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hD\Cocunut leaf beetle\Review paper\Papers need to submited\Dr Yasin\Complete raw data\Complete raw data\"/>
    </mc:Choice>
  </mc:AlternateContent>
  <bookViews>
    <workbookView xWindow="0" yWindow="0" windowWidth="20490" windowHeight="7755"/>
  </bookViews>
  <sheets>
    <sheet name="Physiomorphic Characters " sheetId="1" r:id="rId1"/>
    <sheet name="Abiotic factors" sheetId="4" r:id="rId2"/>
    <sheet name="Physiomorphic ch. corelations" sheetId="2" r:id="rId3"/>
    <sheet name="Abiotic factors correlations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3" l="1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2" i="3" l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Z30" i="4"/>
  <c r="W30" i="4"/>
  <c r="T30" i="4"/>
  <c r="Q30" i="4"/>
  <c r="N30" i="4"/>
  <c r="K30" i="4"/>
  <c r="H30" i="4"/>
  <c r="E30" i="4"/>
  <c r="Z29" i="4"/>
  <c r="W29" i="4"/>
  <c r="T29" i="4"/>
  <c r="Q29" i="4"/>
  <c r="N29" i="4"/>
  <c r="K29" i="4"/>
  <c r="H29" i="4"/>
  <c r="E29" i="4"/>
  <c r="Z28" i="4"/>
  <c r="W28" i="4"/>
  <c r="T28" i="4"/>
  <c r="Q28" i="4"/>
  <c r="N28" i="4"/>
  <c r="K28" i="4"/>
  <c r="H28" i="4"/>
  <c r="E28" i="4"/>
  <c r="Z27" i="4"/>
  <c r="W27" i="4"/>
  <c r="T27" i="4"/>
  <c r="Q27" i="4"/>
  <c r="N27" i="4"/>
  <c r="K27" i="4"/>
  <c r="H27" i="4"/>
  <c r="E27" i="4"/>
  <c r="Z26" i="4"/>
  <c r="W26" i="4"/>
  <c r="T26" i="4"/>
  <c r="Q26" i="4"/>
  <c r="N26" i="4"/>
  <c r="K26" i="4"/>
  <c r="H26" i="4"/>
  <c r="E26" i="4"/>
  <c r="Z25" i="4"/>
  <c r="W25" i="4"/>
  <c r="T25" i="4"/>
  <c r="Q25" i="4"/>
  <c r="N25" i="4"/>
  <c r="K25" i="4"/>
  <c r="H25" i="4"/>
  <c r="E25" i="4"/>
  <c r="Z24" i="4"/>
  <c r="W24" i="4"/>
  <c r="T24" i="4"/>
  <c r="Q24" i="4"/>
  <c r="N24" i="4"/>
  <c r="K24" i="4"/>
  <c r="H24" i="4"/>
  <c r="E24" i="4"/>
  <c r="Z23" i="4"/>
  <c r="W23" i="4"/>
  <c r="T23" i="4"/>
  <c r="Q23" i="4"/>
  <c r="N23" i="4"/>
  <c r="K23" i="4"/>
  <c r="H23" i="4"/>
  <c r="E23" i="4"/>
  <c r="Z22" i="4"/>
  <c r="W22" i="4"/>
  <c r="T22" i="4"/>
  <c r="Q22" i="4"/>
  <c r="N22" i="4"/>
  <c r="K22" i="4"/>
  <c r="H22" i="4"/>
  <c r="E22" i="4"/>
  <c r="Z21" i="4"/>
  <c r="W21" i="4"/>
  <c r="T21" i="4"/>
  <c r="Q21" i="4"/>
  <c r="N21" i="4"/>
  <c r="K21" i="4"/>
  <c r="H21" i="4"/>
  <c r="E21" i="4"/>
  <c r="Z20" i="4"/>
  <c r="W20" i="4"/>
  <c r="T20" i="4"/>
  <c r="Q20" i="4"/>
  <c r="N20" i="4"/>
  <c r="K20" i="4"/>
  <c r="H20" i="4"/>
  <c r="E20" i="4"/>
  <c r="Z19" i="4"/>
  <c r="W19" i="4"/>
  <c r="T19" i="4"/>
  <c r="Q19" i="4"/>
  <c r="N19" i="4"/>
  <c r="K19" i="4"/>
  <c r="H19" i="4"/>
  <c r="E19" i="4"/>
  <c r="Z18" i="4"/>
  <c r="W18" i="4"/>
  <c r="T18" i="4"/>
  <c r="Q18" i="4"/>
  <c r="N18" i="4"/>
  <c r="K18" i="4"/>
  <c r="H18" i="4"/>
  <c r="E18" i="4"/>
  <c r="Z17" i="4"/>
  <c r="W17" i="4"/>
  <c r="T17" i="4"/>
  <c r="Q17" i="4"/>
  <c r="N17" i="4"/>
  <c r="K17" i="4"/>
  <c r="H17" i="4"/>
  <c r="E17" i="4"/>
  <c r="Z16" i="4"/>
  <c r="W16" i="4"/>
  <c r="T16" i="4"/>
  <c r="Q16" i="4"/>
  <c r="N16" i="4"/>
  <c r="K16" i="4"/>
  <c r="H16" i="4"/>
  <c r="E16" i="4"/>
  <c r="Z15" i="4"/>
  <c r="W15" i="4"/>
  <c r="T15" i="4"/>
  <c r="Q15" i="4"/>
  <c r="N15" i="4"/>
  <c r="K15" i="4"/>
  <c r="H15" i="4"/>
  <c r="E15" i="4"/>
  <c r="Z14" i="4"/>
  <c r="W14" i="4"/>
  <c r="T14" i="4"/>
  <c r="Q14" i="4"/>
  <c r="N14" i="4"/>
  <c r="K14" i="4"/>
  <c r="H14" i="4"/>
  <c r="E14" i="4"/>
  <c r="Z13" i="4"/>
  <c r="W13" i="4"/>
  <c r="T13" i="4"/>
  <c r="Q13" i="4"/>
  <c r="N13" i="4"/>
  <c r="K13" i="4"/>
  <c r="H13" i="4"/>
  <c r="E13" i="4"/>
  <c r="Z12" i="4"/>
  <c r="W12" i="4"/>
  <c r="T12" i="4"/>
  <c r="Q12" i="4"/>
  <c r="N12" i="4"/>
  <c r="K12" i="4"/>
  <c r="H12" i="4"/>
  <c r="E12" i="4"/>
  <c r="Z11" i="4"/>
  <c r="W11" i="4"/>
  <c r="T11" i="4"/>
  <c r="Q11" i="4"/>
  <c r="N11" i="4"/>
  <c r="K11" i="4"/>
  <c r="H11" i="4"/>
  <c r="E11" i="4"/>
  <c r="Z10" i="4"/>
  <c r="W10" i="4"/>
  <c r="T10" i="4"/>
  <c r="Q10" i="4"/>
  <c r="N10" i="4"/>
  <c r="K10" i="4"/>
  <c r="H10" i="4"/>
  <c r="E10" i="4"/>
  <c r="Z9" i="4"/>
  <c r="W9" i="4"/>
  <c r="T9" i="4"/>
  <c r="Q9" i="4"/>
  <c r="N9" i="4"/>
  <c r="K9" i="4"/>
  <c r="H9" i="4"/>
  <c r="E9" i="4"/>
  <c r="Z8" i="4"/>
  <c r="W8" i="4"/>
  <c r="T8" i="4"/>
  <c r="Q8" i="4"/>
  <c r="N8" i="4"/>
  <c r="K8" i="4"/>
  <c r="H8" i="4"/>
  <c r="E8" i="4"/>
  <c r="Z7" i="4"/>
  <c r="W7" i="4"/>
  <c r="T7" i="4"/>
  <c r="Q7" i="4"/>
  <c r="N7" i="4"/>
  <c r="K7" i="4"/>
  <c r="H7" i="4"/>
  <c r="E7" i="4"/>
  <c r="Z6" i="4"/>
  <c r="W6" i="4"/>
  <c r="T6" i="4"/>
  <c r="Q6" i="4"/>
  <c r="N6" i="4"/>
  <c r="K6" i="4"/>
  <c r="H6" i="4"/>
  <c r="E6" i="4"/>
  <c r="Z5" i="4"/>
  <c r="W5" i="4"/>
  <c r="T5" i="4"/>
  <c r="Q5" i="4"/>
  <c r="N5" i="4"/>
  <c r="K5" i="4"/>
  <c r="H5" i="4"/>
  <c r="E5" i="4"/>
  <c r="Z4" i="4"/>
  <c r="W4" i="4"/>
  <c r="T4" i="4"/>
  <c r="Q4" i="4"/>
  <c r="N4" i="4"/>
  <c r="K4" i="4"/>
  <c r="H4" i="4"/>
  <c r="E4" i="4"/>
</calcChain>
</file>

<file path=xl/sharedStrings.xml><?xml version="1.0" encoding="utf-8"?>
<sst xmlns="http://schemas.openxmlformats.org/spreadsheetml/2006/main" count="248" uniqueCount="99">
  <si>
    <t>Genotypes</t>
  </si>
  <si>
    <t>2020-21</t>
  </si>
  <si>
    <t>2021-22</t>
  </si>
  <si>
    <t>Pod wall thickness</t>
  </si>
  <si>
    <t>Date</t>
  </si>
  <si>
    <t>Trichome density</t>
  </si>
  <si>
    <t>Leaves chlorophyll contents</t>
  </si>
  <si>
    <t>Avg. population</t>
  </si>
  <si>
    <t>Avg. min. temp.</t>
  </si>
  <si>
    <t>Avg. max. temp.</t>
  </si>
  <si>
    <t>R.H at 8:00 AM</t>
  </si>
  <si>
    <t>1-6 Mar</t>
  </si>
  <si>
    <t>7-12 Mar</t>
  </si>
  <si>
    <t>13-18 Mar</t>
  </si>
  <si>
    <t>19-24 Mar</t>
  </si>
  <si>
    <t>25-31 Mar</t>
  </si>
  <si>
    <t>1-6 Apr</t>
  </si>
  <si>
    <t>7-12 Apr</t>
  </si>
  <si>
    <t>13-18 Apr</t>
  </si>
  <si>
    <t>K-01216</t>
  </si>
  <si>
    <t>K-01211</t>
  </si>
  <si>
    <t>K-01209</t>
  </si>
  <si>
    <t>K-01242</t>
  </si>
  <si>
    <t>K-01240</t>
  </si>
  <si>
    <t>DG-2017</t>
  </si>
  <si>
    <t>Noor-2019</t>
  </si>
  <si>
    <t>K-01241</t>
  </si>
  <si>
    <t>K-01308</t>
  </si>
  <si>
    <t>Min.</t>
  </si>
  <si>
    <t>Max.</t>
  </si>
  <si>
    <t>Temp.</t>
  </si>
  <si>
    <t>Percent pod damage</t>
  </si>
  <si>
    <t>b</t>
  </si>
  <si>
    <t>d</t>
  </si>
  <si>
    <t>f</t>
  </si>
  <si>
    <t>h</t>
  </si>
  <si>
    <t>c</t>
  </si>
  <si>
    <t>g</t>
  </si>
  <si>
    <t>e</t>
  </si>
  <si>
    <t>a</t>
  </si>
  <si>
    <t>de</t>
  </si>
  <si>
    <t>cd</t>
  </si>
  <si>
    <t>bc</t>
  </si>
  <si>
    <t>ab</t>
  </si>
  <si>
    <t>bcd</t>
  </si>
  <si>
    <t>ef</t>
  </si>
  <si>
    <t>fg</t>
  </si>
  <si>
    <t>Trichomes Density</t>
  </si>
  <si>
    <t>SE</t>
  </si>
  <si>
    <t>Letter</t>
  </si>
  <si>
    <t>Chlorophyll contents</t>
  </si>
  <si>
    <t>Humidity at 8:00 AM and 5 PM</t>
  </si>
  <si>
    <t>Total number of pods per plant 2021-22</t>
  </si>
  <si>
    <t>Geno</t>
  </si>
  <si>
    <t>replic</t>
  </si>
  <si>
    <t>T.p.W1</t>
  </si>
  <si>
    <t>T.p.W2</t>
  </si>
  <si>
    <t>T.p.W3</t>
  </si>
  <si>
    <t>T.p.W4</t>
  </si>
  <si>
    <t>T.p.W5</t>
  </si>
  <si>
    <t>T.p.W6</t>
  </si>
  <si>
    <t>T.p.W7</t>
  </si>
  <si>
    <t>T.p.W8</t>
  </si>
  <si>
    <t>W1DP</t>
  </si>
  <si>
    <t>T.pods.W1</t>
  </si>
  <si>
    <t>W1%age</t>
  </si>
  <si>
    <t>W2DP</t>
  </si>
  <si>
    <t>T.pods.W2</t>
  </si>
  <si>
    <t>W2%age</t>
  </si>
  <si>
    <t>W3DP</t>
  </si>
  <si>
    <t>T.pods.W3</t>
  </si>
  <si>
    <t>W3%age</t>
  </si>
  <si>
    <t>W4DP</t>
  </si>
  <si>
    <t>T.pods.W4</t>
  </si>
  <si>
    <t>W4%age</t>
  </si>
  <si>
    <t>W5DP</t>
  </si>
  <si>
    <t>T.pods.W5</t>
  </si>
  <si>
    <t>W5%age</t>
  </si>
  <si>
    <t>W6DP</t>
  </si>
  <si>
    <t>T.pods.W6</t>
  </si>
  <si>
    <t>W6%age</t>
  </si>
  <si>
    <t>W7DP</t>
  </si>
  <si>
    <t>T.pods.W7</t>
  </si>
  <si>
    <t>W7%age</t>
  </si>
  <si>
    <t>W8DP</t>
  </si>
  <si>
    <t>T.pods.W8</t>
  </si>
  <si>
    <t>W8%age</t>
  </si>
  <si>
    <t>Percent pod damage 2021-22</t>
  </si>
  <si>
    <t>Avg.</t>
  </si>
  <si>
    <t>genoty</t>
  </si>
  <si>
    <t>week1</t>
  </si>
  <si>
    <t>week2</t>
  </si>
  <si>
    <t>week3</t>
  </si>
  <si>
    <t>week4</t>
  </si>
  <si>
    <t>week5</t>
  </si>
  <si>
    <t>week6</t>
  </si>
  <si>
    <t>week7</t>
  </si>
  <si>
    <t>week8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</si>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</sst>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8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/>
    <xf numFmtId="0" fontId="0" fillId="3" borderId="0" xfId="0" applyFill="1"/>
    <xf numFmtId="0" fontId="1" fillId="4" borderId="0" xfId="0" applyFont="1" applyFill="1" applyAlignment="1">
      <alignment horizontal="center" vertical="center" wrapText="1"/>
    </xf>
    <xf numFmtId="0" fontId="6" fillId="2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990033"/>
      <color rgb="FFFF0000"/>
      <color rgb="FFCC33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'Physiomorphic Characters '!$R$7:$R$8</c:f>
              <c:strCache>
                <c:ptCount val="2"/>
                <c:pt idx="1">
                  <c:v>2020-21</c:v>
                </c:pt>
              </c:strCache>
            </c:strRef>
          </c:tx>
          <c:spPr>
            <a:pattFill prst="wdDnDiag">
              <a:fgClr>
                <a:srgbClr val="990033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241BBBA-BFE8-489D-B213-B71CB599A0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A30371F-37DC-4457-982C-E4790041BB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47EEFFD-9E29-4CA1-B6B6-BE449A23E9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9C01F52-72DA-4804-97B3-487F3472F8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E38AB51-FFEA-46E6-BC2A-9AF2BCC06C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DD42B50-31F9-4BD5-8AF6-891A26EFD1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70EB378-5BC8-4F08-AB32-9E796C7AAD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81B6AD9-9759-4D2B-8A0D-B179FD6760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7AA835A-7292-4555-9B40-5F6F78F3BA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'!$U$9:$U$17</c:f>
                <c:numCache>
                  <c:formatCode>General</c:formatCode>
                  <c:ptCount val="9"/>
                  <c:pt idx="0">
                    <c:v>8.3000000000000007</c:v>
                  </c:pt>
                  <c:pt idx="1">
                    <c:v>5.73</c:v>
                  </c:pt>
                  <c:pt idx="2">
                    <c:v>9.73</c:v>
                  </c:pt>
                  <c:pt idx="3">
                    <c:v>8.2899999999999991</c:v>
                  </c:pt>
                  <c:pt idx="4">
                    <c:v>7.06</c:v>
                  </c:pt>
                  <c:pt idx="5">
                    <c:v>7.14</c:v>
                  </c:pt>
                  <c:pt idx="6">
                    <c:v>7.63</c:v>
                  </c:pt>
                  <c:pt idx="7">
                    <c:v>7.33</c:v>
                  </c:pt>
                  <c:pt idx="8">
                    <c:v>7.91</c:v>
                  </c:pt>
                </c:numCache>
              </c:numRef>
            </c:plus>
            <c:minus>
              <c:numRef>
                <c:f>'Physiomorphic Characters '!$U$9:$U$17</c:f>
                <c:numCache>
                  <c:formatCode>General</c:formatCode>
                  <c:ptCount val="9"/>
                  <c:pt idx="0">
                    <c:v>8.3000000000000007</c:v>
                  </c:pt>
                  <c:pt idx="1">
                    <c:v>5.73</c:v>
                  </c:pt>
                  <c:pt idx="2">
                    <c:v>9.73</c:v>
                  </c:pt>
                  <c:pt idx="3">
                    <c:v>8.2899999999999991</c:v>
                  </c:pt>
                  <c:pt idx="4">
                    <c:v>7.06</c:v>
                  </c:pt>
                  <c:pt idx="5">
                    <c:v>7.14</c:v>
                  </c:pt>
                  <c:pt idx="6">
                    <c:v>7.63</c:v>
                  </c:pt>
                  <c:pt idx="7">
                    <c:v>7.33</c:v>
                  </c:pt>
                  <c:pt idx="8">
                    <c:v>7.91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'!$Q$9:$Q$17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'!$R$9:$R$17</c:f>
              <c:numCache>
                <c:formatCode>General</c:formatCode>
                <c:ptCount val="9"/>
                <c:pt idx="0">
                  <c:v>254.6</c:v>
                </c:pt>
                <c:pt idx="1">
                  <c:v>295.75</c:v>
                </c:pt>
                <c:pt idx="2">
                  <c:v>326.32</c:v>
                </c:pt>
                <c:pt idx="3">
                  <c:v>352.89</c:v>
                </c:pt>
                <c:pt idx="4">
                  <c:v>272.7</c:v>
                </c:pt>
                <c:pt idx="5">
                  <c:v>343.03</c:v>
                </c:pt>
                <c:pt idx="6">
                  <c:v>311.49</c:v>
                </c:pt>
                <c:pt idx="7">
                  <c:v>215.09</c:v>
                </c:pt>
                <c:pt idx="8">
                  <c:v>231.18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8-4969-8713-6D2957006A2D}"/>
            </c:ext>
            <c:ext xmlns:c15="http://schemas.microsoft.com/office/drawing/2012/chart" uri="{02D57815-91ED-43cb-92C2-25804820EDAC}">
              <c15:datalabelsRange>
                <c15:f>'Physiomorphic Characters '!$V$9:$V$17</c15:f>
                <c15:dlblRangeCache>
                  <c:ptCount val="9"/>
                  <c:pt idx="0">
                    <c:v>e</c:v>
                  </c:pt>
                  <c:pt idx="1">
                    <c:v>d</c:v>
                  </c:pt>
                  <c:pt idx="2">
                    <c:v>bc</c:v>
                  </c:pt>
                  <c:pt idx="3">
                    <c:v>a</c:v>
                  </c:pt>
                  <c:pt idx="4">
                    <c:v>e</c:v>
                  </c:pt>
                  <c:pt idx="5">
                    <c:v>ab</c:v>
                  </c:pt>
                  <c:pt idx="6">
                    <c:v>cd</c:v>
                  </c:pt>
                  <c:pt idx="7">
                    <c:v>f</c:v>
                  </c:pt>
                  <c:pt idx="8">
                    <c:v>f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'Physiomorphic Characters '!$S$7:$S$8</c:f>
              <c:strCache>
                <c:ptCount val="2"/>
                <c:pt idx="1">
                  <c:v>2021-22</c:v>
                </c:pt>
              </c:strCache>
            </c:strRef>
          </c:tx>
          <c:spPr>
            <a:pattFill prst="smChe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015A2F0-CBC9-4CC2-A7E2-8536D03377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F6BA037-7273-49BD-86C2-781D9381AE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3CEA9B5-374D-45B5-9D01-B916DD3EB4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B8BAF2B-06AC-4075-88E5-5887F1742D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CD9224B-5CF5-4A9F-938F-22C7C2650C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A7C79BE-3714-4A87-8C2E-0B95E9F82A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3A9044E-5810-423A-A3B1-15A50209DC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FA0F807-A120-4789-ADA9-A31877D250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8ADE25D-5FB6-4655-BB2F-2F0B49E9AC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'!$W$9:$W$17</c:f>
                <c:numCache>
                  <c:formatCode>General</c:formatCode>
                  <c:ptCount val="9"/>
                  <c:pt idx="0">
                    <c:v>6.88</c:v>
                  </c:pt>
                  <c:pt idx="1">
                    <c:v>6.33</c:v>
                  </c:pt>
                  <c:pt idx="2">
                    <c:v>8.1999999999999993</c:v>
                  </c:pt>
                  <c:pt idx="3">
                    <c:v>7.43</c:v>
                  </c:pt>
                  <c:pt idx="4">
                    <c:v>6.93</c:v>
                  </c:pt>
                  <c:pt idx="5">
                    <c:v>7.98</c:v>
                  </c:pt>
                  <c:pt idx="6">
                    <c:v>6.49</c:v>
                  </c:pt>
                  <c:pt idx="7">
                    <c:v>5.58</c:v>
                  </c:pt>
                  <c:pt idx="8">
                    <c:v>5.51</c:v>
                  </c:pt>
                </c:numCache>
              </c:numRef>
            </c:plus>
            <c:minus>
              <c:numRef>
                <c:f>'Physiomorphic Characters '!$W$9:$W$17</c:f>
                <c:numCache>
                  <c:formatCode>General</c:formatCode>
                  <c:ptCount val="9"/>
                  <c:pt idx="0">
                    <c:v>6.88</c:v>
                  </c:pt>
                  <c:pt idx="1">
                    <c:v>6.33</c:v>
                  </c:pt>
                  <c:pt idx="2">
                    <c:v>8.1999999999999993</c:v>
                  </c:pt>
                  <c:pt idx="3">
                    <c:v>7.43</c:v>
                  </c:pt>
                  <c:pt idx="4">
                    <c:v>6.93</c:v>
                  </c:pt>
                  <c:pt idx="5">
                    <c:v>7.98</c:v>
                  </c:pt>
                  <c:pt idx="6">
                    <c:v>6.49</c:v>
                  </c:pt>
                  <c:pt idx="7">
                    <c:v>5.58</c:v>
                  </c:pt>
                  <c:pt idx="8">
                    <c:v>5.51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'!$Q$9:$Q$17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'!$S$9:$S$17</c:f>
              <c:numCache>
                <c:formatCode>General</c:formatCode>
                <c:ptCount val="9"/>
                <c:pt idx="0">
                  <c:v>243.78</c:v>
                </c:pt>
                <c:pt idx="1">
                  <c:v>282.22000000000003</c:v>
                </c:pt>
                <c:pt idx="2">
                  <c:v>311.69</c:v>
                </c:pt>
                <c:pt idx="3">
                  <c:v>344.64</c:v>
                </c:pt>
                <c:pt idx="4">
                  <c:v>265.68</c:v>
                </c:pt>
                <c:pt idx="5">
                  <c:v>329.75</c:v>
                </c:pt>
                <c:pt idx="6">
                  <c:v>299.02999999999997</c:v>
                </c:pt>
                <c:pt idx="7">
                  <c:v>208.35</c:v>
                </c:pt>
                <c:pt idx="8">
                  <c:v>224.08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F8-4969-8713-6D2957006A2D}"/>
            </c:ext>
            <c:ext xmlns:c15="http://schemas.microsoft.com/office/drawing/2012/chart" uri="{02D57815-91ED-43cb-92C2-25804820EDAC}">
              <c15:datalabelsRange>
                <c15:f>'Physiomorphic Characters '!$X$9:$X$17</c15:f>
                <c15:dlblRangeCache>
                  <c:ptCount val="9"/>
                  <c:pt idx="0">
                    <c:v>f</c:v>
                  </c:pt>
                  <c:pt idx="1">
                    <c:v>de</c:v>
                  </c:pt>
                  <c:pt idx="2">
                    <c:v>bc</c:v>
                  </c:pt>
                  <c:pt idx="3">
                    <c:v>a</c:v>
                  </c:pt>
                  <c:pt idx="4">
                    <c:v>e</c:v>
                  </c:pt>
                  <c:pt idx="5">
                    <c:v>ab</c:v>
                  </c:pt>
                  <c:pt idx="6">
                    <c:v>cd</c:v>
                  </c:pt>
                  <c:pt idx="7">
                    <c:v>g</c:v>
                  </c:pt>
                  <c:pt idx="8">
                    <c:v>fg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-1"/>
        <c:axId val="-1909280352"/>
        <c:axId val="-1909271648"/>
      </c:barChart>
      <c:catAx>
        <c:axId val="-19092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909271648"/>
        <c:crosses val="autoZero"/>
        <c:auto val="1"/>
        <c:lblAlgn val="ctr"/>
        <c:lblOffset val="100"/>
        <c:noMultiLvlLbl val="0"/>
      </c:catAx>
      <c:valAx>
        <c:axId val="-1909271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>
                    <a:solidFill>
                      <a:schemeClr val="tx1"/>
                    </a:solidFill>
                  </a:rPr>
                  <a:t>Trichome</a:t>
                </a:r>
                <a:r>
                  <a:rPr lang="en-US" sz="900" baseline="0">
                    <a:solidFill>
                      <a:schemeClr val="tx1"/>
                    </a:solidFill>
                  </a:rPr>
                  <a:t> density (cm</a:t>
                </a:r>
                <a:r>
                  <a:rPr lang="en-US" sz="900" b="0" i="0" u="none" strike="noStrike" kern="120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-2</a:t>
                </a:r>
                <a:r>
                  <a:rPr lang="en-US" sz="900" baseline="0">
                    <a:solidFill>
                      <a:schemeClr val="tx1"/>
                    </a:solidFill>
                  </a:rPr>
                  <a:t>)</a:t>
                </a:r>
                <a:endParaRPr lang="en-US" sz="9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536803341041E-2"/>
              <c:y val="0.25105679498396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9092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'Physiomorphic ch. corelations'!$M$25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43073053368329"/>
                  <c:y val="0.240310586176727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y = -89.603x + 42.081</a:t>
                    </a:r>
                    <a:b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0.9788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sz="800" b="0" i="0" baseline="0">
                        <a:solidFill>
                          <a:schemeClr val="tx1"/>
                        </a:solidFill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P= ≤0.05</a:t>
                    </a:r>
                    <a:endParaRPr lang="en-US" sz="800" b="0">
                      <a:solidFill>
                        <a:schemeClr val="tx1"/>
                      </a:solidFill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tx1"/>
                        </a:solidFill>
                      </a:defRPr>
                    </a:pP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'Physiomorphic ch. corelations'!$L$26:$L$34</c:f>
              <c:strCache>
                <c:ptCount val="9"/>
                <c:pt idx="0">
                  <c:v>1.41</c:v>
                </c:pt>
                <c:pt idx="1">
                  <c:v>1.37</c:v>
                </c:pt>
                <c:pt idx="2">
                  <c:v>1.29</c:v>
                </c:pt>
                <c:pt idx="3">
                  <c:v>1.34</c:v>
                </c:pt>
                <c:pt idx="4">
                  <c:v>1.25</c:v>
                </c:pt>
                <c:pt idx="5">
                  <c:v>0.33</c:v>
                </c:pt>
                <c:pt idx="6">
                  <c:v>0.29</c:v>
                </c:pt>
                <c:pt idx="7">
                  <c:v>0.22</c:v>
                </c:pt>
                <c:pt idx="8">
                  <c:v>Avg.</c:v>
                </c:pt>
              </c:strCache>
            </c:strRef>
          </c:xVal>
          <c:yVal>
            <c:numRef>
              <c:f>'Physiomorphic ch. corelations'!$M$26:$M$34</c:f>
              <c:numCache>
                <c:formatCode>General</c:formatCode>
                <c:ptCount val="9"/>
                <c:pt idx="5">
                  <c:v>11.88</c:v>
                </c:pt>
                <c:pt idx="6">
                  <c:v>15.43</c:v>
                </c:pt>
                <c:pt idx="7">
                  <c:v>22.9</c:v>
                </c:pt>
                <c:pt idx="8">
                  <c:v>21.52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3D-499D-9F1C-AACC5BE5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89184"/>
        <c:axId val="-1885587008"/>
      </c:scatterChart>
      <c:valAx>
        <c:axId val="-188558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Pod wall thickness (</a:t>
                </a:r>
                <a:r>
                  <a:rPr lang="en-US" sz="7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µ</a:t>
                </a: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sz="7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7008"/>
        <c:crosses val="autoZero"/>
        <c:crossBetween val="midCat"/>
      </c:valAx>
      <c:valAx>
        <c:axId val="-1885587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 pod damage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9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'Physiomorphic ch. corelations'!$N$84</c:f>
              <c:strCache>
                <c:ptCount val="1"/>
                <c:pt idx="0">
                  <c:v>Percent pod damage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>
                    <a:alpha val="99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141535433070864"/>
                  <c:y val="0.2716411490230387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y = -96.23x + 48.089</a:t>
                    </a:r>
                    <a:b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0.9674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800" b="0" i="0" baseline="0">
                        <a:effectLst/>
                      </a:rPr>
                      <a:t>P= ≤0.05</a:t>
                    </a:r>
                    <a:endParaRPr lang="en-US" sz="8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sz="800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'Physiomorphic ch. corelations'!$M$85:$M$93</c:f>
              <c:numCache>
                <c:formatCode>General</c:formatCode>
                <c:ptCount val="9"/>
                <c:pt idx="0">
                  <c:v>0.25</c:v>
                </c:pt>
                <c:pt idx="1">
                  <c:v>0.27</c:v>
                </c:pt>
                <c:pt idx="2">
                  <c:v>0.31</c:v>
                </c:pt>
                <c:pt idx="3">
                  <c:v>0.35</c:v>
                </c:pt>
                <c:pt idx="4">
                  <c:v>0.27</c:v>
                </c:pt>
                <c:pt idx="5">
                  <c:v>0.34</c:v>
                </c:pt>
                <c:pt idx="6">
                  <c:v>0.3</c:v>
                </c:pt>
                <c:pt idx="7">
                  <c:v>0.21</c:v>
                </c:pt>
                <c:pt idx="8">
                  <c:v>0.24</c:v>
                </c:pt>
              </c:numCache>
            </c:numRef>
          </c:xVal>
          <c:yVal>
            <c:numRef>
              <c:f>'Physiomorphic ch. corelations'!$N$85:$N$93</c:f>
              <c:numCache>
                <c:formatCode>General</c:formatCode>
                <c:ptCount val="9"/>
                <c:pt idx="0">
                  <c:v>24.11</c:v>
                </c:pt>
                <c:pt idx="1">
                  <c:v>21.55</c:v>
                </c:pt>
                <c:pt idx="2">
                  <c:v>16.93</c:v>
                </c:pt>
                <c:pt idx="3">
                  <c:v>14.25</c:v>
                </c:pt>
                <c:pt idx="4">
                  <c:v>23.03</c:v>
                </c:pt>
                <c:pt idx="5">
                  <c:v>15.65</c:v>
                </c:pt>
                <c:pt idx="6">
                  <c:v>19.93</c:v>
                </c:pt>
                <c:pt idx="7">
                  <c:v>26.94</c:v>
                </c:pt>
                <c:pt idx="8">
                  <c:v>25.99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EA-4154-947A-1700022ED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86464"/>
        <c:axId val="-1885601696"/>
      </c:scatterChart>
      <c:valAx>
        <c:axId val="-188558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Pod wall thickness (</a:t>
                </a:r>
                <a:r>
                  <a:rPr lang="en-US" sz="7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µ</a:t>
                </a: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</a:t>
                </a:r>
                <a:r>
                  <a:rPr lang="en-US" sz="7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601696"/>
        <c:crosses val="autoZero"/>
        <c:crossBetween val="midCat"/>
      </c:valAx>
      <c:valAx>
        <c:axId val="-1885601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 pod damage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'Physiomorphic ch. corelations'!$M$45</c:f>
              <c:strCache>
                <c:ptCount val="1"/>
                <c:pt idx="0">
                  <c:v>Percent pod damage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90465879265092"/>
                  <c:y val="0.5416666666666666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y = 13.642x - 0.2533</a:t>
                    </a:r>
                    <a:b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R² = 0.986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r>
                      <a:rPr lang="en-US" sz="800" b="0" i="0" baseline="0">
                        <a:solidFill>
                          <a:schemeClr val="tx1"/>
                        </a:solidFill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P= ≤0.05</a:t>
                    </a:r>
                    <a:endParaRPr lang="en-US" sz="800">
                      <a:solidFill>
                        <a:schemeClr val="tx1"/>
                      </a:solidFill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'Physiomorphic ch. corelations'!$L$46:$L$54</c:f>
              <c:numCache>
                <c:formatCode>0.00</c:formatCode>
                <c:ptCount val="9"/>
                <c:pt idx="0">
                  <c:v>6.5687499999999996</c:v>
                </c:pt>
                <c:pt idx="1">
                  <c:v>8.3324999999999996</c:v>
                </c:pt>
                <c:pt idx="2">
                  <c:v>10</c:v>
                </c:pt>
                <c:pt idx="3">
                  <c:v>9.1837499999999999</c:v>
                </c:pt>
                <c:pt idx="4">
                  <c:v>5.53</c:v>
                </c:pt>
                <c:pt idx="5">
                  <c:v>7.1862500000000011</c:v>
                </c:pt>
                <c:pt idx="6">
                  <c:v>6.3599999999999994</c:v>
                </c:pt>
                <c:pt idx="7">
                  <c:v>8.9712500000000013</c:v>
                </c:pt>
                <c:pt idx="8">
                  <c:v>7.30375</c:v>
                </c:pt>
              </c:numCache>
            </c:numRef>
          </c:xVal>
          <c:yVal>
            <c:numRef>
              <c:f>'Physiomorphic ch. corelations'!$M$46:$M$54</c:f>
              <c:numCache>
                <c:formatCode>General</c:formatCode>
                <c:ptCount val="9"/>
                <c:pt idx="0">
                  <c:v>19.53</c:v>
                </c:pt>
                <c:pt idx="1">
                  <c:v>16.72</c:v>
                </c:pt>
                <c:pt idx="2">
                  <c:v>13.57</c:v>
                </c:pt>
                <c:pt idx="3">
                  <c:v>10.65</c:v>
                </c:pt>
                <c:pt idx="4">
                  <c:v>18.04</c:v>
                </c:pt>
                <c:pt idx="5">
                  <c:v>11.88</c:v>
                </c:pt>
                <c:pt idx="6">
                  <c:v>15.43</c:v>
                </c:pt>
                <c:pt idx="7">
                  <c:v>22.9</c:v>
                </c:pt>
                <c:pt idx="8">
                  <c:v>21.52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6B-4791-89D4-7AE47B85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90272"/>
        <c:axId val="-1885588096"/>
      </c:scatterChart>
      <c:valAx>
        <c:axId val="-188559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Chlorophyll</a:t>
                </a:r>
                <a:r>
                  <a:rPr lang="en-US" sz="7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contents </a:t>
                </a: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sz="7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ml</a:t>
                </a:r>
                <a:r>
                  <a:rPr lang="en-US" sz="700" b="0" i="0" u="none" strike="noStrike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n-US" sz="8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8096"/>
        <c:crosses val="autoZero"/>
        <c:crossBetween val="midCat"/>
      </c:valAx>
      <c:valAx>
        <c:axId val="-1885588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 pod damage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0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405949256343"/>
          <c:y val="4.3165467625899283E-2"/>
          <c:w val="0.84581496062992123"/>
          <c:h val="0.76348571536471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'Physiomorphic ch. corelations'!$N$102</c:f>
              <c:strCache>
                <c:ptCount val="1"/>
                <c:pt idx="0">
                  <c:v>Percent pod damage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249212598425197"/>
                  <c:y val="0.5555555555555555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y = 15.427x + 1.2876</a:t>
                    </a:r>
                    <a:b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0.9776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800" b="0" i="0" baseline="0">
                        <a:solidFill>
                          <a:schemeClr val="tx1"/>
                        </a:solidFill>
                        <a:effectLst/>
                      </a:rPr>
                      <a:t>P= ≤0.05</a:t>
                    </a:r>
                    <a:endParaRPr lang="en-US" sz="800" b="0">
                      <a:solidFill>
                        <a:schemeClr val="tx1"/>
                      </a:solidFill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sz="800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'Physiomorphic ch. corelations'!$M$103:$M$111</c:f>
              <c:numCache>
                <c:formatCode>General</c:formatCode>
                <c:ptCount val="9"/>
                <c:pt idx="0">
                  <c:v>1.54</c:v>
                </c:pt>
                <c:pt idx="1">
                  <c:v>1.26</c:v>
                </c:pt>
                <c:pt idx="2">
                  <c:v>1.0900000000000001</c:v>
                </c:pt>
                <c:pt idx="3">
                  <c:v>0.81</c:v>
                </c:pt>
                <c:pt idx="4">
                  <c:v>1.37</c:v>
                </c:pt>
                <c:pt idx="5">
                  <c:v>0.95</c:v>
                </c:pt>
                <c:pt idx="6">
                  <c:v>1.2</c:v>
                </c:pt>
                <c:pt idx="7">
                  <c:v>1.66</c:v>
                </c:pt>
                <c:pt idx="8">
                  <c:v>1.58</c:v>
                </c:pt>
              </c:numCache>
            </c:numRef>
          </c:xVal>
          <c:yVal>
            <c:numRef>
              <c:f>'Physiomorphic ch. corelations'!$N$103:$N$111</c:f>
              <c:numCache>
                <c:formatCode>General</c:formatCode>
                <c:ptCount val="9"/>
                <c:pt idx="0">
                  <c:v>24.11</c:v>
                </c:pt>
                <c:pt idx="1">
                  <c:v>21.55</c:v>
                </c:pt>
                <c:pt idx="2">
                  <c:v>16.93</c:v>
                </c:pt>
                <c:pt idx="3">
                  <c:v>14.25</c:v>
                </c:pt>
                <c:pt idx="4">
                  <c:v>23.03</c:v>
                </c:pt>
                <c:pt idx="5">
                  <c:v>15.65</c:v>
                </c:pt>
                <c:pt idx="6">
                  <c:v>19.93</c:v>
                </c:pt>
                <c:pt idx="7">
                  <c:v>26.94</c:v>
                </c:pt>
                <c:pt idx="8">
                  <c:v>25.99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D7-4445-B68F-604F249E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99520"/>
        <c:axId val="-1885592448"/>
      </c:scatterChart>
      <c:valAx>
        <c:axId val="-188559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Chlorophyll contents (</a:t>
                </a:r>
                <a:r>
                  <a:rPr lang="en-US" sz="800" b="0" i="0" u="none" strike="noStrike" kern="120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ml</a:t>
                </a:r>
                <a:r>
                  <a:rPr lang="en-US" sz="800" b="0" i="0" u="none" strike="noStrike" kern="120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n-US"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2448"/>
        <c:crosses val="autoZero"/>
        <c:crossBetween val="midCat"/>
      </c:valAx>
      <c:valAx>
        <c:axId val="-1885592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 pod damage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8648293963254"/>
          <c:y val="8.3333333333333329E-2"/>
          <c:w val="0.84778018372703412"/>
          <c:h val="0.7110958005249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'Abiotic factors correlations'!$M$5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722090988626422"/>
                  <c:y val="0.4675925925925926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y = 0.1006x - 0.5226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0.8139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P= ≤0.05</a:t>
                    </a: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correlations'!$L$6:$L$13</c:f>
              <c:numCache>
                <c:formatCode>0.00</c:formatCode>
                <c:ptCount val="8"/>
                <c:pt idx="0">
                  <c:v>25.961993095496545</c:v>
                </c:pt>
                <c:pt idx="1">
                  <c:v>24.002272960869561</c:v>
                </c:pt>
                <c:pt idx="2">
                  <c:v>22.360237003203153</c:v>
                </c:pt>
                <c:pt idx="3">
                  <c:v>20.997204837004364</c:v>
                </c:pt>
                <c:pt idx="4">
                  <c:v>20.977832180767809</c:v>
                </c:pt>
                <c:pt idx="5">
                  <c:v>22.679105925770347</c:v>
                </c:pt>
                <c:pt idx="6">
                  <c:v>18.334807943720556</c:v>
                </c:pt>
                <c:pt idx="7">
                  <c:v>17.194282525650451</c:v>
                </c:pt>
              </c:numCache>
            </c:numRef>
          </c:xVal>
          <c:yVal>
            <c:numRef>
              <c:f>'Abiotic factors correlations'!$M$6:$M$13</c:f>
              <c:numCache>
                <c:formatCode>General</c:formatCode>
                <c:ptCount val="8"/>
                <c:pt idx="0">
                  <c:v>0.75</c:v>
                </c:pt>
                <c:pt idx="1">
                  <c:v>0.98</c:v>
                </c:pt>
                <c:pt idx="2">
                  <c:v>0.87</c:v>
                </c:pt>
                <c:pt idx="3">
                  <c:v>1.02</c:v>
                </c:pt>
                <c:pt idx="4">
                  <c:v>1.23</c:v>
                </c:pt>
                <c:pt idx="5">
                  <c:v>1.1200000000000001</c:v>
                </c:pt>
                <c:pt idx="6">
                  <c:v>1.34</c:v>
                </c:pt>
                <c:pt idx="7">
                  <c:v>1.48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CD-43E9-8442-3AF91AC57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94624"/>
        <c:axId val="-1885593536"/>
      </c:scatterChart>
      <c:valAx>
        <c:axId val="-188559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. minimum temperature (°C)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5898490813648293"/>
              <c:y val="0.881520122484689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3536"/>
        <c:crosses val="autoZero"/>
        <c:crossBetween val="midCat"/>
      </c:valAx>
      <c:valAx>
        <c:axId val="-1885593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population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9.7222222222222224E-3"/>
              <c:y val="0.28031641878098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4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0507436570429"/>
          <c:y val="2.3726284214473189E-2"/>
          <c:w val="0.82942825896762906"/>
          <c:h val="0.74613498312710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'Abiotic factors correlations'!$L$23</c:f>
              <c:strCache>
                <c:ptCount val="1"/>
                <c:pt idx="0">
                  <c:v>15.36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147572178477688"/>
                  <c:y val="0.4722222222222222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y = 0.1092x - 2.3845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0.9495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correlations'!$K$24:$K$31</c:f>
              <c:numCache>
                <c:formatCode>0.00</c:formatCode>
                <c:ptCount val="8"/>
                <c:pt idx="0">
                  <c:v>34.210526315789473</c:v>
                </c:pt>
                <c:pt idx="1">
                  <c:v>34.629629629629626</c:v>
                </c:pt>
                <c:pt idx="2">
                  <c:v>37.272727272727273</c:v>
                </c:pt>
                <c:pt idx="3">
                  <c:v>50</c:v>
                </c:pt>
                <c:pt idx="4">
                  <c:v>45.490196078431374</c:v>
                </c:pt>
                <c:pt idx="5">
                  <c:v>42.226415094339622</c:v>
                </c:pt>
                <c:pt idx="6">
                  <c:v>43.775510204081627</c:v>
                </c:pt>
                <c:pt idx="7">
                  <c:v>42.596153846153847</c:v>
                </c:pt>
              </c:numCache>
            </c:numRef>
          </c:xVal>
          <c:yVal>
            <c:numRef>
              <c:f>'Abiotic factors correlations'!$L$24:$L$31</c:f>
              <c:numCache>
                <c:formatCode>0.00</c:formatCode>
                <c:ptCount val="8"/>
                <c:pt idx="0">
                  <c:v>19.232128616997038</c:v>
                </c:pt>
                <c:pt idx="1">
                  <c:v>19.225223611941146</c:v>
                </c:pt>
                <c:pt idx="2">
                  <c:v>21.327512546852169</c:v>
                </c:pt>
                <c:pt idx="3">
                  <c:v>29.812652506654835</c:v>
                </c:pt>
                <c:pt idx="4">
                  <c:v>26.01008932681281</c:v>
                </c:pt>
                <c:pt idx="5">
                  <c:v>24.986627364419402</c:v>
                </c:pt>
                <c:pt idx="6">
                  <c:v>24.922548123120407</c:v>
                </c:pt>
                <c:pt idx="7">
                  <c:v>26.015159582654665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6C-4258-8E30-DFA436309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96256"/>
        <c:axId val="-1885598432"/>
      </c:scatterChart>
      <c:valAx>
        <c:axId val="-188559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</a:t>
                </a:r>
                <a:r>
                  <a:rPr lang="en-US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maximum temperature (°C)</a:t>
                </a:r>
                <a:endParaRPr lang="en-US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4935520559930011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8432"/>
        <c:crosses val="autoZero"/>
        <c:crossBetween val="midCat"/>
      </c:valAx>
      <c:valAx>
        <c:axId val="-1885598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689545056867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9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correlations'!$M$40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463932633420822"/>
                  <c:y val="0.276091790609507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y = -0.0164x + 2.1382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0.7728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correlations'!$L$41:$L$48</c:f>
              <c:numCache>
                <c:formatCode>0.00</c:formatCode>
                <c:ptCount val="8"/>
                <c:pt idx="0">
                  <c:v>17.58503816983978</c:v>
                </c:pt>
                <c:pt idx="1">
                  <c:v>16.008473389355743</c:v>
                </c:pt>
                <c:pt idx="2">
                  <c:v>16.571018638440769</c:v>
                </c:pt>
                <c:pt idx="3">
                  <c:v>11.922699559786823</c:v>
                </c:pt>
                <c:pt idx="4">
                  <c:v>13.560787914145296</c:v>
                </c:pt>
                <c:pt idx="5">
                  <c:v>15.239347784568372</c:v>
                </c:pt>
                <c:pt idx="6">
                  <c:v>9.4464099757787334</c:v>
                </c:pt>
                <c:pt idx="7">
                  <c:v>10.594496000156379</c:v>
                </c:pt>
              </c:numCache>
            </c:numRef>
          </c:xVal>
          <c:yVal>
            <c:numRef>
              <c:f>'Abiotic factors correlations'!$M$41:$M$48</c:f>
              <c:numCache>
                <c:formatCode>General</c:formatCode>
                <c:ptCount val="8"/>
                <c:pt idx="0">
                  <c:v>0.75</c:v>
                </c:pt>
                <c:pt idx="1">
                  <c:v>0.98</c:v>
                </c:pt>
                <c:pt idx="2">
                  <c:v>0.87</c:v>
                </c:pt>
                <c:pt idx="3">
                  <c:v>1.02</c:v>
                </c:pt>
                <c:pt idx="4">
                  <c:v>1.23</c:v>
                </c:pt>
                <c:pt idx="5">
                  <c:v>1.1200000000000001</c:v>
                </c:pt>
                <c:pt idx="6">
                  <c:v>1.34</c:v>
                </c:pt>
                <c:pt idx="7">
                  <c:v>1.48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64-4A3F-8FF1-BC22AC1A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46608"/>
        <c:axId val="-1882142800"/>
      </c:scatterChart>
      <c:valAx>
        <c:axId val="-188214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R. Humidity (%) at 8:00 AM </a:t>
                </a:r>
              </a:p>
            </c:rich>
          </c:tx>
          <c:layout>
            <c:manualLayout>
              <c:xMode val="edge"/>
              <c:yMode val="edge"/>
              <c:x val="0.37263298337707784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2800"/>
        <c:crosses val="autoZero"/>
        <c:crossBetween val="midCat"/>
      </c:valAx>
      <c:valAx>
        <c:axId val="-1882142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26411271507728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correlations'!$M$55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677143482064744"/>
                  <c:y val="0.2503218868474774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y = -0.028x + 2.1772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R² = 0.7356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correlations'!$L$56:$L$63</c:f>
              <c:numCache>
                <c:formatCode>0.00</c:formatCode>
                <c:ptCount val="8"/>
                <c:pt idx="0">
                  <c:v>16.304034193008249</c:v>
                </c:pt>
                <c:pt idx="1">
                  <c:v>14.363901262428048</c:v>
                </c:pt>
                <c:pt idx="2">
                  <c:v>15.629406606619426</c:v>
                </c:pt>
                <c:pt idx="3">
                  <c:v>21.858372403498446</c:v>
                </c:pt>
                <c:pt idx="4">
                  <c:v>24.331219485186836</c:v>
                </c:pt>
                <c:pt idx="5">
                  <c:v>22.50874545679476</c:v>
                </c:pt>
                <c:pt idx="6">
                  <c:v>21.792905528277871</c:v>
                </c:pt>
                <c:pt idx="7">
                  <c:v>23.511721272111988</c:v>
                </c:pt>
              </c:numCache>
            </c:numRef>
          </c:xVal>
          <c:yVal>
            <c:numRef>
              <c:f>'Abiotic factors correlations'!$M$56:$M$63</c:f>
              <c:numCache>
                <c:formatCode>General</c:formatCode>
                <c:ptCount val="8"/>
                <c:pt idx="0">
                  <c:v>0.75</c:v>
                </c:pt>
                <c:pt idx="1">
                  <c:v>0.98</c:v>
                </c:pt>
                <c:pt idx="2">
                  <c:v>0.87</c:v>
                </c:pt>
                <c:pt idx="3">
                  <c:v>1.02</c:v>
                </c:pt>
                <c:pt idx="4">
                  <c:v>1.23</c:v>
                </c:pt>
                <c:pt idx="5">
                  <c:v>1.1200000000000001</c:v>
                </c:pt>
                <c:pt idx="6">
                  <c:v>1.34</c:v>
                </c:pt>
                <c:pt idx="7">
                  <c:v>1.48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59-4EA7-963C-882949DE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46064"/>
        <c:axId val="-1882147152"/>
      </c:scatterChart>
      <c:valAx>
        <c:axId val="-188214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R. Humidity (%) at 5:00 PM </a:t>
                </a:r>
              </a:p>
            </c:rich>
          </c:tx>
          <c:layout>
            <c:manualLayout>
              <c:xMode val="edge"/>
              <c:yMode val="edge"/>
              <c:x val="0.37601268591426074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7152"/>
        <c:crosses val="autoZero"/>
        <c:crossBetween val="midCat"/>
      </c:valAx>
      <c:valAx>
        <c:axId val="-1882147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6574475065616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correlations'!$M$74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346194225721782"/>
                  <c:y val="0.4150597841936424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y = 0.129x - 0.9859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0.9054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correlations'!$L$75:$L$82</c:f>
              <c:numCache>
                <c:formatCode>General</c:formatCode>
                <c:ptCount val="8"/>
                <c:pt idx="0">
                  <c:v>13.08</c:v>
                </c:pt>
                <c:pt idx="1">
                  <c:v>13.95</c:v>
                </c:pt>
                <c:pt idx="2">
                  <c:v>19.010000000000002</c:v>
                </c:pt>
                <c:pt idx="3">
                  <c:v>18.600000000000001</c:v>
                </c:pt>
                <c:pt idx="4">
                  <c:v>19.260000000000002</c:v>
                </c:pt>
                <c:pt idx="5">
                  <c:v>19.88</c:v>
                </c:pt>
                <c:pt idx="6">
                  <c:v>21.08</c:v>
                </c:pt>
                <c:pt idx="7">
                  <c:v>22.31</c:v>
                </c:pt>
              </c:numCache>
            </c:numRef>
          </c:xVal>
          <c:yVal>
            <c:numRef>
              <c:f>'Abiotic factors correlations'!$M$75:$M$82</c:f>
              <c:numCache>
                <c:formatCode>General</c:formatCode>
                <c:ptCount val="8"/>
                <c:pt idx="0">
                  <c:v>0.69</c:v>
                </c:pt>
                <c:pt idx="1">
                  <c:v>0.95</c:v>
                </c:pt>
                <c:pt idx="2">
                  <c:v>1.3</c:v>
                </c:pt>
                <c:pt idx="3">
                  <c:v>1.2</c:v>
                </c:pt>
                <c:pt idx="4">
                  <c:v>1.45</c:v>
                </c:pt>
                <c:pt idx="5">
                  <c:v>1.71</c:v>
                </c:pt>
                <c:pt idx="6">
                  <c:v>1.85</c:v>
                </c:pt>
                <c:pt idx="7">
                  <c:v>1.95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9A-43AC-AE65-A5B1B15D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44432"/>
        <c:axId val="-1882142256"/>
      </c:scatterChart>
      <c:valAx>
        <c:axId val="-1882144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minimum 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2256"/>
        <c:crosses val="autoZero"/>
        <c:crossBetween val="midCat"/>
      </c:valAx>
      <c:valAx>
        <c:axId val="-1882142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64324876057159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4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correlations'!$N$92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812314085739283"/>
                  <c:y val="0.4320949985418489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y = 0.0861x - 1.6659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R² = 0.9847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correlations'!$M$93:$M$100</c:f>
              <c:numCache>
                <c:formatCode>General</c:formatCode>
                <c:ptCount val="8"/>
                <c:pt idx="0">
                  <c:v>27.05</c:v>
                </c:pt>
                <c:pt idx="1">
                  <c:v>29.87</c:v>
                </c:pt>
                <c:pt idx="2">
                  <c:v>35.67</c:v>
                </c:pt>
                <c:pt idx="3">
                  <c:v>33.75</c:v>
                </c:pt>
                <c:pt idx="4">
                  <c:v>36.6</c:v>
                </c:pt>
                <c:pt idx="5">
                  <c:v>38.82</c:v>
                </c:pt>
                <c:pt idx="6">
                  <c:v>40.22</c:v>
                </c:pt>
                <c:pt idx="7">
                  <c:v>41.82</c:v>
                </c:pt>
              </c:numCache>
            </c:numRef>
          </c:xVal>
          <c:yVal>
            <c:numRef>
              <c:f>'Abiotic factors correlations'!$N$93:$N$100</c:f>
              <c:numCache>
                <c:formatCode>General</c:formatCode>
                <c:ptCount val="8"/>
                <c:pt idx="0">
                  <c:v>0.69</c:v>
                </c:pt>
                <c:pt idx="1">
                  <c:v>0.95</c:v>
                </c:pt>
                <c:pt idx="2">
                  <c:v>1.3</c:v>
                </c:pt>
                <c:pt idx="3">
                  <c:v>1.2</c:v>
                </c:pt>
                <c:pt idx="4">
                  <c:v>1.45</c:v>
                </c:pt>
                <c:pt idx="5">
                  <c:v>1.71</c:v>
                </c:pt>
                <c:pt idx="6">
                  <c:v>1.85</c:v>
                </c:pt>
                <c:pt idx="7">
                  <c:v>1.95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5F-472F-B572-FFC50CB9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40624"/>
        <c:axId val="-1882155856"/>
      </c:scatterChart>
      <c:valAx>
        <c:axId val="-188214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maximum temperature (°C)</a:t>
                </a:r>
              </a:p>
            </c:rich>
          </c:tx>
          <c:layout>
            <c:manualLayout>
              <c:xMode val="edge"/>
              <c:yMode val="edge"/>
              <c:x val="0.34935520559930011"/>
              <c:y val="0.89583333333333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55856"/>
        <c:crosses val="autoZero"/>
        <c:crossBetween val="midCat"/>
      </c:valAx>
      <c:valAx>
        <c:axId val="-1882155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6732247010790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'Physiomorphic Characters '!$R$25:$R$26</c:f>
              <c:strCache>
                <c:ptCount val="2"/>
                <c:pt idx="1">
                  <c:v>2020-21</c:v>
                </c:pt>
              </c:strCache>
            </c:strRef>
          </c:tx>
          <c:spPr>
            <a:pattFill prst="wdDnDiag">
              <a:fgClr>
                <a:srgbClr val="990033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CCC550D-37AF-41F6-B5D8-DE0744D961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8DDFD00-0976-4DDC-A366-548B579CE0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6FFB5C0-B674-45CA-9C9A-FA270FBCCB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33759BF-1018-46C4-BB15-952FDBA67D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FE07DEB-3E55-48D8-8786-1D04BD0BD5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0229D90-FCCC-4520-8E4B-29DB07AD42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A7521D2-333B-4075-80CD-B837565295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C7EBFCD-2B6C-479D-9DD9-0A66C3290E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710A167-A565-4713-97C2-831498FA82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'!$U$27:$U$35</c:f>
                <c:numCache>
                  <c:formatCode>General</c:formatCode>
                  <c:ptCount val="9"/>
                  <c:pt idx="0">
                    <c:v>1.15E-2</c:v>
                  </c:pt>
                  <c:pt idx="1">
                    <c:v>1.15E-2</c:v>
                  </c:pt>
                  <c:pt idx="2">
                    <c:v>1.4500000000000001E-2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1.4500000000000001E-2</c:v>
                  </c:pt>
                  <c:pt idx="6">
                    <c:v>1.15E-2</c:v>
                  </c:pt>
                  <c:pt idx="7">
                    <c:v>1.4500000000000001E-2</c:v>
                  </c:pt>
                  <c:pt idx="8">
                    <c:v>1.15E-2</c:v>
                  </c:pt>
                </c:numCache>
              </c:numRef>
            </c:plus>
            <c:minus>
              <c:numRef>
                <c:f>'Physiomorphic Characters '!$U$27:$U$35</c:f>
                <c:numCache>
                  <c:formatCode>General</c:formatCode>
                  <c:ptCount val="9"/>
                  <c:pt idx="0">
                    <c:v>1.15E-2</c:v>
                  </c:pt>
                  <c:pt idx="1">
                    <c:v>1.15E-2</c:v>
                  </c:pt>
                  <c:pt idx="2">
                    <c:v>1.4500000000000001E-2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1.4500000000000001E-2</c:v>
                  </c:pt>
                  <c:pt idx="6">
                    <c:v>1.15E-2</c:v>
                  </c:pt>
                  <c:pt idx="7">
                    <c:v>1.4500000000000001E-2</c:v>
                  </c:pt>
                  <c:pt idx="8">
                    <c:v>1.15E-2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'!$Q$27:$Q$35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'!$R$27:$R$35</c:f>
              <c:numCache>
                <c:formatCode>General</c:formatCode>
                <c:ptCount val="9"/>
                <c:pt idx="0">
                  <c:v>0.26</c:v>
                </c:pt>
                <c:pt idx="1">
                  <c:v>0.28000000000000003</c:v>
                </c:pt>
                <c:pt idx="2">
                  <c:v>0.32</c:v>
                </c:pt>
                <c:pt idx="3">
                  <c:v>0.36</c:v>
                </c:pt>
                <c:pt idx="4">
                  <c:v>0.26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0.22</c:v>
                </c:pt>
                <c:pt idx="8">
                  <c:v>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8-4969-8713-6D2957006A2D}"/>
            </c:ext>
            <c:ext xmlns:c15="http://schemas.microsoft.com/office/drawing/2012/chart" uri="{02D57815-91ED-43cb-92C2-25804820EDAC}">
              <c15:datalabelsRange>
                <c15:f>'Physiomorphic Characters '!$V$27:$V$35</c15:f>
                <c15:dlblRangeCache>
                  <c:ptCount val="9"/>
                  <c:pt idx="0">
                    <c:v>de</c:v>
                  </c:pt>
                  <c:pt idx="1">
                    <c:v>cd</c:v>
                  </c:pt>
                  <c:pt idx="2">
                    <c:v>bc</c:v>
                  </c:pt>
                  <c:pt idx="3">
                    <c:v>a</c:v>
                  </c:pt>
                  <c:pt idx="4">
                    <c:v>de</c:v>
                  </c:pt>
                  <c:pt idx="5">
                    <c:v>ab</c:v>
                  </c:pt>
                  <c:pt idx="6">
                    <c:v>bcd</c:v>
                  </c:pt>
                  <c:pt idx="7">
                    <c:v>f</c:v>
                  </c:pt>
                  <c:pt idx="8">
                    <c:v>ef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'Physiomorphic Characters '!$S$25:$S$26</c:f>
              <c:strCache>
                <c:ptCount val="2"/>
                <c:pt idx="1">
                  <c:v>2021-22</c:v>
                </c:pt>
              </c:strCache>
            </c:strRef>
          </c:tx>
          <c:spPr>
            <a:pattFill prst="smChe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F08BD33-9CBE-4164-84FA-D9E95C2A48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E3A1D89-9C0A-435B-AD35-037F920B4D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ADDC6F0-4589-44B0-80C1-93EE822643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090A737-062A-413B-97D6-BEF96666DB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3C1A62F-41B0-4EC7-9B32-2D1B41B0BC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834ACC8-8235-43F7-9578-967FFAB106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B7A7AD5-6047-4E9F-8CEB-D3A596799D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384F09-984C-4060-81D1-F53857EB13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DDCA673-65C8-4F95-859A-A5F004B741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'!$W$27:$W$35</c:f>
                <c:numCache>
                  <c:formatCode>General</c:formatCode>
                  <c:ptCount val="9"/>
                  <c:pt idx="0">
                    <c:v>1.4500000000000001E-2</c:v>
                  </c:pt>
                  <c:pt idx="1">
                    <c:v>1.4500000000000001E-2</c:v>
                  </c:pt>
                  <c:pt idx="2">
                    <c:v>1.4500000000000001E-2</c:v>
                  </c:pt>
                  <c:pt idx="3">
                    <c:v>1.15E-2</c:v>
                  </c:pt>
                  <c:pt idx="4">
                    <c:v>1.4500000000000001E-2</c:v>
                  </c:pt>
                  <c:pt idx="5">
                    <c:v>1.15E-2</c:v>
                  </c:pt>
                  <c:pt idx="6">
                    <c:v>1.15E-2</c:v>
                  </c:pt>
                  <c:pt idx="7">
                    <c:v>1.2E-2</c:v>
                  </c:pt>
                  <c:pt idx="8">
                    <c:v>1.15E-2</c:v>
                  </c:pt>
                </c:numCache>
              </c:numRef>
            </c:plus>
            <c:minus>
              <c:numRef>
                <c:f>'Physiomorphic Characters '!$W$27:$W$35</c:f>
                <c:numCache>
                  <c:formatCode>General</c:formatCode>
                  <c:ptCount val="9"/>
                  <c:pt idx="0">
                    <c:v>1.4500000000000001E-2</c:v>
                  </c:pt>
                  <c:pt idx="1">
                    <c:v>1.4500000000000001E-2</c:v>
                  </c:pt>
                  <c:pt idx="2">
                    <c:v>1.4500000000000001E-2</c:v>
                  </c:pt>
                  <c:pt idx="3">
                    <c:v>1.15E-2</c:v>
                  </c:pt>
                  <c:pt idx="4">
                    <c:v>1.4500000000000001E-2</c:v>
                  </c:pt>
                  <c:pt idx="5">
                    <c:v>1.15E-2</c:v>
                  </c:pt>
                  <c:pt idx="6">
                    <c:v>1.15E-2</c:v>
                  </c:pt>
                  <c:pt idx="7">
                    <c:v>1.2E-2</c:v>
                  </c:pt>
                  <c:pt idx="8">
                    <c:v>1.15E-2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'!$Q$27:$Q$35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'!$S$27:$S$35</c:f>
              <c:numCache>
                <c:formatCode>General</c:formatCode>
                <c:ptCount val="9"/>
                <c:pt idx="0">
                  <c:v>0.25</c:v>
                </c:pt>
                <c:pt idx="1">
                  <c:v>0.27</c:v>
                </c:pt>
                <c:pt idx="2">
                  <c:v>0.31</c:v>
                </c:pt>
                <c:pt idx="3">
                  <c:v>0.35</c:v>
                </c:pt>
                <c:pt idx="4">
                  <c:v>0.27</c:v>
                </c:pt>
                <c:pt idx="5">
                  <c:v>0.34</c:v>
                </c:pt>
                <c:pt idx="6">
                  <c:v>0.3</c:v>
                </c:pt>
                <c:pt idx="7">
                  <c:v>0.21</c:v>
                </c:pt>
                <c:pt idx="8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F8-4969-8713-6D2957006A2D}"/>
            </c:ext>
            <c:ext xmlns:c15="http://schemas.microsoft.com/office/drawing/2012/chart" uri="{02D57815-91ED-43cb-92C2-25804820EDAC}">
              <c15:datalabelsRange>
                <c15:f>'Physiomorphic Characters '!$X$27:$X$35</c15:f>
                <c15:dlblRangeCache>
                  <c:ptCount val="9"/>
                  <c:pt idx="0">
                    <c:v>de</c:v>
                  </c:pt>
                  <c:pt idx="1">
                    <c:v>cd</c:v>
                  </c:pt>
                  <c:pt idx="2">
                    <c:v>bc</c:v>
                  </c:pt>
                  <c:pt idx="3">
                    <c:v>a</c:v>
                  </c:pt>
                  <c:pt idx="4">
                    <c:v>cd</c:v>
                  </c:pt>
                  <c:pt idx="5">
                    <c:v>ab</c:v>
                  </c:pt>
                  <c:pt idx="6">
                    <c:v>bc</c:v>
                  </c:pt>
                  <c:pt idx="7">
                    <c:v>e</c:v>
                  </c:pt>
                  <c:pt idx="8">
                    <c:v>de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-1"/>
        <c:axId val="-1885065200"/>
        <c:axId val="-1885067920"/>
      </c:barChart>
      <c:catAx>
        <c:axId val="-188506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7920"/>
        <c:crosses val="autoZero"/>
        <c:auto val="1"/>
        <c:lblAlgn val="ctr"/>
        <c:lblOffset val="100"/>
        <c:noMultiLvlLbl val="0"/>
      </c:catAx>
      <c:valAx>
        <c:axId val="-1885067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>
                    <a:solidFill>
                      <a:schemeClr val="tx1"/>
                    </a:solidFill>
                  </a:rPr>
                  <a:t>Pod</a:t>
                </a:r>
                <a:r>
                  <a:rPr lang="en-US" sz="900" baseline="0">
                    <a:solidFill>
                      <a:schemeClr val="tx1"/>
                    </a:solidFill>
                  </a:rPr>
                  <a:t> wall thickness (</a:t>
                </a:r>
                <a:r>
                  <a:rPr lang="en-US" sz="1000" b="0" i="0" u="none" strike="noStrike" baseline="0">
                    <a:effectLst/>
                  </a:rPr>
                  <a:t>µ</a:t>
                </a:r>
                <a:r>
                  <a:rPr lang="en-US" sz="900" baseline="0">
                    <a:solidFill>
                      <a:schemeClr val="tx1"/>
                    </a:solidFill>
                  </a:rPr>
                  <a:t>m</a:t>
                </a:r>
                <a:r>
                  <a:rPr lang="en-US" sz="900" baseline="0"/>
                  <a:t>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9444444444444445E-2"/>
              <c:y val="0.22327901720618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correlations'!$N$107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462007874015748"/>
                  <c:y val="8.135316418780985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y = -0.0287x + 3.1078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0.9555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correlations'!$M$108:$M$115</c:f>
              <c:numCache>
                <c:formatCode>General</c:formatCode>
                <c:ptCount val="8"/>
                <c:pt idx="0">
                  <c:v>77.45</c:v>
                </c:pt>
                <c:pt idx="1">
                  <c:v>78.16</c:v>
                </c:pt>
                <c:pt idx="2">
                  <c:v>64.16</c:v>
                </c:pt>
                <c:pt idx="3">
                  <c:v>69.83</c:v>
                </c:pt>
                <c:pt idx="4">
                  <c:v>57.29</c:v>
                </c:pt>
                <c:pt idx="5">
                  <c:v>49.67</c:v>
                </c:pt>
                <c:pt idx="6">
                  <c:v>41.67</c:v>
                </c:pt>
                <c:pt idx="7">
                  <c:v>40.659999999999997</c:v>
                </c:pt>
              </c:numCache>
            </c:numRef>
          </c:xVal>
          <c:yVal>
            <c:numRef>
              <c:f>'Abiotic factors correlations'!$N$108:$N$115</c:f>
              <c:numCache>
                <c:formatCode>General</c:formatCode>
                <c:ptCount val="8"/>
                <c:pt idx="0">
                  <c:v>0.69</c:v>
                </c:pt>
                <c:pt idx="1">
                  <c:v>0.95</c:v>
                </c:pt>
                <c:pt idx="2">
                  <c:v>1.3</c:v>
                </c:pt>
                <c:pt idx="3">
                  <c:v>1.2</c:v>
                </c:pt>
                <c:pt idx="4">
                  <c:v>1.45</c:v>
                </c:pt>
                <c:pt idx="5">
                  <c:v>1.71</c:v>
                </c:pt>
                <c:pt idx="6">
                  <c:v>1.85</c:v>
                </c:pt>
                <c:pt idx="7">
                  <c:v>1.95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26-4F00-A746-AF18E669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43888"/>
        <c:axId val="-1882152048"/>
      </c:scatterChart>
      <c:valAx>
        <c:axId val="-188214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R. Humidity (%) at 8:00 AM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52048"/>
        <c:crosses val="autoZero"/>
        <c:crossBetween val="midCat"/>
      </c:valAx>
      <c:valAx>
        <c:axId val="-1882152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689545056867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3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'Abiotic factors correlations'!$M$127</c:f>
              <c:strCache>
                <c:ptCount val="1"/>
                <c:pt idx="0">
                  <c:v>Avg. population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297965879265095"/>
                  <c:y val="0.1364964275298921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y = -0.0332x + 2.5144</a:t>
                    </a:r>
                    <a:b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900" b="1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0.8603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900" b="1" i="0" baseline="0">
                        <a:effectLst/>
                      </a:rPr>
                      <a:t>P= ≤0.05</a:t>
                    </a:r>
                    <a:endParaRPr lang="en-US" sz="90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b="1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="1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'Abiotic factors correlations'!$L$128:$L$135</c:f>
              <c:numCache>
                <c:formatCode>General</c:formatCode>
                <c:ptCount val="8"/>
                <c:pt idx="0">
                  <c:v>56</c:v>
                </c:pt>
                <c:pt idx="1">
                  <c:v>55</c:v>
                </c:pt>
                <c:pt idx="2">
                  <c:v>55</c:v>
                </c:pt>
                <c:pt idx="3">
                  <c:v>52</c:v>
                </c:pt>
                <c:pt idx="4">
                  <c:v>53</c:v>
                </c:pt>
                <c:pt idx="5">
                  <c:v>46</c:v>
                </c:pt>
                <c:pt idx="6">
                  <c:v>51</c:v>
                </c:pt>
                <c:pt idx="7">
                  <c:v>52</c:v>
                </c:pt>
              </c:numCache>
            </c:numRef>
          </c:xVal>
          <c:yVal>
            <c:numRef>
              <c:f>'Abiotic factors correlations'!$M$128:$M$135</c:f>
              <c:numCache>
                <c:formatCode>General</c:formatCode>
                <c:ptCount val="8"/>
                <c:pt idx="0">
                  <c:v>0.69</c:v>
                </c:pt>
                <c:pt idx="1">
                  <c:v>0.95</c:v>
                </c:pt>
                <c:pt idx="2">
                  <c:v>1.3</c:v>
                </c:pt>
                <c:pt idx="3">
                  <c:v>1.2</c:v>
                </c:pt>
                <c:pt idx="4">
                  <c:v>1.45</c:v>
                </c:pt>
                <c:pt idx="5">
                  <c:v>1.71</c:v>
                </c:pt>
                <c:pt idx="6">
                  <c:v>1.85</c:v>
                </c:pt>
                <c:pt idx="7">
                  <c:v>1.95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AC-4237-986C-DD2580A9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2153136"/>
        <c:axId val="-1882148784"/>
      </c:scatterChart>
      <c:valAx>
        <c:axId val="-188215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R. Humidity (%) at 5:00 PM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48784"/>
        <c:crosses val="autoZero"/>
        <c:crossBetween val="midCat"/>
      </c:valAx>
      <c:valAx>
        <c:axId val="-1882148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Avg. population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689545056867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215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'Physiomorphic Characters '!$R$40:$R$41</c:f>
              <c:strCache>
                <c:ptCount val="2"/>
                <c:pt idx="1">
                  <c:v>2020-21</c:v>
                </c:pt>
              </c:strCache>
            </c:strRef>
          </c:tx>
          <c:spPr>
            <a:pattFill prst="wdDnDiag">
              <a:fgClr>
                <a:srgbClr val="990033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6CD11E4-2628-4E3F-B8B8-AD7F92F51C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8C5746D-74B1-4086-9387-64176BAB44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1396241-CD0D-4765-818C-E169B24B2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7CBF9A1-2693-45BD-8B2A-9B87A31C97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1BDF61F-6F5F-43D6-9912-81C51094E6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3D9346D-2B30-446B-AB4F-AC941BD5E7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33A7609-1B83-41A2-B5C1-979BB69D99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CBD2F0A-3A9C-4714-9FC6-D41A24ADB7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EEE9E9B-BB5E-4530-B03C-88D54DC6F3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'!$U$42:$U$50</c:f>
                <c:numCache>
                  <c:formatCode>General</c:formatCode>
                  <c:ptCount val="9"/>
                  <c:pt idx="0">
                    <c:v>1.7299999999999999E-2</c:v>
                  </c:pt>
                  <c:pt idx="1">
                    <c:v>1.4500000000000001E-2</c:v>
                  </c:pt>
                  <c:pt idx="2">
                    <c:v>1.7299999999999999E-2</c:v>
                  </c:pt>
                  <c:pt idx="3">
                    <c:v>1.7299999999999999E-2</c:v>
                  </c:pt>
                  <c:pt idx="4">
                    <c:v>1.7299999999999999E-2</c:v>
                  </c:pt>
                  <c:pt idx="5">
                    <c:v>2.0299999999999999E-2</c:v>
                  </c:pt>
                  <c:pt idx="6">
                    <c:v>1.7299999999999999E-2</c:v>
                  </c:pt>
                  <c:pt idx="7">
                    <c:v>1.4500000000000001E-2</c:v>
                  </c:pt>
                  <c:pt idx="8">
                    <c:v>1.4500000000000001E-2</c:v>
                  </c:pt>
                </c:numCache>
              </c:numRef>
            </c:plus>
            <c:minus>
              <c:numRef>
                <c:f>'Physiomorphic Characters '!$U$42:$U$50</c:f>
                <c:numCache>
                  <c:formatCode>General</c:formatCode>
                  <c:ptCount val="9"/>
                  <c:pt idx="0">
                    <c:v>1.7299999999999999E-2</c:v>
                  </c:pt>
                  <c:pt idx="1">
                    <c:v>1.4500000000000001E-2</c:v>
                  </c:pt>
                  <c:pt idx="2">
                    <c:v>1.7299999999999999E-2</c:v>
                  </c:pt>
                  <c:pt idx="3">
                    <c:v>1.7299999999999999E-2</c:v>
                  </c:pt>
                  <c:pt idx="4">
                    <c:v>1.7299999999999999E-2</c:v>
                  </c:pt>
                  <c:pt idx="5">
                    <c:v>2.0299999999999999E-2</c:v>
                  </c:pt>
                  <c:pt idx="6">
                    <c:v>1.7299999999999999E-2</c:v>
                  </c:pt>
                  <c:pt idx="7">
                    <c:v>1.4500000000000001E-2</c:v>
                  </c:pt>
                  <c:pt idx="8">
                    <c:v>1.4500000000000001E-2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'!$Q$42:$Q$50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'!$R$42:$R$50</c:f>
              <c:numCache>
                <c:formatCode>General</c:formatCode>
                <c:ptCount val="9"/>
                <c:pt idx="0">
                  <c:v>1.5</c:v>
                </c:pt>
                <c:pt idx="1">
                  <c:v>1.24</c:v>
                </c:pt>
                <c:pt idx="2">
                  <c:v>1.04</c:v>
                </c:pt>
                <c:pt idx="3">
                  <c:v>0.75</c:v>
                </c:pt>
                <c:pt idx="4">
                  <c:v>1.32</c:v>
                </c:pt>
                <c:pt idx="5">
                  <c:v>0.91</c:v>
                </c:pt>
                <c:pt idx="6">
                  <c:v>1.18</c:v>
                </c:pt>
                <c:pt idx="7">
                  <c:v>1.64</c:v>
                </c:pt>
                <c:pt idx="8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8-4969-8713-6D2957006A2D}"/>
            </c:ext>
            <c:ext xmlns:c15="http://schemas.microsoft.com/office/drawing/2012/chart" uri="{02D57815-91ED-43cb-92C2-25804820EDAC}">
              <c15:datalabelsRange>
                <c15:f>'Physiomorphic Characters '!$V$42:$V$50</c15:f>
                <c15:dlblRangeCache>
                  <c:ptCount val="9"/>
                  <c:pt idx="0">
                    <c:v>b</c:v>
                  </c:pt>
                  <c:pt idx="1">
                    <c:v>d</c:v>
                  </c:pt>
                  <c:pt idx="2">
                    <c:v>f</c:v>
                  </c:pt>
                  <c:pt idx="3">
                    <c:v>h</c:v>
                  </c:pt>
                  <c:pt idx="4">
                    <c:v>c</c:v>
                  </c:pt>
                  <c:pt idx="5">
                    <c:v>g</c:v>
                  </c:pt>
                  <c:pt idx="6">
                    <c:v>e</c:v>
                  </c:pt>
                  <c:pt idx="7">
                    <c:v>a</c:v>
                  </c:pt>
                  <c:pt idx="8">
                    <c:v>a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'Physiomorphic Characters '!$S$40:$S$41</c:f>
              <c:strCache>
                <c:ptCount val="2"/>
                <c:pt idx="1">
                  <c:v>2021-22</c:v>
                </c:pt>
              </c:strCache>
            </c:strRef>
          </c:tx>
          <c:spPr>
            <a:pattFill prst="smChe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AB85B08-3FF8-4B20-B9DA-9CE5B38000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4E342D2-B033-4080-A240-91E33F23D2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EEE1134-EC74-42F7-ACE5-BCE1095759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5544709-2D56-4BC6-B86A-71F8A1F47F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0BCF545-47DC-423B-89AD-2DEB58B9BC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E89CAFD-9666-4E86-AF37-3B981C17A3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3C15FB1-A4A3-47CA-A544-4474FB6BBB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659F5BE-9D53-4A35-B848-5438196A9D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94FE708-BD40-4510-8895-6518C220B7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'Physiomorphic Characters '!$W$42:$W$50</c:f>
                <c:numCache>
                  <c:formatCode>General</c:formatCode>
                  <c:ptCount val="9"/>
                  <c:pt idx="0">
                    <c:v>2.5999999999999999E-2</c:v>
                  </c:pt>
                  <c:pt idx="1">
                    <c:v>2.3099999999999999E-2</c:v>
                  </c:pt>
                  <c:pt idx="2">
                    <c:v>2.0299999999999999E-2</c:v>
                  </c:pt>
                  <c:pt idx="3">
                    <c:v>2.0799999999999999E-2</c:v>
                  </c:pt>
                  <c:pt idx="4">
                    <c:v>1.7600000000000001E-2</c:v>
                  </c:pt>
                  <c:pt idx="5">
                    <c:v>1.4500000000000001E-2</c:v>
                  </c:pt>
                  <c:pt idx="6">
                    <c:v>2.3300000000000001E-2</c:v>
                  </c:pt>
                  <c:pt idx="7">
                    <c:v>1.4500000000000001E-2</c:v>
                  </c:pt>
                  <c:pt idx="8">
                    <c:v>2.0299999999999999E-2</c:v>
                  </c:pt>
                </c:numCache>
              </c:numRef>
            </c:plus>
            <c:minus>
              <c:numRef>
                <c:f>'Physiomorphic Characters '!$W$42:$W$50</c:f>
                <c:numCache>
                  <c:formatCode>General</c:formatCode>
                  <c:ptCount val="9"/>
                  <c:pt idx="0">
                    <c:v>2.5999999999999999E-2</c:v>
                  </c:pt>
                  <c:pt idx="1">
                    <c:v>2.3099999999999999E-2</c:v>
                  </c:pt>
                  <c:pt idx="2">
                    <c:v>2.0299999999999999E-2</c:v>
                  </c:pt>
                  <c:pt idx="3">
                    <c:v>2.0799999999999999E-2</c:v>
                  </c:pt>
                  <c:pt idx="4">
                    <c:v>1.7600000000000001E-2</c:v>
                  </c:pt>
                  <c:pt idx="5">
                    <c:v>1.4500000000000001E-2</c:v>
                  </c:pt>
                  <c:pt idx="6">
                    <c:v>2.3300000000000001E-2</c:v>
                  </c:pt>
                  <c:pt idx="7">
                    <c:v>1.4500000000000001E-2</c:v>
                  </c:pt>
                  <c:pt idx="8">
                    <c:v>2.0299999999999999E-2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'Physiomorphic Characters '!$Q$42:$Q$50</c:f>
              <c:strCache>
                <c:ptCount val="9"/>
                <c:pt idx="0">
                  <c:v>K-01209</c:v>
                </c:pt>
                <c:pt idx="1">
                  <c:v>K-01211</c:v>
                </c:pt>
                <c:pt idx="2">
                  <c:v>K-01216</c:v>
                </c:pt>
                <c:pt idx="3">
                  <c:v>Noor-2019</c:v>
                </c:pt>
                <c:pt idx="4">
                  <c:v>K-01240</c:v>
                </c:pt>
                <c:pt idx="5">
                  <c:v>K-01241</c:v>
                </c:pt>
                <c:pt idx="6">
                  <c:v>K-01242</c:v>
                </c:pt>
                <c:pt idx="7">
                  <c:v>DG-2017</c:v>
                </c:pt>
                <c:pt idx="8">
                  <c:v>K-01308</c:v>
                </c:pt>
              </c:strCache>
            </c:strRef>
          </c:cat>
          <c:val>
            <c:numRef>
              <c:f>'Physiomorphic Characters '!$S$42:$S$50</c:f>
              <c:numCache>
                <c:formatCode>General</c:formatCode>
                <c:ptCount val="9"/>
                <c:pt idx="0">
                  <c:v>1.54</c:v>
                </c:pt>
                <c:pt idx="1">
                  <c:v>1.26</c:v>
                </c:pt>
                <c:pt idx="2">
                  <c:v>1.0900000000000001</c:v>
                </c:pt>
                <c:pt idx="3">
                  <c:v>0.81</c:v>
                </c:pt>
                <c:pt idx="4">
                  <c:v>1.37</c:v>
                </c:pt>
                <c:pt idx="5">
                  <c:v>0.95</c:v>
                </c:pt>
                <c:pt idx="6">
                  <c:v>1.2</c:v>
                </c:pt>
                <c:pt idx="7">
                  <c:v>1.66</c:v>
                </c:pt>
                <c:pt idx="8">
                  <c:v>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F8-4969-8713-6D2957006A2D}"/>
            </c:ext>
            <c:ext xmlns:c15="http://schemas.microsoft.com/office/drawing/2012/chart" uri="{02D57815-91ED-43cb-92C2-25804820EDAC}">
              <c15:datalabelsRange>
                <c15:f>'Physiomorphic Characters '!$X$42:$X$50</c15:f>
                <c15:dlblRangeCache>
                  <c:ptCount val="9"/>
                  <c:pt idx="0">
                    <c:v>b</c:v>
                  </c:pt>
                  <c:pt idx="1">
                    <c:v>d</c:v>
                  </c:pt>
                  <c:pt idx="2">
                    <c:v>e</c:v>
                  </c:pt>
                  <c:pt idx="3">
                    <c:v>d</c:v>
                  </c:pt>
                  <c:pt idx="4">
                    <c:v>c</c:v>
                  </c:pt>
                  <c:pt idx="5">
                    <c:v>f</c:v>
                  </c:pt>
                  <c:pt idx="6">
                    <c:v>d</c:v>
                  </c:pt>
                  <c:pt idx="7">
                    <c:v>a</c:v>
                  </c:pt>
                  <c:pt idx="8">
                    <c:v>b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"/>
        <c:axId val="-1885068464"/>
        <c:axId val="-1885064112"/>
      </c:barChart>
      <c:catAx>
        <c:axId val="-18850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4112"/>
        <c:crosses val="autoZero"/>
        <c:auto val="1"/>
        <c:lblAlgn val="ctr"/>
        <c:lblOffset val="100"/>
        <c:noMultiLvlLbl val="0"/>
      </c:catAx>
      <c:valAx>
        <c:axId val="-1885064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>
                    <a:solidFill>
                      <a:schemeClr val="tx1"/>
                    </a:solidFill>
                  </a:rPr>
                  <a:t>Chlorophyll</a:t>
                </a:r>
                <a:r>
                  <a:rPr lang="en-US" sz="900" baseline="0">
                    <a:solidFill>
                      <a:schemeClr val="tx1"/>
                    </a:solidFill>
                  </a:rPr>
                  <a:t> (</a:t>
                </a:r>
                <a:r>
                  <a:rPr lang="en-US"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 ml</a:t>
                </a:r>
                <a:r>
                  <a:rPr lang="en-US" sz="1000" b="0" i="0" u="none" strike="noStrike" kern="1200" baseline="3000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sz="900" baseline="0">
                    <a:solidFill>
                      <a:schemeClr val="tx1"/>
                    </a:solidFill>
                  </a:rPr>
                  <a:t>)</a:t>
                </a:r>
                <a:endParaRPr lang="en-US" sz="9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551138424769E-2"/>
              <c:y val="0.26494568387284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'Abiotic factors'!$N$4:$N$5</c:f>
              <c:strCache>
                <c:ptCount val="2"/>
                <c:pt idx="0">
                  <c:v>23.96</c:v>
                </c:pt>
                <c:pt idx="1">
                  <c:v>20.67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none"/>
          </c:marker>
          <c:cat>
            <c:numRef>
              <c:f>'Abiotic factors'!$M$6:$M$13</c:f>
              <c:numCache>
                <c:formatCode>General</c:formatCode>
                <c:ptCount val="8"/>
                <c:pt idx="0">
                  <c:v>51</c:v>
                </c:pt>
                <c:pt idx="1">
                  <c:v>56</c:v>
                </c:pt>
                <c:pt idx="2">
                  <c:v>51</c:v>
                </c:pt>
                <c:pt idx="3">
                  <c:v>55</c:v>
                </c:pt>
                <c:pt idx="4">
                  <c:v>53</c:v>
                </c:pt>
                <c:pt idx="5">
                  <c:v>56</c:v>
                </c:pt>
                <c:pt idx="6">
                  <c:v>52</c:v>
                </c:pt>
                <c:pt idx="7">
                  <c:v>51</c:v>
                </c:pt>
              </c:numCache>
            </c:numRef>
          </c:cat>
          <c:val>
            <c:numRef>
              <c:f>'Abiotic factors'!$N$6:$N$13</c:f>
              <c:numCache>
                <c:formatCode>0.00</c:formatCode>
                <c:ptCount val="8"/>
                <c:pt idx="0">
                  <c:v>19.568627450980394</c:v>
                </c:pt>
                <c:pt idx="1">
                  <c:v>18.053571428571427</c:v>
                </c:pt>
                <c:pt idx="2">
                  <c:v>17.588235294117645</c:v>
                </c:pt>
                <c:pt idx="3">
                  <c:v>19.945454545454545</c:v>
                </c:pt>
                <c:pt idx="4">
                  <c:v>17.169811320754718</c:v>
                </c:pt>
                <c:pt idx="5">
                  <c:v>14.285714285714285</c:v>
                </c:pt>
                <c:pt idx="6">
                  <c:v>13.51923076923077</c:v>
                </c:pt>
                <c:pt idx="7">
                  <c:v>10.843137254901961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F9-4FC5-A2F8-7D69C5409753}"/>
            </c:ext>
          </c:extLst>
        </c:ser>
        <c:ser>
          <c:idx val="1"/>
          <c:order val="1"/>
          <c:tx>
            <c:strRef>
              <c:f>'Abiotic factors'!$O$4:$O$5</c:f>
              <c:strCache>
                <c:ptCount val="2"/>
                <c:pt idx="0">
                  <c:v>14.65</c:v>
                </c:pt>
                <c:pt idx="1">
                  <c:v>13.98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'Abiotic factors'!$M$6:$M$13</c:f>
              <c:numCache>
                <c:formatCode>General</c:formatCode>
                <c:ptCount val="8"/>
                <c:pt idx="0">
                  <c:v>51</c:v>
                </c:pt>
                <c:pt idx="1">
                  <c:v>56</c:v>
                </c:pt>
                <c:pt idx="2">
                  <c:v>51</c:v>
                </c:pt>
                <c:pt idx="3">
                  <c:v>55</c:v>
                </c:pt>
                <c:pt idx="4">
                  <c:v>53</c:v>
                </c:pt>
                <c:pt idx="5">
                  <c:v>56</c:v>
                </c:pt>
                <c:pt idx="6">
                  <c:v>52</c:v>
                </c:pt>
                <c:pt idx="7">
                  <c:v>51</c:v>
                </c:pt>
              </c:numCache>
            </c:numRef>
          </c:cat>
          <c:val>
            <c:numRef>
              <c:f>'Abiotic factors'!$O$6:$O$13</c:f>
              <c:numCache>
                <c:formatCode>General</c:formatCode>
                <c:ptCount val="8"/>
                <c:pt idx="0">
                  <c:v>13.4</c:v>
                </c:pt>
                <c:pt idx="1">
                  <c:v>13.1</c:v>
                </c:pt>
                <c:pt idx="2">
                  <c:v>11.9</c:v>
                </c:pt>
                <c:pt idx="3">
                  <c:v>13.96</c:v>
                </c:pt>
                <c:pt idx="4">
                  <c:v>11.5</c:v>
                </c:pt>
                <c:pt idx="5">
                  <c:v>10.600000000000001</c:v>
                </c:pt>
                <c:pt idx="6">
                  <c:v>8.8999999999999986</c:v>
                </c:pt>
                <c:pt idx="7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F9-4FC5-A2F8-7D69C5409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5067376"/>
        <c:axId val="-1885058672"/>
      </c:lineChart>
      <c:catAx>
        <c:axId val="-188506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58672"/>
        <c:crosses val="autoZero"/>
        <c:auto val="1"/>
        <c:lblAlgn val="ctr"/>
        <c:lblOffset val="100"/>
        <c:noMultiLvlLbl val="0"/>
      </c:catAx>
      <c:valAx>
        <c:axId val="-1885058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Temperature (°C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5802493438320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'Abiotic factors'!$M$37:$M$38</c:f>
              <c:strCache>
                <c:ptCount val="2"/>
                <c:pt idx="0">
                  <c:v>Min.</c:v>
                </c:pt>
                <c:pt idx="1">
                  <c:v>Temp.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none"/>
          </c:marker>
          <c:cat>
            <c:strRef>
              <c:f>'Abiotic factors'!$L$39:$L$46</c:f>
              <c:strCache>
                <c:ptCount val="8"/>
                <c:pt idx="0">
                  <c:v>1-6 Mar</c:v>
                </c:pt>
                <c:pt idx="1">
                  <c:v>7-12 Mar</c:v>
                </c:pt>
                <c:pt idx="2">
                  <c:v>13-18 Mar</c:v>
                </c:pt>
                <c:pt idx="3">
                  <c:v>19-24 Mar</c:v>
                </c:pt>
                <c:pt idx="4">
                  <c:v>25-31 Mar</c:v>
                </c:pt>
                <c:pt idx="5">
                  <c:v>1-6 Apr</c:v>
                </c:pt>
                <c:pt idx="6">
                  <c:v>7-12 Apr</c:v>
                </c:pt>
                <c:pt idx="7">
                  <c:v>13-18 Apr</c:v>
                </c:pt>
              </c:strCache>
            </c:strRef>
          </c:cat>
          <c:val>
            <c:numRef>
              <c:f>'Abiotic factors'!$M$39:$M$46</c:f>
              <c:numCache>
                <c:formatCode>General</c:formatCode>
                <c:ptCount val="8"/>
                <c:pt idx="0">
                  <c:v>13.08</c:v>
                </c:pt>
                <c:pt idx="1">
                  <c:v>13.95</c:v>
                </c:pt>
                <c:pt idx="2">
                  <c:v>19.010000000000002</c:v>
                </c:pt>
                <c:pt idx="3">
                  <c:v>18.600000000000001</c:v>
                </c:pt>
                <c:pt idx="4">
                  <c:v>19.260000000000002</c:v>
                </c:pt>
                <c:pt idx="5">
                  <c:v>19.88</c:v>
                </c:pt>
                <c:pt idx="6">
                  <c:v>21.08</c:v>
                </c:pt>
                <c:pt idx="7">
                  <c:v>22.31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66-4EE3-92FB-4EF981309AF6}"/>
            </c:ext>
          </c:extLst>
        </c:ser>
        <c:ser>
          <c:idx val="1"/>
          <c:order val="1"/>
          <c:tx>
            <c:strRef>
              <c:f>'Abiotic factors'!$N$37:$N$38</c:f>
              <c:strCache>
                <c:ptCount val="2"/>
                <c:pt idx="0">
                  <c:v>Max.</c:v>
                </c:pt>
                <c:pt idx="1">
                  <c:v>Temp.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'Abiotic factors'!$L$39:$L$46</c:f>
              <c:strCache>
                <c:ptCount val="8"/>
                <c:pt idx="0">
                  <c:v>1-6 Mar</c:v>
                </c:pt>
                <c:pt idx="1">
                  <c:v>7-12 Mar</c:v>
                </c:pt>
                <c:pt idx="2">
                  <c:v>13-18 Mar</c:v>
                </c:pt>
                <c:pt idx="3">
                  <c:v>19-24 Mar</c:v>
                </c:pt>
                <c:pt idx="4">
                  <c:v>25-31 Mar</c:v>
                </c:pt>
                <c:pt idx="5">
                  <c:v>1-6 Apr</c:v>
                </c:pt>
                <c:pt idx="6">
                  <c:v>7-12 Apr</c:v>
                </c:pt>
                <c:pt idx="7">
                  <c:v>13-18 Apr</c:v>
                </c:pt>
              </c:strCache>
            </c:strRef>
          </c:cat>
          <c:val>
            <c:numRef>
              <c:f>'Abiotic factors'!$N$39:$N$46</c:f>
              <c:numCache>
                <c:formatCode>General</c:formatCode>
                <c:ptCount val="8"/>
                <c:pt idx="0">
                  <c:v>27.05</c:v>
                </c:pt>
                <c:pt idx="1">
                  <c:v>29.87</c:v>
                </c:pt>
                <c:pt idx="2">
                  <c:v>35.67</c:v>
                </c:pt>
                <c:pt idx="3">
                  <c:v>33.75</c:v>
                </c:pt>
                <c:pt idx="4">
                  <c:v>36.6</c:v>
                </c:pt>
                <c:pt idx="5">
                  <c:v>38.82</c:v>
                </c:pt>
                <c:pt idx="6">
                  <c:v>40.22</c:v>
                </c:pt>
                <c:pt idx="7">
                  <c:v>41.82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66-4EE3-92FB-4EF981309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5060848"/>
        <c:axId val="-1885065744"/>
      </c:lineChart>
      <c:catAx>
        <c:axId val="-18850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5744"/>
        <c:crosses val="autoZero"/>
        <c:auto val="1"/>
        <c:lblAlgn val="ctr"/>
        <c:lblOffset val="100"/>
        <c:noMultiLvlLbl val="0"/>
      </c:catAx>
      <c:valAx>
        <c:axId val="-1885065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Temperature (°C</a:t>
                </a:r>
                <a:r>
                  <a:rPr lang="en-US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34529636920384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'Abiotic factors'!$O$21:$O$22</c:f>
              <c:strCache>
                <c:ptCount val="2"/>
                <c:pt idx="0">
                  <c:v>8.85</c:v>
                </c:pt>
                <c:pt idx="1">
                  <c:v>12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none"/>
          </c:marker>
          <c:cat>
            <c:numRef>
              <c:f>'Abiotic factors'!$N$23:$N$30</c:f>
              <c:numCache>
                <c:formatCode>0.00</c:formatCode>
                <c:ptCount val="8"/>
                <c:pt idx="0">
                  <c:v>15.769230769230772</c:v>
                </c:pt>
                <c:pt idx="1">
                  <c:v>19.339622641509436</c:v>
                </c:pt>
                <c:pt idx="2">
                  <c:v>28.130434782608692</c:v>
                </c:pt>
                <c:pt idx="3">
                  <c:v>23.775510204081634</c:v>
                </c:pt>
                <c:pt idx="4">
                  <c:v>21.6</c:v>
                </c:pt>
                <c:pt idx="5">
                  <c:v>18.796296296296298</c:v>
                </c:pt>
                <c:pt idx="6">
                  <c:v>23.541666666666668</c:v>
                </c:pt>
                <c:pt idx="7">
                  <c:v>25.16</c:v>
                </c:pt>
              </c:numCache>
            </c:numRef>
          </c:cat>
          <c:val>
            <c:numRef>
              <c:f>'Abiotic factors'!$O$23:$O$30</c:f>
              <c:numCache>
                <c:formatCode>General</c:formatCode>
                <c:ptCount val="8"/>
                <c:pt idx="0">
                  <c:v>11.2</c:v>
                </c:pt>
                <c:pt idx="1">
                  <c:v>12.8</c:v>
                </c:pt>
                <c:pt idx="2">
                  <c:v>16.100000000000001</c:v>
                </c:pt>
                <c:pt idx="3">
                  <c:v>15.36</c:v>
                </c:pt>
                <c:pt idx="4">
                  <c:v>14.45</c:v>
                </c:pt>
                <c:pt idx="5">
                  <c:v>14.549999999999999</c:v>
                </c:pt>
                <c:pt idx="6">
                  <c:v>14.9</c:v>
                </c:pt>
                <c:pt idx="7">
                  <c:v>15.299999999999999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8C-4624-A8AB-693F09B95AF7}"/>
            </c:ext>
          </c:extLst>
        </c:ser>
        <c:ser>
          <c:idx val="1"/>
          <c:order val="1"/>
          <c:tx>
            <c:strRef>
              <c:f>'Abiotic factors'!$P$21:$P$22</c:f>
              <c:strCache>
                <c:ptCount val="2"/>
                <c:pt idx="0">
                  <c:v>53</c:v>
                </c:pt>
                <c:pt idx="1">
                  <c:v>57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'Abiotic factors'!$N$23:$N$30</c:f>
              <c:numCache>
                <c:formatCode>0.00</c:formatCode>
                <c:ptCount val="8"/>
                <c:pt idx="0">
                  <c:v>15.769230769230772</c:v>
                </c:pt>
                <c:pt idx="1">
                  <c:v>19.339622641509436</c:v>
                </c:pt>
                <c:pt idx="2">
                  <c:v>28.130434782608692</c:v>
                </c:pt>
                <c:pt idx="3">
                  <c:v>23.775510204081634</c:v>
                </c:pt>
                <c:pt idx="4">
                  <c:v>21.6</c:v>
                </c:pt>
                <c:pt idx="5">
                  <c:v>18.796296296296298</c:v>
                </c:pt>
                <c:pt idx="6">
                  <c:v>23.541666666666668</c:v>
                </c:pt>
                <c:pt idx="7">
                  <c:v>25.16</c:v>
                </c:pt>
              </c:numCache>
            </c:numRef>
          </c:cat>
          <c:val>
            <c:numRef>
              <c:f>'Abiotic factors'!$P$23:$P$30</c:f>
              <c:numCache>
                <c:formatCode>General</c:formatCode>
                <c:ptCount val="8"/>
                <c:pt idx="0">
                  <c:v>53</c:v>
                </c:pt>
                <c:pt idx="1">
                  <c:v>54</c:v>
                </c:pt>
                <c:pt idx="2">
                  <c:v>48</c:v>
                </c:pt>
                <c:pt idx="3">
                  <c:v>52</c:v>
                </c:pt>
                <c:pt idx="4">
                  <c:v>50</c:v>
                </c:pt>
                <c:pt idx="5">
                  <c:v>47</c:v>
                </c:pt>
                <c:pt idx="6">
                  <c:v>48</c:v>
                </c:pt>
                <c:pt idx="7">
                  <c:v>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8C-4624-A8AB-693F09B95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5063024"/>
        <c:axId val="-1885059216"/>
      </c:lineChart>
      <c:catAx>
        <c:axId val="-1885063024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59216"/>
        <c:crosses val="autoZero"/>
        <c:auto val="1"/>
        <c:lblAlgn val="ctr"/>
        <c:lblOffset val="100"/>
        <c:noMultiLvlLbl val="0"/>
      </c:catAx>
      <c:valAx>
        <c:axId val="-1885059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</a:t>
                </a:r>
                <a:r>
                  <a:rPr lang="en-US" sz="8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humidity (%)</a:t>
                </a:r>
                <a:endParaRPr lang="en-US" sz="8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'Abiotic factors'!$N$54:$N$55</c:f>
              <c:strCache>
                <c:ptCount val="2"/>
                <c:pt idx="0">
                  <c:v>Humidity at 8:00 AM and 5 PM</c:v>
                </c:pt>
                <c:pt idx="1">
                  <c:v>8:00 AM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none"/>
          </c:marker>
          <c:cat>
            <c:strRef>
              <c:f>'Abiotic factors'!$M$56:$M$63</c:f>
              <c:strCache>
                <c:ptCount val="8"/>
                <c:pt idx="0">
                  <c:v>1-6 Mar</c:v>
                </c:pt>
                <c:pt idx="1">
                  <c:v>7-12 Mar</c:v>
                </c:pt>
                <c:pt idx="2">
                  <c:v>13-18 Mar</c:v>
                </c:pt>
                <c:pt idx="3">
                  <c:v>19-24 Mar</c:v>
                </c:pt>
                <c:pt idx="4">
                  <c:v>25-31 Mar</c:v>
                </c:pt>
                <c:pt idx="5">
                  <c:v>1-6 Apr</c:v>
                </c:pt>
                <c:pt idx="6">
                  <c:v>7-12 Apr</c:v>
                </c:pt>
                <c:pt idx="7">
                  <c:v>13-18 Apr</c:v>
                </c:pt>
              </c:strCache>
            </c:strRef>
          </c:cat>
          <c:val>
            <c:numRef>
              <c:f>'Abiotic factors'!$N$56:$N$63</c:f>
              <c:numCache>
                <c:formatCode>General</c:formatCode>
                <c:ptCount val="8"/>
                <c:pt idx="0">
                  <c:v>77.45</c:v>
                </c:pt>
                <c:pt idx="1">
                  <c:v>78.16</c:v>
                </c:pt>
                <c:pt idx="2">
                  <c:v>64.16</c:v>
                </c:pt>
                <c:pt idx="3">
                  <c:v>69.83</c:v>
                </c:pt>
                <c:pt idx="4">
                  <c:v>57.29</c:v>
                </c:pt>
                <c:pt idx="5">
                  <c:v>49.67</c:v>
                </c:pt>
                <c:pt idx="6">
                  <c:v>41.67</c:v>
                </c:pt>
                <c:pt idx="7">
                  <c:v>40.659999999999997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A2-4066-AB15-3B117269279E}"/>
            </c:ext>
          </c:extLst>
        </c:ser>
        <c:ser>
          <c:idx val="1"/>
          <c:order val="1"/>
          <c:tx>
            <c:strRef>
              <c:f>'Abiotic factors'!$O$54:$O$55</c:f>
              <c:strCache>
                <c:ptCount val="2"/>
                <c:pt idx="0">
                  <c:v>Humidity at 8:00 AM and 5 PM</c:v>
                </c:pt>
                <c:pt idx="1">
                  <c:v>5:00 PM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'Abiotic factors'!$M$56:$M$63</c:f>
              <c:strCache>
                <c:ptCount val="8"/>
                <c:pt idx="0">
                  <c:v>1-6 Mar</c:v>
                </c:pt>
                <c:pt idx="1">
                  <c:v>7-12 Mar</c:v>
                </c:pt>
                <c:pt idx="2">
                  <c:v>13-18 Mar</c:v>
                </c:pt>
                <c:pt idx="3">
                  <c:v>19-24 Mar</c:v>
                </c:pt>
                <c:pt idx="4">
                  <c:v>25-31 Mar</c:v>
                </c:pt>
                <c:pt idx="5">
                  <c:v>1-6 Apr</c:v>
                </c:pt>
                <c:pt idx="6">
                  <c:v>7-12 Apr</c:v>
                </c:pt>
                <c:pt idx="7">
                  <c:v>13-18 Apr</c:v>
                </c:pt>
              </c:strCache>
            </c:strRef>
          </c:cat>
          <c:val>
            <c:numRef>
              <c:f>'Abiotic factors'!$O$56:$O$63</c:f>
              <c:numCache>
                <c:formatCode>General</c:formatCode>
                <c:ptCount val="8"/>
                <c:pt idx="0">
                  <c:v>46.17</c:v>
                </c:pt>
                <c:pt idx="1">
                  <c:v>45.5</c:v>
                </c:pt>
                <c:pt idx="2">
                  <c:v>43.83</c:v>
                </c:pt>
                <c:pt idx="3">
                  <c:v>44.5</c:v>
                </c:pt>
                <c:pt idx="4">
                  <c:v>31</c:v>
                </c:pt>
                <c:pt idx="5">
                  <c:v>21.33</c:v>
                </c:pt>
                <c:pt idx="6">
                  <c:v>20</c:v>
                </c:pt>
                <c:pt idx="7">
                  <c:v>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A2-4066-AB15-3B117269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85061936"/>
        <c:axId val="-1885057040"/>
      </c:lineChart>
      <c:catAx>
        <c:axId val="-188506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57040"/>
        <c:crosses val="autoZero"/>
        <c:auto val="1"/>
        <c:lblAlgn val="ctr"/>
        <c:lblOffset val="100"/>
        <c:noMultiLvlLbl val="0"/>
      </c:catAx>
      <c:valAx>
        <c:axId val="-1885057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 humidity (%)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488597258675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'Physiomorphic ch. corelations'!$L$4</c:f>
              <c:strCache>
                <c:ptCount val="1"/>
                <c:pt idx="0">
                  <c:v>1.19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035345581802271"/>
                  <c:y val="0.2407892242636337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 y = -0.0859x + 41.524</a:t>
                    </a:r>
                    <a:b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0.9915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800" b="0" i="0" baseline="0">
                        <a:effectLst/>
                      </a:rPr>
                      <a:t>P= ≤0.05</a:t>
                    </a:r>
                    <a:endParaRPr lang="en-US" sz="800" b="0">
                      <a:effectLst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sz="800">
                      <a:solidFill>
                        <a:schemeClr val="tx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'Physiomorphic ch. corelations'!$K$5:$K$13</c:f>
              <c:numCache>
                <c:formatCode>General</c:formatCode>
                <c:ptCount val="9"/>
                <c:pt idx="0">
                  <c:v>1.65</c:v>
                </c:pt>
                <c:pt idx="1">
                  <c:v>1.63</c:v>
                </c:pt>
                <c:pt idx="2">
                  <c:v>1.49</c:v>
                </c:pt>
                <c:pt idx="3">
                  <c:v>1.42</c:v>
                </c:pt>
                <c:pt idx="4">
                  <c:v>1.46</c:v>
                </c:pt>
                <c:pt idx="5">
                  <c:v>1.29</c:v>
                </c:pt>
                <c:pt idx="6">
                  <c:v>1.32</c:v>
                </c:pt>
                <c:pt idx="7">
                  <c:v>1.3599999999999999</c:v>
                </c:pt>
                <c:pt idx="8">
                  <c:v>1.17</c:v>
                </c:pt>
              </c:numCache>
            </c:numRef>
          </c:xVal>
          <c:yVal>
            <c:numRef>
              <c:f>'Physiomorphic ch. corelations'!$L$5:$L$13</c:f>
              <c:numCache>
                <c:formatCode>0.00</c:formatCode>
                <c:ptCount val="9"/>
                <c:pt idx="0">
                  <c:v>1.2625</c:v>
                </c:pt>
                <c:pt idx="1">
                  <c:v>1.2250000000000001</c:v>
                </c:pt>
                <c:pt idx="2">
                  <c:v>1.1387499999999999</c:v>
                </c:pt>
                <c:pt idx="3">
                  <c:v>1.05125</c:v>
                </c:pt>
                <c:pt idx="4">
                  <c:v>1.095</c:v>
                </c:pt>
                <c:pt idx="5">
                  <c:v>0.91999999999999993</c:v>
                </c:pt>
                <c:pt idx="6">
                  <c:v>0.95874999999999999</c:v>
                </c:pt>
                <c:pt idx="7">
                  <c:v>1.0075000000000001</c:v>
                </c:pt>
                <c:pt idx="8">
                  <c:v>0.8075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95-4E1E-A4DA-C9C3801E7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060304"/>
        <c:axId val="-1885055408"/>
      </c:scatterChart>
      <c:valAx>
        <c:axId val="-1885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Trichome density (</a:t>
                </a: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cm</a:t>
                </a:r>
                <a:r>
                  <a:rPr lang="en-US" sz="800" b="0" i="0" u="none" strike="noStrike" kern="120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-2</a:t>
                </a:r>
                <a:r>
                  <a:rPr lang="en-US"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55408"/>
        <c:crosses val="autoZero"/>
        <c:crossBetween val="midCat"/>
      </c:valAx>
      <c:valAx>
        <c:axId val="-1885055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</a:t>
                </a:r>
                <a:r>
                  <a:rPr lang="en-US" sz="8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pod damage (%)</a:t>
                </a:r>
                <a:endParaRPr lang="en-US" sz="8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06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'Physiomorphic ch. corelations'!$M$65</c:f>
              <c:strCache>
                <c:ptCount val="1"/>
                <c:pt idx="0">
                  <c:v>Percent pod damage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492257217847768"/>
                  <c:y val="0.252824438611840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                y = -0.0954x + 47.538</a:t>
                    </a:r>
                    <a:b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sz="800" b="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   R² = 0.9752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r>
                      <a:rPr lang="en-US" sz="800" b="0" i="0" baseline="0">
                        <a:solidFill>
                          <a:schemeClr val="tx1"/>
                        </a:solidFill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P= ≤0.05</a:t>
                    </a:r>
                    <a:endParaRPr lang="en-US" sz="800" b="0">
                      <a:solidFill>
                        <a:schemeClr val="tx1"/>
                      </a:solidFill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65000"/>
                            <a:lumOff val="35000"/>
                          </a:sysClr>
                        </a:solidFill>
                      </a:defRPr>
                    </a:pP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'Physiomorphic ch. corelations'!$L$66:$L$74</c:f>
              <c:numCache>
                <c:formatCode>General</c:formatCode>
                <c:ptCount val="9"/>
                <c:pt idx="0">
                  <c:v>243.78</c:v>
                </c:pt>
                <c:pt idx="1">
                  <c:v>282.22000000000003</c:v>
                </c:pt>
                <c:pt idx="2">
                  <c:v>311.69</c:v>
                </c:pt>
                <c:pt idx="3">
                  <c:v>344.64</c:v>
                </c:pt>
                <c:pt idx="4">
                  <c:v>265.68</c:v>
                </c:pt>
                <c:pt idx="5">
                  <c:v>329.75</c:v>
                </c:pt>
                <c:pt idx="6">
                  <c:v>299.02999999999997</c:v>
                </c:pt>
                <c:pt idx="7">
                  <c:v>208.35</c:v>
                </c:pt>
                <c:pt idx="8">
                  <c:v>224.08</c:v>
                </c:pt>
              </c:numCache>
            </c:numRef>
          </c:xVal>
          <c:yVal>
            <c:numRef>
              <c:f>'Physiomorphic ch. corelations'!$M$66:$M$74</c:f>
              <c:numCache>
                <c:formatCode>General</c:formatCode>
                <c:ptCount val="9"/>
                <c:pt idx="0">
                  <c:v>24.11</c:v>
                </c:pt>
                <c:pt idx="1">
                  <c:v>21.55</c:v>
                </c:pt>
                <c:pt idx="2">
                  <c:v>16.93</c:v>
                </c:pt>
                <c:pt idx="3">
                  <c:v>14.25</c:v>
                </c:pt>
                <c:pt idx="4">
                  <c:v>23.03</c:v>
                </c:pt>
                <c:pt idx="5">
                  <c:v>15.65</c:v>
                </c:pt>
                <c:pt idx="6">
                  <c:v>19.93</c:v>
                </c:pt>
                <c:pt idx="7">
                  <c:v>26.94</c:v>
                </c:pt>
                <c:pt idx="8">
                  <c:v>25.99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F7-40EB-A388-4C7DB248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5587552"/>
        <c:axId val="-1885588640"/>
      </c:scatterChart>
      <c:valAx>
        <c:axId val="-188558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Trichome density (cm</a:t>
                </a:r>
                <a:r>
                  <a:rPr lang="en-US" sz="800" b="0" i="0" u="none" strike="noStrike" kern="120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-2</a:t>
                </a: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8640"/>
        <c:crosses val="autoZero"/>
        <c:crossBetween val="midCat"/>
      </c:valAx>
      <c:valAx>
        <c:axId val="-18855886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 pod damage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8558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476249</xdr:colOff>
      <xdr:row>5</xdr:row>
      <xdr:rowOff>104774</xdr:rowOff>
    </xdr:from>
    <xdr:to>
      <xdr:col>34</xdr:col>
      <xdr:colOff>561974</xdr:colOff>
      <xdr:row>15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89DAB79-3266-8708-94FB-1D9270914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409575</xdr:colOff>
      <xdr:row>24</xdr:row>
      <xdr:rowOff>142876</xdr:rowOff>
    </xdr:from>
    <xdr:to>
      <xdr:col>36</xdr:col>
      <xdr:colOff>50292</xdr:colOff>
      <xdr:row>36</xdr:row>
      <xdr:rowOff>23813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DE33F9D8-0BCD-C1C3-C5C5-25E1BD04E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514350</xdr:colOff>
      <xdr:row>40</xdr:row>
      <xdr:rowOff>19050</xdr:rowOff>
    </xdr:from>
    <xdr:to>
      <xdr:col>35</xdr:col>
      <xdr:colOff>136017</xdr:colOff>
      <xdr:row>50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10097F2-E85F-BD7A-DB79-778849538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1</xdr:row>
      <xdr:rowOff>42862</xdr:rowOff>
    </xdr:from>
    <xdr:to>
      <xdr:col>23</xdr:col>
      <xdr:colOff>9525</xdr:colOff>
      <xdr:row>9</xdr:row>
      <xdr:rowOff>395287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C37C1CA2-4B0A-F25C-C34A-564E4BA355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185737</xdr:colOff>
      <xdr:row>34</xdr:row>
      <xdr:rowOff>138112</xdr:rowOff>
    </xdr:from>
    <xdr:to>
      <xdr:col>23</xdr:col>
      <xdr:colOff>490537</xdr:colOff>
      <xdr:row>42</xdr:row>
      <xdr:rowOff>280987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813F462E-07DD-3E9B-36DE-2C67ECA1B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100012</xdr:colOff>
      <xdr:row>18</xdr:row>
      <xdr:rowOff>195262</xdr:rowOff>
    </xdr:from>
    <xdr:to>
      <xdr:col>24</xdr:col>
      <xdr:colOff>404812</xdr:colOff>
      <xdr:row>27</xdr:row>
      <xdr:rowOff>138112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F45BA3B9-DA5E-BD40-3FB5-0962054CE3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433387</xdr:colOff>
      <xdr:row>51</xdr:row>
      <xdr:rowOff>52387</xdr:rowOff>
    </xdr:from>
    <xdr:to>
      <xdr:col>24</xdr:col>
      <xdr:colOff>128587</xdr:colOff>
      <xdr:row>58</xdr:row>
      <xdr:rowOff>395287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42B0489B-E9AD-C5C6-4C31-D33AEAD9A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2</xdr:row>
      <xdr:rowOff>138112</xdr:rowOff>
    </xdr:from>
    <xdr:to>
      <xdr:col>21</xdr:col>
      <xdr:colOff>590550</xdr:colOff>
      <xdr:row>16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6A5BA1F-D149-D8BC-6226-286E39456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195262</xdr:colOff>
      <xdr:row>63</xdr:row>
      <xdr:rowOff>23812</xdr:rowOff>
    </xdr:from>
    <xdr:to>
      <xdr:col>22</xdr:col>
      <xdr:colOff>500062</xdr:colOff>
      <xdr:row>77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A1DEECE-8231-72BF-59F1-7985D918E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519112</xdr:colOff>
      <xdr:row>23</xdr:row>
      <xdr:rowOff>166687</xdr:rowOff>
    </xdr:from>
    <xdr:to>
      <xdr:col>22</xdr:col>
      <xdr:colOff>214312</xdr:colOff>
      <xdr:row>37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8D592EE6-6ED6-205D-DD08-89E3B321B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280987</xdr:colOff>
      <xdr:row>82</xdr:row>
      <xdr:rowOff>42862</xdr:rowOff>
    </xdr:from>
    <xdr:to>
      <xdr:col>23</xdr:col>
      <xdr:colOff>585787</xdr:colOff>
      <xdr:row>96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327406FC-FC00-E5C5-2781-8ADB96103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4762</xdr:colOff>
      <xdr:row>41</xdr:row>
      <xdr:rowOff>147637</xdr:rowOff>
    </xdr:from>
    <xdr:to>
      <xdr:col>23</xdr:col>
      <xdr:colOff>309562</xdr:colOff>
      <xdr:row>55</xdr:row>
      <xdr:rowOff>128587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4CC822C4-473C-0927-BCB4-58CC326AC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481012</xdr:colOff>
      <xdr:row>99</xdr:row>
      <xdr:rowOff>147637</xdr:rowOff>
    </xdr:from>
    <xdr:to>
      <xdr:col>23</xdr:col>
      <xdr:colOff>176212</xdr:colOff>
      <xdr:row>113</xdr:row>
      <xdr:rowOff>128587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DACE28BB-4FF6-E626-8269-98A055E4D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223837</xdr:colOff>
      <xdr:row>2</xdr:row>
      <xdr:rowOff>23812</xdr:rowOff>
    </xdr:from>
    <xdr:to>
      <xdr:col>21</xdr:col>
      <xdr:colOff>528637</xdr:colOff>
      <xdr:row>15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C36D41DC-3075-5500-1D48-AE7643913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185737</xdr:colOff>
      <xdr:row>20</xdr:row>
      <xdr:rowOff>157162</xdr:rowOff>
    </xdr:from>
    <xdr:to>
      <xdr:col>21</xdr:col>
      <xdr:colOff>490537</xdr:colOff>
      <xdr:row>34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E2A20A33-F5C3-0BF9-232E-6BDC8C9B5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328612</xdr:colOff>
      <xdr:row>38</xdr:row>
      <xdr:rowOff>33337</xdr:rowOff>
    </xdr:from>
    <xdr:to>
      <xdr:col>22</xdr:col>
      <xdr:colOff>23812</xdr:colOff>
      <xdr:row>51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F865D87E-0212-65FC-DD36-559FE7DEC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176212</xdr:colOff>
      <xdr:row>54</xdr:row>
      <xdr:rowOff>119062</xdr:rowOff>
    </xdr:from>
    <xdr:to>
      <xdr:col>21</xdr:col>
      <xdr:colOff>481012</xdr:colOff>
      <xdr:row>68</xdr:row>
      <xdr:rowOff>42862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63E214D7-EA6A-5710-D365-15077F8FA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381000</xdr:colOff>
      <xdr:row>73</xdr:row>
      <xdr:rowOff>176212</xdr:rowOff>
    </xdr:from>
    <xdr:to>
      <xdr:col>22</xdr:col>
      <xdr:colOff>76200</xdr:colOff>
      <xdr:row>87</xdr:row>
      <xdr:rowOff>100012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6E7BCAF1-82DD-334E-0D5B-EEECC99DB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595312</xdr:colOff>
      <xdr:row>91</xdr:row>
      <xdr:rowOff>33337</xdr:rowOff>
    </xdr:from>
    <xdr:to>
      <xdr:col>22</xdr:col>
      <xdr:colOff>290512</xdr:colOff>
      <xdr:row>104</xdr:row>
      <xdr:rowOff>157162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5E4C7C23-EC32-B98F-29BC-790EBDEE4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585787</xdr:colOff>
      <xdr:row>107</xdr:row>
      <xdr:rowOff>176212</xdr:rowOff>
    </xdr:from>
    <xdr:to>
      <xdr:col>22</xdr:col>
      <xdr:colOff>280987</xdr:colOff>
      <xdr:row>121</xdr:row>
      <xdr:rowOff>100012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E1D2C34A-950C-B3AA-86DB-A438D9119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552450</xdr:colOff>
      <xdr:row>124</xdr:row>
      <xdr:rowOff>176212</xdr:rowOff>
    </xdr:from>
    <xdr:to>
      <xdr:col>22</xdr:col>
      <xdr:colOff>247650</xdr:colOff>
      <xdr:row>138</xdr:row>
      <xdr:rowOff>100012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7CFB9AA2-D155-DD53-8913-86E40A762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Y50"/>
  <sheetViews>
    <sheetView tabSelected="1" workbookViewId="0">
      <selection activeCell="M11" sqref="M11"/>
    </sheetView>
  </sheetViews>
  <sheetFormatPr defaultRowHeight="15" x14ac:dyDescent="0.25"/>
  <sheetData>
    <row r="4" spans="2:25" x14ac:dyDescent="0.25">
      <c r="X4" s="22" t="s">
        <v>47</v>
      </c>
      <c r="Y4" s="22"/>
    </row>
    <row r="5" spans="2:25" ht="15.75" x14ac:dyDescent="0.25">
      <c r="E5" s="24" t="s">
        <v>52</v>
      </c>
    </row>
    <row r="6" spans="2:25" ht="15" customHeight="1" x14ac:dyDescent="0.25"/>
    <row r="7" spans="2:25" ht="15.75" customHeight="1" x14ac:dyDescent="0.25">
      <c r="B7" s="25" t="s">
        <v>53</v>
      </c>
      <c r="C7" s="25" t="s">
        <v>54</v>
      </c>
      <c r="D7" s="26" t="s">
        <v>55</v>
      </c>
      <c r="E7" s="26" t="s">
        <v>56</v>
      </c>
      <c r="F7" s="26" t="s">
        <v>57</v>
      </c>
      <c r="G7" s="26" t="s">
        <v>58</v>
      </c>
      <c r="H7" s="26" t="s">
        <v>59</v>
      </c>
      <c r="I7" s="26" t="s">
        <v>60</v>
      </c>
      <c r="J7" s="26" t="s">
        <v>61</v>
      </c>
      <c r="K7" s="26" t="s">
        <v>62</v>
      </c>
      <c r="R7" s="1"/>
      <c r="S7" s="1"/>
      <c r="U7" s="21" t="s">
        <v>1</v>
      </c>
      <c r="V7" s="21"/>
      <c r="W7" s="21" t="s">
        <v>2</v>
      </c>
      <c r="X7" s="21"/>
    </row>
    <row r="8" spans="2:25" ht="31.5" x14ac:dyDescent="0.25">
      <c r="B8">
        <v>1</v>
      </c>
      <c r="C8">
        <v>1</v>
      </c>
      <c r="D8">
        <v>48</v>
      </c>
      <c r="E8">
        <v>49</v>
      </c>
      <c r="F8">
        <v>50</v>
      </c>
      <c r="G8">
        <v>48</v>
      </c>
      <c r="H8">
        <v>51</v>
      </c>
      <c r="I8">
        <v>53</v>
      </c>
      <c r="J8">
        <v>52</v>
      </c>
      <c r="K8">
        <v>49</v>
      </c>
      <c r="Q8" s="12" t="s">
        <v>0</v>
      </c>
      <c r="R8" s="13" t="s">
        <v>1</v>
      </c>
      <c r="S8" s="13" t="s">
        <v>2</v>
      </c>
      <c r="U8" s="15" t="s">
        <v>48</v>
      </c>
      <c r="V8" s="15" t="s">
        <v>49</v>
      </c>
      <c r="W8" s="15" t="s">
        <v>48</v>
      </c>
      <c r="X8" s="15" t="s">
        <v>49</v>
      </c>
    </row>
    <row r="9" spans="2:25" x14ac:dyDescent="0.25">
      <c r="B9">
        <v>1</v>
      </c>
      <c r="C9">
        <v>2</v>
      </c>
      <c r="D9">
        <v>53</v>
      </c>
      <c r="E9">
        <v>51</v>
      </c>
      <c r="F9">
        <v>53</v>
      </c>
      <c r="G9">
        <v>52</v>
      </c>
      <c r="H9">
        <v>54</v>
      </c>
      <c r="I9">
        <v>50</v>
      </c>
      <c r="J9">
        <v>49</v>
      </c>
      <c r="K9">
        <v>54</v>
      </c>
      <c r="Q9" s="10" t="s">
        <v>21</v>
      </c>
      <c r="R9" s="9">
        <v>254.6</v>
      </c>
      <c r="S9" s="9">
        <v>243.78</v>
      </c>
      <c r="U9">
        <v>8.3000000000000007</v>
      </c>
      <c r="V9" t="s">
        <v>38</v>
      </c>
      <c r="W9">
        <v>6.88</v>
      </c>
      <c r="X9" t="s">
        <v>34</v>
      </c>
    </row>
    <row r="10" spans="2:25" x14ac:dyDescent="0.25">
      <c r="B10">
        <v>1</v>
      </c>
      <c r="C10">
        <v>3</v>
      </c>
      <c r="D10">
        <v>51</v>
      </c>
      <c r="E10">
        <v>52</v>
      </c>
      <c r="F10">
        <v>52</v>
      </c>
      <c r="G10">
        <v>51</v>
      </c>
      <c r="H10">
        <v>53</v>
      </c>
      <c r="I10">
        <v>54</v>
      </c>
      <c r="J10">
        <v>54</v>
      </c>
      <c r="K10">
        <v>51</v>
      </c>
      <c r="Q10" s="10" t="s">
        <v>20</v>
      </c>
      <c r="R10" s="9">
        <v>295.75</v>
      </c>
      <c r="S10" s="9">
        <v>282.22000000000003</v>
      </c>
      <c r="U10">
        <v>5.73</v>
      </c>
      <c r="V10" t="s">
        <v>33</v>
      </c>
      <c r="W10">
        <v>6.33</v>
      </c>
      <c r="X10" t="s">
        <v>40</v>
      </c>
    </row>
    <row r="11" spans="2:25" x14ac:dyDescent="0.25">
      <c r="B11">
        <v>2</v>
      </c>
      <c r="C11">
        <v>1</v>
      </c>
      <c r="D11">
        <v>55</v>
      </c>
      <c r="E11">
        <v>56</v>
      </c>
      <c r="F11">
        <v>54</v>
      </c>
      <c r="G11">
        <v>56</v>
      </c>
      <c r="H11">
        <v>55</v>
      </c>
      <c r="I11">
        <v>56</v>
      </c>
      <c r="J11">
        <v>53</v>
      </c>
      <c r="K11">
        <v>56</v>
      </c>
      <c r="Q11" s="10" t="s">
        <v>19</v>
      </c>
      <c r="R11" s="9">
        <v>326.32</v>
      </c>
      <c r="S11" s="9">
        <v>311.69</v>
      </c>
      <c r="U11">
        <v>9.73</v>
      </c>
      <c r="V11" t="s">
        <v>42</v>
      </c>
      <c r="W11">
        <v>8.1999999999999993</v>
      </c>
      <c r="X11" t="s">
        <v>42</v>
      </c>
    </row>
    <row r="12" spans="2:25" x14ac:dyDescent="0.25">
      <c r="B12">
        <v>2</v>
      </c>
      <c r="C12">
        <v>2</v>
      </c>
      <c r="D12">
        <v>51</v>
      </c>
      <c r="E12">
        <v>51</v>
      </c>
      <c r="F12">
        <v>53</v>
      </c>
      <c r="G12">
        <v>51</v>
      </c>
      <c r="H12">
        <v>50</v>
      </c>
      <c r="I12">
        <v>52</v>
      </c>
      <c r="J12">
        <v>51</v>
      </c>
      <c r="K12">
        <v>50</v>
      </c>
      <c r="Q12" s="10" t="s">
        <v>25</v>
      </c>
      <c r="R12" s="9">
        <v>352.89</v>
      </c>
      <c r="S12" s="9">
        <v>344.64</v>
      </c>
      <c r="U12">
        <v>8.2899999999999991</v>
      </c>
      <c r="V12" t="s">
        <v>39</v>
      </c>
      <c r="W12">
        <v>7.43</v>
      </c>
      <c r="X12" t="s">
        <v>39</v>
      </c>
    </row>
    <row r="13" spans="2:25" x14ac:dyDescent="0.25">
      <c r="B13">
        <v>2</v>
      </c>
      <c r="C13">
        <v>3</v>
      </c>
      <c r="D13">
        <v>49</v>
      </c>
      <c r="E13">
        <v>54</v>
      </c>
      <c r="F13">
        <v>55</v>
      </c>
      <c r="G13">
        <v>55</v>
      </c>
      <c r="H13">
        <v>53</v>
      </c>
      <c r="I13">
        <v>54</v>
      </c>
      <c r="J13">
        <v>55</v>
      </c>
      <c r="K13">
        <v>54</v>
      </c>
      <c r="Q13" s="10" t="s">
        <v>23</v>
      </c>
      <c r="R13" s="9">
        <v>272.7</v>
      </c>
      <c r="S13" s="9">
        <v>265.68</v>
      </c>
      <c r="U13">
        <v>7.06</v>
      </c>
      <c r="V13" t="s">
        <v>38</v>
      </c>
      <c r="W13">
        <v>6.93</v>
      </c>
      <c r="X13" t="s">
        <v>38</v>
      </c>
    </row>
    <row r="14" spans="2:25" x14ac:dyDescent="0.25">
      <c r="B14">
        <v>3</v>
      </c>
      <c r="C14">
        <v>1</v>
      </c>
      <c r="D14">
        <v>55</v>
      </c>
      <c r="E14">
        <v>53</v>
      </c>
      <c r="F14">
        <v>53</v>
      </c>
      <c r="G14">
        <v>53</v>
      </c>
      <c r="H14">
        <v>54</v>
      </c>
      <c r="I14">
        <v>55</v>
      </c>
      <c r="J14">
        <v>55</v>
      </c>
      <c r="K14">
        <v>57</v>
      </c>
      <c r="Q14" s="10" t="s">
        <v>26</v>
      </c>
      <c r="R14" s="9">
        <v>343.03</v>
      </c>
      <c r="S14" s="9">
        <v>329.75</v>
      </c>
      <c r="U14">
        <v>7.14</v>
      </c>
      <c r="V14" t="s">
        <v>43</v>
      </c>
      <c r="W14">
        <v>7.98</v>
      </c>
      <c r="X14" t="s">
        <v>43</v>
      </c>
    </row>
    <row r="15" spans="2:25" x14ac:dyDescent="0.25">
      <c r="B15">
        <v>3</v>
      </c>
      <c r="C15">
        <v>2</v>
      </c>
      <c r="D15">
        <v>52</v>
      </c>
      <c r="E15">
        <v>54</v>
      </c>
      <c r="F15">
        <v>54</v>
      </c>
      <c r="G15">
        <v>56</v>
      </c>
      <c r="H15">
        <v>55</v>
      </c>
      <c r="I15">
        <v>53</v>
      </c>
      <c r="J15">
        <v>56</v>
      </c>
      <c r="K15">
        <v>54</v>
      </c>
      <c r="Q15" s="10" t="s">
        <v>22</v>
      </c>
      <c r="R15" s="9">
        <v>311.49</v>
      </c>
      <c r="S15" s="9">
        <v>299.02999999999997</v>
      </c>
      <c r="U15">
        <v>7.63</v>
      </c>
      <c r="V15" t="s">
        <v>41</v>
      </c>
      <c r="W15">
        <v>6.49</v>
      </c>
      <c r="X15" t="s">
        <v>41</v>
      </c>
    </row>
    <row r="16" spans="2:25" x14ac:dyDescent="0.25">
      <c r="B16">
        <v>3</v>
      </c>
      <c r="C16">
        <v>3</v>
      </c>
      <c r="D16">
        <v>57</v>
      </c>
      <c r="E16">
        <v>51</v>
      </c>
      <c r="F16">
        <v>56</v>
      </c>
      <c r="G16">
        <v>52</v>
      </c>
      <c r="H16">
        <v>57</v>
      </c>
      <c r="I16">
        <v>57</v>
      </c>
      <c r="J16">
        <v>57</v>
      </c>
      <c r="K16">
        <v>55</v>
      </c>
      <c r="Q16" s="10" t="s">
        <v>24</v>
      </c>
      <c r="R16" s="9">
        <v>215.09</v>
      </c>
      <c r="S16" s="9">
        <v>208.35</v>
      </c>
      <c r="U16">
        <v>7.33</v>
      </c>
      <c r="V16" t="s">
        <v>34</v>
      </c>
      <c r="W16">
        <v>5.58</v>
      </c>
      <c r="X16" t="s">
        <v>37</v>
      </c>
    </row>
    <row r="17" spans="2:25" x14ac:dyDescent="0.25">
      <c r="B17">
        <v>4</v>
      </c>
      <c r="C17">
        <v>1</v>
      </c>
      <c r="D17">
        <v>52</v>
      </c>
      <c r="E17">
        <v>51</v>
      </c>
      <c r="F17">
        <v>53</v>
      </c>
      <c r="G17">
        <v>51</v>
      </c>
      <c r="H17">
        <v>54</v>
      </c>
      <c r="I17">
        <v>52</v>
      </c>
      <c r="J17">
        <v>55</v>
      </c>
      <c r="K17">
        <v>54</v>
      </c>
      <c r="Q17" s="10" t="s">
        <v>27</v>
      </c>
      <c r="R17" s="9">
        <v>231.18</v>
      </c>
      <c r="S17" s="9">
        <v>224.08</v>
      </c>
      <c r="U17">
        <v>7.91</v>
      </c>
      <c r="V17" t="s">
        <v>34</v>
      </c>
      <c r="W17">
        <v>5.51</v>
      </c>
      <c r="X17" t="s">
        <v>46</v>
      </c>
    </row>
    <row r="18" spans="2:25" x14ac:dyDescent="0.25">
      <c r="B18">
        <v>4</v>
      </c>
      <c r="C18">
        <v>2</v>
      </c>
      <c r="D18">
        <v>53</v>
      </c>
      <c r="E18">
        <v>55</v>
      </c>
      <c r="F18">
        <v>56</v>
      </c>
      <c r="G18">
        <v>53</v>
      </c>
      <c r="H18">
        <v>55</v>
      </c>
      <c r="I18">
        <v>54</v>
      </c>
      <c r="J18">
        <v>56</v>
      </c>
      <c r="K18">
        <v>55</v>
      </c>
    </row>
    <row r="19" spans="2:25" x14ac:dyDescent="0.25">
      <c r="B19">
        <v>4</v>
      </c>
      <c r="C19">
        <v>3</v>
      </c>
      <c r="D19">
        <v>55</v>
      </c>
      <c r="E19">
        <v>56</v>
      </c>
      <c r="F19">
        <v>57</v>
      </c>
      <c r="G19">
        <v>55</v>
      </c>
      <c r="H19">
        <v>56</v>
      </c>
      <c r="I19">
        <v>55</v>
      </c>
      <c r="J19">
        <v>57</v>
      </c>
      <c r="K19">
        <v>57</v>
      </c>
    </row>
    <row r="20" spans="2:25" x14ac:dyDescent="0.25">
      <c r="B20">
        <v>5</v>
      </c>
      <c r="C20">
        <v>1</v>
      </c>
      <c r="D20">
        <v>48</v>
      </c>
      <c r="E20">
        <v>50</v>
      </c>
      <c r="F20">
        <v>50</v>
      </c>
      <c r="G20">
        <v>49</v>
      </c>
      <c r="H20">
        <v>51</v>
      </c>
      <c r="I20">
        <v>52</v>
      </c>
      <c r="J20">
        <v>52</v>
      </c>
      <c r="K20">
        <v>50</v>
      </c>
    </row>
    <row r="21" spans="2:25" x14ac:dyDescent="0.25">
      <c r="B21">
        <v>5</v>
      </c>
      <c r="C21">
        <v>2</v>
      </c>
      <c r="D21">
        <v>52</v>
      </c>
      <c r="E21">
        <v>53</v>
      </c>
      <c r="F21">
        <v>55</v>
      </c>
      <c r="G21">
        <v>54</v>
      </c>
      <c r="H21">
        <v>56</v>
      </c>
      <c r="I21">
        <v>54</v>
      </c>
      <c r="J21">
        <v>57</v>
      </c>
      <c r="K21">
        <v>54</v>
      </c>
    </row>
    <row r="22" spans="2:25" ht="15" customHeight="1" x14ac:dyDescent="0.25">
      <c r="B22">
        <v>5</v>
      </c>
      <c r="C22">
        <v>3</v>
      </c>
      <c r="D22">
        <v>49</v>
      </c>
      <c r="E22">
        <v>51</v>
      </c>
      <c r="F22">
        <v>53</v>
      </c>
      <c r="G22">
        <v>51</v>
      </c>
      <c r="H22">
        <v>53</v>
      </c>
      <c r="I22">
        <v>57</v>
      </c>
      <c r="J22">
        <v>54</v>
      </c>
      <c r="K22">
        <v>51</v>
      </c>
      <c r="U22" s="8"/>
      <c r="X22" s="22" t="s">
        <v>3</v>
      </c>
      <c r="Y22" s="22"/>
    </row>
    <row r="23" spans="2:25" ht="15.75" customHeight="1" x14ac:dyDescent="0.25">
      <c r="B23">
        <v>6</v>
      </c>
      <c r="C23">
        <v>1</v>
      </c>
      <c r="D23">
        <v>48</v>
      </c>
      <c r="E23">
        <v>48</v>
      </c>
      <c r="F23">
        <v>52</v>
      </c>
      <c r="G23">
        <v>51</v>
      </c>
      <c r="H23">
        <v>51</v>
      </c>
      <c r="I23">
        <v>54</v>
      </c>
      <c r="J23">
        <v>52</v>
      </c>
      <c r="K23">
        <v>52</v>
      </c>
    </row>
    <row r="24" spans="2:25" x14ac:dyDescent="0.25">
      <c r="B24">
        <v>6</v>
      </c>
      <c r="C24">
        <v>2</v>
      </c>
      <c r="D24">
        <v>52</v>
      </c>
      <c r="E24">
        <v>57</v>
      </c>
      <c r="F24">
        <v>57</v>
      </c>
      <c r="G24">
        <v>57</v>
      </c>
      <c r="H24">
        <v>57</v>
      </c>
      <c r="I24">
        <v>56</v>
      </c>
      <c r="J24">
        <v>56</v>
      </c>
      <c r="K24">
        <v>57</v>
      </c>
    </row>
    <row r="25" spans="2:25" x14ac:dyDescent="0.25">
      <c r="B25">
        <v>6</v>
      </c>
      <c r="C25">
        <v>3</v>
      </c>
      <c r="D25">
        <v>54</v>
      </c>
      <c r="E25">
        <v>53</v>
      </c>
      <c r="F25">
        <v>55</v>
      </c>
      <c r="G25">
        <v>54</v>
      </c>
      <c r="H25">
        <v>53</v>
      </c>
      <c r="I25">
        <v>54</v>
      </c>
      <c r="J25">
        <v>54</v>
      </c>
      <c r="K25">
        <v>56</v>
      </c>
      <c r="R25" s="1"/>
      <c r="S25" s="1"/>
      <c r="U25" s="21" t="s">
        <v>1</v>
      </c>
      <c r="V25" s="21"/>
      <c r="W25" s="21" t="s">
        <v>2</v>
      </c>
      <c r="X25" s="21"/>
    </row>
    <row r="26" spans="2:25" ht="31.5" x14ac:dyDescent="0.25">
      <c r="B26">
        <v>7</v>
      </c>
      <c r="C26">
        <v>1</v>
      </c>
      <c r="D26">
        <v>55</v>
      </c>
      <c r="E26">
        <v>57</v>
      </c>
      <c r="F26">
        <v>57</v>
      </c>
      <c r="G26">
        <v>56</v>
      </c>
      <c r="H26">
        <v>57</v>
      </c>
      <c r="I26">
        <v>57</v>
      </c>
      <c r="J26">
        <v>56</v>
      </c>
      <c r="K26">
        <v>57</v>
      </c>
      <c r="Q26" s="16" t="s">
        <v>0</v>
      </c>
      <c r="R26" s="14" t="s">
        <v>1</v>
      </c>
      <c r="S26" s="14" t="s">
        <v>2</v>
      </c>
      <c r="U26" s="15" t="s">
        <v>48</v>
      </c>
      <c r="V26" s="15" t="s">
        <v>49</v>
      </c>
      <c r="W26" s="15" t="s">
        <v>48</v>
      </c>
      <c r="X26" s="15" t="s">
        <v>49</v>
      </c>
    </row>
    <row r="27" spans="2:25" x14ac:dyDescent="0.25">
      <c r="B27">
        <v>7</v>
      </c>
      <c r="C27">
        <v>2</v>
      </c>
      <c r="D27">
        <v>52</v>
      </c>
      <c r="E27">
        <v>51</v>
      </c>
      <c r="F27">
        <v>50</v>
      </c>
      <c r="G27">
        <v>52</v>
      </c>
      <c r="H27">
        <v>53</v>
      </c>
      <c r="I27">
        <v>52</v>
      </c>
      <c r="J27">
        <v>54</v>
      </c>
      <c r="K27">
        <v>54</v>
      </c>
      <c r="Q27" s="10" t="s">
        <v>21</v>
      </c>
      <c r="R27">
        <v>0.26</v>
      </c>
      <c r="S27">
        <v>0.25</v>
      </c>
      <c r="U27">
        <v>1.15E-2</v>
      </c>
      <c r="V27" t="s">
        <v>40</v>
      </c>
      <c r="W27">
        <v>1.4500000000000001E-2</v>
      </c>
      <c r="X27" t="s">
        <v>40</v>
      </c>
    </row>
    <row r="28" spans="2:25" x14ac:dyDescent="0.25">
      <c r="B28">
        <v>7</v>
      </c>
      <c r="C28">
        <v>3</v>
      </c>
      <c r="D28">
        <v>53</v>
      </c>
      <c r="E28">
        <v>54</v>
      </c>
      <c r="F28">
        <v>53</v>
      </c>
      <c r="G28">
        <v>53</v>
      </c>
      <c r="H28">
        <v>54</v>
      </c>
      <c r="I28">
        <v>55</v>
      </c>
      <c r="J28">
        <v>55</v>
      </c>
      <c r="K28">
        <v>55</v>
      </c>
      <c r="Q28" s="10" t="s">
        <v>20</v>
      </c>
      <c r="R28">
        <v>0.28000000000000003</v>
      </c>
      <c r="S28">
        <v>0.27</v>
      </c>
      <c r="U28">
        <v>1.15E-2</v>
      </c>
      <c r="V28" t="s">
        <v>41</v>
      </c>
      <c r="W28">
        <v>1.4500000000000001E-2</v>
      </c>
      <c r="X28" t="s">
        <v>41</v>
      </c>
    </row>
    <row r="29" spans="2:25" x14ac:dyDescent="0.25">
      <c r="B29">
        <v>8</v>
      </c>
      <c r="C29">
        <v>1</v>
      </c>
      <c r="D29">
        <v>46</v>
      </c>
      <c r="E29">
        <v>48</v>
      </c>
      <c r="F29">
        <v>48</v>
      </c>
      <c r="G29">
        <v>46</v>
      </c>
      <c r="H29">
        <v>48</v>
      </c>
      <c r="I29">
        <v>46</v>
      </c>
      <c r="J29">
        <v>49</v>
      </c>
      <c r="K29">
        <v>48</v>
      </c>
      <c r="Q29" s="10" t="s">
        <v>19</v>
      </c>
      <c r="R29">
        <v>0.32</v>
      </c>
      <c r="S29">
        <v>0.31</v>
      </c>
      <c r="U29">
        <v>1.4500000000000001E-2</v>
      </c>
      <c r="V29" t="s">
        <v>42</v>
      </c>
      <c r="W29">
        <v>1.4500000000000001E-2</v>
      </c>
      <c r="X29" t="s">
        <v>42</v>
      </c>
    </row>
    <row r="30" spans="2:25" x14ac:dyDescent="0.25">
      <c r="B30">
        <v>8</v>
      </c>
      <c r="C30">
        <v>2</v>
      </c>
      <c r="D30">
        <v>52</v>
      </c>
      <c r="E30">
        <v>45</v>
      </c>
      <c r="F30">
        <v>50</v>
      </c>
      <c r="G30">
        <v>49</v>
      </c>
      <c r="H30">
        <v>52</v>
      </c>
      <c r="I30">
        <v>53</v>
      </c>
      <c r="J30">
        <v>54</v>
      </c>
      <c r="K30">
        <v>51</v>
      </c>
      <c r="Q30" s="10" t="s">
        <v>25</v>
      </c>
      <c r="R30">
        <v>0.36</v>
      </c>
      <c r="S30">
        <v>0.35</v>
      </c>
      <c r="U30">
        <v>1.4500000000000001E-2</v>
      </c>
      <c r="V30" t="s">
        <v>39</v>
      </c>
      <c r="W30">
        <v>1.15E-2</v>
      </c>
      <c r="X30" t="s">
        <v>39</v>
      </c>
    </row>
    <row r="31" spans="2:25" x14ac:dyDescent="0.25">
      <c r="B31">
        <v>8</v>
      </c>
      <c r="C31">
        <v>3</v>
      </c>
      <c r="D31">
        <v>48</v>
      </c>
      <c r="E31">
        <v>52</v>
      </c>
      <c r="F31">
        <v>54</v>
      </c>
      <c r="G31">
        <v>50</v>
      </c>
      <c r="H31">
        <v>50</v>
      </c>
      <c r="I31">
        <v>48</v>
      </c>
      <c r="J31">
        <v>51</v>
      </c>
      <c r="K31">
        <v>53</v>
      </c>
      <c r="Q31" s="10" t="s">
        <v>23</v>
      </c>
      <c r="R31">
        <v>0.26</v>
      </c>
      <c r="S31">
        <v>0.27</v>
      </c>
      <c r="U31">
        <v>1.4500000000000001E-2</v>
      </c>
      <c r="V31" t="s">
        <v>40</v>
      </c>
      <c r="W31">
        <v>1.4500000000000001E-2</v>
      </c>
      <c r="X31" t="s">
        <v>41</v>
      </c>
    </row>
    <row r="32" spans="2:25" x14ac:dyDescent="0.25">
      <c r="B32">
        <v>9</v>
      </c>
      <c r="C32">
        <v>1</v>
      </c>
      <c r="D32">
        <v>47</v>
      </c>
      <c r="E32">
        <v>48</v>
      </c>
      <c r="F32">
        <v>49</v>
      </c>
      <c r="G32">
        <v>54</v>
      </c>
      <c r="H32">
        <v>47</v>
      </c>
      <c r="I32">
        <v>49</v>
      </c>
      <c r="J32">
        <v>48</v>
      </c>
      <c r="K32">
        <v>49</v>
      </c>
      <c r="Q32" s="10" t="s">
        <v>26</v>
      </c>
      <c r="R32">
        <v>0.33</v>
      </c>
      <c r="S32">
        <v>0.34</v>
      </c>
      <c r="U32">
        <v>1.4500000000000001E-2</v>
      </c>
      <c r="V32" t="s">
        <v>43</v>
      </c>
      <c r="W32">
        <v>1.15E-2</v>
      </c>
      <c r="X32" t="s">
        <v>43</v>
      </c>
    </row>
    <row r="33" spans="2:24" x14ac:dyDescent="0.25">
      <c r="B33">
        <v>9</v>
      </c>
      <c r="C33">
        <v>2</v>
      </c>
      <c r="D33">
        <v>50</v>
      </c>
      <c r="E33">
        <v>47</v>
      </c>
      <c r="F33">
        <v>50</v>
      </c>
      <c r="G33">
        <v>48</v>
      </c>
      <c r="H33">
        <v>48</v>
      </c>
      <c r="I33">
        <v>51</v>
      </c>
      <c r="J33">
        <v>49</v>
      </c>
      <c r="K33">
        <v>52</v>
      </c>
      <c r="Q33" s="10" t="s">
        <v>22</v>
      </c>
      <c r="R33">
        <v>0.28999999999999998</v>
      </c>
      <c r="S33">
        <v>0.3</v>
      </c>
      <c r="U33">
        <v>1.15E-2</v>
      </c>
      <c r="V33" t="s">
        <v>44</v>
      </c>
      <c r="W33">
        <v>1.15E-2</v>
      </c>
      <c r="X33" t="s">
        <v>42</v>
      </c>
    </row>
    <row r="34" spans="2:24" x14ac:dyDescent="0.25">
      <c r="B34">
        <v>9</v>
      </c>
      <c r="C34">
        <v>3</v>
      </c>
      <c r="D34">
        <v>52</v>
      </c>
      <c r="E34">
        <v>50</v>
      </c>
      <c r="F34">
        <v>52</v>
      </c>
      <c r="G34">
        <v>50</v>
      </c>
      <c r="H34">
        <v>53</v>
      </c>
      <c r="I34">
        <v>52</v>
      </c>
      <c r="J34">
        <v>52</v>
      </c>
      <c r="K34">
        <v>47</v>
      </c>
      <c r="Q34" s="10" t="s">
        <v>24</v>
      </c>
      <c r="R34">
        <v>0.22</v>
      </c>
      <c r="S34">
        <v>0.21</v>
      </c>
      <c r="U34">
        <v>1.4500000000000001E-2</v>
      </c>
      <c r="V34" t="s">
        <v>34</v>
      </c>
      <c r="W34">
        <v>1.2E-2</v>
      </c>
      <c r="X34" t="s">
        <v>38</v>
      </c>
    </row>
    <row r="35" spans="2:24" x14ac:dyDescent="0.25">
      <c r="Q35" s="10" t="s">
        <v>27</v>
      </c>
      <c r="R35">
        <v>0.23</v>
      </c>
      <c r="S35">
        <v>0.24</v>
      </c>
      <c r="U35">
        <v>1.15E-2</v>
      </c>
      <c r="V35" t="s">
        <v>45</v>
      </c>
      <c r="W35">
        <v>1.15E-2</v>
      </c>
      <c r="X35" t="s">
        <v>40</v>
      </c>
    </row>
    <row r="38" spans="2:24" ht="15" customHeight="1" x14ac:dyDescent="0.25">
      <c r="W38" s="22" t="s">
        <v>50</v>
      </c>
      <c r="X38" s="22"/>
    </row>
    <row r="39" spans="2:24" ht="15.75" customHeight="1" x14ac:dyDescent="0.25"/>
    <row r="40" spans="2:24" x14ac:dyDescent="0.25">
      <c r="R40" s="1"/>
      <c r="S40" s="1"/>
      <c r="U40" s="21" t="s">
        <v>1</v>
      </c>
      <c r="V40" s="21"/>
      <c r="W40" s="21" t="s">
        <v>2</v>
      </c>
      <c r="X40" s="21"/>
    </row>
    <row r="41" spans="2:24" ht="31.5" x14ac:dyDescent="0.25">
      <c r="Q41" s="16" t="s">
        <v>0</v>
      </c>
      <c r="R41" s="14" t="s">
        <v>1</v>
      </c>
      <c r="S41" s="14" t="s">
        <v>2</v>
      </c>
      <c r="U41" s="15" t="s">
        <v>48</v>
      </c>
      <c r="V41" s="15" t="s">
        <v>49</v>
      </c>
      <c r="W41" s="15" t="s">
        <v>48</v>
      </c>
      <c r="X41" s="15" t="s">
        <v>49</v>
      </c>
    </row>
    <row r="42" spans="2:24" x14ac:dyDescent="0.25">
      <c r="Q42" s="10" t="s">
        <v>21</v>
      </c>
      <c r="R42">
        <v>1.5</v>
      </c>
      <c r="S42">
        <v>1.54</v>
      </c>
      <c r="U42">
        <v>1.7299999999999999E-2</v>
      </c>
      <c r="V42" t="s">
        <v>32</v>
      </c>
      <c r="W42">
        <v>2.5999999999999999E-2</v>
      </c>
      <c r="X42" t="s">
        <v>32</v>
      </c>
    </row>
    <row r="43" spans="2:24" x14ac:dyDescent="0.25">
      <c r="Q43" s="10" t="s">
        <v>20</v>
      </c>
      <c r="R43">
        <v>1.24</v>
      </c>
      <c r="S43">
        <v>1.26</v>
      </c>
      <c r="U43">
        <v>1.4500000000000001E-2</v>
      </c>
      <c r="V43" t="s">
        <v>33</v>
      </c>
      <c r="W43">
        <v>2.3099999999999999E-2</v>
      </c>
      <c r="X43" t="s">
        <v>33</v>
      </c>
    </row>
    <row r="44" spans="2:24" x14ac:dyDescent="0.25">
      <c r="Q44" s="10" t="s">
        <v>19</v>
      </c>
      <c r="R44">
        <v>1.04</v>
      </c>
      <c r="S44">
        <v>1.0900000000000001</v>
      </c>
      <c r="U44">
        <v>1.7299999999999999E-2</v>
      </c>
      <c r="V44" t="s">
        <v>34</v>
      </c>
      <c r="W44">
        <v>2.0299999999999999E-2</v>
      </c>
      <c r="X44" t="s">
        <v>38</v>
      </c>
    </row>
    <row r="45" spans="2:24" x14ac:dyDescent="0.25">
      <c r="Q45" s="10" t="s">
        <v>25</v>
      </c>
      <c r="R45">
        <v>0.75</v>
      </c>
      <c r="S45">
        <v>0.81</v>
      </c>
      <c r="U45">
        <v>1.7299999999999999E-2</v>
      </c>
      <c r="V45" t="s">
        <v>35</v>
      </c>
      <c r="W45">
        <v>2.0799999999999999E-2</v>
      </c>
      <c r="X45" t="s">
        <v>33</v>
      </c>
    </row>
    <row r="46" spans="2:24" x14ac:dyDescent="0.25">
      <c r="Q46" s="10" t="s">
        <v>23</v>
      </c>
      <c r="R46">
        <v>1.32</v>
      </c>
      <c r="S46">
        <v>1.37</v>
      </c>
      <c r="U46">
        <v>1.7299999999999999E-2</v>
      </c>
      <c r="V46" t="s">
        <v>36</v>
      </c>
      <c r="W46">
        <v>1.7600000000000001E-2</v>
      </c>
      <c r="X46" t="s">
        <v>36</v>
      </c>
    </row>
    <row r="47" spans="2:24" x14ac:dyDescent="0.25">
      <c r="Q47" s="10" t="s">
        <v>26</v>
      </c>
      <c r="R47">
        <v>0.91</v>
      </c>
      <c r="S47">
        <v>0.95</v>
      </c>
      <c r="U47">
        <v>2.0299999999999999E-2</v>
      </c>
      <c r="V47" t="s">
        <v>37</v>
      </c>
      <c r="W47">
        <v>1.4500000000000001E-2</v>
      </c>
      <c r="X47" t="s">
        <v>34</v>
      </c>
    </row>
    <row r="48" spans="2:24" x14ac:dyDescent="0.25">
      <c r="Q48" s="10" t="s">
        <v>22</v>
      </c>
      <c r="R48">
        <v>1.18</v>
      </c>
      <c r="S48">
        <v>1.2</v>
      </c>
      <c r="U48">
        <v>1.7299999999999999E-2</v>
      </c>
      <c r="V48" t="s">
        <v>38</v>
      </c>
      <c r="W48">
        <v>2.3300000000000001E-2</v>
      </c>
      <c r="X48" t="s">
        <v>33</v>
      </c>
    </row>
    <row r="49" spans="17:24" x14ac:dyDescent="0.25">
      <c r="Q49" s="10" t="s">
        <v>24</v>
      </c>
      <c r="R49">
        <v>1.64</v>
      </c>
      <c r="S49">
        <v>1.66</v>
      </c>
      <c r="U49">
        <v>1.4500000000000001E-2</v>
      </c>
      <c r="V49" t="s">
        <v>39</v>
      </c>
      <c r="W49">
        <v>1.4500000000000001E-2</v>
      </c>
      <c r="X49" t="s">
        <v>39</v>
      </c>
    </row>
    <row r="50" spans="17:24" x14ac:dyDescent="0.25">
      <c r="Q50" s="10" t="s">
        <v>27</v>
      </c>
      <c r="R50">
        <v>1.6</v>
      </c>
      <c r="S50">
        <v>1.58</v>
      </c>
      <c r="U50">
        <v>1.4500000000000001E-2</v>
      </c>
      <c r="V50" t="s">
        <v>39</v>
      </c>
      <c r="W50">
        <v>2.0299999999999999E-2</v>
      </c>
      <c r="X50" t="s">
        <v>32</v>
      </c>
    </row>
  </sheetData>
  <mergeCells count="9">
    <mergeCell ref="U40:V40"/>
    <mergeCell ref="W40:X40"/>
    <mergeCell ref="W38:X38"/>
    <mergeCell ref="X4:Y4"/>
    <mergeCell ref="X22:Y22"/>
    <mergeCell ref="U7:V7"/>
    <mergeCell ref="W7:X7"/>
    <mergeCell ref="U25:V25"/>
    <mergeCell ref="W25:X2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9"/>
  <sheetViews>
    <sheetView workbookViewId="0">
      <selection activeCell="A39" sqref="A39"/>
    </sheetView>
  </sheetViews>
  <sheetFormatPr defaultRowHeight="15" x14ac:dyDescent="0.25"/>
  <cols>
    <col min="5" max="5" width="9.5703125" bestFit="1" customWidth="1"/>
    <col min="6" max="6" width="12.140625" customWidth="1"/>
    <col min="7" max="7" width="9.5703125" bestFit="1" customWidth="1"/>
    <col min="11" max="11" width="9.5703125" bestFit="1" customWidth="1"/>
  </cols>
  <sheetData>
    <row r="2" spans="1:26" ht="15.75" x14ac:dyDescent="0.25">
      <c r="J2" s="17" t="s">
        <v>1</v>
      </c>
    </row>
    <row r="3" spans="1:26" x14ac:dyDescent="0.25">
      <c r="A3" s="25" t="s">
        <v>53</v>
      </c>
      <c r="B3" s="25" t="s">
        <v>54</v>
      </c>
      <c r="C3" s="25" t="s">
        <v>63</v>
      </c>
      <c r="D3" s="26" t="s">
        <v>64</v>
      </c>
      <c r="E3" s="26" t="s">
        <v>65</v>
      </c>
      <c r="F3" s="25" t="s">
        <v>66</v>
      </c>
      <c r="G3" s="26" t="s">
        <v>67</v>
      </c>
      <c r="H3" s="26" t="s">
        <v>68</v>
      </c>
      <c r="I3" s="25" t="s">
        <v>69</v>
      </c>
      <c r="J3" s="26" t="s">
        <v>70</v>
      </c>
      <c r="K3" s="26" t="s">
        <v>71</v>
      </c>
      <c r="L3" s="25" t="s">
        <v>72</v>
      </c>
      <c r="M3" s="26" t="s">
        <v>73</v>
      </c>
      <c r="N3" s="26" t="s">
        <v>74</v>
      </c>
      <c r="O3" s="25" t="s">
        <v>75</v>
      </c>
      <c r="P3" s="26" t="s">
        <v>76</v>
      </c>
      <c r="Q3" s="26" t="s">
        <v>77</v>
      </c>
      <c r="R3" s="25" t="s">
        <v>78</v>
      </c>
      <c r="S3" s="26" t="s">
        <v>79</v>
      </c>
      <c r="T3" s="26" t="s">
        <v>80</v>
      </c>
      <c r="U3" s="25" t="s">
        <v>81</v>
      </c>
      <c r="V3" s="26" t="s">
        <v>82</v>
      </c>
      <c r="W3" s="26" t="s">
        <v>83</v>
      </c>
      <c r="X3" s="25" t="s">
        <v>84</v>
      </c>
      <c r="Y3" s="26" t="s">
        <v>85</v>
      </c>
      <c r="Z3" s="26" t="s">
        <v>86</v>
      </c>
    </row>
    <row r="4" spans="1:26" x14ac:dyDescent="0.25">
      <c r="A4">
        <v>1</v>
      </c>
      <c r="B4">
        <v>1</v>
      </c>
      <c r="C4">
        <v>2.2200000000000002</v>
      </c>
      <c r="D4">
        <v>48</v>
      </c>
      <c r="E4" s="27">
        <f t="shared" ref="E4:E30" si="0">(C4/D4)*100</f>
        <v>4.6250000000000009</v>
      </c>
      <c r="F4" s="27">
        <v>4.9800000000000004</v>
      </c>
      <c r="G4">
        <v>49</v>
      </c>
      <c r="H4" s="27">
        <f t="shared" ref="H4:H30" si="1">(F4/G4)*100</f>
        <v>10.163265306122451</v>
      </c>
      <c r="I4" s="27">
        <v>10.3</v>
      </c>
      <c r="J4">
        <v>50</v>
      </c>
      <c r="K4" s="27">
        <f t="shared" ref="K4:K30" si="2">(I4/J4)*100</f>
        <v>20.6</v>
      </c>
      <c r="L4" s="27">
        <v>11.5</v>
      </c>
      <c r="M4">
        <v>48</v>
      </c>
      <c r="N4" s="27">
        <f t="shared" ref="N4:N30" si="3">(L4/M4)*100</f>
        <v>23.958333333333336</v>
      </c>
      <c r="O4">
        <v>14.65</v>
      </c>
      <c r="P4">
        <v>51</v>
      </c>
      <c r="Q4" s="27">
        <f t="shared" ref="Q4:Q30" si="4">(O4/P4)*100</f>
        <v>28.725490196078436</v>
      </c>
      <c r="R4">
        <v>17.7</v>
      </c>
      <c r="S4">
        <v>53</v>
      </c>
      <c r="T4" s="27">
        <f t="shared" ref="T4:T30" si="5">(R4/S4)*100</f>
        <v>33.39622641509434</v>
      </c>
      <c r="U4" s="27">
        <v>20.6</v>
      </c>
      <c r="V4">
        <v>52</v>
      </c>
      <c r="W4" s="27">
        <f t="shared" ref="W4:W30" si="6">(U4/V4)*100</f>
        <v>39.61538461538462</v>
      </c>
      <c r="X4">
        <v>22.84</v>
      </c>
      <c r="Y4">
        <v>49</v>
      </c>
      <c r="Z4" s="27">
        <f t="shared" ref="Z4:Z30" si="7">(X4/Y4)*100</f>
        <v>46.612244897959179</v>
      </c>
    </row>
    <row r="5" spans="1:26" x14ac:dyDescent="0.25">
      <c r="A5">
        <v>1</v>
      </c>
      <c r="B5">
        <v>2</v>
      </c>
      <c r="C5">
        <v>2.15</v>
      </c>
      <c r="D5">
        <v>53</v>
      </c>
      <c r="E5" s="27">
        <f t="shared" si="0"/>
        <v>4.0566037735849054</v>
      </c>
      <c r="F5" s="27">
        <v>4.8499999999999996</v>
      </c>
      <c r="G5">
        <v>51</v>
      </c>
      <c r="H5" s="27">
        <f t="shared" si="1"/>
        <v>9.5098039215686274</v>
      </c>
      <c r="I5" s="27">
        <v>9.8000000000000007</v>
      </c>
      <c r="J5">
        <v>53</v>
      </c>
      <c r="K5" s="27">
        <f t="shared" si="2"/>
        <v>18.490566037735849</v>
      </c>
      <c r="L5" s="27">
        <v>10.75</v>
      </c>
      <c r="M5">
        <v>52</v>
      </c>
      <c r="N5" s="27">
        <f t="shared" si="3"/>
        <v>20.673076923076923</v>
      </c>
      <c r="O5">
        <v>13.98</v>
      </c>
      <c r="P5">
        <v>54</v>
      </c>
      <c r="Q5" s="27">
        <f t="shared" si="4"/>
        <v>25.888888888888889</v>
      </c>
      <c r="R5">
        <v>16.95</v>
      </c>
      <c r="S5">
        <v>50</v>
      </c>
      <c r="T5" s="27">
        <f t="shared" si="5"/>
        <v>33.9</v>
      </c>
      <c r="U5" s="27">
        <v>19.399999999999999</v>
      </c>
      <c r="V5">
        <v>49</v>
      </c>
      <c r="W5" s="27">
        <f t="shared" si="6"/>
        <v>39.591836734693878</v>
      </c>
      <c r="X5">
        <v>21.55</v>
      </c>
      <c r="Y5">
        <v>54</v>
      </c>
      <c r="Z5" s="27">
        <f t="shared" si="7"/>
        <v>39.907407407407405</v>
      </c>
    </row>
    <row r="6" spans="1:26" x14ac:dyDescent="0.25">
      <c r="A6">
        <v>1</v>
      </c>
      <c r="B6">
        <v>3</v>
      </c>
      <c r="C6">
        <v>2.0500000000000003</v>
      </c>
      <c r="D6">
        <v>51</v>
      </c>
      <c r="E6" s="27">
        <f t="shared" si="0"/>
        <v>4.0196078431372548</v>
      </c>
      <c r="F6" s="27">
        <v>4.6999999999999993</v>
      </c>
      <c r="G6">
        <v>52</v>
      </c>
      <c r="H6" s="27">
        <f t="shared" si="1"/>
        <v>9.0384615384615365</v>
      </c>
      <c r="I6" s="27">
        <v>9</v>
      </c>
      <c r="J6">
        <v>52</v>
      </c>
      <c r="K6" s="27">
        <f t="shared" si="2"/>
        <v>17.307692307692307</v>
      </c>
      <c r="L6" s="27">
        <v>9.98</v>
      </c>
      <c r="M6">
        <v>51</v>
      </c>
      <c r="N6" s="27">
        <f t="shared" si="3"/>
        <v>19.568627450980394</v>
      </c>
      <c r="O6">
        <v>13.4</v>
      </c>
      <c r="P6">
        <v>53</v>
      </c>
      <c r="Q6" s="27">
        <f t="shared" si="4"/>
        <v>25.283018867924529</v>
      </c>
      <c r="R6">
        <v>15.9</v>
      </c>
      <c r="S6">
        <v>54</v>
      </c>
      <c r="T6" s="27">
        <f t="shared" si="5"/>
        <v>29.444444444444446</v>
      </c>
      <c r="U6" s="27">
        <v>18.5</v>
      </c>
      <c r="V6">
        <v>54</v>
      </c>
      <c r="W6" s="27">
        <f t="shared" si="6"/>
        <v>34.25925925925926</v>
      </c>
      <c r="X6">
        <v>20.38</v>
      </c>
      <c r="Y6">
        <v>51</v>
      </c>
      <c r="Z6" s="27">
        <f t="shared" si="7"/>
        <v>39.96078431372549</v>
      </c>
    </row>
    <row r="7" spans="1:26" x14ac:dyDescent="0.25">
      <c r="A7">
        <v>2</v>
      </c>
      <c r="B7">
        <v>1</v>
      </c>
      <c r="C7">
        <v>1.78</v>
      </c>
      <c r="D7">
        <v>55</v>
      </c>
      <c r="E7" s="27">
        <f t="shared" si="0"/>
        <v>3.2363636363636363</v>
      </c>
      <c r="F7" s="27">
        <v>4.2200000000000006</v>
      </c>
      <c r="G7">
        <v>56</v>
      </c>
      <c r="H7" s="27">
        <f t="shared" si="1"/>
        <v>7.5357142857142874</v>
      </c>
      <c r="I7" s="27">
        <v>8.98</v>
      </c>
      <c r="J7">
        <v>54</v>
      </c>
      <c r="K7" s="27">
        <f t="shared" si="2"/>
        <v>16.62962962962963</v>
      </c>
      <c r="L7" s="27">
        <v>10.11</v>
      </c>
      <c r="M7">
        <v>56</v>
      </c>
      <c r="N7" s="27">
        <f t="shared" si="3"/>
        <v>18.053571428571427</v>
      </c>
      <c r="O7">
        <v>13.1</v>
      </c>
      <c r="P7">
        <v>55</v>
      </c>
      <c r="Q7" s="27">
        <f t="shared" si="4"/>
        <v>23.81818181818182</v>
      </c>
      <c r="R7">
        <v>15.9</v>
      </c>
      <c r="S7">
        <v>56</v>
      </c>
      <c r="T7" s="27">
        <f t="shared" si="5"/>
        <v>28.392857142857142</v>
      </c>
      <c r="U7" s="27">
        <v>17.920000000000002</v>
      </c>
      <c r="V7">
        <v>53</v>
      </c>
      <c r="W7" s="27">
        <f t="shared" si="6"/>
        <v>33.811320754716981</v>
      </c>
      <c r="X7">
        <v>20.440000000000001</v>
      </c>
      <c r="Y7">
        <v>56</v>
      </c>
      <c r="Z7" s="27">
        <f t="shared" si="7"/>
        <v>36.500000000000007</v>
      </c>
    </row>
    <row r="8" spans="1:26" x14ac:dyDescent="0.25">
      <c r="A8">
        <v>2</v>
      </c>
      <c r="B8">
        <v>2</v>
      </c>
      <c r="C8">
        <v>1.7</v>
      </c>
      <c r="D8">
        <v>51</v>
      </c>
      <c r="E8" s="27">
        <f t="shared" si="0"/>
        <v>3.3333333333333335</v>
      </c>
      <c r="F8" s="27">
        <v>4.1400000000000006</v>
      </c>
      <c r="G8">
        <v>51</v>
      </c>
      <c r="H8" s="27">
        <f t="shared" si="1"/>
        <v>8.1176470588235308</v>
      </c>
      <c r="I8" s="27">
        <v>8.2700000000000014</v>
      </c>
      <c r="J8">
        <v>53</v>
      </c>
      <c r="K8" s="27">
        <f t="shared" si="2"/>
        <v>15.603773584905664</v>
      </c>
      <c r="L8" s="27">
        <v>8.9699999999999989</v>
      </c>
      <c r="M8">
        <v>51</v>
      </c>
      <c r="N8" s="27">
        <f t="shared" si="3"/>
        <v>17.588235294117645</v>
      </c>
      <c r="O8">
        <v>11.9</v>
      </c>
      <c r="P8">
        <v>50</v>
      </c>
      <c r="Q8" s="27">
        <f t="shared" si="4"/>
        <v>23.8</v>
      </c>
      <c r="R8">
        <v>14.6</v>
      </c>
      <c r="S8">
        <v>52</v>
      </c>
      <c r="T8" s="27">
        <f t="shared" si="5"/>
        <v>28.076923076923077</v>
      </c>
      <c r="U8" s="27">
        <v>17.270000000000003</v>
      </c>
      <c r="V8">
        <v>51</v>
      </c>
      <c r="W8" s="27">
        <f t="shared" si="6"/>
        <v>33.86274509803922</v>
      </c>
      <c r="X8">
        <v>18.720000000000002</v>
      </c>
      <c r="Y8">
        <v>50</v>
      </c>
      <c r="Z8" s="27">
        <f t="shared" si="7"/>
        <v>37.440000000000005</v>
      </c>
    </row>
    <row r="9" spans="1:26" x14ac:dyDescent="0.25">
      <c r="A9">
        <v>2</v>
      </c>
      <c r="B9">
        <v>3</v>
      </c>
      <c r="C9">
        <v>1.86</v>
      </c>
      <c r="D9">
        <v>49</v>
      </c>
      <c r="E9" s="27">
        <f t="shared" si="0"/>
        <v>3.795918367346939</v>
      </c>
      <c r="F9" s="27">
        <v>4.32</v>
      </c>
      <c r="G9">
        <v>54</v>
      </c>
      <c r="H9" s="27">
        <f t="shared" si="1"/>
        <v>8</v>
      </c>
      <c r="I9" s="27">
        <v>9.58</v>
      </c>
      <c r="J9">
        <v>55</v>
      </c>
      <c r="K9" s="27">
        <f t="shared" si="2"/>
        <v>17.418181818181818</v>
      </c>
      <c r="L9" s="27">
        <v>10.969999999999999</v>
      </c>
      <c r="M9">
        <v>55</v>
      </c>
      <c r="N9" s="27">
        <f t="shared" si="3"/>
        <v>19.945454545454545</v>
      </c>
      <c r="O9">
        <v>13.96</v>
      </c>
      <c r="P9">
        <v>53</v>
      </c>
      <c r="Q9" s="27">
        <f t="shared" si="4"/>
        <v>26.339622641509436</v>
      </c>
      <c r="R9">
        <v>16.559999999999999</v>
      </c>
      <c r="S9">
        <v>54</v>
      </c>
      <c r="T9" s="27">
        <f t="shared" si="5"/>
        <v>30.666666666666664</v>
      </c>
      <c r="U9" s="27">
        <v>19.02</v>
      </c>
      <c r="V9">
        <v>55</v>
      </c>
      <c r="W9" s="27">
        <f t="shared" si="6"/>
        <v>34.581818181818178</v>
      </c>
      <c r="X9">
        <v>21.970000000000002</v>
      </c>
      <c r="Y9">
        <v>54</v>
      </c>
      <c r="Z9" s="27">
        <f t="shared" si="7"/>
        <v>40.68518518518519</v>
      </c>
    </row>
    <row r="10" spans="1:26" x14ac:dyDescent="0.25">
      <c r="A10">
        <v>3</v>
      </c>
      <c r="B10">
        <v>1</v>
      </c>
      <c r="C10">
        <v>1.5</v>
      </c>
      <c r="D10">
        <v>55</v>
      </c>
      <c r="E10" s="27">
        <f t="shared" si="0"/>
        <v>2.7272727272727271</v>
      </c>
      <c r="F10" s="27">
        <v>3.79</v>
      </c>
      <c r="G10">
        <v>53</v>
      </c>
      <c r="H10" s="27">
        <f t="shared" si="1"/>
        <v>7.1509433962264151</v>
      </c>
      <c r="I10" s="27">
        <v>7.72</v>
      </c>
      <c r="J10">
        <v>53</v>
      </c>
      <c r="K10" s="27">
        <f t="shared" si="2"/>
        <v>14.566037735849054</v>
      </c>
      <c r="L10" s="27">
        <v>9.1000000000000014</v>
      </c>
      <c r="M10">
        <v>53</v>
      </c>
      <c r="N10" s="27">
        <f t="shared" si="3"/>
        <v>17.169811320754718</v>
      </c>
      <c r="O10">
        <v>11.5</v>
      </c>
      <c r="P10">
        <v>54</v>
      </c>
      <c r="Q10" s="27">
        <f t="shared" si="4"/>
        <v>21.296296296296298</v>
      </c>
      <c r="R10">
        <v>13.55</v>
      </c>
      <c r="S10">
        <v>55</v>
      </c>
      <c r="T10" s="27">
        <f t="shared" si="5"/>
        <v>24.636363636363637</v>
      </c>
      <c r="U10" s="27">
        <v>15.54</v>
      </c>
      <c r="V10">
        <v>55</v>
      </c>
      <c r="W10" s="27">
        <f t="shared" si="6"/>
        <v>28.254545454545454</v>
      </c>
      <c r="X10">
        <v>17.599999999999998</v>
      </c>
      <c r="Y10">
        <v>57</v>
      </c>
      <c r="Z10" s="27">
        <f t="shared" si="7"/>
        <v>30.877192982456137</v>
      </c>
    </row>
    <row r="11" spans="1:26" x14ac:dyDescent="0.25">
      <c r="A11">
        <v>3</v>
      </c>
      <c r="B11">
        <v>2</v>
      </c>
      <c r="C11">
        <v>1.42</v>
      </c>
      <c r="D11">
        <v>52</v>
      </c>
      <c r="E11" s="27">
        <f t="shared" si="0"/>
        <v>2.7307692307692308</v>
      </c>
      <c r="F11" s="27">
        <v>3.67</v>
      </c>
      <c r="G11">
        <v>54</v>
      </c>
      <c r="H11" s="27">
        <f t="shared" si="1"/>
        <v>6.7962962962962958</v>
      </c>
      <c r="I11" s="27">
        <v>7.28</v>
      </c>
      <c r="J11">
        <v>54</v>
      </c>
      <c r="K11" s="27">
        <f t="shared" si="2"/>
        <v>13.481481481481483</v>
      </c>
      <c r="L11" s="27">
        <v>8</v>
      </c>
      <c r="M11">
        <v>56</v>
      </c>
      <c r="N11" s="27">
        <f t="shared" si="3"/>
        <v>14.285714285714285</v>
      </c>
      <c r="O11">
        <v>10.600000000000001</v>
      </c>
      <c r="P11">
        <v>55</v>
      </c>
      <c r="Q11" s="27">
        <f t="shared" si="4"/>
        <v>19.272727272727273</v>
      </c>
      <c r="R11">
        <v>12.28</v>
      </c>
      <c r="S11">
        <v>53</v>
      </c>
      <c r="T11" s="27">
        <f t="shared" si="5"/>
        <v>23.169811320754715</v>
      </c>
      <c r="U11" s="27">
        <v>14.8</v>
      </c>
      <c r="V11">
        <v>56</v>
      </c>
      <c r="W11" s="27">
        <f t="shared" si="6"/>
        <v>26.428571428571431</v>
      </c>
      <c r="X11">
        <v>16.95</v>
      </c>
      <c r="Y11">
        <v>54</v>
      </c>
      <c r="Z11" s="27">
        <f t="shared" si="7"/>
        <v>31.388888888888889</v>
      </c>
    </row>
    <row r="12" spans="1:26" x14ac:dyDescent="0.25">
      <c r="A12">
        <v>3</v>
      </c>
      <c r="B12">
        <v>3</v>
      </c>
      <c r="C12">
        <v>1.34</v>
      </c>
      <c r="D12">
        <v>57</v>
      </c>
      <c r="E12" s="27">
        <f t="shared" si="0"/>
        <v>2.3508771929824563</v>
      </c>
      <c r="F12" s="27">
        <v>3.55</v>
      </c>
      <c r="G12">
        <v>51</v>
      </c>
      <c r="H12" s="27">
        <f t="shared" si="1"/>
        <v>6.9607843137254903</v>
      </c>
      <c r="I12" s="27">
        <v>6.9</v>
      </c>
      <c r="J12">
        <v>56</v>
      </c>
      <c r="K12" s="27">
        <f t="shared" si="2"/>
        <v>12.321428571428573</v>
      </c>
      <c r="L12" s="27">
        <v>7.03</v>
      </c>
      <c r="M12">
        <v>52</v>
      </c>
      <c r="N12" s="27">
        <f t="shared" si="3"/>
        <v>13.51923076923077</v>
      </c>
      <c r="O12">
        <v>8.8999999999999986</v>
      </c>
      <c r="P12">
        <v>57</v>
      </c>
      <c r="Q12" s="27">
        <f t="shared" si="4"/>
        <v>15.614035087719296</v>
      </c>
      <c r="R12">
        <v>11.7</v>
      </c>
      <c r="S12">
        <v>57</v>
      </c>
      <c r="T12" s="27">
        <f t="shared" si="5"/>
        <v>20.526315789473685</v>
      </c>
      <c r="U12" s="27">
        <v>14</v>
      </c>
      <c r="V12">
        <v>57</v>
      </c>
      <c r="W12" s="27">
        <f t="shared" si="6"/>
        <v>24.561403508771928</v>
      </c>
      <c r="X12">
        <v>14.45</v>
      </c>
      <c r="Y12">
        <v>55</v>
      </c>
      <c r="Z12" s="27">
        <f t="shared" si="7"/>
        <v>26.27272727272727</v>
      </c>
    </row>
    <row r="13" spans="1:26" x14ac:dyDescent="0.25">
      <c r="A13">
        <v>4</v>
      </c>
      <c r="B13">
        <v>1</v>
      </c>
      <c r="C13">
        <v>1.05</v>
      </c>
      <c r="D13">
        <v>52</v>
      </c>
      <c r="E13" s="27">
        <f t="shared" si="0"/>
        <v>2.0192307692307692</v>
      </c>
      <c r="F13" s="27">
        <v>3.0900000000000003</v>
      </c>
      <c r="G13">
        <v>51</v>
      </c>
      <c r="H13" s="27">
        <f t="shared" si="1"/>
        <v>6.0588235294117654</v>
      </c>
      <c r="I13" s="27">
        <v>5.55</v>
      </c>
      <c r="J13">
        <v>53</v>
      </c>
      <c r="K13" s="27">
        <f t="shared" si="2"/>
        <v>10.471698113207546</v>
      </c>
      <c r="L13" s="27">
        <v>5.53</v>
      </c>
      <c r="M13">
        <v>51</v>
      </c>
      <c r="N13" s="27">
        <f t="shared" si="3"/>
        <v>10.843137254901961</v>
      </c>
      <c r="O13">
        <v>7.4</v>
      </c>
      <c r="P13">
        <v>54</v>
      </c>
      <c r="Q13" s="27">
        <f t="shared" si="4"/>
        <v>13.703703703703704</v>
      </c>
      <c r="R13">
        <v>10</v>
      </c>
      <c r="S13">
        <v>52</v>
      </c>
      <c r="T13" s="27">
        <f t="shared" si="5"/>
        <v>19.230769230769234</v>
      </c>
      <c r="U13" s="27">
        <v>11.7</v>
      </c>
      <c r="V13">
        <v>55</v>
      </c>
      <c r="W13" s="27">
        <f t="shared" si="6"/>
        <v>21.27272727272727</v>
      </c>
      <c r="X13">
        <v>13.2</v>
      </c>
      <c r="Y13">
        <v>54</v>
      </c>
      <c r="Z13" s="27">
        <f t="shared" si="7"/>
        <v>24.444444444444443</v>
      </c>
    </row>
    <row r="14" spans="1:26" x14ac:dyDescent="0.25">
      <c r="A14">
        <v>4</v>
      </c>
      <c r="B14">
        <v>2</v>
      </c>
      <c r="C14">
        <v>1.1200000000000001</v>
      </c>
      <c r="D14">
        <v>53</v>
      </c>
      <c r="E14" s="27">
        <f t="shared" si="0"/>
        <v>2.1132075471698113</v>
      </c>
      <c r="F14" s="27">
        <v>3.15</v>
      </c>
      <c r="G14">
        <v>55</v>
      </c>
      <c r="H14" s="27">
        <f t="shared" si="1"/>
        <v>5.7272727272727275</v>
      </c>
      <c r="I14" s="27">
        <v>6.1</v>
      </c>
      <c r="J14">
        <v>56</v>
      </c>
      <c r="K14" s="27">
        <f t="shared" si="2"/>
        <v>10.892857142857142</v>
      </c>
      <c r="L14" s="27">
        <v>6.38</v>
      </c>
      <c r="M14">
        <v>53</v>
      </c>
      <c r="N14" s="27">
        <f t="shared" si="3"/>
        <v>12.037735849056604</v>
      </c>
      <c r="O14">
        <v>8.25</v>
      </c>
      <c r="P14">
        <v>55</v>
      </c>
      <c r="Q14" s="27">
        <f t="shared" si="4"/>
        <v>15</v>
      </c>
      <c r="R14">
        <v>10.54</v>
      </c>
      <c r="S14">
        <v>54</v>
      </c>
      <c r="T14" s="27">
        <f t="shared" si="5"/>
        <v>19.518518518518515</v>
      </c>
      <c r="U14" s="27">
        <v>12.55</v>
      </c>
      <c r="V14">
        <v>56</v>
      </c>
      <c r="W14" s="27">
        <f t="shared" si="6"/>
        <v>22.410714285714288</v>
      </c>
      <c r="X14">
        <v>14</v>
      </c>
      <c r="Y14">
        <v>55</v>
      </c>
      <c r="Z14" s="27">
        <f t="shared" si="7"/>
        <v>25.454545454545453</v>
      </c>
    </row>
    <row r="15" spans="1:26" x14ac:dyDescent="0.25">
      <c r="A15">
        <v>4</v>
      </c>
      <c r="B15">
        <v>3</v>
      </c>
      <c r="C15">
        <v>1.2</v>
      </c>
      <c r="D15">
        <v>55</v>
      </c>
      <c r="E15" s="27">
        <f t="shared" si="0"/>
        <v>2.1818181818181817</v>
      </c>
      <c r="F15" s="27">
        <v>3.27</v>
      </c>
      <c r="G15">
        <v>56</v>
      </c>
      <c r="H15" s="27">
        <f t="shared" si="1"/>
        <v>5.8392857142857144</v>
      </c>
      <c r="I15" s="27">
        <v>6.7</v>
      </c>
      <c r="J15">
        <v>57</v>
      </c>
      <c r="K15" s="27">
        <f t="shared" si="2"/>
        <v>11.754385964912281</v>
      </c>
      <c r="L15" s="27">
        <v>7.66</v>
      </c>
      <c r="M15">
        <v>55</v>
      </c>
      <c r="N15" s="27">
        <f t="shared" si="3"/>
        <v>13.927272727272728</v>
      </c>
      <c r="O15">
        <v>9.58</v>
      </c>
      <c r="P15">
        <v>56</v>
      </c>
      <c r="Q15" s="27">
        <f t="shared" si="4"/>
        <v>17.107142857142858</v>
      </c>
      <c r="R15">
        <v>11.3</v>
      </c>
      <c r="S15">
        <v>55</v>
      </c>
      <c r="T15" s="27">
        <f t="shared" si="5"/>
        <v>20.545454545454547</v>
      </c>
      <c r="U15" s="27">
        <v>13.14</v>
      </c>
      <c r="V15">
        <v>57</v>
      </c>
      <c r="W15" s="27">
        <f t="shared" si="6"/>
        <v>23.05263157894737</v>
      </c>
      <c r="X15">
        <v>15.08</v>
      </c>
      <c r="Y15">
        <v>57</v>
      </c>
      <c r="Z15" s="27">
        <f t="shared" si="7"/>
        <v>26.456140350877195</v>
      </c>
    </row>
    <row r="16" spans="1:26" x14ac:dyDescent="0.25">
      <c r="A16">
        <v>5</v>
      </c>
      <c r="B16">
        <v>1</v>
      </c>
      <c r="C16">
        <v>2.08</v>
      </c>
      <c r="D16">
        <v>48</v>
      </c>
      <c r="E16" s="27">
        <f t="shared" si="0"/>
        <v>4.3333333333333339</v>
      </c>
      <c r="F16" s="27">
        <v>4.6399999999999997</v>
      </c>
      <c r="G16">
        <v>50</v>
      </c>
      <c r="H16" s="27">
        <f t="shared" si="1"/>
        <v>9.2799999999999994</v>
      </c>
      <c r="I16" s="27">
        <v>10.199999999999999</v>
      </c>
      <c r="J16">
        <v>50</v>
      </c>
      <c r="K16" s="27">
        <f t="shared" si="2"/>
        <v>20.399999999999999</v>
      </c>
      <c r="L16" s="27">
        <v>11.3</v>
      </c>
      <c r="M16">
        <v>49</v>
      </c>
      <c r="N16" s="27">
        <f t="shared" si="3"/>
        <v>23.061224489795919</v>
      </c>
      <c r="O16">
        <v>14.8</v>
      </c>
      <c r="P16">
        <v>51</v>
      </c>
      <c r="Q16" s="27">
        <f t="shared" si="4"/>
        <v>29.019607843137258</v>
      </c>
      <c r="R16">
        <v>17.55</v>
      </c>
      <c r="S16">
        <v>52</v>
      </c>
      <c r="T16" s="27">
        <f t="shared" si="5"/>
        <v>33.75</v>
      </c>
      <c r="U16" s="27">
        <v>20</v>
      </c>
      <c r="V16">
        <v>52</v>
      </c>
      <c r="W16" s="27">
        <f t="shared" si="6"/>
        <v>38.461538461538467</v>
      </c>
      <c r="X16">
        <v>22.3</v>
      </c>
      <c r="Y16">
        <v>50</v>
      </c>
      <c r="Z16" s="27">
        <f t="shared" si="7"/>
        <v>44.6</v>
      </c>
    </row>
    <row r="17" spans="1:26" x14ac:dyDescent="0.25">
      <c r="A17">
        <v>5</v>
      </c>
      <c r="B17">
        <v>2</v>
      </c>
      <c r="C17">
        <v>1.92</v>
      </c>
      <c r="D17">
        <v>52</v>
      </c>
      <c r="E17" s="27">
        <f t="shared" si="0"/>
        <v>3.6923076923076921</v>
      </c>
      <c r="F17" s="27">
        <v>4.4800000000000004</v>
      </c>
      <c r="G17">
        <v>53</v>
      </c>
      <c r="H17" s="27">
        <f t="shared" si="1"/>
        <v>8.4528301886792452</v>
      </c>
      <c r="I17" s="27">
        <v>8.65</v>
      </c>
      <c r="J17">
        <v>55</v>
      </c>
      <c r="K17" s="27">
        <f t="shared" si="2"/>
        <v>15.727272727272728</v>
      </c>
      <c r="L17" s="27">
        <v>9.5</v>
      </c>
      <c r="M17">
        <v>54</v>
      </c>
      <c r="N17" s="27">
        <f t="shared" si="3"/>
        <v>17.592592592592592</v>
      </c>
      <c r="O17">
        <v>12.7</v>
      </c>
      <c r="P17">
        <v>56</v>
      </c>
      <c r="Q17" s="27">
        <f t="shared" si="4"/>
        <v>22.678571428571427</v>
      </c>
      <c r="R17">
        <v>15.1</v>
      </c>
      <c r="S17">
        <v>54</v>
      </c>
      <c r="T17" s="27">
        <f t="shared" si="5"/>
        <v>27.962962962962962</v>
      </c>
      <c r="U17" s="27">
        <v>18.2</v>
      </c>
      <c r="V17">
        <v>57</v>
      </c>
      <c r="W17" s="27">
        <f t="shared" si="6"/>
        <v>31.929824561403507</v>
      </c>
      <c r="X17">
        <v>20.6</v>
      </c>
      <c r="Y17">
        <v>54</v>
      </c>
      <c r="Z17" s="27">
        <f t="shared" si="7"/>
        <v>38.148148148148152</v>
      </c>
    </row>
    <row r="18" spans="1:26" x14ac:dyDescent="0.25">
      <c r="A18">
        <v>5</v>
      </c>
      <c r="B18">
        <v>3</v>
      </c>
      <c r="C18">
        <v>2</v>
      </c>
      <c r="D18">
        <v>49</v>
      </c>
      <c r="E18" s="27">
        <f t="shared" si="0"/>
        <v>4.0816326530612246</v>
      </c>
      <c r="F18" s="27">
        <v>4.5599999999999996</v>
      </c>
      <c r="G18">
        <v>51</v>
      </c>
      <c r="H18" s="27">
        <f t="shared" si="1"/>
        <v>8.9411764705882337</v>
      </c>
      <c r="I18" s="27">
        <v>9.15</v>
      </c>
      <c r="J18">
        <v>53</v>
      </c>
      <c r="K18" s="27">
        <f t="shared" si="2"/>
        <v>17.264150943396228</v>
      </c>
      <c r="L18" s="27">
        <v>10.050000000000001</v>
      </c>
      <c r="M18">
        <v>51</v>
      </c>
      <c r="N18" s="27">
        <f t="shared" si="3"/>
        <v>19.705882352941178</v>
      </c>
      <c r="O18">
        <v>13.5</v>
      </c>
      <c r="P18">
        <v>53</v>
      </c>
      <c r="Q18" s="27">
        <f t="shared" si="4"/>
        <v>25.471698113207548</v>
      </c>
      <c r="R18">
        <v>16.649999999999999</v>
      </c>
      <c r="S18">
        <v>57</v>
      </c>
      <c r="T18" s="27">
        <f t="shared" si="5"/>
        <v>29.210526315789469</v>
      </c>
      <c r="U18" s="27">
        <v>19.28</v>
      </c>
      <c r="V18">
        <v>54</v>
      </c>
      <c r="W18" s="27">
        <f t="shared" si="6"/>
        <v>35.703703703703702</v>
      </c>
      <c r="X18">
        <v>22.1</v>
      </c>
      <c r="Y18">
        <v>51</v>
      </c>
      <c r="Z18" s="27">
        <f t="shared" si="7"/>
        <v>43.333333333333336</v>
      </c>
    </row>
    <row r="19" spans="1:26" x14ac:dyDescent="0.25">
      <c r="A19">
        <v>6</v>
      </c>
      <c r="B19">
        <v>1</v>
      </c>
      <c r="C19">
        <v>1.22</v>
      </c>
      <c r="D19">
        <v>48</v>
      </c>
      <c r="E19" s="27">
        <f t="shared" si="0"/>
        <v>2.5416666666666665</v>
      </c>
      <c r="F19" s="27">
        <v>3.21</v>
      </c>
      <c r="G19">
        <v>48</v>
      </c>
      <c r="H19" s="27">
        <f t="shared" si="1"/>
        <v>6.6875</v>
      </c>
      <c r="I19" s="27">
        <v>5.8</v>
      </c>
      <c r="J19">
        <v>52</v>
      </c>
      <c r="K19" s="27">
        <f t="shared" si="2"/>
        <v>11.153846153846153</v>
      </c>
      <c r="L19" s="27">
        <v>6.2499999999999991</v>
      </c>
      <c r="M19">
        <v>51</v>
      </c>
      <c r="N19" s="27">
        <f t="shared" si="3"/>
        <v>12.254901960784311</v>
      </c>
      <c r="O19">
        <v>8.6000000000000014</v>
      </c>
      <c r="P19">
        <v>51</v>
      </c>
      <c r="Q19" s="27">
        <f t="shared" si="4"/>
        <v>16.86274509803922</v>
      </c>
      <c r="R19">
        <v>10.950000000000001</v>
      </c>
      <c r="S19">
        <v>54</v>
      </c>
      <c r="T19" s="27">
        <f t="shared" si="5"/>
        <v>20.277777777777782</v>
      </c>
      <c r="U19" s="27">
        <v>12.54</v>
      </c>
      <c r="V19">
        <v>52</v>
      </c>
      <c r="W19" s="27">
        <f t="shared" si="6"/>
        <v>24.115384615384613</v>
      </c>
      <c r="X19">
        <v>14.15</v>
      </c>
      <c r="Y19">
        <v>52</v>
      </c>
      <c r="Z19" s="27">
        <f t="shared" si="7"/>
        <v>27.211538461538463</v>
      </c>
    </row>
    <row r="20" spans="1:26" x14ac:dyDescent="0.25">
      <c r="A20">
        <v>6</v>
      </c>
      <c r="B20">
        <v>2</v>
      </c>
      <c r="C20">
        <v>1.38</v>
      </c>
      <c r="D20">
        <v>52</v>
      </c>
      <c r="E20" s="27">
        <f t="shared" si="0"/>
        <v>2.6538461538461533</v>
      </c>
      <c r="F20" s="27">
        <v>3.5</v>
      </c>
      <c r="G20">
        <v>57</v>
      </c>
      <c r="H20" s="27">
        <f t="shared" si="1"/>
        <v>6.140350877192982</v>
      </c>
      <c r="I20" s="27">
        <v>7.6</v>
      </c>
      <c r="J20">
        <v>57</v>
      </c>
      <c r="K20" s="27">
        <f t="shared" si="2"/>
        <v>13.333333333333334</v>
      </c>
      <c r="L20" s="27">
        <v>8.3500000000000014</v>
      </c>
      <c r="M20">
        <v>57</v>
      </c>
      <c r="N20" s="27">
        <f t="shared" si="3"/>
        <v>14.649122807017545</v>
      </c>
      <c r="O20">
        <v>10.600000000000001</v>
      </c>
      <c r="P20">
        <v>57</v>
      </c>
      <c r="Q20" s="27">
        <f t="shared" si="4"/>
        <v>18.596491228070178</v>
      </c>
      <c r="R20">
        <v>12.55</v>
      </c>
      <c r="S20">
        <v>56</v>
      </c>
      <c r="T20" s="27">
        <f t="shared" si="5"/>
        <v>22.410714285714288</v>
      </c>
      <c r="U20" s="27">
        <v>14.44</v>
      </c>
      <c r="V20">
        <v>56</v>
      </c>
      <c r="W20" s="27">
        <f t="shared" si="6"/>
        <v>25.785714285714285</v>
      </c>
      <c r="X20">
        <v>16</v>
      </c>
      <c r="Y20">
        <v>57</v>
      </c>
      <c r="Z20" s="27">
        <f t="shared" si="7"/>
        <v>28.07017543859649</v>
      </c>
    </row>
    <row r="21" spans="1:26" ht="15.75" customHeight="1" x14ac:dyDescent="0.25">
      <c r="A21">
        <v>6</v>
      </c>
      <c r="B21">
        <v>3</v>
      </c>
      <c r="C21">
        <v>1.3</v>
      </c>
      <c r="D21">
        <v>54</v>
      </c>
      <c r="E21" s="27">
        <f t="shared" si="0"/>
        <v>2.4074074074074074</v>
      </c>
      <c r="F21" s="27">
        <v>3.29</v>
      </c>
      <c r="G21">
        <v>53</v>
      </c>
      <c r="H21" s="27">
        <f t="shared" si="1"/>
        <v>6.2075471698113205</v>
      </c>
      <c r="I21" s="27">
        <v>6.55</v>
      </c>
      <c r="J21">
        <v>55</v>
      </c>
      <c r="K21" s="27">
        <f t="shared" si="2"/>
        <v>11.90909090909091</v>
      </c>
      <c r="L21" s="27">
        <v>7.1000000000000005</v>
      </c>
      <c r="M21">
        <v>54</v>
      </c>
      <c r="N21" s="27">
        <f t="shared" si="3"/>
        <v>13.148148148148151</v>
      </c>
      <c r="O21">
        <v>8.8500000000000014</v>
      </c>
      <c r="P21">
        <v>53</v>
      </c>
      <c r="Q21" s="27">
        <f t="shared" si="4"/>
        <v>16.698113207547173</v>
      </c>
      <c r="R21">
        <v>11.4</v>
      </c>
      <c r="S21">
        <v>54</v>
      </c>
      <c r="T21" s="27">
        <f t="shared" si="5"/>
        <v>21.111111111111111</v>
      </c>
      <c r="U21" s="27">
        <v>13.1</v>
      </c>
      <c r="V21">
        <v>54</v>
      </c>
      <c r="W21" s="27">
        <f t="shared" si="6"/>
        <v>24.25925925925926</v>
      </c>
      <c r="X21">
        <v>15.2</v>
      </c>
      <c r="Y21">
        <v>56</v>
      </c>
      <c r="Z21" s="27">
        <f t="shared" si="7"/>
        <v>27.142857142857142</v>
      </c>
    </row>
    <row r="22" spans="1:26" x14ac:dyDescent="0.25">
      <c r="A22">
        <v>7</v>
      </c>
      <c r="B22">
        <v>1</v>
      </c>
      <c r="C22">
        <v>1.55</v>
      </c>
      <c r="D22">
        <v>55</v>
      </c>
      <c r="E22" s="27">
        <f t="shared" si="0"/>
        <v>2.8181818181818183</v>
      </c>
      <c r="F22" s="27">
        <v>4.0599999999999996</v>
      </c>
      <c r="G22">
        <v>57</v>
      </c>
      <c r="H22" s="27">
        <f t="shared" si="1"/>
        <v>7.1228070175438587</v>
      </c>
      <c r="I22" s="27">
        <v>8.4500000000000011</v>
      </c>
      <c r="J22">
        <v>57</v>
      </c>
      <c r="K22" s="27">
        <f t="shared" si="2"/>
        <v>14.824561403508774</v>
      </c>
      <c r="L22" s="27">
        <v>9.4</v>
      </c>
      <c r="M22">
        <v>56</v>
      </c>
      <c r="N22" s="27">
        <f t="shared" si="3"/>
        <v>16.785714285714288</v>
      </c>
      <c r="O22">
        <v>12</v>
      </c>
      <c r="P22">
        <v>57</v>
      </c>
      <c r="Q22" s="27">
        <f t="shared" si="4"/>
        <v>21.052631578947366</v>
      </c>
      <c r="R22">
        <v>14.6</v>
      </c>
      <c r="S22">
        <v>57</v>
      </c>
      <c r="T22" s="27">
        <f t="shared" si="5"/>
        <v>25.614035087719301</v>
      </c>
      <c r="U22" s="27">
        <v>17.599999999999998</v>
      </c>
      <c r="V22">
        <v>56</v>
      </c>
      <c r="W22" s="27">
        <f t="shared" si="6"/>
        <v>31.428571428571423</v>
      </c>
      <c r="X22">
        <v>19.5</v>
      </c>
      <c r="Y22">
        <v>57</v>
      </c>
      <c r="Z22" s="27">
        <f t="shared" si="7"/>
        <v>34.210526315789473</v>
      </c>
    </row>
    <row r="23" spans="1:26" x14ac:dyDescent="0.25">
      <c r="A23">
        <v>7</v>
      </c>
      <c r="B23">
        <v>2</v>
      </c>
      <c r="C23">
        <v>1.5</v>
      </c>
      <c r="D23">
        <v>52</v>
      </c>
      <c r="E23" s="27">
        <f t="shared" si="0"/>
        <v>2.8846153846153846</v>
      </c>
      <c r="F23" s="27">
        <v>3.95</v>
      </c>
      <c r="G23">
        <v>51</v>
      </c>
      <c r="H23" s="27">
        <f t="shared" si="1"/>
        <v>7.7450980392156863</v>
      </c>
      <c r="I23" s="27">
        <v>7.27</v>
      </c>
      <c r="J23">
        <v>50</v>
      </c>
      <c r="K23" s="27">
        <f t="shared" si="2"/>
        <v>14.540000000000001</v>
      </c>
      <c r="L23" s="27">
        <v>8.2000000000000011</v>
      </c>
      <c r="M23">
        <v>52</v>
      </c>
      <c r="N23" s="27">
        <f t="shared" si="3"/>
        <v>15.769230769230772</v>
      </c>
      <c r="O23">
        <v>11.2</v>
      </c>
      <c r="P23">
        <v>53</v>
      </c>
      <c r="Q23" s="27">
        <f t="shared" si="4"/>
        <v>21.132075471698112</v>
      </c>
      <c r="R23">
        <v>13.9</v>
      </c>
      <c r="S23">
        <v>52</v>
      </c>
      <c r="T23" s="27">
        <f t="shared" si="5"/>
        <v>26.73076923076923</v>
      </c>
      <c r="U23" s="27">
        <v>16.399999999999999</v>
      </c>
      <c r="V23">
        <v>54</v>
      </c>
      <c r="W23" s="27">
        <f t="shared" si="6"/>
        <v>30.37037037037037</v>
      </c>
      <c r="X23">
        <v>18.7</v>
      </c>
      <c r="Y23">
        <v>54</v>
      </c>
      <c r="Z23" s="27">
        <f t="shared" si="7"/>
        <v>34.629629629629626</v>
      </c>
    </row>
    <row r="24" spans="1:26" x14ac:dyDescent="0.25">
      <c r="A24">
        <v>7</v>
      </c>
      <c r="B24">
        <v>3</v>
      </c>
      <c r="C24">
        <v>1.62</v>
      </c>
      <c r="D24">
        <v>53</v>
      </c>
      <c r="E24" s="27">
        <f t="shared" si="0"/>
        <v>3.0566037735849059</v>
      </c>
      <c r="F24" s="27">
        <v>4.16</v>
      </c>
      <c r="G24">
        <v>54</v>
      </c>
      <c r="H24" s="27">
        <f t="shared" si="1"/>
        <v>7.7037037037037042</v>
      </c>
      <c r="I24" s="27">
        <v>9.25</v>
      </c>
      <c r="J24">
        <v>53</v>
      </c>
      <c r="K24" s="27">
        <f t="shared" si="2"/>
        <v>17.452830188679243</v>
      </c>
      <c r="L24" s="27">
        <v>10.25</v>
      </c>
      <c r="M24">
        <v>53</v>
      </c>
      <c r="N24" s="27">
        <f t="shared" si="3"/>
        <v>19.339622641509436</v>
      </c>
      <c r="O24">
        <v>12.8</v>
      </c>
      <c r="P24">
        <v>54</v>
      </c>
      <c r="Q24" s="27">
        <f t="shared" si="4"/>
        <v>23.703703703703706</v>
      </c>
      <c r="R24">
        <v>15.950000000000001</v>
      </c>
      <c r="S24">
        <v>55</v>
      </c>
      <c r="T24" s="27">
        <f t="shared" si="5"/>
        <v>29.000000000000004</v>
      </c>
      <c r="U24" s="27">
        <v>18.2</v>
      </c>
      <c r="V24">
        <v>55</v>
      </c>
      <c r="W24" s="27">
        <f t="shared" si="6"/>
        <v>33.090909090909086</v>
      </c>
      <c r="X24">
        <v>20.5</v>
      </c>
      <c r="Y24">
        <v>55</v>
      </c>
      <c r="Z24" s="27">
        <f t="shared" si="7"/>
        <v>37.272727272727273</v>
      </c>
    </row>
    <row r="25" spans="1:26" x14ac:dyDescent="0.25">
      <c r="A25">
        <v>8</v>
      </c>
      <c r="B25">
        <v>1</v>
      </c>
      <c r="C25">
        <v>2.4500000000000002</v>
      </c>
      <c r="D25">
        <v>46</v>
      </c>
      <c r="E25" s="27">
        <f t="shared" si="0"/>
        <v>5.3260869565217392</v>
      </c>
      <c r="F25" s="27">
        <v>5.5</v>
      </c>
      <c r="G25">
        <v>48</v>
      </c>
      <c r="H25" s="27">
        <f t="shared" si="1"/>
        <v>11.458333333333332</v>
      </c>
      <c r="I25" s="27">
        <v>11.34</v>
      </c>
      <c r="J25">
        <v>48</v>
      </c>
      <c r="K25" s="27">
        <f t="shared" si="2"/>
        <v>23.625</v>
      </c>
      <c r="L25" s="27">
        <v>12.94</v>
      </c>
      <c r="M25">
        <v>46</v>
      </c>
      <c r="N25" s="27">
        <f t="shared" si="3"/>
        <v>28.130434782608692</v>
      </c>
      <c r="O25">
        <v>16.100000000000001</v>
      </c>
      <c r="P25">
        <v>48</v>
      </c>
      <c r="Q25" s="27">
        <f t="shared" si="4"/>
        <v>33.541666666666671</v>
      </c>
      <c r="R25">
        <v>19.100000000000001</v>
      </c>
      <c r="S25">
        <v>46</v>
      </c>
      <c r="T25" s="27">
        <f t="shared" si="5"/>
        <v>41.521739130434788</v>
      </c>
      <c r="U25" s="27">
        <v>22</v>
      </c>
      <c r="V25">
        <v>49</v>
      </c>
      <c r="W25" s="27">
        <f t="shared" si="6"/>
        <v>44.897959183673471</v>
      </c>
      <c r="X25">
        <v>24</v>
      </c>
      <c r="Y25">
        <v>48</v>
      </c>
      <c r="Z25" s="27">
        <f t="shared" si="7"/>
        <v>50</v>
      </c>
    </row>
    <row r="26" spans="1:26" x14ac:dyDescent="0.25">
      <c r="A26">
        <v>8</v>
      </c>
      <c r="B26">
        <v>2</v>
      </c>
      <c r="C26">
        <v>2.3600000000000003</v>
      </c>
      <c r="D26">
        <v>52</v>
      </c>
      <c r="E26" s="27">
        <f t="shared" si="0"/>
        <v>4.5384615384615392</v>
      </c>
      <c r="F26" s="27">
        <v>5.25</v>
      </c>
      <c r="G26">
        <v>45</v>
      </c>
      <c r="H26" s="27">
        <f t="shared" si="1"/>
        <v>11.666666666666666</v>
      </c>
      <c r="I26" s="27">
        <v>10.1</v>
      </c>
      <c r="J26">
        <v>50</v>
      </c>
      <c r="K26" s="27">
        <f t="shared" si="2"/>
        <v>20.2</v>
      </c>
      <c r="L26" s="27">
        <v>11.65</v>
      </c>
      <c r="M26">
        <v>49</v>
      </c>
      <c r="N26" s="27">
        <f t="shared" si="3"/>
        <v>23.775510204081634</v>
      </c>
      <c r="O26">
        <v>15.36</v>
      </c>
      <c r="P26">
        <v>52</v>
      </c>
      <c r="Q26" s="27">
        <f t="shared" si="4"/>
        <v>29.538461538461537</v>
      </c>
      <c r="R26">
        <v>18.05</v>
      </c>
      <c r="S26">
        <v>53</v>
      </c>
      <c r="T26" s="27">
        <f t="shared" si="5"/>
        <v>34.056603773584911</v>
      </c>
      <c r="U26" s="27">
        <v>20.96</v>
      </c>
      <c r="V26">
        <v>54</v>
      </c>
      <c r="W26" s="27">
        <f t="shared" si="6"/>
        <v>38.814814814814817</v>
      </c>
      <c r="X26">
        <v>23.2</v>
      </c>
      <c r="Y26">
        <v>51</v>
      </c>
      <c r="Z26" s="27">
        <f t="shared" si="7"/>
        <v>45.490196078431374</v>
      </c>
    </row>
    <row r="27" spans="1:26" x14ac:dyDescent="0.25">
      <c r="A27">
        <v>8</v>
      </c>
      <c r="B27">
        <v>3</v>
      </c>
      <c r="C27">
        <v>2.2800000000000002</v>
      </c>
      <c r="D27">
        <v>48</v>
      </c>
      <c r="E27" s="27">
        <f t="shared" si="0"/>
        <v>4.7500000000000009</v>
      </c>
      <c r="F27" s="27">
        <v>5.05</v>
      </c>
      <c r="G27">
        <v>52</v>
      </c>
      <c r="H27" s="27">
        <f t="shared" si="1"/>
        <v>9.7115384615384617</v>
      </c>
      <c r="I27" s="27">
        <v>9.3000000000000007</v>
      </c>
      <c r="J27">
        <v>54</v>
      </c>
      <c r="K27" s="27">
        <f t="shared" si="2"/>
        <v>17.222222222222225</v>
      </c>
      <c r="L27" s="27">
        <v>10.8</v>
      </c>
      <c r="M27">
        <v>50</v>
      </c>
      <c r="N27" s="27">
        <f t="shared" si="3"/>
        <v>21.6</v>
      </c>
      <c r="O27">
        <v>14.45</v>
      </c>
      <c r="P27">
        <v>50</v>
      </c>
      <c r="Q27" s="27">
        <f t="shared" si="4"/>
        <v>28.9</v>
      </c>
      <c r="R27">
        <v>17.22</v>
      </c>
      <c r="S27">
        <v>48</v>
      </c>
      <c r="T27" s="27">
        <f t="shared" si="5"/>
        <v>35.874999999999993</v>
      </c>
      <c r="U27" s="27">
        <v>20.2</v>
      </c>
      <c r="V27">
        <v>51</v>
      </c>
      <c r="W27" s="27">
        <f t="shared" si="6"/>
        <v>39.607843137254903</v>
      </c>
      <c r="X27">
        <v>22.38</v>
      </c>
      <c r="Y27">
        <v>53</v>
      </c>
      <c r="Z27" s="27">
        <f t="shared" si="7"/>
        <v>42.226415094339622</v>
      </c>
    </row>
    <row r="28" spans="1:26" x14ac:dyDescent="0.25">
      <c r="A28">
        <v>9</v>
      </c>
      <c r="B28">
        <v>1</v>
      </c>
      <c r="C28">
        <v>2.2000000000000002</v>
      </c>
      <c r="D28">
        <v>47</v>
      </c>
      <c r="E28" s="27">
        <f t="shared" si="0"/>
        <v>4.6808510638297873</v>
      </c>
      <c r="F28" s="27">
        <v>4.7249999999999996</v>
      </c>
      <c r="G28">
        <v>48</v>
      </c>
      <c r="H28" s="27">
        <f t="shared" si="1"/>
        <v>9.84375</v>
      </c>
      <c r="I28" s="27">
        <v>8.85</v>
      </c>
      <c r="J28">
        <v>49</v>
      </c>
      <c r="K28" s="27">
        <f t="shared" si="2"/>
        <v>18.061224489795919</v>
      </c>
      <c r="L28" s="27">
        <v>10.15</v>
      </c>
      <c r="M28">
        <v>54</v>
      </c>
      <c r="N28" s="27">
        <f t="shared" si="3"/>
        <v>18.796296296296298</v>
      </c>
      <c r="O28">
        <v>14.549999999999999</v>
      </c>
      <c r="P28">
        <v>47</v>
      </c>
      <c r="Q28" s="27">
        <f t="shared" si="4"/>
        <v>30.957446808510635</v>
      </c>
      <c r="R28">
        <v>16.3</v>
      </c>
      <c r="S28">
        <v>49</v>
      </c>
      <c r="T28" s="27">
        <f t="shared" si="5"/>
        <v>33.265306122448976</v>
      </c>
      <c r="U28" s="27">
        <v>19.2</v>
      </c>
      <c r="V28">
        <v>48</v>
      </c>
      <c r="W28" s="27">
        <f t="shared" si="6"/>
        <v>40</v>
      </c>
      <c r="X28">
        <v>21.45</v>
      </c>
      <c r="Y28">
        <v>49</v>
      </c>
      <c r="Z28" s="27">
        <f t="shared" si="7"/>
        <v>43.775510204081627</v>
      </c>
    </row>
    <row r="29" spans="1:26" x14ac:dyDescent="0.25">
      <c r="A29">
        <v>9</v>
      </c>
      <c r="B29">
        <v>2</v>
      </c>
      <c r="C29">
        <v>2.25</v>
      </c>
      <c r="D29">
        <v>50</v>
      </c>
      <c r="E29" s="27">
        <f t="shared" si="0"/>
        <v>4.5</v>
      </c>
      <c r="F29" s="27">
        <v>5.0249999999999995</v>
      </c>
      <c r="G29">
        <v>47</v>
      </c>
      <c r="H29" s="27">
        <f t="shared" si="1"/>
        <v>10.691489361702127</v>
      </c>
      <c r="I29" s="27">
        <v>10</v>
      </c>
      <c r="J29">
        <v>50</v>
      </c>
      <c r="K29" s="27">
        <f t="shared" si="2"/>
        <v>20</v>
      </c>
      <c r="L29" s="27">
        <v>11.3</v>
      </c>
      <c r="M29">
        <v>48</v>
      </c>
      <c r="N29" s="27">
        <f t="shared" si="3"/>
        <v>23.541666666666668</v>
      </c>
      <c r="O29">
        <v>14.9</v>
      </c>
      <c r="P29">
        <v>48</v>
      </c>
      <c r="Q29" s="27">
        <f t="shared" si="4"/>
        <v>31.041666666666668</v>
      </c>
      <c r="R29">
        <v>17.399999999999999</v>
      </c>
      <c r="S29">
        <v>51</v>
      </c>
      <c r="T29" s="27">
        <f t="shared" si="5"/>
        <v>34.117647058823522</v>
      </c>
      <c r="U29" s="27">
        <v>20.399999999999999</v>
      </c>
      <c r="V29">
        <v>49</v>
      </c>
      <c r="W29" s="27">
        <f t="shared" si="6"/>
        <v>41.632653061224488</v>
      </c>
      <c r="X29">
        <v>22.15</v>
      </c>
      <c r="Y29">
        <v>52</v>
      </c>
      <c r="Z29" s="27">
        <f t="shared" si="7"/>
        <v>42.596153846153847</v>
      </c>
    </row>
    <row r="30" spans="1:26" x14ac:dyDescent="0.25">
      <c r="A30">
        <v>9</v>
      </c>
      <c r="B30">
        <v>3</v>
      </c>
      <c r="C30">
        <v>2.3199999999999994</v>
      </c>
      <c r="D30">
        <v>52</v>
      </c>
      <c r="E30" s="27">
        <f t="shared" si="0"/>
        <v>4.4615384615384608</v>
      </c>
      <c r="F30" s="27">
        <v>5.3549999999999995</v>
      </c>
      <c r="G30">
        <v>50</v>
      </c>
      <c r="H30" s="27">
        <f t="shared" si="1"/>
        <v>10.709999999999999</v>
      </c>
      <c r="I30" s="27">
        <v>11.2</v>
      </c>
      <c r="J30">
        <v>52</v>
      </c>
      <c r="K30" s="27">
        <f t="shared" si="2"/>
        <v>21.538461538461537</v>
      </c>
      <c r="L30" s="27">
        <v>12.58</v>
      </c>
      <c r="M30">
        <v>50</v>
      </c>
      <c r="N30" s="27">
        <f t="shared" si="3"/>
        <v>25.16</v>
      </c>
      <c r="O30">
        <v>15.299999999999999</v>
      </c>
      <c r="P30">
        <v>53</v>
      </c>
      <c r="Q30" s="27">
        <f t="shared" si="4"/>
        <v>28.867924528301884</v>
      </c>
      <c r="R30">
        <v>18.600000000000001</v>
      </c>
      <c r="S30">
        <v>52</v>
      </c>
      <c r="T30" s="27">
        <f t="shared" si="5"/>
        <v>35.769230769230766</v>
      </c>
      <c r="U30" s="27">
        <v>21</v>
      </c>
      <c r="V30">
        <v>52</v>
      </c>
      <c r="W30" s="27">
        <f t="shared" si="6"/>
        <v>40.384615384615387</v>
      </c>
      <c r="X30">
        <v>23.2</v>
      </c>
      <c r="Y30">
        <v>47</v>
      </c>
      <c r="Z30" s="27">
        <f t="shared" si="7"/>
        <v>49.361702127659576</v>
      </c>
    </row>
    <row r="32" spans="1:26" ht="15.75" x14ac:dyDescent="0.25">
      <c r="J32" s="17" t="s">
        <v>2</v>
      </c>
    </row>
    <row r="37" spans="12:19" ht="15.75" x14ac:dyDescent="0.25">
      <c r="L37" s="18"/>
      <c r="M37" s="19" t="s">
        <v>28</v>
      </c>
      <c r="N37" s="19" t="s">
        <v>29</v>
      </c>
      <c r="R37" s="4"/>
      <c r="S37" s="4"/>
    </row>
    <row r="38" spans="12:19" ht="15.75" x14ac:dyDescent="0.25">
      <c r="L38" s="18" t="s">
        <v>4</v>
      </c>
      <c r="M38" s="19" t="s">
        <v>30</v>
      </c>
      <c r="N38" s="19" t="s">
        <v>30</v>
      </c>
      <c r="R38" s="4"/>
      <c r="S38" s="4"/>
    </row>
    <row r="39" spans="12:19" ht="15.75" x14ac:dyDescent="0.25">
      <c r="L39" s="3" t="s">
        <v>11</v>
      </c>
      <c r="M39" s="4">
        <v>13.08</v>
      </c>
      <c r="N39" s="4">
        <v>27.05</v>
      </c>
      <c r="R39" s="4"/>
      <c r="S39" s="4"/>
    </row>
    <row r="40" spans="12:19" ht="31.5" x14ac:dyDescent="0.25">
      <c r="L40" s="3" t="s">
        <v>12</v>
      </c>
      <c r="M40" s="4">
        <v>13.95</v>
      </c>
      <c r="N40" s="4">
        <v>29.87</v>
      </c>
      <c r="R40" s="4"/>
      <c r="S40" s="4"/>
    </row>
    <row r="41" spans="12:19" ht="31.5" x14ac:dyDescent="0.25">
      <c r="L41" s="3" t="s">
        <v>13</v>
      </c>
      <c r="M41" s="4">
        <v>19.010000000000002</v>
      </c>
      <c r="N41" s="4">
        <v>35.67</v>
      </c>
      <c r="R41" s="4"/>
      <c r="S41" s="4"/>
    </row>
    <row r="42" spans="12:19" ht="31.5" x14ac:dyDescent="0.25">
      <c r="L42" s="3" t="s">
        <v>14</v>
      </c>
      <c r="M42" s="4">
        <v>18.600000000000001</v>
      </c>
      <c r="N42" s="4">
        <v>33.75</v>
      </c>
      <c r="R42" s="4"/>
      <c r="S42" s="4"/>
    </row>
    <row r="43" spans="12:19" ht="31.5" x14ac:dyDescent="0.25">
      <c r="L43" s="3" t="s">
        <v>15</v>
      </c>
      <c r="M43" s="4">
        <v>19.260000000000002</v>
      </c>
      <c r="N43" s="4">
        <v>36.6</v>
      </c>
      <c r="R43" s="4"/>
      <c r="S43" s="4"/>
    </row>
    <row r="44" spans="12:19" ht="15.75" x14ac:dyDescent="0.25">
      <c r="L44" s="3" t="s">
        <v>16</v>
      </c>
      <c r="M44" s="4">
        <v>19.88</v>
      </c>
      <c r="N44" s="4">
        <v>38.82</v>
      </c>
      <c r="R44" s="4"/>
      <c r="S44" s="4"/>
    </row>
    <row r="45" spans="12:19" ht="31.5" x14ac:dyDescent="0.25">
      <c r="L45" s="3" t="s">
        <v>17</v>
      </c>
      <c r="M45" s="4">
        <v>21.08</v>
      </c>
      <c r="N45" s="4">
        <v>40.22</v>
      </c>
    </row>
    <row r="46" spans="12:19" ht="31.5" x14ac:dyDescent="0.25">
      <c r="L46" s="3" t="s">
        <v>18</v>
      </c>
      <c r="M46" s="4">
        <v>22.31</v>
      </c>
      <c r="N46" s="4">
        <v>41.82</v>
      </c>
    </row>
    <row r="54" spans="7:15" ht="15.75" x14ac:dyDescent="0.25">
      <c r="M54" s="23" t="s">
        <v>51</v>
      </c>
      <c r="N54" s="23"/>
      <c r="O54" s="23"/>
    </row>
    <row r="55" spans="7:15" ht="15.75" x14ac:dyDescent="0.25">
      <c r="M55" s="7" t="s">
        <v>4</v>
      </c>
      <c r="N55" s="2">
        <v>0.33333333333333331</v>
      </c>
      <c r="O55" s="2">
        <v>0.70833333333333337</v>
      </c>
    </row>
    <row r="56" spans="7:15" ht="15.75" x14ac:dyDescent="0.25">
      <c r="M56" s="3" t="s">
        <v>11</v>
      </c>
      <c r="N56" s="4">
        <v>77.45</v>
      </c>
      <c r="O56" s="4">
        <v>46.17</v>
      </c>
    </row>
    <row r="57" spans="7:15" ht="31.5" x14ac:dyDescent="0.25">
      <c r="M57" s="3" t="s">
        <v>12</v>
      </c>
      <c r="N57" s="4">
        <v>78.16</v>
      </c>
      <c r="O57" s="4">
        <v>45.5</v>
      </c>
    </row>
    <row r="58" spans="7:15" ht="31.5" x14ac:dyDescent="0.25">
      <c r="M58" s="3" t="s">
        <v>13</v>
      </c>
      <c r="N58" s="4">
        <v>64.16</v>
      </c>
      <c r="O58" s="4">
        <v>43.83</v>
      </c>
    </row>
    <row r="59" spans="7:15" ht="31.5" x14ac:dyDescent="0.25">
      <c r="M59" s="3" t="s">
        <v>14</v>
      </c>
      <c r="N59" s="4">
        <v>69.83</v>
      </c>
      <c r="O59" s="4">
        <v>44.5</v>
      </c>
    </row>
    <row r="60" spans="7:15" ht="31.5" x14ac:dyDescent="0.25">
      <c r="M60" s="3" t="s">
        <v>15</v>
      </c>
      <c r="N60" s="4">
        <v>57.29</v>
      </c>
      <c r="O60" s="4">
        <v>31</v>
      </c>
    </row>
    <row r="61" spans="7:15" ht="15.75" x14ac:dyDescent="0.25">
      <c r="M61" s="3" t="s">
        <v>16</v>
      </c>
      <c r="N61" s="4">
        <v>49.67</v>
      </c>
      <c r="O61" s="4">
        <v>21.33</v>
      </c>
    </row>
    <row r="62" spans="7:15" ht="31.5" x14ac:dyDescent="0.25">
      <c r="G62" s="5"/>
      <c r="H62" s="5"/>
      <c r="M62" s="3" t="s">
        <v>17</v>
      </c>
      <c r="N62" s="4">
        <v>41.67</v>
      </c>
      <c r="O62" s="4">
        <v>20</v>
      </c>
    </row>
    <row r="63" spans="7:15" ht="31.5" x14ac:dyDescent="0.25">
      <c r="G63" s="5"/>
      <c r="H63" s="5"/>
      <c r="M63" s="3" t="s">
        <v>18</v>
      </c>
      <c r="N63" s="4">
        <v>40.659999999999997</v>
      </c>
      <c r="O63" s="4">
        <v>19.5</v>
      </c>
    </row>
    <row r="64" spans="7:15" ht="15.75" x14ac:dyDescent="0.25">
      <c r="G64" s="5"/>
      <c r="H64" s="5"/>
    </row>
    <row r="65" spans="7:8" ht="15.75" x14ac:dyDescent="0.25">
      <c r="G65" s="5"/>
      <c r="H65" s="5"/>
    </row>
    <row r="66" spans="7:8" ht="15.75" x14ac:dyDescent="0.25">
      <c r="G66" s="5"/>
      <c r="H66" s="6"/>
    </row>
    <row r="67" spans="7:8" ht="15.75" x14ac:dyDescent="0.25">
      <c r="G67" s="5"/>
      <c r="H67" s="5"/>
    </row>
    <row r="68" spans="7:8" ht="15.75" x14ac:dyDescent="0.25">
      <c r="G68" s="5"/>
      <c r="H68" s="6"/>
    </row>
    <row r="69" spans="7:8" ht="15.75" x14ac:dyDescent="0.25">
      <c r="G69" s="5"/>
      <c r="H69" s="5"/>
    </row>
  </sheetData>
  <mergeCells count="1">
    <mergeCell ref="M54:O5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1"/>
  <sheetViews>
    <sheetView workbookViewId="0">
      <selection activeCell="I70" sqref="I70"/>
    </sheetView>
  </sheetViews>
  <sheetFormatPr defaultRowHeight="15" x14ac:dyDescent="0.25"/>
  <cols>
    <col min="3" max="3" width="26.28515625" customWidth="1"/>
    <col min="4" max="4" width="20.140625" customWidth="1"/>
  </cols>
  <sheetData>
    <row r="2" spans="1:12" ht="15.75" x14ac:dyDescent="0.25">
      <c r="I2" s="17" t="s">
        <v>1</v>
      </c>
    </row>
    <row r="3" spans="1:12" x14ac:dyDescent="0.25">
      <c r="B3" s="25" t="s">
        <v>89</v>
      </c>
      <c r="C3" s="25" t="s">
        <v>54</v>
      </c>
      <c r="D3" s="26" t="s">
        <v>90</v>
      </c>
      <c r="E3" s="26" t="s">
        <v>91</v>
      </c>
      <c r="F3" s="26" t="s">
        <v>92</v>
      </c>
      <c r="G3" s="26" t="s">
        <v>93</v>
      </c>
      <c r="H3" s="26" t="s">
        <v>94</v>
      </c>
      <c r="I3" s="26" t="s">
        <v>95</v>
      </c>
      <c r="J3" s="26" t="s">
        <v>96</v>
      </c>
      <c r="K3" s="26" t="s">
        <v>97</v>
      </c>
      <c r="L3" s="25" t="s">
        <v>98</v>
      </c>
    </row>
    <row r="4" spans="1:12" x14ac:dyDescent="0.25">
      <c r="B4">
        <v>1</v>
      </c>
      <c r="C4">
        <v>1</v>
      </c>
      <c r="D4" s="27">
        <v>0.83</v>
      </c>
      <c r="E4" s="27">
        <v>1.06</v>
      </c>
      <c r="F4" s="27">
        <v>0.95</v>
      </c>
      <c r="G4">
        <v>1.08</v>
      </c>
      <c r="H4" s="27">
        <v>1.34</v>
      </c>
      <c r="I4" s="27">
        <v>1.22</v>
      </c>
      <c r="J4" s="27">
        <v>1.44</v>
      </c>
      <c r="K4">
        <v>1.5899999999999999</v>
      </c>
      <c r="L4" s="27">
        <f>AVERAGE(D4:K4)</f>
        <v>1.18875</v>
      </c>
    </row>
    <row r="5" spans="1:12" x14ac:dyDescent="0.25">
      <c r="A5" s="27"/>
      <c r="B5">
        <v>1</v>
      </c>
      <c r="C5">
        <v>2</v>
      </c>
      <c r="D5" s="27">
        <v>0.91</v>
      </c>
      <c r="E5" s="27">
        <v>1.1100000000000001</v>
      </c>
      <c r="F5" s="27">
        <v>1.01</v>
      </c>
      <c r="G5">
        <v>1.1499999999999999</v>
      </c>
      <c r="H5" s="27">
        <v>1.42</v>
      </c>
      <c r="I5" s="27">
        <v>1.31</v>
      </c>
      <c r="J5" s="27">
        <v>1.54</v>
      </c>
      <c r="K5">
        <v>1.65</v>
      </c>
      <c r="L5" s="27">
        <f t="shared" ref="L5:L30" si="0">AVERAGE(D5:K5)</f>
        <v>1.2625</v>
      </c>
    </row>
    <row r="6" spans="1:12" x14ac:dyDescent="0.25">
      <c r="B6">
        <v>1</v>
      </c>
      <c r="C6">
        <v>3</v>
      </c>
      <c r="D6" s="27">
        <v>0.87</v>
      </c>
      <c r="E6" s="27">
        <v>1.0900000000000001</v>
      </c>
      <c r="F6" s="27">
        <v>0.98</v>
      </c>
      <c r="G6">
        <v>1.1100000000000001</v>
      </c>
      <c r="H6" s="27">
        <v>1.37</v>
      </c>
      <c r="I6" s="27">
        <v>1.26</v>
      </c>
      <c r="J6" s="27">
        <v>1.49</v>
      </c>
      <c r="K6">
        <v>1.63</v>
      </c>
      <c r="L6" s="27">
        <f t="shared" si="0"/>
        <v>1.2250000000000001</v>
      </c>
    </row>
    <row r="7" spans="1:12" x14ac:dyDescent="0.25">
      <c r="B7">
        <v>2</v>
      </c>
      <c r="C7">
        <v>1</v>
      </c>
      <c r="D7" s="27">
        <v>0.81</v>
      </c>
      <c r="E7" s="27">
        <v>1.03</v>
      </c>
      <c r="F7" s="27">
        <v>0.92</v>
      </c>
      <c r="G7">
        <v>1.05</v>
      </c>
      <c r="H7" s="27">
        <v>1.27</v>
      </c>
      <c r="I7" s="27">
        <v>1.1499999999999999</v>
      </c>
      <c r="J7" s="27">
        <v>1.39</v>
      </c>
      <c r="K7">
        <v>1.49</v>
      </c>
      <c r="L7" s="27">
        <f t="shared" si="0"/>
        <v>1.1387499999999999</v>
      </c>
    </row>
    <row r="8" spans="1:12" x14ac:dyDescent="0.25">
      <c r="A8" s="27"/>
      <c r="B8">
        <v>2</v>
      </c>
      <c r="C8">
        <v>2</v>
      </c>
      <c r="D8" s="27">
        <v>0.7</v>
      </c>
      <c r="E8" s="27">
        <v>0.94</v>
      </c>
      <c r="F8" s="27">
        <v>0.84</v>
      </c>
      <c r="G8">
        <v>0.97</v>
      </c>
      <c r="H8" s="27">
        <v>1.19</v>
      </c>
      <c r="I8" s="27">
        <v>1.05</v>
      </c>
      <c r="J8" s="27">
        <v>1.3</v>
      </c>
      <c r="K8">
        <v>1.42</v>
      </c>
      <c r="L8" s="27">
        <f t="shared" si="0"/>
        <v>1.05125</v>
      </c>
    </row>
    <row r="9" spans="1:12" x14ac:dyDescent="0.25">
      <c r="B9">
        <v>2</v>
      </c>
      <c r="C9">
        <v>3</v>
      </c>
      <c r="D9" s="27">
        <v>0.76</v>
      </c>
      <c r="E9" s="27">
        <v>0.99</v>
      </c>
      <c r="F9" s="27">
        <v>0.87</v>
      </c>
      <c r="G9">
        <v>1.02</v>
      </c>
      <c r="H9" s="27">
        <v>1.23</v>
      </c>
      <c r="I9" s="27">
        <v>1.0900000000000001</v>
      </c>
      <c r="J9" s="27">
        <v>1.34</v>
      </c>
      <c r="K9">
        <v>1.46</v>
      </c>
      <c r="L9" s="27">
        <f t="shared" si="0"/>
        <v>1.095</v>
      </c>
    </row>
    <row r="10" spans="1:12" x14ac:dyDescent="0.25">
      <c r="B10">
        <v>3</v>
      </c>
      <c r="C10">
        <v>1</v>
      </c>
      <c r="D10" s="27">
        <v>0.59</v>
      </c>
      <c r="E10" s="27">
        <v>0.82</v>
      </c>
      <c r="F10" s="27">
        <v>0.7</v>
      </c>
      <c r="G10">
        <v>0.86</v>
      </c>
      <c r="H10" s="27">
        <v>1.04</v>
      </c>
      <c r="I10" s="27">
        <v>0.93</v>
      </c>
      <c r="J10" s="27">
        <v>1.1299999999999999</v>
      </c>
      <c r="K10">
        <v>1.29</v>
      </c>
      <c r="L10" s="27">
        <f t="shared" si="0"/>
        <v>0.91999999999999993</v>
      </c>
    </row>
    <row r="11" spans="1:12" x14ac:dyDescent="0.25">
      <c r="A11" s="27"/>
      <c r="B11">
        <v>3</v>
      </c>
      <c r="C11">
        <v>2</v>
      </c>
      <c r="D11" s="27">
        <v>0.63</v>
      </c>
      <c r="E11" s="27">
        <v>0.86</v>
      </c>
      <c r="F11" s="27">
        <v>0.74</v>
      </c>
      <c r="G11">
        <v>0.9</v>
      </c>
      <c r="H11" s="27">
        <v>1.08</v>
      </c>
      <c r="I11" s="27">
        <v>0.97</v>
      </c>
      <c r="J11" s="27">
        <v>1.17</v>
      </c>
      <c r="K11">
        <v>1.32</v>
      </c>
      <c r="L11" s="27">
        <f t="shared" si="0"/>
        <v>0.95874999999999999</v>
      </c>
    </row>
    <row r="12" spans="1:12" x14ac:dyDescent="0.25">
      <c r="B12">
        <v>3</v>
      </c>
      <c r="C12">
        <v>3</v>
      </c>
      <c r="D12" s="27">
        <v>0.67</v>
      </c>
      <c r="E12" s="27">
        <v>0.91</v>
      </c>
      <c r="F12" s="27">
        <v>0.8</v>
      </c>
      <c r="G12">
        <v>0.96</v>
      </c>
      <c r="H12" s="27">
        <v>1.1200000000000001</v>
      </c>
      <c r="I12" s="27">
        <v>1.02</v>
      </c>
      <c r="J12" s="27">
        <v>1.22</v>
      </c>
      <c r="K12">
        <v>1.3599999999999999</v>
      </c>
      <c r="L12" s="27">
        <f t="shared" si="0"/>
        <v>1.0075000000000001</v>
      </c>
    </row>
    <row r="13" spans="1:12" x14ac:dyDescent="0.25">
      <c r="B13">
        <v>4</v>
      </c>
      <c r="C13">
        <v>1</v>
      </c>
      <c r="D13" s="27">
        <v>0.5</v>
      </c>
      <c r="E13" s="27">
        <v>0.69</v>
      </c>
      <c r="F13" s="27">
        <v>0.6</v>
      </c>
      <c r="G13">
        <v>0.76</v>
      </c>
      <c r="H13" s="27">
        <v>0.93</v>
      </c>
      <c r="I13" s="27">
        <v>0.81</v>
      </c>
      <c r="J13" s="27">
        <v>1</v>
      </c>
      <c r="K13">
        <v>1.17</v>
      </c>
      <c r="L13" s="27">
        <f t="shared" si="0"/>
        <v>0.8075</v>
      </c>
    </row>
    <row r="14" spans="1:12" x14ac:dyDescent="0.25">
      <c r="A14" s="27"/>
      <c r="B14">
        <v>4</v>
      </c>
      <c r="C14">
        <v>2</v>
      </c>
      <c r="D14" s="27">
        <v>0.54</v>
      </c>
      <c r="E14" s="27">
        <v>0.73</v>
      </c>
      <c r="F14" s="27">
        <v>0.66</v>
      </c>
      <c r="G14">
        <v>0.81</v>
      </c>
      <c r="H14" s="27">
        <v>0.96</v>
      </c>
      <c r="I14" s="27">
        <v>0.85</v>
      </c>
      <c r="J14" s="27">
        <v>1.04</v>
      </c>
      <c r="K14">
        <v>1.2</v>
      </c>
      <c r="L14" s="27">
        <f t="shared" si="0"/>
        <v>0.84875</v>
      </c>
    </row>
    <row r="15" spans="1:12" x14ac:dyDescent="0.25">
      <c r="B15">
        <v>4</v>
      </c>
      <c r="C15">
        <v>3</v>
      </c>
      <c r="D15" s="27">
        <v>0.59</v>
      </c>
      <c r="E15" s="27">
        <v>0.79</v>
      </c>
      <c r="F15" s="27">
        <v>0.7</v>
      </c>
      <c r="G15">
        <v>0.85</v>
      </c>
      <c r="H15" s="27">
        <v>1.01</v>
      </c>
      <c r="I15" s="27">
        <v>0.89</v>
      </c>
      <c r="J15" s="27">
        <v>1.0900000000000001</v>
      </c>
      <c r="K15">
        <v>1.24</v>
      </c>
      <c r="L15" s="27">
        <f t="shared" si="0"/>
        <v>0.89500000000000002</v>
      </c>
    </row>
    <row r="16" spans="1:12" x14ac:dyDescent="0.25">
      <c r="B16">
        <v>5</v>
      </c>
      <c r="C16">
        <v>1</v>
      </c>
      <c r="D16" s="27">
        <v>0.76</v>
      </c>
      <c r="E16" s="27">
        <v>1</v>
      </c>
      <c r="F16" s="27">
        <v>0.9</v>
      </c>
      <c r="G16">
        <v>1.02</v>
      </c>
      <c r="H16" s="27">
        <v>1.24</v>
      </c>
      <c r="I16" s="27">
        <v>1.1200000000000001</v>
      </c>
      <c r="J16" s="27">
        <v>1.36</v>
      </c>
      <c r="K16">
        <v>1.5</v>
      </c>
      <c r="L16" s="27">
        <f t="shared" si="0"/>
        <v>1.1125</v>
      </c>
    </row>
    <row r="17" spans="1:13" x14ac:dyDescent="0.25">
      <c r="A17" s="27"/>
      <c r="B17">
        <v>5</v>
      </c>
      <c r="C17">
        <v>2</v>
      </c>
      <c r="D17" s="27">
        <v>0.84</v>
      </c>
      <c r="E17" s="27">
        <v>1.0900000000000001</v>
      </c>
      <c r="F17" s="27">
        <v>0.98</v>
      </c>
      <c r="G17">
        <v>1.1100000000000001</v>
      </c>
      <c r="H17" s="27">
        <v>1.34</v>
      </c>
      <c r="I17" s="27">
        <v>1.22</v>
      </c>
      <c r="J17" s="27">
        <v>1.44</v>
      </c>
      <c r="K17">
        <v>1.57</v>
      </c>
      <c r="L17" s="27">
        <f t="shared" si="0"/>
        <v>1.19875</v>
      </c>
    </row>
    <row r="18" spans="1:13" x14ac:dyDescent="0.25">
      <c r="B18">
        <v>5</v>
      </c>
      <c r="C18">
        <v>3</v>
      </c>
      <c r="D18" s="27">
        <v>0.8</v>
      </c>
      <c r="E18" s="27">
        <v>1.04</v>
      </c>
      <c r="F18" s="27">
        <v>0.93</v>
      </c>
      <c r="G18">
        <v>1.06</v>
      </c>
      <c r="H18" s="27">
        <v>1.28</v>
      </c>
      <c r="I18" s="27">
        <v>1.1599999999999999</v>
      </c>
      <c r="J18" s="27">
        <v>1.4</v>
      </c>
      <c r="K18">
        <v>1.54</v>
      </c>
      <c r="L18" s="27">
        <f t="shared" si="0"/>
        <v>1.1512500000000001</v>
      </c>
    </row>
    <row r="19" spans="1:13" x14ac:dyDescent="0.25">
      <c r="B19">
        <v>6</v>
      </c>
      <c r="C19">
        <v>1</v>
      </c>
      <c r="D19" s="27">
        <v>0.55000000000000004</v>
      </c>
      <c r="E19" s="27">
        <v>0.76</v>
      </c>
      <c r="F19" s="27">
        <v>0.65</v>
      </c>
      <c r="G19">
        <v>0.81</v>
      </c>
      <c r="H19" s="27">
        <v>0.97</v>
      </c>
      <c r="I19" s="27">
        <v>0.88</v>
      </c>
      <c r="J19" s="27">
        <v>1.06</v>
      </c>
      <c r="K19">
        <v>1.22</v>
      </c>
      <c r="L19" s="27">
        <f t="shared" si="0"/>
        <v>0.86249999999999993</v>
      </c>
    </row>
    <row r="20" spans="1:13" x14ac:dyDescent="0.25">
      <c r="A20" s="27"/>
      <c r="B20">
        <v>6</v>
      </c>
      <c r="C20">
        <v>2</v>
      </c>
      <c r="D20" s="27">
        <v>0.63</v>
      </c>
      <c r="E20" s="27">
        <v>0.85</v>
      </c>
      <c r="F20" s="27">
        <v>0.75</v>
      </c>
      <c r="G20">
        <v>0.9</v>
      </c>
      <c r="H20" s="27">
        <v>1.06</v>
      </c>
      <c r="I20" s="27">
        <v>0.97</v>
      </c>
      <c r="J20" s="27">
        <v>1.1299999999999999</v>
      </c>
      <c r="K20">
        <v>1.3</v>
      </c>
      <c r="L20" s="27">
        <f t="shared" si="0"/>
        <v>0.94874999999999987</v>
      </c>
    </row>
    <row r="21" spans="1:13" x14ac:dyDescent="0.25">
      <c r="B21">
        <v>6</v>
      </c>
      <c r="C21">
        <v>3</v>
      </c>
      <c r="D21" s="27">
        <v>0.59</v>
      </c>
      <c r="E21" s="27">
        <v>0.79</v>
      </c>
      <c r="F21" s="27">
        <v>0.69</v>
      </c>
      <c r="G21">
        <v>0.86</v>
      </c>
      <c r="H21" s="27">
        <v>1.02</v>
      </c>
      <c r="I21" s="27">
        <v>0.92</v>
      </c>
      <c r="J21" s="27">
        <v>1.1000000000000001</v>
      </c>
      <c r="K21">
        <v>1.26</v>
      </c>
      <c r="L21" s="27">
        <f t="shared" si="0"/>
        <v>0.90375000000000005</v>
      </c>
    </row>
    <row r="22" spans="1:13" x14ac:dyDescent="0.25">
      <c r="B22">
        <v>7</v>
      </c>
      <c r="C22">
        <v>1</v>
      </c>
      <c r="D22" s="27">
        <v>0.74</v>
      </c>
      <c r="E22" s="27">
        <v>0.97</v>
      </c>
      <c r="F22" s="27">
        <v>0.86</v>
      </c>
      <c r="G22">
        <v>1.01</v>
      </c>
      <c r="H22" s="27">
        <v>1.21</v>
      </c>
      <c r="I22" s="27">
        <v>1.0900000000000001</v>
      </c>
      <c r="J22" s="27">
        <v>1.32</v>
      </c>
      <c r="K22">
        <v>1.44</v>
      </c>
      <c r="L22" s="27">
        <f t="shared" si="0"/>
        <v>1.08</v>
      </c>
    </row>
    <row r="23" spans="1:13" x14ac:dyDescent="0.25">
      <c r="A23" s="27"/>
      <c r="B23">
        <v>7</v>
      </c>
      <c r="C23">
        <v>2</v>
      </c>
      <c r="D23" s="27">
        <v>0.65</v>
      </c>
      <c r="E23" s="27">
        <v>0.89</v>
      </c>
      <c r="F23" s="27">
        <v>0.77</v>
      </c>
      <c r="G23">
        <v>0.92</v>
      </c>
      <c r="H23" s="27">
        <v>1.1100000000000001</v>
      </c>
      <c r="I23" s="27">
        <v>1</v>
      </c>
      <c r="J23" s="27">
        <v>1.24</v>
      </c>
      <c r="K23">
        <v>1.3599999999999999</v>
      </c>
      <c r="L23" s="27">
        <f t="shared" si="0"/>
        <v>0.99249999999999994</v>
      </c>
    </row>
    <row r="24" spans="1:13" x14ac:dyDescent="0.25">
      <c r="B24">
        <v>7</v>
      </c>
      <c r="C24">
        <v>3</v>
      </c>
      <c r="D24" s="27">
        <v>0.7</v>
      </c>
      <c r="E24" s="27">
        <v>0.93</v>
      </c>
      <c r="F24" s="27">
        <v>0.82</v>
      </c>
      <c r="G24">
        <v>0.96</v>
      </c>
      <c r="H24" s="27">
        <v>1.1599999999999999</v>
      </c>
      <c r="I24" s="27">
        <v>1.04</v>
      </c>
      <c r="J24" s="27">
        <v>1.28</v>
      </c>
      <c r="K24">
        <v>1.41</v>
      </c>
      <c r="L24" s="27">
        <f t="shared" si="0"/>
        <v>1.0374999999999999</v>
      </c>
    </row>
    <row r="25" spans="1:13" x14ac:dyDescent="0.25">
      <c r="B25">
        <v>8</v>
      </c>
      <c r="C25">
        <v>1</v>
      </c>
      <c r="D25" s="27">
        <v>0.93</v>
      </c>
      <c r="E25" s="27">
        <v>1.17</v>
      </c>
      <c r="F25" s="27">
        <v>1.06</v>
      </c>
      <c r="G25">
        <v>1.22</v>
      </c>
      <c r="H25" s="27">
        <v>1.46</v>
      </c>
      <c r="I25" s="27">
        <v>1.36</v>
      </c>
      <c r="J25" s="27">
        <v>1.63</v>
      </c>
      <c r="K25">
        <v>1.75</v>
      </c>
      <c r="L25" s="27">
        <f t="shared" si="0"/>
        <v>1.3225</v>
      </c>
    </row>
    <row r="26" spans="1:13" x14ac:dyDescent="0.25">
      <c r="A26" s="27"/>
      <c r="B26">
        <v>8</v>
      </c>
      <c r="C26">
        <v>2</v>
      </c>
      <c r="D26" s="27">
        <v>1.03</v>
      </c>
      <c r="E26" s="27">
        <v>1.27</v>
      </c>
      <c r="F26" s="27">
        <v>1.1599999999999999</v>
      </c>
      <c r="G26">
        <v>1.29</v>
      </c>
      <c r="H26" s="27">
        <v>1.55</v>
      </c>
      <c r="I26" s="27">
        <v>1.44</v>
      </c>
      <c r="J26" s="27">
        <v>1.72</v>
      </c>
      <c r="K26">
        <v>1.82</v>
      </c>
      <c r="L26" s="27">
        <f t="shared" si="0"/>
        <v>1.4100000000000001</v>
      </c>
    </row>
    <row r="27" spans="1:13" x14ac:dyDescent="0.25">
      <c r="B27">
        <v>8</v>
      </c>
      <c r="C27">
        <v>3</v>
      </c>
      <c r="D27" s="27">
        <v>0.97</v>
      </c>
      <c r="E27" s="27">
        <v>1.23</v>
      </c>
      <c r="F27" s="27">
        <v>1.1100000000000001</v>
      </c>
      <c r="G27">
        <v>1.26</v>
      </c>
      <c r="H27" s="27">
        <v>1.51</v>
      </c>
      <c r="I27" s="27">
        <v>1.4</v>
      </c>
      <c r="J27" s="27">
        <v>1.67</v>
      </c>
      <c r="K27">
        <v>1.77</v>
      </c>
      <c r="L27" s="27">
        <f t="shared" si="0"/>
        <v>1.365</v>
      </c>
    </row>
    <row r="28" spans="1:13" x14ac:dyDescent="0.25">
      <c r="B28">
        <v>9</v>
      </c>
      <c r="C28">
        <v>1</v>
      </c>
      <c r="D28" s="27">
        <v>0.92</v>
      </c>
      <c r="E28" s="27">
        <v>1.1499999999999999</v>
      </c>
      <c r="F28" s="27">
        <v>1.05</v>
      </c>
      <c r="G28">
        <v>1.18</v>
      </c>
      <c r="H28" s="27">
        <v>1.44</v>
      </c>
      <c r="I28" s="27">
        <v>1.34</v>
      </c>
      <c r="J28" s="27">
        <v>1.56</v>
      </c>
      <c r="K28">
        <v>1.71</v>
      </c>
      <c r="L28" s="27">
        <f t="shared" si="0"/>
        <v>1.2937500000000002</v>
      </c>
    </row>
    <row r="29" spans="1:13" x14ac:dyDescent="0.25">
      <c r="A29" s="27"/>
      <c r="B29">
        <v>9</v>
      </c>
      <c r="C29">
        <v>2</v>
      </c>
      <c r="D29" s="27">
        <v>0.97</v>
      </c>
      <c r="E29" s="27">
        <v>1.19</v>
      </c>
      <c r="F29" s="27">
        <v>1.08</v>
      </c>
      <c r="G29">
        <v>1.22</v>
      </c>
      <c r="H29" s="27">
        <v>1.49</v>
      </c>
      <c r="I29" s="27">
        <v>1.38</v>
      </c>
      <c r="J29" s="27">
        <v>1.61</v>
      </c>
      <c r="K29">
        <v>1.74</v>
      </c>
      <c r="L29" s="27">
        <f t="shared" si="0"/>
        <v>1.335</v>
      </c>
    </row>
    <row r="30" spans="1:13" x14ac:dyDescent="0.25">
      <c r="B30">
        <v>9</v>
      </c>
      <c r="C30">
        <v>3</v>
      </c>
      <c r="D30" s="27">
        <v>0.86</v>
      </c>
      <c r="E30" s="27">
        <v>1.08</v>
      </c>
      <c r="F30" s="27">
        <v>0.99</v>
      </c>
      <c r="G30">
        <v>1.1499999999999999</v>
      </c>
      <c r="H30" s="27">
        <v>1.4</v>
      </c>
      <c r="I30" s="27">
        <v>1.31</v>
      </c>
      <c r="J30" s="27">
        <v>1.53</v>
      </c>
      <c r="K30">
        <v>1.68</v>
      </c>
      <c r="L30" s="27">
        <f t="shared" si="0"/>
        <v>1.25</v>
      </c>
    </row>
    <row r="31" spans="1:13" x14ac:dyDescent="0.25">
      <c r="E31" s="9"/>
      <c r="L31" s="9">
        <v>0.33</v>
      </c>
      <c r="M31" s="10">
        <v>11.88</v>
      </c>
    </row>
    <row r="32" spans="1:13" x14ac:dyDescent="0.25">
      <c r="E32" s="9"/>
      <c r="L32" s="9">
        <v>0.28999999999999998</v>
      </c>
      <c r="M32" s="10">
        <v>15.43</v>
      </c>
    </row>
    <row r="33" spans="2:13" x14ac:dyDescent="0.25">
      <c r="E33" s="9"/>
      <c r="L33" s="9">
        <v>0.22</v>
      </c>
      <c r="M33" s="10">
        <v>22.9</v>
      </c>
    </row>
    <row r="34" spans="2:13" x14ac:dyDescent="0.25">
      <c r="B34" s="25" t="s">
        <v>53</v>
      </c>
      <c r="C34" s="25" t="s">
        <v>54</v>
      </c>
      <c r="D34" s="26" t="s">
        <v>90</v>
      </c>
      <c r="E34" s="26" t="s">
        <v>91</v>
      </c>
      <c r="F34" s="26" t="s">
        <v>92</v>
      </c>
      <c r="G34" s="26" t="s">
        <v>93</v>
      </c>
      <c r="H34" s="26" t="s">
        <v>94</v>
      </c>
      <c r="I34" s="26" t="s">
        <v>95</v>
      </c>
      <c r="J34" s="26" t="s">
        <v>96</v>
      </c>
      <c r="K34" s="26" t="s">
        <v>97</v>
      </c>
      <c r="L34" s="26" t="s">
        <v>88</v>
      </c>
      <c r="M34" s="10">
        <v>21.52</v>
      </c>
    </row>
    <row r="35" spans="2:13" x14ac:dyDescent="0.25">
      <c r="B35">
        <v>1</v>
      </c>
      <c r="C35">
        <v>1</v>
      </c>
      <c r="D35">
        <v>2.3000000000000003</v>
      </c>
      <c r="E35">
        <v>4.3499999999999996</v>
      </c>
      <c r="F35">
        <v>5.05</v>
      </c>
      <c r="G35">
        <v>6.6000000000000005</v>
      </c>
      <c r="H35">
        <v>9.8000000000000007</v>
      </c>
      <c r="I35">
        <v>10.9</v>
      </c>
      <c r="J35">
        <v>14.65</v>
      </c>
      <c r="K35">
        <v>16.899999999999999</v>
      </c>
      <c r="L35" s="27">
        <f>AVERAGE(D35:K35)</f>
        <v>8.8187499999999996</v>
      </c>
    </row>
    <row r="36" spans="2:13" x14ac:dyDescent="0.25">
      <c r="B36">
        <v>1</v>
      </c>
      <c r="C36">
        <v>2</v>
      </c>
      <c r="D36">
        <v>3.6</v>
      </c>
      <c r="E36">
        <v>5.85</v>
      </c>
      <c r="F36">
        <v>6.9300000000000006</v>
      </c>
      <c r="G36">
        <v>8.4499999999999993</v>
      </c>
      <c r="H36">
        <v>11.850000000000001</v>
      </c>
      <c r="I36">
        <v>12.7</v>
      </c>
      <c r="J36">
        <v>16.88</v>
      </c>
      <c r="K36">
        <v>18.55</v>
      </c>
      <c r="L36" s="27">
        <f t="shared" ref="L36:L61" si="1">AVERAGE(D36:K36)</f>
        <v>10.601249999999999</v>
      </c>
    </row>
    <row r="37" spans="2:13" x14ac:dyDescent="0.25">
      <c r="B37">
        <v>1</v>
      </c>
      <c r="C37">
        <v>3</v>
      </c>
      <c r="D37">
        <v>3.0000000000000004</v>
      </c>
      <c r="E37">
        <v>5.0999999999999996</v>
      </c>
      <c r="F37">
        <v>5.95</v>
      </c>
      <c r="G37">
        <v>7.8</v>
      </c>
      <c r="H37">
        <v>10.649999999999999</v>
      </c>
      <c r="I37">
        <v>11.76</v>
      </c>
      <c r="J37">
        <v>15.74</v>
      </c>
      <c r="K37">
        <v>17.05</v>
      </c>
      <c r="L37" s="27">
        <f t="shared" si="1"/>
        <v>9.6312499999999996</v>
      </c>
    </row>
    <row r="38" spans="2:13" x14ac:dyDescent="0.25">
      <c r="B38">
        <v>2</v>
      </c>
      <c r="C38">
        <v>1</v>
      </c>
      <c r="D38">
        <v>3.0500000000000003</v>
      </c>
      <c r="E38">
        <v>5.0500000000000007</v>
      </c>
      <c r="F38">
        <v>6.05</v>
      </c>
      <c r="G38">
        <v>7.7</v>
      </c>
      <c r="H38">
        <v>10.510000000000002</v>
      </c>
      <c r="I38">
        <v>11.66</v>
      </c>
      <c r="J38">
        <v>14.600000000000001</v>
      </c>
      <c r="K38">
        <v>16</v>
      </c>
      <c r="L38" s="27">
        <f t="shared" si="1"/>
        <v>9.3275000000000006</v>
      </c>
    </row>
    <row r="39" spans="2:13" x14ac:dyDescent="0.25">
      <c r="B39">
        <v>2</v>
      </c>
      <c r="C39">
        <v>2</v>
      </c>
      <c r="D39">
        <v>1.1499999999999999</v>
      </c>
      <c r="E39">
        <v>3.65</v>
      </c>
      <c r="F39">
        <v>4.0999999999999996</v>
      </c>
      <c r="G39">
        <v>5.72</v>
      </c>
      <c r="H39">
        <v>9.5</v>
      </c>
      <c r="I39">
        <v>10.3</v>
      </c>
      <c r="J39">
        <v>13.7</v>
      </c>
      <c r="K39">
        <v>14.5</v>
      </c>
      <c r="L39" s="27">
        <f t="shared" si="1"/>
        <v>7.8275000000000006</v>
      </c>
    </row>
    <row r="40" spans="2:13" x14ac:dyDescent="0.25">
      <c r="B40">
        <v>2</v>
      </c>
      <c r="C40">
        <v>3</v>
      </c>
      <c r="D40">
        <v>2.4</v>
      </c>
      <c r="E40">
        <v>4.25</v>
      </c>
      <c r="F40">
        <v>5.25</v>
      </c>
      <c r="G40">
        <v>6.5799999999999992</v>
      </c>
      <c r="H40">
        <v>9.8500000000000014</v>
      </c>
      <c r="I40">
        <v>11</v>
      </c>
      <c r="J40">
        <v>14.3</v>
      </c>
      <c r="K40">
        <v>15.350000000000001</v>
      </c>
      <c r="L40" s="27">
        <f t="shared" si="1"/>
        <v>8.6224999999999987</v>
      </c>
    </row>
    <row r="41" spans="2:13" x14ac:dyDescent="0.25">
      <c r="B41">
        <v>3</v>
      </c>
      <c r="C41">
        <v>1</v>
      </c>
      <c r="D41">
        <v>1</v>
      </c>
      <c r="E41">
        <v>2.75</v>
      </c>
      <c r="F41">
        <v>3.3</v>
      </c>
      <c r="G41">
        <v>4.95</v>
      </c>
      <c r="H41">
        <v>7.9</v>
      </c>
      <c r="I41">
        <v>9.1499999999999986</v>
      </c>
      <c r="J41">
        <v>10.649999999999999</v>
      </c>
      <c r="K41">
        <v>11.65</v>
      </c>
      <c r="L41" s="27">
        <f t="shared" si="1"/>
        <v>6.4187499999999993</v>
      </c>
    </row>
    <row r="42" spans="2:13" x14ac:dyDescent="0.25">
      <c r="B42">
        <v>3</v>
      </c>
      <c r="C42">
        <v>2</v>
      </c>
      <c r="D42">
        <v>1.4500000000000002</v>
      </c>
      <c r="E42">
        <v>3.5999999999999996</v>
      </c>
      <c r="F42">
        <v>4.4000000000000004</v>
      </c>
      <c r="G42">
        <v>5.75</v>
      </c>
      <c r="H42">
        <v>8.4</v>
      </c>
      <c r="I42">
        <v>9.6</v>
      </c>
      <c r="J42">
        <v>12.349999999999998</v>
      </c>
      <c r="K42">
        <v>12.52</v>
      </c>
      <c r="L42" s="27">
        <f t="shared" si="1"/>
        <v>7.2587499999999991</v>
      </c>
    </row>
    <row r="43" spans="2:13" x14ac:dyDescent="0.25">
      <c r="B43">
        <v>3</v>
      </c>
      <c r="C43">
        <v>3</v>
      </c>
      <c r="D43">
        <v>2.15</v>
      </c>
      <c r="E43">
        <v>4.6500000000000004</v>
      </c>
      <c r="F43">
        <v>5.8</v>
      </c>
      <c r="G43">
        <v>6.55</v>
      </c>
      <c r="H43">
        <v>9.4</v>
      </c>
      <c r="I43">
        <v>10.8</v>
      </c>
      <c r="J43">
        <v>13.149999999999999</v>
      </c>
      <c r="K43">
        <v>13.95</v>
      </c>
      <c r="L43" s="27">
        <f t="shared" si="1"/>
        <v>8.3062500000000004</v>
      </c>
    </row>
    <row r="44" spans="2:13" x14ac:dyDescent="0.25">
      <c r="B44">
        <v>4</v>
      </c>
      <c r="C44">
        <v>1</v>
      </c>
      <c r="D44">
        <v>0.5</v>
      </c>
      <c r="E44">
        <v>2</v>
      </c>
      <c r="F44">
        <v>2.75</v>
      </c>
      <c r="G44">
        <v>3.78</v>
      </c>
      <c r="H44">
        <v>5.9</v>
      </c>
      <c r="I44">
        <v>6.7000000000000011</v>
      </c>
      <c r="J44">
        <v>8.6</v>
      </c>
      <c r="K44" s="27">
        <v>9.3000000000000007</v>
      </c>
      <c r="L44" s="27">
        <f t="shared" si="1"/>
        <v>4.9412500000000001</v>
      </c>
    </row>
    <row r="45" spans="2:13" x14ac:dyDescent="0.25">
      <c r="B45">
        <v>4</v>
      </c>
      <c r="C45">
        <v>2</v>
      </c>
      <c r="D45">
        <v>1.1499999999999999</v>
      </c>
      <c r="E45">
        <v>2.6</v>
      </c>
      <c r="F45">
        <v>3.6000000000000005</v>
      </c>
      <c r="G45">
        <v>4.6500000000000004</v>
      </c>
      <c r="H45">
        <v>6.7000000000000011</v>
      </c>
      <c r="I45">
        <v>7.5</v>
      </c>
      <c r="J45">
        <v>9.4</v>
      </c>
      <c r="K45" s="27">
        <v>10.039999999999999</v>
      </c>
      <c r="L45" s="27">
        <f t="shared" si="1"/>
        <v>5.7050000000000001</v>
      </c>
      <c r="M45" s="11" t="s">
        <v>31</v>
      </c>
    </row>
    <row r="46" spans="2:13" x14ac:dyDescent="0.25">
      <c r="B46">
        <v>4</v>
      </c>
      <c r="C46">
        <v>3</v>
      </c>
      <c r="D46">
        <v>1.75</v>
      </c>
      <c r="E46">
        <v>3.4999999999999996</v>
      </c>
      <c r="F46">
        <v>4.4000000000000004</v>
      </c>
      <c r="G46">
        <v>5.5</v>
      </c>
      <c r="H46">
        <v>7.6</v>
      </c>
      <c r="I46">
        <v>8.4</v>
      </c>
      <c r="J46">
        <v>10.5</v>
      </c>
      <c r="K46" s="27">
        <v>10.9</v>
      </c>
      <c r="L46" s="27">
        <f t="shared" si="1"/>
        <v>6.5687499999999996</v>
      </c>
      <c r="M46" s="10">
        <v>19.53</v>
      </c>
    </row>
    <row r="47" spans="2:13" x14ac:dyDescent="0.25">
      <c r="B47">
        <v>5</v>
      </c>
      <c r="C47">
        <v>1</v>
      </c>
      <c r="D47">
        <v>1.9</v>
      </c>
      <c r="E47">
        <v>4.1300000000000008</v>
      </c>
      <c r="F47">
        <v>4.8999999999999995</v>
      </c>
      <c r="G47">
        <v>6.3</v>
      </c>
      <c r="H47">
        <v>9.5500000000000007</v>
      </c>
      <c r="I47">
        <v>10.68</v>
      </c>
      <c r="J47">
        <v>13.5</v>
      </c>
      <c r="K47">
        <v>15.7</v>
      </c>
      <c r="L47" s="27">
        <f t="shared" si="1"/>
        <v>8.3324999999999996</v>
      </c>
      <c r="M47" s="10">
        <v>16.72</v>
      </c>
    </row>
    <row r="48" spans="2:13" x14ac:dyDescent="0.25">
      <c r="B48">
        <v>5</v>
      </c>
      <c r="C48">
        <v>2</v>
      </c>
      <c r="D48">
        <v>3.15</v>
      </c>
      <c r="E48">
        <v>5.1999999999999993</v>
      </c>
      <c r="F48">
        <v>6.45</v>
      </c>
      <c r="G48">
        <v>7.8999999999999995</v>
      </c>
      <c r="H48">
        <v>11.33</v>
      </c>
      <c r="I48">
        <v>12.3</v>
      </c>
      <c r="J48">
        <v>16.45</v>
      </c>
      <c r="K48">
        <v>17.22</v>
      </c>
      <c r="L48" s="27">
        <f t="shared" si="1"/>
        <v>10</v>
      </c>
      <c r="M48" s="10">
        <v>13.57</v>
      </c>
    </row>
    <row r="49" spans="2:13" x14ac:dyDescent="0.25">
      <c r="B49">
        <v>5</v>
      </c>
      <c r="C49">
        <v>3</v>
      </c>
      <c r="D49">
        <v>2.4</v>
      </c>
      <c r="E49">
        <v>4.8000000000000007</v>
      </c>
      <c r="F49">
        <v>5.3999999999999995</v>
      </c>
      <c r="G49">
        <v>7.3999999999999995</v>
      </c>
      <c r="H49">
        <v>10.47</v>
      </c>
      <c r="I49">
        <v>11.46</v>
      </c>
      <c r="J49">
        <v>15.100000000000001</v>
      </c>
      <c r="K49">
        <v>16.440000000000001</v>
      </c>
      <c r="L49" s="27">
        <f t="shared" si="1"/>
        <v>9.1837499999999999</v>
      </c>
      <c r="M49" s="10">
        <v>10.65</v>
      </c>
    </row>
    <row r="50" spans="2:13" x14ac:dyDescent="0.25">
      <c r="B50">
        <v>6</v>
      </c>
      <c r="C50">
        <v>1</v>
      </c>
      <c r="D50">
        <v>0.59999999999999987</v>
      </c>
      <c r="E50">
        <v>2.5999999999999996</v>
      </c>
      <c r="F50">
        <v>3.2500000000000004</v>
      </c>
      <c r="G50">
        <v>4.3</v>
      </c>
      <c r="H50">
        <v>6.7</v>
      </c>
      <c r="I50">
        <v>7.6499999999999995</v>
      </c>
      <c r="J50">
        <v>9.32</v>
      </c>
      <c r="K50">
        <v>9.82</v>
      </c>
      <c r="L50" s="27">
        <f t="shared" si="1"/>
        <v>5.53</v>
      </c>
      <c r="M50" s="10">
        <v>18.04</v>
      </c>
    </row>
    <row r="51" spans="2:13" x14ac:dyDescent="0.25">
      <c r="B51">
        <v>6</v>
      </c>
      <c r="C51">
        <v>2</v>
      </c>
      <c r="D51">
        <v>2</v>
      </c>
      <c r="E51">
        <v>4.0999999999999996</v>
      </c>
      <c r="F51">
        <v>4.8499999999999996</v>
      </c>
      <c r="G51">
        <v>5.9</v>
      </c>
      <c r="H51">
        <v>8.1000000000000014</v>
      </c>
      <c r="I51">
        <v>9</v>
      </c>
      <c r="J51">
        <v>11.56</v>
      </c>
      <c r="K51">
        <v>11.98</v>
      </c>
      <c r="L51" s="27">
        <f t="shared" si="1"/>
        <v>7.1862500000000011</v>
      </c>
      <c r="M51" s="10">
        <v>11.88</v>
      </c>
    </row>
    <row r="52" spans="2:13" x14ac:dyDescent="0.25">
      <c r="B52">
        <v>6</v>
      </c>
      <c r="C52">
        <v>3</v>
      </c>
      <c r="D52">
        <v>1.3</v>
      </c>
      <c r="E52">
        <v>3.25</v>
      </c>
      <c r="F52">
        <v>4.33</v>
      </c>
      <c r="G52">
        <v>5.45</v>
      </c>
      <c r="H52">
        <v>7.4999999999999991</v>
      </c>
      <c r="I52">
        <v>8.25</v>
      </c>
      <c r="J52">
        <v>10.1</v>
      </c>
      <c r="K52">
        <v>10.7</v>
      </c>
      <c r="L52" s="27">
        <f t="shared" si="1"/>
        <v>6.3599999999999994</v>
      </c>
      <c r="M52" s="10">
        <v>15.43</v>
      </c>
    </row>
    <row r="53" spans="2:13" x14ac:dyDescent="0.25">
      <c r="B53">
        <v>7</v>
      </c>
      <c r="C53">
        <v>1</v>
      </c>
      <c r="D53">
        <v>2.4500000000000002</v>
      </c>
      <c r="E53">
        <v>4.8500000000000005</v>
      </c>
      <c r="F53">
        <v>5.85</v>
      </c>
      <c r="G53">
        <v>7.2000000000000011</v>
      </c>
      <c r="H53">
        <v>10.02</v>
      </c>
      <c r="I53">
        <v>11.3</v>
      </c>
      <c r="J53">
        <v>14.45</v>
      </c>
      <c r="K53">
        <v>15.65</v>
      </c>
      <c r="L53" s="27">
        <f t="shared" si="1"/>
        <v>8.9712500000000013</v>
      </c>
      <c r="M53" s="10">
        <v>22.9</v>
      </c>
    </row>
    <row r="54" spans="2:13" x14ac:dyDescent="0.25">
      <c r="B54">
        <v>7</v>
      </c>
      <c r="C54">
        <v>2</v>
      </c>
      <c r="D54">
        <v>1.4999999999999998</v>
      </c>
      <c r="E54">
        <v>3.1000000000000005</v>
      </c>
      <c r="F54">
        <v>3.65</v>
      </c>
      <c r="G54">
        <v>5.4</v>
      </c>
      <c r="H54">
        <v>8.5</v>
      </c>
      <c r="I54">
        <v>9.68</v>
      </c>
      <c r="J54">
        <v>12.6</v>
      </c>
      <c r="K54">
        <v>14.000000000000002</v>
      </c>
      <c r="L54" s="27">
        <f t="shared" si="1"/>
        <v>7.30375</v>
      </c>
      <c r="M54" s="10">
        <v>21.52</v>
      </c>
    </row>
    <row r="55" spans="2:13" x14ac:dyDescent="0.25">
      <c r="B55">
        <v>7</v>
      </c>
      <c r="C55">
        <v>3</v>
      </c>
      <c r="D55">
        <v>1.8</v>
      </c>
      <c r="E55">
        <v>4.05</v>
      </c>
      <c r="F55">
        <v>4.75</v>
      </c>
      <c r="G55">
        <v>6.24</v>
      </c>
      <c r="H55">
        <v>9.32</v>
      </c>
      <c r="I55">
        <v>10.52</v>
      </c>
      <c r="J55">
        <v>13.68</v>
      </c>
      <c r="K55">
        <v>15.15</v>
      </c>
      <c r="L55" s="27">
        <f t="shared" si="1"/>
        <v>8.1887500000000006</v>
      </c>
    </row>
    <row r="56" spans="2:13" x14ac:dyDescent="0.25">
      <c r="B56">
        <v>8</v>
      </c>
      <c r="C56">
        <v>1</v>
      </c>
      <c r="D56">
        <v>2.95</v>
      </c>
      <c r="E56">
        <v>5</v>
      </c>
      <c r="F56">
        <v>5.85</v>
      </c>
      <c r="G56">
        <v>8</v>
      </c>
      <c r="H56">
        <v>11.1</v>
      </c>
      <c r="I56">
        <v>12.18</v>
      </c>
      <c r="J56">
        <v>16.099999999999998</v>
      </c>
      <c r="K56">
        <v>18.55</v>
      </c>
      <c r="L56" s="27">
        <f t="shared" si="1"/>
        <v>9.9662499999999987</v>
      </c>
    </row>
    <row r="57" spans="2:13" x14ac:dyDescent="0.25">
      <c r="B57">
        <v>8</v>
      </c>
      <c r="C57">
        <v>2</v>
      </c>
      <c r="D57">
        <v>4.9000000000000004</v>
      </c>
      <c r="E57">
        <v>7</v>
      </c>
      <c r="F57">
        <v>7.8000000000000007</v>
      </c>
      <c r="G57">
        <v>10.050000000000001</v>
      </c>
      <c r="H57">
        <v>13.2</v>
      </c>
      <c r="I57">
        <v>14.32</v>
      </c>
      <c r="J57">
        <v>18.5</v>
      </c>
      <c r="K57">
        <v>20.85</v>
      </c>
      <c r="L57" s="27">
        <f t="shared" si="1"/>
        <v>12.077500000000001</v>
      </c>
    </row>
    <row r="58" spans="2:13" x14ac:dyDescent="0.25">
      <c r="B58">
        <v>8</v>
      </c>
      <c r="C58">
        <v>3</v>
      </c>
      <c r="D58">
        <v>3.5</v>
      </c>
      <c r="E58">
        <v>5.8</v>
      </c>
      <c r="F58">
        <v>6.7799999999999994</v>
      </c>
      <c r="G58">
        <v>9.08</v>
      </c>
      <c r="H58">
        <v>11.95</v>
      </c>
      <c r="I58">
        <v>13.5</v>
      </c>
      <c r="J58">
        <v>17.55</v>
      </c>
      <c r="K58">
        <v>20.2</v>
      </c>
      <c r="L58" s="27">
        <f t="shared" si="1"/>
        <v>11.045</v>
      </c>
    </row>
    <row r="59" spans="2:13" x14ac:dyDescent="0.25">
      <c r="B59">
        <v>9</v>
      </c>
      <c r="C59">
        <v>1</v>
      </c>
      <c r="D59">
        <v>3.05</v>
      </c>
      <c r="E59">
        <v>5.35</v>
      </c>
      <c r="F59">
        <v>6.5</v>
      </c>
      <c r="G59">
        <v>8</v>
      </c>
      <c r="H59">
        <v>11.25</v>
      </c>
      <c r="I59">
        <v>12.2</v>
      </c>
      <c r="J59">
        <v>16.5</v>
      </c>
      <c r="K59">
        <v>18.75</v>
      </c>
      <c r="L59" s="27">
        <f t="shared" si="1"/>
        <v>10.199999999999999</v>
      </c>
    </row>
    <row r="60" spans="2:13" x14ac:dyDescent="0.25">
      <c r="B60">
        <v>9</v>
      </c>
      <c r="C60">
        <v>2</v>
      </c>
      <c r="D60">
        <v>4.55</v>
      </c>
      <c r="E60">
        <v>6</v>
      </c>
      <c r="F60">
        <v>7.1999999999999993</v>
      </c>
      <c r="G60">
        <v>9.25</v>
      </c>
      <c r="H60">
        <v>12.15</v>
      </c>
      <c r="I60">
        <v>13.5</v>
      </c>
      <c r="J60">
        <v>17.3</v>
      </c>
      <c r="K60">
        <v>19.700000000000003</v>
      </c>
      <c r="L60" s="27">
        <f t="shared" si="1"/>
        <v>11.206250000000001</v>
      </c>
    </row>
    <row r="61" spans="2:13" x14ac:dyDescent="0.25">
      <c r="B61">
        <v>9</v>
      </c>
      <c r="C61">
        <v>3</v>
      </c>
      <c r="D61">
        <v>2.71</v>
      </c>
      <c r="E61">
        <v>4.95</v>
      </c>
      <c r="F61">
        <v>5.4</v>
      </c>
      <c r="G61">
        <v>7.2999999999999989</v>
      </c>
      <c r="H61">
        <v>10.35</v>
      </c>
      <c r="I61">
        <v>11.4</v>
      </c>
      <c r="J61">
        <v>15.4</v>
      </c>
      <c r="K61">
        <v>17.25</v>
      </c>
      <c r="L61" s="27">
        <f t="shared" si="1"/>
        <v>9.3449999999999989</v>
      </c>
    </row>
    <row r="65" spans="12:13" x14ac:dyDescent="0.25">
      <c r="L65" s="11" t="s">
        <v>5</v>
      </c>
      <c r="M65" s="11" t="s">
        <v>31</v>
      </c>
    </row>
    <row r="66" spans="12:13" x14ac:dyDescent="0.25">
      <c r="L66" s="9">
        <v>243.78</v>
      </c>
      <c r="M66" s="10">
        <v>24.11</v>
      </c>
    </row>
    <row r="67" spans="12:13" x14ac:dyDescent="0.25">
      <c r="L67" s="9">
        <v>282.22000000000003</v>
      </c>
      <c r="M67" s="10">
        <v>21.55</v>
      </c>
    </row>
    <row r="68" spans="12:13" x14ac:dyDescent="0.25">
      <c r="L68" s="9">
        <v>311.69</v>
      </c>
      <c r="M68" s="10">
        <v>16.93</v>
      </c>
    </row>
    <row r="69" spans="12:13" x14ac:dyDescent="0.25">
      <c r="L69" s="9">
        <v>344.64</v>
      </c>
      <c r="M69" s="10">
        <v>14.25</v>
      </c>
    </row>
    <row r="70" spans="12:13" x14ac:dyDescent="0.25">
      <c r="L70" s="9">
        <v>265.68</v>
      </c>
      <c r="M70" s="10">
        <v>23.03</v>
      </c>
    </row>
    <row r="71" spans="12:13" x14ac:dyDescent="0.25">
      <c r="L71" s="9">
        <v>329.75</v>
      </c>
      <c r="M71" s="10">
        <v>15.65</v>
      </c>
    </row>
    <row r="72" spans="12:13" x14ac:dyDescent="0.25">
      <c r="L72" s="9">
        <v>299.02999999999997</v>
      </c>
      <c r="M72" s="10">
        <v>19.93</v>
      </c>
    </row>
    <row r="73" spans="12:13" x14ac:dyDescent="0.25">
      <c r="L73" s="9">
        <v>208.35</v>
      </c>
      <c r="M73" s="10">
        <v>26.94</v>
      </c>
    </row>
    <row r="74" spans="12:13" x14ac:dyDescent="0.25">
      <c r="L74" s="9">
        <v>224.08</v>
      </c>
      <c r="M74" s="10">
        <v>25.99</v>
      </c>
    </row>
    <row r="84" spans="13:14" x14ac:dyDescent="0.25">
      <c r="M84" s="11" t="s">
        <v>3</v>
      </c>
      <c r="N84" s="11" t="s">
        <v>31</v>
      </c>
    </row>
    <row r="85" spans="13:14" x14ac:dyDescent="0.25">
      <c r="M85" s="9">
        <v>0.25</v>
      </c>
      <c r="N85" s="10">
        <v>24.11</v>
      </c>
    </row>
    <row r="86" spans="13:14" x14ac:dyDescent="0.25">
      <c r="M86" s="9">
        <v>0.27</v>
      </c>
      <c r="N86" s="10">
        <v>21.55</v>
      </c>
    </row>
    <row r="87" spans="13:14" x14ac:dyDescent="0.25">
      <c r="M87" s="9">
        <v>0.31</v>
      </c>
      <c r="N87" s="10">
        <v>16.93</v>
      </c>
    </row>
    <row r="88" spans="13:14" x14ac:dyDescent="0.25">
      <c r="M88" s="9">
        <v>0.35</v>
      </c>
      <c r="N88" s="10">
        <v>14.25</v>
      </c>
    </row>
    <row r="89" spans="13:14" x14ac:dyDescent="0.25">
      <c r="M89" s="9">
        <v>0.27</v>
      </c>
      <c r="N89" s="10">
        <v>23.03</v>
      </c>
    </row>
    <row r="90" spans="13:14" x14ac:dyDescent="0.25">
      <c r="M90" s="9">
        <v>0.34</v>
      </c>
      <c r="N90" s="10">
        <v>15.65</v>
      </c>
    </row>
    <row r="91" spans="13:14" x14ac:dyDescent="0.25">
      <c r="M91" s="9">
        <v>0.3</v>
      </c>
      <c r="N91" s="10">
        <v>19.93</v>
      </c>
    </row>
    <row r="92" spans="13:14" x14ac:dyDescent="0.25">
      <c r="M92" s="9">
        <v>0.21</v>
      </c>
      <c r="N92" s="10">
        <v>26.94</v>
      </c>
    </row>
    <row r="93" spans="13:14" x14ac:dyDescent="0.25">
      <c r="M93" s="9">
        <v>0.24</v>
      </c>
      <c r="N93" s="10">
        <v>25.99</v>
      </c>
    </row>
    <row r="102" spans="13:14" x14ac:dyDescent="0.25">
      <c r="M102" s="11" t="s">
        <v>6</v>
      </c>
      <c r="N102" s="11" t="s">
        <v>31</v>
      </c>
    </row>
    <row r="103" spans="13:14" x14ac:dyDescent="0.25">
      <c r="M103" s="9">
        <v>1.54</v>
      </c>
      <c r="N103" s="10">
        <v>24.11</v>
      </c>
    </row>
    <row r="104" spans="13:14" x14ac:dyDescent="0.25">
      <c r="M104" s="9">
        <v>1.26</v>
      </c>
      <c r="N104" s="10">
        <v>21.55</v>
      </c>
    </row>
    <row r="105" spans="13:14" x14ac:dyDescent="0.25">
      <c r="M105" s="9">
        <v>1.0900000000000001</v>
      </c>
      <c r="N105" s="10">
        <v>16.93</v>
      </c>
    </row>
    <row r="106" spans="13:14" x14ac:dyDescent="0.25">
      <c r="M106" s="9">
        <v>0.81</v>
      </c>
      <c r="N106" s="10">
        <v>14.25</v>
      </c>
    </row>
    <row r="107" spans="13:14" x14ac:dyDescent="0.25">
      <c r="M107" s="9">
        <v>1.37</v>
      </c>
      <c r="N107" s="10">
        <v>23.03</v>
      </c>
    </row>
    <row r="108" spans="13:14" x14ac:dyDescent="0.25">
      <c r="M108" s="9">
        <v>0.95</v>
      </c>
      <c r="N108" s="10">
        <v>15.65</v>
      </c>
    </row>
    <row r="109" spans="13:14" x14ac:dyDescent="0.25">
      <c r="M109" s="9">
        <v>1.2</v>
      </c>
      <c r="N109" s="10">
        <v>19.93</v>
      </c>
    </row>
    <row r="110" spans="13:14" x14ac:dyDescent="0.25">
      <c r="M110" s="9">
        <v>1.66</v>
      </c>
      <c r="N110" s="10">
        <v>26.94</v>
      </c>
    </row>
    <row r="111" spans="13:14" x14ac:dyDescent="0.25">
      <c r="M111" s="9">
        <v>1.58</v>
      </c>
      <c r="N111" s="10">
        <v>25.99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8"/>
  <sheetViews>
    <sheetView topLeftCell="B1" workbookViewId="0">
      <selection activeCell="C111" sqref="C111:L138"/>
    </sheetView>
  </sheetViews>
  <sheetFormatPr defaultRowHeight="15" x14ac:dyDescent="0.25"/>
  <cols>
    <col min="3" max="3" width="17.140625" customWidth="1"/>
    <col min="4" max="4" width="15.42578125" customWidth="1"/>
  </cols>
  <sheetData>
    <row r="2" spans="2:13" ht="15.75" x14ac:dyDescent="0.25">
      <c r="H2" s="17" t="s">
        <v>1</v>
      </c>
    </row>
    <row r="3" spans="2:13" ht="15.75" x14ac:dyDescent="0.25">
      <c r="E3" s="24" t="s">
        <v>87</v>
      </c>
    </row>
    <row r="5" spans="2:13" x14ac:dyDescent="0.25">
      <c r="B5" s="25" t="s">
        <v>53</v>
      </c>
      <c r="C5" s="25" t="s">
        <v>54</v>
      </c>
      <c r="D5" s="26" t="s">
        <v>65</v>
      </c>
      <c r="E5" s="26" t="s">
        <v>68</v>
      </c>
      <c r="F5" s="26" t="s">
        <v>71</v>
      </c>
      <c r="G5" s="26" t="s">
        <v>74</v>
      </c>
      <c r="H5" s="26" t="s">
        <v>77</v>
      </c>
      <c r="I5" s="26" t="s">
        <v>80</v>
      </c>
      <c r="J5" s="26" t="s">
        <v>83</v>
      </c>
      <c r="K5" s="26" t="s">
        <v>86</v>
      </c>
      <c r="L5" s="26" t="s">
        <v>88</v>
      </c>
      <c r="M5" s="11" t="s">
        <v>7</v>
      </c>
    </row>
    <row r="6" spans="2:13" x14ac:dyDescent="0.25">
      <c r="B6">
        <v>1</v>
      </c>
      <c r="C6">
        <v>1</v>
      </c>
      <c r="D6" s="27">
        <v>4.6250000000000009</v>
      </c>
      <c r="E6" s="27">
        <v>10.163265306122451</v>
      </c>
      <c r="F6" s="27">
        <v>20.6</v>
      </c>
      <c r="G6" s="27">
        <v>23.958333333333336</v>
      </c>
      <c r="H6" s="27">
        <v>28.725490196078436</v>
      </c>
      <c r="I6" s="27">
        <v>33.39622641509434</v>
      </c>
      <c r="J6" s="27">
        <v>39.61538461538462</v>
      </c>
      <c r="K6" s="27">
        <v>46.612244897959179</v>
      </c>
      <c r="L6" s="27">
        <f>AVERAGE(D6:K6)</f>
        <v>25.961993095496545</v>
      </c>
      <c r="M6" s="9">
        <v>0.75</v>
      </c>
    </row>
    <row r="7" spans="2:13" x14ac:dyDescent="0.25">
      <c r="B7">
        <v>1</v>
      </c>
      <c r="C7">
        <v>2</v>
      </c>
      <c r="D7" s="27">
        <v>4.0566037735849054</v>
      </c>
      <c r="E7" s="27">
        <v>9.5098039215686274</v>
      </c>
      <c r="F7" s="27">
        <v>18.490566037735849</v>
      </c>
      <c r="G7" s="27">
        <v>20.673076923076923</v>
      </c>
      <c r="H7" s="27">
        <v>25.888888888888889</v>
      </c>
      <c r="I7" s="27">
        <v>33.9</v>
      </c>
      <c r="J7" s="27">
        <v>39.591836734693878</v>
      </c>
      <c r="K7" s="27">
        <v>39.907407407407405</v>
      </c>
      <c r="L7" s="27">
        <f t="shared" ref="L7:L32" si="0">AVERAGE(D7:K7)</f>
        <v>24.002272960869561</v>
      </c>
      <c r="M7" s="9">
        <v>0.98</v>
      </c>
    </row>
    <row r="8" spans="2:13" x14ac:dyDescent="0.25">
      <c r="B8">
        <v>1</v>
      </c>
      <c r="C8">
        <v>3</v>
      </c>
      <c r="D8" s="27">
        <v>4.0196078431372548</v>
      </c>
      <c r="E8" s="27">
        <v>9.0384615384615365</v>
      </c>
      <c r="F8" s="27">
        <v>17.307692307692307</v>
      </c>
      <c r="G8" s="27">
        <v>19.568627450980394</v>
      </c>
      <c r="H8" s="27">
        <v>25.283018867924529</v>
      </c>
      <c r="I8" s="27">
        <v>29.444444444444446</v>
      </c>
      <c r="J8" s="27">
        <v>34.25925925925926</v>
      </c>
      <c r="K8" s="27">
        <v>39.96078431372549</v>
      </c>
      <c r="L8" s="27">
        <f t="shared" si="0"/>
        <v>22.360237003203153</v>
      </c>
      <c r="M8" s="9">
        <v>0.87</v>
      </c>
    </row>
    <row r="9" spans="2:13" x14ac:dyDescent="0.25">
      <c r="B9">
        <v>2</v>
      </c>
      <c r="C9">
        <v>1</v>
      </c>
      <c r="D9" s="27">
        <v>3.2363636363636363</v>
      </c>
      <c r="E9" s="27">
        <v>7.5357142857142874</v>
      </c>
      <c r="F9" s="27">
        <v>16.62962962962963</v>
      </c>
      <c r="G9" s="27">
        <v>18.053571428571427</v>
      </c>
      <c r="H9" s="27">
        <v>23.81818181818182</v>
      </c>
      <c r="I9" s="27">
        <v>28.392857142857142</v>
      </c>
      <c r="J9" s="27">
        <v>33.811320754716981</v>
      </c>
      <c r="K9" s="27">
        <v>36.500000000000007</v>
      </c>
      <c r="L9" s="27">
        <f t="shared" si="0"/>
        <v>20.997204837004364</v>
      </c>
      <c r="M9" s="9">
        <v>1.02</v>
      </c>
    </row>
    <row r="10" spans="2:13" x14ac:dyDescent="0.25">
      <c r="B10">
        <v>2</v>
      </c>
      <c r="C10">
        <v>2</v>
      </c>
      <c r="D10" s="27">
        <v>3.3333333333333335</v>
      </c>
      <c r="E10" s="27">
        <v>8.1176470588235308</v>
      </c>
      <c r="F10" s="27">
        <v>15.603773584905664</v>
      </c>
      <c r="G10" s="27">
        <v>17.588235294117645</v>
      </c>
      <c r="H10" s="27">
        <v>23.8</v>
      </c>
      <c r="I10" s="27">
        <v>28.076923076923077</v>
      </c>
      <c r="J10" s="27">
        <v>33.86274509803922</v>
      </c>
      <c r="K10" s="27">
        <v>37.440000000000005</v>
      </c>
      <c r="L10" s="27">
        <f t="shared" si="0"/>
        <v>20.977832180767809</v>
      </c>
      <c r="M10" s="9">
        <v>1.23</v>
      </c>
    </row>
    <row r="11" spans="2:13" x14ac:dyDescent="0.25">
      <c r="B11">
        <v>2</v>
      </c>
      <c r="C11">
        <v>3</v>
      </c>
      <c r="D11" s="27">
        <v>3.795918367346939</v>
      </c>
      <c r="E11" s="27">
        <v>8</v>
      </c>
      <c r="F11" s="27">
        <v>17.418181818181818</v>
      </c>
      <c r="G11" s="27">
        <v>19.945454545454545</v>
      </c>
      <c r="H11" s="27">
        <v>26.339622641509436</v>
      </c>
      <c r="I11" s="27">
        <v>30.666666666666664</v>
      </c>
      <c r="J11" s="27">
        <v>34.581818181818178</v>
      </c>
      <c r="K11" s="27">
        <v>40.68518518518519</v>
      </c>
      <c r="L11" s="27">
        <f t="shared" si="0"/>
        <v>22.679105925770347</v>
      </c>
      <c r="M11" s="9">
        <v>1.1200000000000001</v>
      </c>
    </row>
    <row r="12" spans="2:13" x14ac:dyDescent="0.25">
      <c r="B12">
        <v>3</v>
      </c>
      <c r="C12">
        <v>1</v>
      </c>
      <c r="D12" s="27">
        <v>2.7272727272727271</v>
      </c>
      <c r="E12" s="27">
        <v>7.1509433962264151</v>
      </c>
      <c r="F12" s="27">
        <v>14.566037735849054</v>
      </c>
      <c r="G12" s="27">
        <v>17.169811320754718</v>
      </c>
      <c r="H12" s="27">
        <v>21.296296296296298</v>
      </c>
      <c r="I12" s="27">
        <v>24.636363636363637</v>
      </c>
      <c r="J12" s="27">
        <v>28.254545454545454</v>
      </c>
      <c r="K12" s="27">
        <v>30.877192982456137</v>
      </c>
      <c r="L12" s="27">
        <f t="shared" si="0"/>
        <v>18.334807943720556</v>
      </c>
      <c r="M12" s="9">
        <v>1.34</v>
      </c>
    </row>
    <row r="13" spans="2:13" x14ac:dyDescent="0.25">
      <c r="B13">
        <v>3</v>
      </c>
      <c r="C13">
        <v>2</v>
      </c>
      <c r="D13" s="27">
        <v>2.7307692307692308</v>
      </c>
      <c r="E13" s="27">
        <v>6.7962962962962958</v>
      </c>
      <c r="F13" s="27">
        <v>13.481481481481483</v>
      </c>
      <c r="G13" s="27">
        <v>14.285714285714285</v>
      </c>
      <c r="H13" s="27">
        <v>19.272727272727273</v>
      </c>
      <c r="I13" s="27">
        <v>23.169811320754715</v>
      </c>
      <c r="J13" s="27">
        <v>26.428571428571431</v>
      </c>
      <c r="K13" s="27">
        <v>31.388888888888889</v>
      </c>
      <c r="L13" s="27">
        <f t="shared" si="0"/>
        <v>17.194282525650451</v>
      </c>
      <c r="M13" s="9">
        <v>1.48</v>
      </c>
    </row>
    <row r="14" spans="2:13" x14ac:dyDescent="0.25">
      <c r="B14">
        <v>3</v>
      </c>
      <c r="C14">
        <v>3</v>
      </c>
      <c r="D14" s="27">
        <v>2.3508771929824563</v>
      </c>
      <c r="E14" s="27">
        <v>6.9607843137254903</v>
      </c>
      <c r="F14" s="27">
        <v>12.321428571428573</v>
      </c>
      <c r="G14" s="27">
        <v>13.51923076923077</v>
      </c>
      <c r="H14" s="27">
        <v>15.614035087719296</v>
      </c>
      <c r="I14" s="27">
        <v>20.526315789473685</v>
      </c>
      <c r="J14" s="27">
        <v>24.561403508771928</v>
      </c>
      <c r="K14" s="27">
        <v>26.27272727272727</v>
      </c>
      <c r="L14" s="27">
        <f t="shared" si="0"/>
        <v>15.265850313257435</v>
      </c>
    </row>
    <row r="15" spans="2:13" x14ac:dyDescent="0.25">
      <c r="B15">
        <v>4</v>
      </c>
      <c r="C15">
        <v>1</v>
      </c>
      <c r="D15" s="27">
        <v>2.0192307692307692</v>
      </c>
      <c r="E15" s="27">
        <v>6.0588235294117654</v>
      </c>
      <c r="F15" s="27">
        <v>10.471698113207546</v>
      </c>
      <c r="G15" s="27">
        <v>10.843137254901961</v>
      </c>
      <c r="H15" s="27">
        <v>13.703703703703704</v>
      </c>
      <c r="I15" s="27">
        <v>19.230769230769234</v>
      </c>
      <c r="J15" s="27">
        <v>21.27272727272727</v>
      </c>
      <c r="K15" s="27">
        <v>24.444444444444443</v>
      </c>
      <c r="L15" s="27">
        <f t="shared" si="0"/>
        <v>13.505566789799586</v>
      </c>
    </row>
    <row r="16" spans="2:13" x14ac:dyDescent="0.25">
      <c r="B16">
        <v>4</v>
      </c>
      <c r="C16">
        <v>2</v>
      </c>
      <c r="D16" s="27">
        <v>2.1132075471698113</v>
      </c>
      <c r="E16" s="27">
        <v>5.7272727272727275</v>
      </c>
      <c r="F16" s="27">
        <v>10.892857142857142</v>
      </c>
      <c r="G16" s="27">
        <v>12.037735849056604</v>
      </c>
      <c r="H16" s="27">
        <v>15</v>
      </c>
      <c r="I16" s="27">
        <v>19.518518518518515</v>
      </c>
      <c r="J16" s="27">
        <v>22.410714285714288</v>
      </c>
      <c r="K16" s="27">
        <v>25.454545454545453</v>
      </c>
      <c r="L16" s="27">
        <f t="shared" si="0"/>
        <v>14.144356440641818</v>
      </c>
    </row>
    <row r="17" spans="2:12" x14ac:dyDescent="0.25">
      <c r="B17">
        <v>4</v>
      </c>
      <c r="C17">
        <v>3</v>
      </c>
      <c r="D17" s="27">
        <v>2.1818181818181817</v>
      </c>
      <c r="E17" s="27">
        <v>5.8392857142857144</v>
      </c>
      <c r="F17" s="27">
        <v>11.754385964912281</v>
      </c>
      <c r="G17" s="27">
        <v>13.927272727272728</v>
      </c>
      <c r="H17" s="27">
        <v>17.107142857142858</v>
      </c>
      <c r="I17" s="27">
        <v>20.545454545454547</v>
      </c>
      <c r="J17" s="27">
        <v>23.05263157894737</v>
      </c>
      <c r="K17" s="27">
        <v>26.456140350877195</v>
      </c>
      <c r="L17" s="27">
        <f t="shared" si="0"/>
        <v>15.108016490088859</v>
      </c>
    </row>
    <row r="18" spans="2:12" x14ac:dyDescent="0.25">
      <c r="B18">
        <v>5</v>
      </c>
      <c r="C18">
        <v>1</v>
      </c>
      <c r="D18" s="27">
        <v>4.3333333333333339</v>
      </c>
      <c r="E18" s="27">
        <v>9.2799999999999994</v>
      </c>
      <c r="F18" s="27">
        <v>20.399999999999999</v>
      </c>
      <c r="G18" s="27">
        <v>23.061224489795919</v>
      </c>
      <c r="H18" s="27">
        <v>29.019607843137258</v>
      </c>
      <c r="I18" s="27">
        <v>33.75</v>
      </c>
      <c r="J18" s="27">
        <v>38.461538461538467</v>
      </c>
      <c r="K18" s="27">
        <v>44.6</v>
      </c>
      <c r="L18" s="27">
        <f t="shared" si="0"/>
        <v>25.363213015975621</v>
      </c>
    </row>
    <row r="19" spans="2:12" x14ac:dyDescent="0.25">
      <c r="B19">
        <v>5</v>
      </c>
      <c r="C19">
        <v>2</v>
      </c>
      <c r="D19" s="27">
        <v>3.6923076923076921</v>
      </c>
      <c r="E19" s="27">
        <v>8.4528301886792452</v>
      </c>
      <c r="F19" s="27">
        <v>15.727272727272728</v>
      </c>
      <c r="G19" s="27">
        <v>17.592592592592592</v>
      </c>
      <c r="H19" s="27">
        <v>22.678571428571427</v>
      </c>
      <c r="I19" s="27">
        <v>27.962962962962962</v>
      </c>
      <c r="J19" s="27">
        <v>31.929824561403507</v>
      </c>
      <c r="K19" s="27">
        <v>38.148148148148152</v>
      </c>
      <c r="L19" s="27">
        <f t="shared" si="0"/>
        <v>20.773063787742288</v>
      </c>
    </row>
    <row r="20" spans="2:12" x14ac:dyDescent="0.25">
      <c r="B20">
        <v>5</v>
      </c>
      <c r="C20">
        <v>3</v>
      </c>
      <c r="D20" s="27">
        <v>4.0816326530612246</v>
      </c>
      <c r="E20" s="27">
        <v>8.9411764705882337</v>
      </c>
      <c r="F20" s="27">
        <v>17.264150943396228</v>
      </c>
      <c r="G20" s="27">
        <v>19.705882352941178</v>
      </c>
      <c r="H20" s="27">
        <v>25.471698113207548</v>
      </c>
      <c r="I20" s="27">
        <v>29.210526315789469</v>
      </c>
      <c r="J20" s="27">
        <v>35.703703703703702</v>
      </c>
      <c r="K20" s="27">
        <v>43.333333333333336</v>
      </c>
      <c r="L20" s="27">
        <f t="shared" si="0"/>
        <v>22.964012985752614</v>
      </c>
    </row>
    <row r="21" spans="2:12" x14ac:dyDescent="0.25">
      <c r="B21">
        <v>6</v>
      </c>
      <c r="C21">
        <v>1</v>
      </c>
      <c r="D21" s="27">
        <v>2.5416666666666665</v>
      </c>
      <c r="E21" s="27">
        <v>6.6875</v>
      </c>
      <c r="F21" s="27">
        <v>11.153846153846153</v>
      </c>
      <c r="G21" s="27">
        <v>12.254901960784311</v>
      </c>
      <c r="H21" s="27">
        <v>16.86274509803922</v>
      </c>
      <c r="I21" s="27">
        <v>20.277777777777782</v>
      </c>
      <c r="J21" s="27">
        <v>24.115384615384613</v>
      </c>
      <c r="K21" s="27">
        <v>27.211538461538463</v>
      </c>
      <c r="L21" s="27">
        <f t="shared" si="0"/>
        <v>15.138170091754651</v>
      </c>
    </row>
    <row r="22" spans="2:12" x14ac:dyDescent="0.25">
      <c r="B22">
        <v>6</v>
      </c>
      <c r="C22">
        <v>2</v>
      </c>
      <c r="D22" s="27">
        <v>2.6538461538461533</v>
      </c>
      <c r="E22" s="27">
        <v>6.140350877192982</v>
      </c>
      <c r="F22" s="27">
        <v>13.333333333333334</v>
      </c>
      <c r="G22" s="27">
        <v>14.649122807017545</v>
      </c>
      <c r="H22" s="27">
        <v>18.596491228070178</v>
      </c>
      <c r="I22" s="27">
        <v>22.410714285714288</v>
      </c>
      <c r="J22" s="27">
        <v>25.785714285714285</v>
      </c>
      <c r="K22" s="27">
        <v>28.07017543859649</v>
      </c>
      <c r="L22" s="27">
        <f t="shared" si="0"/>
        <v>16.454968551185658</v>
      </c>
    </row>
    <row r="23" spans="2:12" x14ac:dyDescent="0.25">
      <c r="B23">
        <v>6</v>
      </c>
      <c r="C23">
        <v>3</v>
      </c>
      <c r="D23" s="27">
        <v>2.4074074074074074</v>
      </c>
      <c r="E23" s="27">
        <v>6.2075471698113205</v>
      </c>
      <c r="F23" s="27">
        <v>11.90909090909091</v>
      </c>
      <c r="G23" s="27">
        <v>13.148148148148151</v>
      </c>
      <c r="H23" s="27">
        <v>16.698113207547173</v>
      </c>
      <c r="I23" s="27">
        <v>21.111111111111111</v>
      </c>
      <c r="J23" s="27">
        <v>24.25925925925926</v>
      </c>
      <c r="K23" s="27">
        <v>27.142857142857142</v>
      </c>
      <c r="L23" s="27">
        <f t="shared" si="0"/>
        <v>15.360441794404061</v>
      </c>
    </row>
    <row r="24" spans="2:12" x14ac:dyDescent="0.25">
      <c r="B24">
        <v>7</v>
      </c>
      <c r="C24">
        <v>1</v>
      </c>
      <c r="D24" s="27">
        <v>2.8181818181818183</v>
      </c>
      <c r="E24" s="27">
        <v>7.1228070175438587</v>
      </c>
      <c r="F24" s="27">
        <v>14.824561403508774</v>
      </c>
      <c r="G24" s="27">
        <v>16.785714285714288</v>
      </c>
      <c r="H24" s="27">
        <v>21.052631578947366</v>
      </c>
      <c r="I24" s="27">
        <v>25.614035087719301</v>
      </c>
      <c r="J24" s="27">
        <v>31.428571428571423</v>
      </c>
      <c r="K24" s="27">
        <v>34.210526315789473</v>
      </c>
      <c r="L24" s="27">
        <f t="shared" si="0"/>
        <v>19.232128616997038</v>
      </c>
    </row>
    <row r="25" spans="2:12" x14ac:dyDescent="0.25">
      <c r="B25">
        <v>7</v>
      </c>
      <c r="C25">
        <v>2</v>
      </c>
      <c r="D25" s="27">
        <v>2.8846153846153846</v>
      </c>
      <c r="E25" s="27">
        <v>7.7450980392156863</v>
      </c>
      <c r="F25" s="27">
        <v>14.540000000000001</v>
      </c>
      <c r="G25" s="27">
        <v>15.769230769230772</v>
      </c>
      <c r="H25" s="27">
        <v>21.132075471698112</v>
      </c>
      <c r="I25" s="27">
        <v>26.73076923076923</v>
      </c>
      <c r="J25" s="27">
        <v>30.37037037037037</v>
      </c>
      <c r="K25" s="27">
        <v>34.629629629629626</v>
      </c>
      <c r="L25" s="27">
        <f t="shared" si="0"/>
        <v>19.225223611941146</v>
      </c>
    </row>
    <row r="26" spans="2:12" x14ac:dyDescent="0.25">
      <c r="B26">
        <v>7</v>
      </c>
      <c r="C26">
        <v>3</v>
      </c>
      <c r="D26" s="27">
        <v>3.0566037735849059</v>
      </c>
      <c r="E26" s="27">
        <v>7.7037037037037042</v>
      </c>
      <c r="F26" s="27">
        <v>17.452830188679243</v>
      </c>
      <c r="G26" s="27">
        <v>19.339622641509436</v>
      </c>
      <c r="H26" s="27">
        <v>23.703703703703706</v>
      </c>
      <c r="I26" s="27">
        <v>29.000000000000004</v>
      </c>
      <c r="J26" s="27">
        <v>33.090909090909086</v>
      </c>
      <c r="K26" s="27">
        <v>37.272727272727273</v>
      </c>
      <c r="L26" s="27">
        <f t="shared" si="0"/>
        <v>21.327512546852169</v>
      </c>
    </row>
    <row r="27" spans="2:12" x14ac:dyDescent="0.25">
      <c r="B27">
        <v>8</v>
      </c>
      <c r="C27">
        <v>1</v>
      </c>
      <c r="D27" s="27">
        <v>5.3260869565217392</v>
      </c>
      <c r="E27" s="27">
        <v>11.458333333333332</v>
      </c>
      <c r="F27" s="27">
        <v>23.625</v>
      </c>
      <c r="G27" s="27">
        <v>28.130434782608692</v>
      </c>
      <c r="H27" s="27">
        <v>33.541666666666671</v>
      </c>
      <c r="I27" s="27">
        <v>41.521739130434788</v>
      </c>
      <c r="J27" s="27">
        <v>44.897959183673471</v>
      </c>
      <c r="K27" s="27">
        <v>50</v>
      </c>
      <c r="L27" s="27">
        <f t="shared" si="0"/>
        <v>29.812652506654835</v>
      </c>
    </row>
    <row r="28" spans="2:12" x14ac:dyDescent="0.25">
      <c r="B28">
        <v>8</v>
      </c>
      <c r="C28">
        <v>2</v>
      </c>
      <c r="D28" s="27">
        <v>4.5384615384615392</v>
      </c>
      <c r="E28" s="27">
        <v>11.666666666666666</v>
      </c>
      <c r="F28" s="27">
        <v>20.2</v>
      </c>
      <c r="G28" s="27">
        <v>23.775510204081634</v>
      </c>
      <c r="H28" s="27">
        <v>29.538461538461537</v>
      </c>
      <c r="I28" s="27">
        <v>34.056603773584911</v>
      </c>
      <c r="J28" s="27">
        <v>38.814814814814817</v>
      </c>
      <c r="K28" s="27">
        <v>45.490196078431374</v>
      </c>
      <c r="L28" s="27">
        <f t="shared" si="0"/>
        <v>26.01008932681281</v>
      </c>
    </row>
    <row r="29" spans="2:12" x14ac:dyDescent="0.25">
      <c r="B29">
        <v>8</v>
      </c>
      <c r="C29">
        <v>3</v>
      </c>
      <c r="D29" s="27">
        <v>4.7500000000000009</v>
      </c>
      <c r="E29" s="27">
        <v>9.7115384615384617</v>
      </c>
      <c r="F29" s="27">
        <v>17.222222222222225</v>
      </c>
      <c r="G29" s="27">
        <v>21.6</v>
      </c>
      <c r="H29" s="27">
        <v>28.9</v>
      </c>
      <c r="I29" s="27">
        <v>35.874999999999993</v>
      </c>
      <c r="J29" s="27">
        <v>39.607843137254903</v>
      </c>
      <c r="K29" s="27">
        <v>42.226415094339622</v>
      </c>
      <c r="L29" s="27">
        <f t="shared" si="0"/>
        <v>24.986627364419402</v>
      </c>
    </row>
    <row r="30" spans="2:12" x14ac:dyDescent="0.25">
      <c r="B30">
        <v>9</v>
      </c>
      <c r="C30">
        <v>1</v>
      </c>
      <c r="D30" s="27">
        <v>4.6808510638297873</v>
      </c>
      <c r="E30" s="27">
        <v>9.84375</v>
      </c>
      <c r="F30" s="27">
        <v>18.061224489795919</v>
      </c>
      <c r="G30" s="27">
        <v>18.796296296296298</v>
      </c>
      <c r="H30" s="27">
        <v>30.957446808510635</v>
      </c>
      <c r="I30" s="27">
        <v>33.265306122448976</v>
      </c>
      <c r="J30" s="27">
        <v>40</v>
      </c>
      <c r="K30" s="27">
        <v>43.775510204081627</v>
      </c>
      <c r="L30" s="27">
        <f t="shared" si="0"/>
        <v>24.922548123120407</v>
      </c>
    </row>
    <row r="31" spans="2:12" x14ac:dyDescent="0.25">
      <c r="B31">
        <v>9</v>
      </c>
      <c r="C31">
        <v>2</v>
      </c>
      <c r="D31" s="27">
        <v>4.5</v>
      </c>
      <c r="E31" s="27">
        <v>10.691489361702127</v>
      </c>
      <c r="F31" s="27">
        <v>20</v>
      </c>
      <c r="G31" s="27">
        <v>23.541666666666668</v>
      </c>
      <c r="H31" s="27">
        <v>31.041666666666668</v>
      </c>
      <c r="I31" s="27">
        <v>34.117647058823522</v>
      </c>
      <c r="J31" s="27">
        <v>41.632653061224488</v>
      </c>
      <c r="K31" s="27">
        <v>42.596153846153847</v>
      </c>
      <c r="L31" s="27">
        <f t="shared" si="0"/>
        <v>26.015159582654665</v>
      </c>
    </row>
    <row r="32" spans="2:12" x14ac:dyDescent="0.25">
      <c r="B32">
        <v>9</v>
      </c>
      <c r="C32">
        <v>3</v>
      </c>
      <c r="D32" s="27">
        <v>4.4615384615384608</v>
      </c>
      <c r="E32" s="27">
        <v>10.709999999999999</v>
      </c>
      <c r="F32" s="27">
        <v>21.538461538461537</v>
      </c>
      <c r="G32" s="27">
        <v>25.16</v>
      </c>
      <c r="H32" s="27">
        <v>28.867924528301884</v>
      </c>
      <c r="I32" s="27">
        <v>35.769230769230766</v>
      </c>
      <c r="J32" s="27">
        <v>40.384615384615387</v>
      </c>
      <c r="K32" s="27">
        <v>49.361702127659576</v>
      </c>
      <c r="L32" s="27">
        <f t="shared" si="0"/>
        <v>27.031684101225952</v>
      </c>
    </row>
    <row r="37" spans="2:13" x14ac:dyDescent="0.25">
      <c r="B37" s="25" t="s">
        <v>53</v>
      </c>
      <c r="C37" s="25" t="s">
        <v>54</v>
      </c>
      <c r="D37" s="26" t="s">
        <v>65</v>
      </c>
      <c r="E37" s="26" t="s">
        <v>68</v>
      </c>
      <c r="F37" s="26" t="s">
        <v>71</v>
      </c>
      <c r="G37" s="26" t="s">
        <v>74</v>
      </c>
      <c r="H37" s="26" t="s">
        <v>77</v>
      </c>
      <c r="I37" s="26" t="s">
        <v>80</v>
      </c>
      <c r="J37" s="26" t="s">
        <v>83</v>
      </c>
      <c r="K37" s="26" t="s">
        <v>86</v>
      </c>
      <c r="L37" s="26" t="s">
        <v>88</v>
      </c>
    </row>
    <row r="38" spans="2:13" x14ac:dyDescent="0.25">
      <c r="B38">
        <v>1</v>
      </c>
      <c r="C38">
        <v>1</v>
      </c>
      <c r="D38" s="27">
        <v>5</v>
      </c>
      <c r="E38" s="27">
        <v>9.2553191489361701</v>
      </c>
      <c r="F38" s="27">
        <v>10.520833333333334</v>
      </c>
      <c r="G38" s="27">
        <v>14.347826086956522</v>
      </c>
      <c r="H38" s="27">
        <v>20</v>
      </c>
      <c r="I38" s="27">
        <v>21.372549019607845</v>
      </c>
      <c r="J38" s="27">
        <v>29.299999999999997</v>
      </c>
      <c r="K38" s="27">
        <v>35.957446808510632</v>
      </c>
      <c r="L38" s="27">
        <f>AVERAGE(D38:K38)</f>
        <v>18.219246799668063</v>
      </c>
    </row>
    <row r="39" spans="2:13" x14ac:dyDescent="0.25">
      <c r="B39">
        <v>1</v>
      </c>
      <c r="C39">
        <v>2</v>
      </c>
      <c r="D39" s="27">
        <v>7.0588235294117645</v>
      </c>
      <c r="E39" s="27">
        <v>11.938775510204081</v>
      </c>
      <c r="F39" s="27">
        <v>13.588235294117649</v>
      </c>
      <c r="G39" s="27">
        <v>16.899999999999999</v>
      </c>
      <c r="H39" s="27">
        <v>22.78846153846154</v>
      </c>
      <c r="I39" s="27">
        <v>26.458333333333332</v>
      </c>
      <c r="J39" s="27">
        <v>35.914893617021278</v>
      </c>
      <c r="K39" s="27">
        <v>35.673076923076927</v>
      </c>
      <c r="L39" s="27">
        <f t="shared" ref="L39:L64" si="1">AVERAGE(D39:K39)</f>
        <v>21.290074968203324</v>
      </c>
    </row>
    <row r="40" spans="2:13" x14ac:dyDescent="0.25">
      <c r="B40">
        <v>1</v>
      </c>
      <c r="C40">
        <v>3</v>
      </c>
      <c r="D40" s="27">
        <v>6.1224489795918382</v>
      </c>
      <c r="E40" s="27">
        <v>10.199999999999999</v>
      </c>
      <c r="F40" s="27">
        <v>11.9</v>
      </c>
      <c r="G40" s="27">
        <v>15.918367346938775</v>
      </c>
      <c r="H40" s="27">
        <v>20.882352941176467</v>
      </c>
      <c r="I40" s="27">
        <v>22.615384615384613</v>
      </c>
      <c r="J40" s="27">
        <v>30.26923076923077</v>
      </c>
      <c r="K40" s="27">
        <v>34.795918367346943</v>
      </c>
      <c r="L40" s="27">
        <f t="shared" si="1"/>
        <v>19.087962877458676</v>
      </c>
      <c r="M40" s="11" t="s">
        <v>7</v>
      </c>
    </row>
    <row r="41" spans="2:13" x14ac:dyDescent="0.25">
      <c r="B41">
        <v>2</v>
      </c>
      <c r="C41">
        <v>1</v>
      </c>
      <c r="D41" s="27">
        <v>5.7547169811320762</v>
      </c>
      <c r="E41" s="27">
        <v>9.351851851851853</v>
      </c>
      <c r="F41" s="27">
        <v>11.634615384615385</v>
      </c>
      <c r="G41" s="27">
        <v>14.25925925925926</v>
      </c>
      <c r="H41" s="27">
        <v>19.830188679245285</v>
      </c>
      <c r="I41" s="27">
        <v>21.592592592592595</v>
      </c>
      <c r="J41" s="27">
        <v>28.627450980392162</v>
      </c>
      <c r="K41" s="27">
        <v>29.629629629629626</v>
      </c>
      <c r="L41" s="27">
        <f t="shared" si="1"/>
        <v>17.58503816983978</v>
      </c>
      <c r="M41" s="9">
        <v>0.75</v>
      </c>
    </row>
    <row r="42" spans="2:13" x14ac:dyDescent="0.25">
      <c r="B42">
        <v>2</v>
      </c>
      <c r="C42">
        <v>2</v>
      </c>
      <c r="D42" s="27">
        <v>2.3469387755102038</v>
      </c>
      <c r="E42" s="27">
        <v>7.4489795918367356</v>
      </c>
      <c r="F42" s="27">
        <v>8.0392156862745097</v>
      </c>
      <c r="G42" s="27">
        <v>11.673469387755102</v>
      </c>
      <c r="H42" s="27">
        <v>19.791666666666664</v>
      </c>
      <c r="I42" s="27">
        <v>20.6</v>
      </c>
      <c r="J42" s="27">
        <v>27.959183673469383</v>
      </c>
      <c r="K42" s="27">
        <v>30.208333333333332</v>
      </c>
      <c r="L42" s="27">
        <f t="shared" si="1"/>
        <v>16.008473389355743</v>
      </c>
      <c r="M42" s="9">
        <v>0.98</v>
      </c>
    </row>
    <row r="43" spans="2:13" x14ac:dyDescent="0.25">
      <c r="B43">
        <v>2</v>
      </c>
      <c r="C43">
        <v>3</v>
      </c>
      <c r="D43" s="27">
        <v>5.1063829787234036</v>
      </c>
      <c r="E43" s="27">
        <v>8.1730769230769234</v>
      </c>
      <c r="F43" s="27">
        <v>9.9056603773584904</v>
      </c>
      <c r="G43" s="27">
        <v>12.415094339622639</v>
      </c>
      <c r="H43" s="27">
        <v>19.313725490196081</v>
      </c>
      <c r="I43" s="27">
        <v>21.153846153846153</v>
      </c>
      <c r="J43" s="27">
        <v>26.981132075471699</v>
      </c>
      <c r="K43" s="27">
        <v>29.51923076923077</v>
      </c>
      <c r="L43" s="27">
        <f t="shared" si="1"/>
        <v>16.571018638440769</v>
      </c>
      <c r="M43" s="9">
        <v>0.87</v>
      </c>
    </row>
    <row r="44" spans="2:13" x14ac:dyDescent="0.25">
      <c r="B44">
        <v>3</v>
      </c>
      <c r="C44">
        <v>1</v>
      </c>
      <c r="D44" s="27">
        <v>1.8518518518518516</v>
      </c>
      <c r="E44" s="27">
        <v>5.2884615384615383</v>
      </c>
      <c r="F44" s="27">
        <v>6.3461538461538458</v>
      </c>
      <c r="G44" s="27">
        <v>9.5192307692307701</v>
      </c>
      <c r="H44" s="27">
        <v>14.90566037735849</v>
      </c>
      <c r="I44" s="27">
        <v>16.944444444444443</v>
      </c>
      <c r="J44" s="27">
        <v>19.722222222222218</v>
      </c>
      <c r="K44" s="27">
        <v>20.803571428571431</v>
      </c>
      <c r="L44" s="27">
        <f t="shared" si="1"/>
        <v>11.922699559786823</v>
      </c>
      <c r="M44" s="9">
        <v>1.02</v>
      </c>
    </row>
    <row r="45" spans="2:13" x14ac:dyDescent="0.25">
      <c r="B45">
        <v>3</v>
      </c>
      <c r="C45">
        <v>2</v>
      </c>
      <c r="D45" s="27">
        <v>2.8431372549019609</v>
      </c>
      <c r="E45" s="27">
        <v>6.7924528301886795</v>
      </c>
      <c r="F45" s="27">
        <v>8.3018867924528319</v>
      </c>
      <c r="G45" s="27">
        <v>10.454545454545453</v>
      </c>
      <c r="H45" s="27">
        <v>15.555555555555555</v>
      </c>
      <c r="I45" s="27">
        <v>18.46153846153846</v>
      </c>
      <c r="J45" s="27">
        <v>22.454545454545453</v>
      </c>
      <c r="K45" s="27">
        <v>23.622641509433961</v>
      </c>
      <c r="L45" s="27">
        <f t="shared" si="1"/>
        <v>13.560787914145296</v>
      </c>
      <c r="M45" s="9">
        <v>1.23</v>
      </c>
    </row>
    <row r="46" spans="2:13" x14ac:dyDescent="0.25">
      <c r="B46">
        <v>3</v>
      </c>
      <c r="C46">
        <v>3</v>
      </c>
      <c r="D46" s="27">
        <v>3.839285714285714</v>
      </c>
      <c r="E46" s="27">
        <v>9.3000000000000007</v>
      </c>
      <c r="F46" s="27">
        <v>10.545454545454545</v>
      </c>
      <c r="G46" s="27">
        <v>12.84313725490196</v>
      </c>
      <c r="H46" s="27">
        <v>16.785714285714288</v>
      </c>
      <c r="I46" s="27">
        <v>19.285714285714288</v>
      </c>
      <c r="J46" s="27">
        <v>23.482142857142854</v>
      </c>
      <c r="K46" s="27">
        <v>25.833333333333329</v>
      </c>
      <c r="L46" s="27">
        <f t="shared" si="1"/>
        <v>15.239347784568372</v>
      </c>
      <c r="M46" s="9">
        <v>1.1200000000000001</v>
      </c>
    </row>
    <row r="47" spans="2:13" x14ac:dyDescent="0.25">
      <c r="B47">
        <v>4</v>
      </c>
      <c r="C47">
        <v>1</v>
      </c>
      <c r="D47" s="27">
        <v>0.98039215686274506</v>
      </c>
      <c r="E47" s="27">
        <v>4</v>
      </c>
      <c r="F47" s="27">
        <v>5.2884615384615383</v>
      </c>
      <c r="G47" s="27">
        <v>7.5600000000000005</v>
      </c>
      <c r="H47" s="27">
        <v>11.132075471698114</v>
      </c>
      <c r="I47" s="27">
        <v>13.137254901960787</v>
      </c>
      <c r="J47" s="27">
        <v>15.925925925925924</v>
      </c>
      <c r="K47" s="27">
        <v>17.547169811320757</v>
      </c>
      <c r="L47" s="27">
        <f t="shared" si="1"/>
        <v>9.4464099757787334</v>
      </c>
      <c r="M47" s="9">
        <v>1.34</v>
      </c>
    </row>
    <row r="48" spans="2:13" x14ac:dyDescent="0.25">
      <c r="B48">
        <v>4</v>
      </c>
      <c r="C48">
        <v>2</v>
      </c>
      <c r="D48" s="27">
        <v>2.2115384615384612</v>
      </c>
      <c r="E48" s="27">
        <v>4.8148148148148149</v>
      </c>
      <c r="F48" s="27">
        <v>6.5454545454545459</v>
      </c>
      <c r="G48" s="27">
        <v>8.9423076923076916</v>
      </c>
      <c r="H48" s="27">
        <v>12.40740740740741</v>
      </c>
      <c r="I48" s="27">
        <v>14.150943396226415</v>
      </c>
      <c r="J48" s="27">
        <v>17.090909090909093</v>
      </c>
      <c r="K48" s="27">
        <v>18.592592592592592</v>
      </c>
      <c r="L48" s="27">
        <f t="shared" si="1"/>
        <v>10.594496000156379</v>
      </c>
      <c r="M48" s="9">
        <v>1.48</v>
      </c>
    </row>
    <row r="49" spans="2:13" x14ac:dyDescent="0.25">
      <c r="B49">
        <v>4</v>
      </c>
      <c r="C49">
        <v>3</v>
      </c>
      <c r="D49" s="27">
        <v>3.2407407407407405</v>
      </c>
      <c r="E49" s="27">
        <v>6.3636363636363633</v>
      </c>
      <c r="F49" s="27">
        <v>7.8571428571428585</v>
      </c>
      <c r="G49" s="27">
        <v>10.185185185185185</v>
      </c>
      <c r="H49" s="27">
        <v>13.818181818181818</v>
      </c>
      <c r="I49" s="27">
        <v>15.555555555555555</v>
      </c>
      <c r="J49" s="27">
        <v>18.75</v>
      </c>
      <c r="K49" s="27">
        <v>19.464285714285715</v>
      </c>
      <c r="L49" s="27">
        <f t="shared" si="1"/>
        <v>11.90434102934103</v>
      </c>
    </row>
    <row r="50" spans="2:13" x14ac:dyDescent="0.25">
      <c r="B50">
        <v>5</v>
      </c>
      <c r="C50">
        <v>1</v>
      </c>
      <c r="D50" s="27">
        <v>4.1304347826086953</v>
      </c>
      <c r="E50" s="27">
        <v>8.6041666666666679</v>
      </c>
      <c r="F50" s="27">
        <v>10.208333333333332</v>
      </c>
      <c r="G50" s="27">
        <v>13.404255319148936</v>
      </c>
      <c r="H50" s="27">
        <v>19.489795918367349</v>
      </c>
      <c r="I50" s="27">
        <v>21.36</v>
      </c>
      <c r="J50" s="27">
        <v>27</v>
      </c>
      <c r="K50" s="27">
        <v>32.708333333333336</v>
      </c>
      <c r="L50" s="27">
        <f t="shared" si="1"/>
        <v>17.113164919182289</v>
      </c>
    </row>
    <row r="51" spans="2:13" x14ac:dyDescent="0.25">
      <c r="B51">
        <v>5</v>
      </c>
      <c r="C51">
        <v>2</v>
      </c>
      <c r="D51" s="27">
        <v>6.3</v>
      </c>
      <c r="E51" s="27">
        <v>10.196078431372548</v>
      </c>
      <c r="F51" s="27">
        <v>12.169811320754716</v>
      </c>
      <c r="G51" s="27">
        <v>15.192307692307692</v>
      </c>
      <c r="H51" s="27">
        <v>20.981481481481481</v>
      </c>
      <c r="I51" s="27">
        <v>23.653846153846157</v>
      </c>
      <c r="J51" s="27">
        <v>29.909090909090907</v>
      </c>
      <c r="K51" s="27">
        <v>33.115384615384613</v>
      </c>
      <c r="L51" s="27">
        <f t="shared" si="1"/>
        <v>18.939750075529766</v>
      </c>
    </row>
    <row r="52" spans="2:13" x14ac:dyDescent="0.25">
      <c r="B52">
        <v>5</v>
      </c>
      <c r="C52">
        <v>3</v>
      </c>
      <c r="D52" s="27">
        <v>5.1063829787234036</v>
      </c>
      <c r="E52" s="27">
        <v>9.795918367346939</v>
      </c>
      <c r="F52" s="27">
        <v>10.588235294117645</v>
      </c>
      <c r="G52" s="27">
        <v>15.102040816326529</v>
      </c>
      <c r="H52" s="27">
        <v>20.529411764705884</v>
      </c>
      <c r="I52" s="27">
        <v>20.83636363636364</v>
      </c>
      <c r="J52" s="27">
        <v>29.03846153846154</v>
      </c>
      <c r="K52" s="27">
        <v>33.551020408163268</v>
      </c>
      <c r="L52" s="27">
        <f t="shared" si="1"/>
        <v>18.068479350526104</v>
      </c>
    </row>
    <row r="53" spans="2:13" x14ac:dyDescent="0.25">
      <c r="B53">
        <v>6</v>
      </c>
      <c r="C53">
        <v>1</v>
      </c>
      <c r="D53" s="27">
        <v>1.2244897959183672</v>
      </c>
      <c r="E53" s="27">
        <v>5.5319148936170199</v>
      </c>
      <c r="F53" s="27">
        <v>6.3725490196078445</v>
      </c>
      <c r="G53" s="27">
        <v>8.6</v>
      </c>
      <c r="H53" s="27">
        <v>13.4</v>
      </c>
      <c r="I53" s="27">
        <v>14.433962264150942</v>
      </c>
      <c r="J53" s="27">
        <v>18.274509803921568</v>
      </c>
      <c r="K53" s="27">
        <v>19.254901960784316</v>
      </c>
      <c r="L53" s="27">
        <f t="shared" si="1"/>
        <v>10.886540967250006</v>
      </c>
    </row>
    <row r="54" spans="2:13" x14ac:dyDescent="0.25">
      <c r="B54">
        <v>6</v>
      </c>
      <c r="C54">
        <v>2</v>
      </c>
      <c r="D54" s="27">
        <v>3.5714285714285712</v>
      </c>
      <c r="E54" s="27">
        <v>7.3214285714285703</v>
      </c>
      <c r="F54" s="27">
        <v>8.6607142857142847</v>
      </c>
      <c r="G54" s="27">
        <v>10.535714285714286</v>
      </c>
      <c r="H54" s="27">
        <v>14.464285714285715</v>
      </c>
      <c r="I54" s="27">
        <v>16.363636363636363</v>
      </c>
      <c r="J54" s="27">
        <v>20.280701754385966</v>
      </c>
      <c r="K54" s="27">
        <v>21.392857142857142</v>
      </c>
      <c r="L54" s="27">
        <f t="shared" si="1"/>
        <v>12.823845836181363</v>
      </c>
    </row>
    <row r="55" spans="2:13" x14ac:dyDescent="0.25">
      <c r="B55">
        <v>6</v>
      </c>
      <c r="C55">
        <v>3</v>
      </c>
      <c r="D55" s="27">
        <v>2.4528301886792456</v>
      </c>
      <c r="E55" s="27">
        <v>6.25</v>
      </c>
      <c r="F55" s="27">
        <v>8.018518518518519</v>
      </c>
      <c r="G55" s="27">
        <v>10.283018867924529</v>
      </c>
      <c r="H55" s="27">
        <v>14.423076923076922</v>
      </c>
      <c r="I55" s="27">
        <v>15.566037735849056</v>
      </c>
      <c r="J55" s="27">
        <v>19.056603773584904</v>
      </c>
      <c r="K55" s="27">
        <v>19.454545454545453</v>
      </c>
      <c r="L55" s="27">
        <f t="shared" si="1"/>
        <v>11.93807893277233</v>
      </c>
      <c r="M55" s="11" t="s">
        <v>7</v>
      </c>
    </row>
    <row r="56" spans="2:13" x14ac:dyDescent="0.25">
      <c r="B56">
        <v>7</v>
      </c>
      <c r="C56">
        <v>1</v>
      </c>
      <c r="D56" s="27">
        <v>4.6226415094339623</v>
      </c>
      <c r="E56" s="27">
        <v>8.8181818181818201</v>
      </c>
      <c r="F56" s="27">
        <v>10.636363636363635</v>
      </c>
      <c r="G56" s="27">
        <v>13.333333333333336</v>
      </c>
      <c r="H56" s="27">
        <v>18.218181818181815</v>
      </c>
      <c r="I56" s="27">
        <v>20.545454545454547</v>
      </c>
      <c r="J56" s="27">
        <v>25.803571428571427</v>
      </c>
      <c r="K56" s="27">
        <v>28.454545454545453</v>
      </c>
      <c r="L56" s="27">
        <f t="shared" si="1"/>
        <v>16.304034193008249</v>
      </c>
      <c r="M56" s="9">
        <v>0.75</v>
      </c>
    </row>
    <row r="57" spans="2:13" x14ac:dyDescent="0.25">
      <c r="B57">
        <v>7</v>
      </c>
      <c r="C57">
        <v>2</v>
      </c>
      <c r="D57" s="27">
        <v>2.9999999999999996</v>
      </c>
      <c r="E57" s="27">
        <v>6.3265306122448992</v>
      </c>
      <c r="F57" s="27">
        <v>7.6041666666666661</v>
      </c>
      <c r="G57" s="27">
        <v>10.8</v>
      </c>
      <c r="H57" s="27">
        <v>16.666666666666664</v>
      </c>
      <c r="I57" s="27">
        <v>19.36</v>
      </c>
      <c r="J57" s="27">
        <v>24.23076923076923</v>
      </c>
      <c r="K57" s="27">
        <v>26.923076923076927</v>
      </c>
      <c r="L57" s="27">
        <f t="shared" si="1"/>
        <v>14.363901262428048</v>
      </c>
      <c r="M57" s="9">
        <v>0.98</v>
      </c>
    </row>
    <row r="58" spans="2:13" x14ac:dyDescent="0.25">
      <c r="B58">
        <v>7</v>
      </c>
      <c r="C58">
        <v>3</v>
      </c>
      <c r="D58" s="27">
        <v>3.5294117647058822</v>
      </c>
      <c r="E58" s="27">
        <v>7.7884615384615383</v>
      </c>
      <c r="F58" s="27">
        <v>9.3137254901960791</v>
      </c>
      <c r="G58" s="27">
        <v>12.23529411764706</v>
      </c>
      <c r="H58" s="27">
        <v>17.923076923076923</v>
      </c>
      <c r="I58" s="27">
        <v>19.849056603773583</v>
      </c>
      <c r="J58" s="27">
        <v>25.811320754716981</v>
      </c>
      <c r="K58" s="27">
        <v>28.584905660377359</v>
      </c>
      <c r="L58" s="27">
        <f t="shared" si="1"/>
        <v>15.629406606619426</v>
      </c>
      <c r="M58" s="9">
        <v>0.87</v>
      </c>
    </row>
    <row r="59" spans="2:13" x14ac:dyDescent="0.25">
      <c r="B59">
        <v>8</v>
      </c>
      <c r="C59">
        <v>1</v>
      </c>
      <c r="D59" s="27">
        <v>6.704545454545455</v>
      </c>
      <c r="E59" s="27">
        <v>10.869565217391305</v>
      </c>
      <c r="F59" s="27">
        <v>12.717391304347824</v>
      </c>
      <c r="G59" s="27">
        <v>18.181818181818183</v>
      </c>
      <c r="H59" s="27">
        <v>24.130434782608695</v>
      </c>
      <c r="I59" s="27">
        <v>27.68181818181818</v>
      </c>
      <c r="J59" s="27">
        <v>34.255319148936167</v>
      </c>
      <c r="K59" s="27">
        <v>40.326086956521742</v>
      </c>
      <c r="L59" s="27">
        <f t="shared" si="1"/>
        <v>21.858372403498446</v>
      </c>
      <c r="M59" s="9">
        <v>1.02</v>
      </c>
    </row>
    <row r="60" spans="2:13" x14ac:dyDescent="0.25">
      <c r="B60">
        <v>8</v>
      </c>
      <c r="C60">
        <v>2</v>
      </c>
      <c r="D60" s="27">
        <v>9.8000000000000007</v>
      </c>
      <c r="E60" s="27">
        <v>16.279069767441861</v>
      </c>
      <c r="F60" s="27">
        <v>16.25</v>
      </c>
      <c r="G60" s="27">
        <v>21.382978723404257</v>
      </c>
      <c r="H60" s="27">
        <v>26.400000000000002</v>
      </c>
      <c r="I60" s="27">
        <v>28.078431372549019</v>
      </c>
      <c r="J60" s="27">
        <v>35.57692307692308</v>
      </c>
      <c r="K60" s="27">
        <v>40.882352941176478</v>
      </c>
      <c r="L60" s="27">
        <f t="shared" si="1"/>
        <v>24.331219485186836</v>
      </c>
      <c r="M60" s="9">
        <v>1.23</v>
      </c>
    </row>
    <row r="61" spans="2:13" x14ac:dyDescent="0.25">
      <c r="B61">
        <v>8</v>
      </c>
      <c r="C61">
        <v>3</v>
      </c>
      <c r="D61" s="27">
        <v>7.608695652173914</v>
      </c>
      <c r="E61" s="27">
        <v>11.6</v>
      </c>
      <c r="F61" s="27">
        <v>13.038461538461538</v>
      </c>
      <c r="G61" s="27">
        <v>18.916666666666668</v>
      </c>
      <c r="H61" s="27">
        <v>24.895833333333332</v>
      </c>
      <c r="I61" s="27">
        <v>29.347826086956523</v>
      </c>
      <c r="J61" s="27">
        <v>35.816326530612244</v>
      </c>
      <c r="K61" s="27">
        <v>38.846153846153847</v>
      </c>
      <c r="L61" s="27">
        <f t="shared" si="1"/>
        <v>22.50874545679476</v>
      </c>
      <c r="M61" s="9">
        <v>1.1200000000000001</v>
      </c>
    </row>
    <row r="62" spans="2:13" x14ac:dyDescent="0.25">
      <c r="B62">
        <v>9</v>
      </c>
      <c r="C62">
        <v>1</v>
      </c>
      <c r="D62" s="27">
        <v>6.7777777777777768</v>
      </c>
      <c r="E62" s="27">
        <v>11.630434782608695</v>
      </c>
      <c r="F62" s="27">
        <v>13.829787234042554</v>
      </c>
      <c r="G62" s="27">
        <v>15.384615384615385</v>
      </c>
      <c r="H62" s="27">
        <v>25</v>
      </c>
      <c r="I62" s="27">
        <v>25.957446808510635</v>
      </c>
      <c r="J62" s="27">
        <v>35.869565217391305</v>
      </c>
      <c r="K62" s="27">
        <v>39.893617021276597</v>
      </c>
      <c r="L62" s="27">
        <f t="shared" si="1"/>
        <v>21.792905528277871</v>
      </c>
      <c r="M62" s="9">
        <v>1.34</v>
      </c>
    </row>
    <row r="63" spans="2:13" x14ac:dyDescent="0.25">
      <c r="B63">
        <v>9</v>
      </c>
      <c r="C63">
        <v>2</v>
      </c>
      <c r="D63" s="27">
        <v>9.4791666666666661</v>
      </c>
      <c r="E63" s="27">
        <v>13.333333333333334</v>
      </c>
      <c r="F63" s="27">
        <v>15</v>
      </c>
      <c r="G63" s="27">
        <v>20.108695652173914</v>
      </c>
      <c r="H63" s="27">
        <v>26.413043478260871</v>
      </c>
      <c r="I63" s="27">
        <v>27.551020408163261</v>
      </c>
      <c r="J63" s="27">
        <v>36.808510638297875</v>
      </c>
      <c r="K63" s="27">
        <v>39.400000000000006</v>
      </c>
      <c r="L63" s="27">
        <f t="shared" si="1"/>
        <v>23.511721272111988</v>
      </c>
      <c r="M63" s="9">
        <v>1.48</v>
      </c>
    </row>
    <row r="64" spans="2:13" x14ac:dyDescent="0.25">
      <c r="B64">
        <v>9</v>
      </c>
      <c r="C64">
        <v>3</v>
      </c>
      <c r="D64" s="27">
        <v>5.42</v>
      </c>
      <c r="E64" s="27">
        <v>10.3125</v>
      </c>
      <c r="F64" s="27">
        <v>10.8</v>
      </c>
      <c r="G64" s="27">
        <v>15.208333333333332</v>
      </c>
      <c r="H64" s="27">
        <v>20.294117647058822</v>
      </c>
      <c r="I64" s="27">
        <v>22.8</v>
      </c>
      <c r="J64" s="27">
        <v>30.8</v>
      </c>
      <c r="K64" s="27">
        <v>38.333333333333336</v>
      </c>
      <c r="L64" s="27">
        <f t="shared" si="1"/>
        <v>19.246035539215686</v>
      </c>
    </row>
    <row r="71" spans="8:13" ht="15.75" x14ac:dyDescent="0.25">
      <c r="H71" s="17" t="s">
        <v>2</v>
      </c>
    </row>
    <row r="74" spans="8:13" x14ac:dyDescent="0.25">
      <c r="L74" s="11" t="s">
        <v>8</v>
      </c>
      <c r="M74" s="11" t="s">
        <v>7</v>
      </c>
    </row>
    <row r="75" spans="8:13" ht="15.75" x14ac:dyDescent="0.25">
      <c r="L75" s="20">
        <v>13.08</v>
      </c>
      <c r="M75" s="9">
        <v>0.69</v>
      </c>
    </row>
    <row r="76" spans="8:13" ht="15.75" x14ac:dyDescent="0.25">
      <c r="L76" s="20">
        <v>13.95</v>
      </c>
      <c r="M76" s="9">
        <v>0.95</v>
      </c>
    </row>
    <row r="77" spans="8:13" ht="15.75" x14ac:dyDescent="0.25">
      <c r="L77" s="20">
        <v>19.010000000000002</v>
      </c>
      <c r="M77" s="9">
        <v>1.3</v>
      </c>
    </row>
    <row r="78" spans="8:13" ht="15.75" x14ac:dyDescent="0.25">
      <c r="L78" s="20">
        <v>18.600000000000001</v>
      </c>
      <c r="M78" s="9">
        <v>1.2</v>
      </c>
    </row>
    <row r="79" spans="8:13" ht="15.75" x14ac:dyDescent="0.25">
      <c r="L79" s="20">
        <v>19.260000000000002</v>
      </c>
      <c r="M79" s="9">
        <v>1.45</v>
      </c>
    </row>
    <row r="80" spans="8:13" ht="15.75" x14ac:dyDescent="0.25">
      <c r="L80" s="20">
        <v>19.88</v>
      </c>
      <c r="M80" s="9">
        <v>1.71</v>
      </c>
    </row>
    <row r="81" spans="12:14" ht="15.75" x14ac:dyDescent="0.25">
      <c r="L81" s="20">
        <v>21.08</v>
      </c>
      <c r="M81" s="9">
        <v>1.85</v>
      </c>
    </row>
    <row r="82" spans="12:14" ht="15.75" x14ac:dyDescent="0.25">
      <c r="L82" s="20">
        <v>22.31</v>
      </c>
      <c r="M82" s="9">
        <v>1.95</v>
      </c>
    </row>
    <row r="92" spans="12:14" x14ac:dyDescent="0.25">
      <c r="M92" s="11" t="s">
        <v>9</v>
      </c>
      <c r="N92" s="11" t="s">
        <v>7</v>
      </c>
    </row>
    <row r="93" spans="12:14" ht="15.75" x14ac:dyDescent="0.25">
      <c r="M93" s="20">
        <v>27.05</v>
      </c>
      <c r="N93" s="9">
        <v>0.69</v>
      </c>
    </row>
    <row r="94" spans="12:14" ht="15.75" x14ac:dyDescent="0.25">
      <c r="M94" s="20">
        <v>29.87</v>
      </c>
      <c r="N94" s="9">
        <v>0.95</v>
      </c>
    </row>
    <row r="95" spans="12:14" ht="15.75" x14ac:dyDescent="0.25">
      <c r="M95" s="20">
        <v>35.67</v>
      </c>
      <c r="N95" s="9">
        <v>1.3</v>
      </c>
    </row>
    <row r="96" spans="12:14" ht="15.75" x14ac:dyDescent="0.25">
      <c r="M96" s="20">
        <v>33.75</v>
      </c>
      <c r="N96" s="9">
        <v>1.2</v>
      </c>
    </row>
    <row r="97" spans="3:14" ht="15.75" x14ac:dyDescent="0.25">
      <c r="M97" s="20">
        <v>36.6</v>
      </c>
      <c r="N97" s="9">
        <v>1.45</v>
      </c>
    </row>
    <row r="98" spans="3:14" ht="15.75" x14ac:dyDescent="0.25">
      <c r="M98" s="20">
        <v>38.82</v>
      </c>
      <c r="N98" s="9">
        <v>1.71</v>
      </c>
    </row>
    <row r="99" spans="3:14" ht="15.75" x14ac:dyDescent="0.25">
      <c r="M99" s="20">
        <v>40.22</v>
      </c>
      <c r="N99" s="9">
        <v>1.85</v>
      </c>
    </row>
    <row r="100" spans="3:14" ht="15.75" x14ac:dyDescent="0.25">
      <c r="M100" s="20">
        <v>41.82</v>
      </c>
      <c r="N100" s="9">
        <v>1.95</v>
      </c>
    </row>
    <row r="107" spans="3:14" x14ac:dyDescent="0.25">
      <c r="M107" s="11" t="s">
        <v>10</v>
      </c>
      <c r="N107" s="11" t="s">
        <v>7</v>
      </c>
    </row>
    <row r="108" spans="3:14" ht="15.75" x14ac:dyDescent="0.25">
      <c r="M108" s="20">
        <v>77.45</v>
      </c>
      <c r="N108" s="9">
        <v>0.69</v>
      </c>
    </row>
    <row r="109" spans="3:14" ht="15.75" x14ac:dyDescent="0.25">
      <c r="M109" s="20">
        <v>78.16</v>
      </c>
      <c r="N109" s="9">
        <v>0.95</v>
      </c>
    </row>
    <row r="110" spans="3:14" ht="15.75" x14ac:dyDescent="0.25">
      <c r="M110" s="20">
        <v>64.16</v>
      </c>
      <c r="N110" s="9">
        <v>1.3</v>
      </c>
    </row>
    <row r="111" spans="3:14" ht="15.75" x14ac:dyDescent="0.25">
      <c r="C111" s="25" t="s">
        <v>53</v>
      </c>
      <c r="D111" s="25" t="s">
        <v>54</v>
      </c>
      <c r="E111" s="26" t="s">
        <v>55</v>
      </c>
      <c r="F111" s="26" t="s">
        <v>56</v>
      </c>
      <c r="G111" s="26" t="s">
        <v>57</v>
      </c>
      <c r="H111" s="26" t="s">
        <v>58</v>
      </c>
      <c r="I111" s="26" t="s">
        <v>59</v>
      </c>
      <c r="J111" s="26" t="s">
        <v>60</v>
      </c>
      <c r="K111" s="26" t="s">
        <v>61</v>
      </c>
      <c r="L111" s="26" t="s">
        <v>62</v>
      </c>
      <c r="M111" s="20">
        <v>69.83</v>
      </c>
      <c r="N111" s="9">
        <v>1.2</v>
      </c>
    </row>
    <row r="112" spans="3:14" ht="15.75" x14ac:dyDescent="0.25">
      <c r="C112">
        <v>1</v>
      </c>
      <c r="D112">
        <v>1</v>
      </c>
      <c r="E112">
        <v>46</v>
      </c>
      <c r="F112">
        <v>47</v>
      </c>
      <c r="G112">
        <v>48</v>
      </c>
      <c r="H112">
        <v>46</v>
      </c>
      <c r="I112">
        <v>49</v>
      </c>
      <c r="J112">
        <v>51</v>
      </c>
      <c r="K112">
        <v>50</v>
      </c>
      <c r="L112">
        <v>47</v>
      </c>
      <c r="M112" s="20">
        <v>57.29</v>
      </c>
      <c r="N112" s="9">
        <v>1.45</v>
      </c>
    </row>
    <row r="113" spans="3:14" ht="15.75" x14ac:dyDescent="0.25">
      <c r="C113">
        <v>1</v>
      </c>
      <c r="D113">
        <v>2</v>
      </c>
      <c r="E113">
        <v>51</v>
      </c>
      <c r="F113">
        <v>49</v>
      </c>
      <c r="G113">
        <v>51</v>
      </c>
      <c r="H113">
        <v>50</v>
      </c>
      <c r="I113">
        <v>52</v>
      </c>
      <c r="J113">
        <v>48</v>
      </c>
      <c r="K113">
        <v>47</v>
      </c>
      <c r="L113">
        <v>52</v>
      </c>
      <c r="M113" s="20">
        <v>49.67</v>
      </c>
      <c r="N113" s="9">
        <v>1.71</v>
      </c>
    </row>
    <row r="114" spans="3:14" ht="15.75" x14ac:dyDescent="0.25">
      <c r="C114">
        <v>1</v>
      </c>
      <c r="D114">
        <v>3</v>
      </c>
      <c r="E114">
        <v>49</v>
      </c>
      <c r="F114">
        <v>50</v>
      </c>
      <c r="G114">
        <v>50</v>
      </c>
      <c r="H114">
        <v>49</v>
      </c>
      <c r="I114">
        <v>51</v>
      </c>
      <c r="J114">
        <v>52</v>
      </c>
      <c r="K114">
        <v>52</v>
      </c>
      <c r="L114">
        <v>49</v>
      </c>
      <c r="M114" s="20">
        <v>41.67</v>
      </c>
      <c r="N114" s="9">
        <v>1.85</v>
      </c>
    </row>
    <row r="115" spans="3:14" ht="15.75" x14ac:dyDescent="0.25">
      <c r="C115">
        <v>2</v>
      </c>
      <c r="D115">
        <v>1</v>
      </c>
      <c r="E115">
        <v>53</v>
      </c>
      <c r="F115">
        <v>54</v>
      </c>
      <c r="G115">
        <v>52</v>
      </c>
      <c r="H115">
        <v>54</v>
      </c>
      <c r="I115">
        <v>53</v>
      </c>
      <c r="J115">
        <v>54</v>
      </c>
      <c r="K115">
        <v>51</v>
      </c>
      <c r="L115">
        <v>54</v>
      </c>
      <c r="M115" s="20">
        <v>40.659999999999997</v>
      </c>
      <c r="N115" s="9">
        <v>1.95</v>
      </c>
    </row>
    <row r="116" spans="3:14" x14ac:dyDescent="0.25">
      <c r="C116">
        <v>2</v>
      </c>
      <c r="D116">
        <v>2</v>
      </c>
      <c r="E116">
        <v>49</v>
      </c>
      <c r="F116">
        <v>49</v>
      </c>
      <c r="G116">
        <v>51</v>
      </c>
      <c r="H116">
        <v>49</v>
      </c>
      <c r="I116">
        <v>48</v>
      </c>
      <c r="J116">
        <v>50</v>
      </c>
      <c r="K116">
        <v>49</v>
      </c>
      <c r="L116">
        <v>48</v>
      </c>
    </row>
    <row r="117" spans="3:14" x14ac:dyDescent="0.25">
      <c r="C117">
        <v>2</v>
      </c>
      <c r="D117">
        <v>3</v>
      </c>
      <c r="E117">
        <v>47</v>
      </c>
      <c r="F117">
        <v>52</v>
      </c>
      <c r="G117">
        <v>53</v>
      </c>
      <c r="H117">
        <v>53</v>
      </c>
      <c r="I117">
        <v>51</v>
      </c>
      <c r="J117">
        <v>52</v>
      </c>
      <c r="K117">
        <v>53</v>
      </c>
      <c r="L117">
        <v>52</v>
      </c>
    </row>
    <row r="118" spans="3:14" x14ac:dyDescent="0.25">
      <c r="C118">
        <v>3</v>
      </c>
      <c r="D118">
        <v>1</v>
      </c>
      <c r="E118">
        <v>54</v>
      </c>
      <c r="F118">
        <v>52</v>
      </c>
      <c r="G118">
        <v>52</v>
      </c>
      <c r="H118">
        <v>52</v>
      </c>
      <c r="I118">
        <v>53</v>
      </c>
      <c r="J118">
        <v>54</v>
      </c>
      <c r="K118">
        <v>54</v>
      </c>
      <c r="L118">
        <v>56</v>
      </c>
    </row>
    <row r="119" spans="3:14" x14ac:dyDescent="0.25">
      <c r="C119">
        <v>3</v>
      </c>
      <c r="D119">
        <v>2</v>
      </c>
      <c r="E119">
        <v>51</v>
      </c>
      <c r="F119">
        <v>53</v>
      </c>
      <c r="G119">
        <v>53</v>
      </c>
      <c r="H119">
        <v>55</v>
      </c>
      <c r="I119">
        <v>54</v>
      </c>
      <c r="J119">
        <v>52</v>
      </c>
      <c r="K119">
        <v>55</v>
      </c>
      <c r="L119">
        <v>53</v>
      </c>
    </row>
    <row r="120" spans="3:14" x14ac:dyDescent="0.25">
      <c r="C120">
        <v>3</v>
      </c>
      <c r="D120">
        <v>3</v>
      </c>
      <c r="E120">
        <v>56</v>
      </c>
      <c r="F120">
        <v>50</v>
      </c>
      <c r="G120">
        <v>55</v>
      </c>
      <c r="H120">
        <v>51</v>
      </c>
      <c r="I120">
        <v>56</v>
      </c>
      <c r="J120">
        <v>56</v>
      </c>
      <c r="K120">
        <v>56</v>
      </c>
      <c r="L120">
        <v>54</v>
      </c>
    </row>
    <row r="121" spans="3:14" x14ac:dyDescent="0.25">
      <c r="C121">
        <v>4</v>
      </c>
      <c r="D121">
        <v>1</v>
      </c>
      <c r="E121">
        <v>51</v>
      </c>
      <c r="F121">
        <v>50</v>
      </c>
      <c r="G121">
        <v>52</v>
      </c>
      <c r="H121">
        <v>50</v>
      </c>
      <c r="I121">
        <v>53</v>
      </c>
      <c r="J121">
        <v>51</v>
      </c>
      <c r="K121">
        <v>54</v>
      </c>
      <c r="L121">
        <v>53</v>
      </c>
    </row>
    <row r="122" spans="3:14" x14ac:dyDescent="0.25">
      <c r="C122">
        <v>4</v>
      </c>
      <c r="D122">
        <v>2</v>
      </c>
      <c r="E122">
        <v>52</v>
      </c>
      <c r="F122">
        <v>54</v>
      </c>
      <c r="G122">
        <v>55</v>
      </c>
      <c r="H122">
        <v>52</v>
      </c>
      <c r="I122">
        <v>54</v>
      </c>
      <c r="J122">
        <v>53</v>
      </c>
      <c r="K122">
        <v>55</v>
      </c>
      <c r="L122">
        <v>54</v>
      </c>
    </row>
    <row r="123" spans="3:14" x14ac:dyDescent="0.25">
      <c r="C123">
        <v>4</v>
      </c>
      <c r="D123">
        <v>3</v>
      </c>
      <c r="E123">
        <v>54</v>
      </c>
      <c r="F123">
        <v>55</v>
      </c>
      <c r="G123">
        <v>56</v>
      </c>
      <c r="H123">
        <v>54</v>
      </c>
      <c r="I123">
        <v>55</v>
      </c>
      <c r="J123">
        <v>54</v>
      </c>
      <c r="K123">
        <v>56</v>
      </c>
      <c r="L123">
        <v>56</v>
      </c>
    </row>
    <row r="124" spans="3:14" x14ac:dyDescent="0.25">
      <c r="C124">
        <v>5</v>
      </c>
      <c r="D124">
        <v>1</v>
      </c>
      <c r="E124">
        <v>46</v>
      </c>
      <c r="F124">
        <v>48</v>
      </c>
      <c r="G124">
        <v>48</v>
      </c>
      <c r="H124">
        <v>47</v>
      </c>
      <c r="I124">
        <v>49</v>
      </c>
      <c r="J124">
        <v>50</v>
      </c>
      <c r="K124">
        <v>50</v>
      </c>
      <c r="L124">
        <v>48</v>
      </c>
    </row>
    <row r="125" spans="3:14" x14ac:dyDescent="0.25">
      <c r="C125">
        <v>5</v>
      </c>
      <c r="D125">
        <v>2</v>
      </c>
      <c r="E125">
        <v>50</v>
      </c>
      <c r="F125">
        <v>51</v>
      </c>
      <c r="G125">
        <v>53</v>
      </c>
      <c r="H125">
        <v>52</v>
      </c>
      <c r="I125">
        <v>54</v>
      </c>
      <c r="J125">
        <v>52</v>
      </c>
      <c r="K125">
        <v>55</v>
      </c>
      <c r="L125">
        <v>52</v>
      </c>
    </row>
    <row r="126" spans="3:14" x14ac:dyDescent="0.25">
      <c r="C126">
        <v>5</v>
      </c>
      <c r="D126">
        <v>3</v>
      </c>
      <c r="E126">
        <v>47</v>
      </c>
      <c r="F126">
        <v>49</v>
      </c>
      <c r="G126">
        <v>51</v>
      </c>
      <c r="H126">
        <v>49</v>
      </c>
      <c r="I126">
        <v>51</v>
      </c>
      <c r="J126">
        <v>55</v>
      </c>
      <c r="K126">
        <v>52</v>
      </c>
      <c r="L126">
        <v>49</v>
      </c>
    </row>
    <row r="127" spans="3:14" x14ac:dyDescent="0.25">
      <c r="C127">
        <v>6</v>
      </c>
      <c r="D127">
        <v>1</v>
      </c>
      <c r="E127">
        <v>49</v>
      </c>
      <c r="F127">
        <v>47</v>
      </c>
      <c r="G127">
        <v>51</v>
      </c>
      <c r="H127">
        <v>50</v>
      </c>
      <c r="I127">
        <v>50</v>
      </c>
      <c r="J127">
        <v>53</v>
      </c>
      <c r="K127">
        <v>51</v>
      </c>
      <c r="L127">
        <v>51</v>
      </c>
      <c r="M127" s="11" t="s">
        <v>7</v>
      </c>
    </row>
    <row r="128" spans="3:14" x14ac:dyDescent="0.25">
      <c r="C128">
        <v>6</v>
      </c>
      <c r="D128">
        <v>2</v>
      </c>
      <c r="E128">
        <v>56</v>
      </c>
      <c r="F128">
        <v>56</v>
      </c>
      <c r="G128">
        <v>56</v>
      </c>
      <c r="H128">
        <v>56</v>
      </c>
      <c r="I128">
        <v>56</v>
      </c>
      <c r="J128">
        <v>55</v>
      </c>
      <c r="K128">
        <v>57</v>
      </c>
      <c r="L128">
        <v>56</v>
      </c>
      <c r="M128" s="9">
        <v>0.69</v>
      </c>
    </row>
    <row r="129" spans="3:13" x14ac:dyDescent="0.25">
      <c r="C129">
        <v>6</v>
      </c>
      <c r="D129">
        <v>3</v>
      </c>
      <c r="E129">
        <v>53</v>
      </c>
      <c r="F129">
        <v>52</v>
      </c>
      <c r="G129">
        <v>54</v>
      </c>
      <c r="H129">
        <v>53</v>
      </c>
      <c r="I129">
        <v>52</v>
      </c>
      <c r="J129">
        <v>53</v>
      </c>
      <c r="K129">
        <v>53</v>
      </c>
      <c r="L129">
        <v>55</v>
      </c>
      <c r="M129" s="9">
        <v>0.95</v>
      </c>
    </row>
    <row r="130" spans="3:13" x14ac:dyDescent="0.25">
      <c r="C130">
        <v>7</v>
      </c>
      <c r="D130">
        <v>1</v>
      </c>
      <c r="E130">
        <v>53</v>
      </c>
      <c r="F130">
        <v>55</v>
      </c>
      <c r="G130">
        <v>55</v>
      </c>
      <c r="H130">
        <v>54</v>
      </c>
      <c r="I130">
        <v>55</v>
      </c>
      <c r="J130">
        <v>55</v>
      </c>
      <c r="K130">
        <v>56</v>
      </c>
      <c r="L130">
        <v>55</v>
      </c>
      <c r="M130" s="9">
        <v>1.3</v>
      </c>
    </row>
    <row r="131" spans="3:13" x14ac:dyDescent="0.25">
      <c r="C131">
        <v>7</v>
      </c>
      <c r="D131">
        <v>2</v>
      </c>
      <c r="E131">
        <v>50</v>
      </c>
      <c r="F131">
        <v>49</v>
      </c>
      <c r="G131">
        <v>48</v>
      </c>
      <c r="H131">
        <v>50</v>
      </c>
      <c r="I131">
        <v>51</v>
      </c>
      <c r="J131">
        <v>50</v>
      </c>
      <c r="K131">
        <v>52</v>
      </c>
      <c r="L131">
        <v>52</v>
      </c>
      <c r="M131" s="9">
        <v>1.2</v>
      </c>
    </row>
    <row r="132" spans="3:13" x14ac:dyDescent="0.25">
      <c r="C132">
        <v>7</v>
      </c>
      <c r="D132">
        <v>3</v>
      </c>
      <c r="E132">
        <v>51</v>
      </c>
      <c r="F132">
        <v>52</v>
      </c>
      <c r="G132">
        <v>51</v>
      </c>
      <c r="H132">
        <v>51</v>
      </c>
      <c r="I132">
        <v>52</v>
      </c>
      <c r="J132">
        <v>53</v>
      </c>
      <c r="K132">
        <v>53</v>
      </c>
      <c r="L132">
        <v>53</v>
      </c>
      <c r="M132" s="9">
        <v>1.45</v>
      </c>
    </row>
    <row r="133" spans="3:13" x14ac:dyDescent="0.25">
      <c r="C133">
        <v>8</v>
      </c>
      <c r="D133">
        <v>1</v>
      </c>
      <c r="E133">
        <v>44</v>
      </c>
      <c r="F133">
        <v>46</v>
      </c>
      <c r="G133">
        <v>46</v>
      </c>
      <c r="H133">
        <v>44</v>
      </c>
      <c r="I133">
        <v>46</v>
      </c>
      <c r="J133">
        <v>44</v>
      </c>
      <c r="K133">
        <v>47</v>
      </c>
      <c r="L133">
        <v>46</v>
      </c>
      <c r="M133" s="9">
        <v>1.71</v>
      </c>
    </row>
    <row r="134" spans="3:13" x14ac:dyDescent="0.25">
      <c r="C134">
        <v>8</v>
      </c>
      <c r="D134">
        <v>2</v>
      </c>
      <c r="E134">
        <v>50</v>
      </c>
      <c r="F134">
        <v>43</v>
      </c>
      <c r="G134">
        <v>48</v>
      </c>
      <c r="H134">
        <v>47</v>
      </c>
      <c r="I134">
        <v>50</v>
      </c>
      <c r="J134">
        <v>51</v>
      </c>
      <c r="K134">
        <v>52</v>
      </c>
      <c r="L134">
        <v>51</v>
      </c>
      <c r="M134" s="9">
        <v>1.85</v>
      </c>
    </row>
    <row r="135" spans="3:13" x14ac:dyDescent="0.25">
      <c r="C135">
        <v>8</v>
      </c>
      <c r="D135">
        <v>3</v>
      </c>
      <c r="E135">
        <v>46</v>
      </c>
      <c r="F135">
        <v>50</v>
      </c>
      <c r="G135">
        <v>52</v>
      </c>
      <c r="H135">
        <v>48</v>
      </c>
      <c r="I135">
        <v>48</v>
      </c>
      <c r="J135">
        <v>46</v>
      </c>
      <c r="K135">
        <v>49</v>
      </c>
      <c r="L135">
        <v>52</v>
      </c>
      <c r="M135" s="9">
        <v>1.95</v>
      </c>
    </row>
    <row r="136" spans="3:13" x14ac:dyDescent="0.25">
      <c r="C136">
        <v>9</v>
      </c>
      <c r="D136">
        <v>1</v>
      </c>
      <c r="E136">
        <v>45</v>
      </c>
      <c r="F136">
        <v>46</v>
      </c>
      <c r="G136">
        <v>47</v>
      </c>
      <c r="H136">
        <v>52</v>
      </c>
      <c r="I136">
        <v>45</v>
      </c>
      <c r="J136">
        <v>47</v>
      </c>
      <c r="K136">
        <v>46</v>
      </c>
      <c r="L136">
        <v>47</v>
      </c>
    </row>
    <row r="137" spans="3:13" x14ac:dyDescent="0.25">
      <c r="C137">
        <v>9</v>
      </c>
      <c r="D137">
        <v>2</v>
      </c>
      <c r="E137">
        <v>48</v>
      </c>
      <c r="F137">
        <v>45</v>
      </c>
      <c r="G137">
        <v>48</v>
      </c>
      <c r="H137">
        <v>46</v>
      </c>
      <c r="I137">
        <v>46</v>
      </c>
      <c r="J137">
        <v>49</v>
      </c>
      <c r="K137">
        <v>47</v>
      </c>
      <c r="L137">
        <v>50</v>
      </c>
    </row>
    <row r="138" spans="3:13" x14ac:dyDescent="0.25">
      <c r="C138">
        <v>9</v>
      </c>
      <c r="D138">
        <v>3</v>
      </c>
      <c r="E138">
        <v>50</v>
      </c>
      <c r="F138">
        <v>48</v>
      </c>
      <c r="G138">
        <v>50</v>
      </c>
      <c r="H138">
        <v>48</v>
      </c>
      <c r="I138">
        <v>51</v>
      </c>
      <c r="J138">
        <v>50</v>
      </c>
      <c r="K138">
        <v>50</v>
      </c>
      <c r="L138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Physiomorphic Characters </vt:lpstr>
      <vt:lpstr>Abiotic factors</vt:lpstr>
      <vt:lpstr>Physiomorphic ch. corelations</vt:lpstr>
      <vt:lpstr>Abiotic factors correlations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Bashir</dc:creator>
  <cp:lastModifiedBy>MR COM</cp:lastModifiedBy>
  <dcterms:created xsi:type="dcterms:W3CDTF">2015-06-05T18:17:20Z</dcterms:created>
  <dcterms:modified xsi:type="dcterms:W3CDTF">2023-10-27T05:43:26Z</dcterms:modified>
</cp:coreProperties>
</file>