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conn\Documents\Gonarezhou\ferguson\paper\data for upload\"/>
    </mc:Choice>
  </mc:AlternateContent>
  <xr:revisionPtr revIDLastSave="0" documentId="8_{FB11FC4C-CACF-4899-9C34-290260BBB02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ite1" sheetId="9" r:id="rId1"/>
    <sheet name="Site2" sheetId="8" r:id="rId2"/>
    <sheet name="Site3" sheetId="6" r:id="rId3"/>
    <sheet name="Site4" sheetId="12" r:id="rId4"/>
    <sheet name="Site5" sheetId="11" r:id="rId5"/>
    <sheet name="Site6" sheetId="10" r:id="rId6"/>
    <sheet name="Site7" sheetId="7" r:id="rId7"/>
  </sheets>
  <calcPr calcId="191029"/>
  <pivotCaches>
    <pivotCache cacheId="105" r:id="rId8"/>
    <pivotCache cacheId="106" r:id="rId9"/>
    <pivotCache cacheId="107" r:id="rId10"/>
    <pivotCache cacheId="108" r:id="rId11"/>
    <pivotCache cacheId="109" r:id="rId12"/>
    <pivotCache cacheId="110" r:id="rId13"/>
    <pivotCache cacheId="111" r:id="rId1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11" l="1"/>
  <c r="Q3" i="12"/>
  <c r="Q3" i="10"/>
  <c r="Q3" i="9"/>
  <c r="Q3" i="8"/>
  <c r="Q3" i="7"/>
  <c r="Q3" i="6"/>
  <c r="Q4" i="6" l="1"/>
  <c r="Q4" i="8"/>
  <c r="Q4" i="10"/>
  <c r="Q4" i="7"/>
  <c r="Q4" i="9"/>
  <c r="Q4" i="12"/>
  <c r="Q4" i="11"/>
  <c r="CC30" i="12" l="1"/>
  <c r="CC29" i="12"/>
  <c r="CK31" i="11"/>
  <c r="CL31" i="11"/>
  <c r="CM31" i="11"/>
  <c r="CN31" i="11"/>
  <c r="CC30" i="11"/>
  <c r="CC29" i="11"/>
  <c r="CC30" i="10"/>
  <c r="CC29" i="10"/>
  <c r="CC30" i="9"/>
  <c r="CC29" i="9"/>
  <c r="CC30" i="8"/>
  <c r="CC29" i="8"/>
  <c r="CC30" i="7"/>
  <c r="CC29" i="7"/>
  <c r="CC30" i="6"/>
  <c r="CC29" i="6"/>
  <c r="CN29" i="11" l="1"/>
  <c r="CN30" i="8"/>
  <c r="CN29" i="9"/>
  <c r="CN30" i="9"/>
  <c r="CN29" i="12"/>
  <c r="CN29" i="6"/>
  <c r="CN30" i="10"/>
  <c r="CK30" i="6"/>
  <c r="CN29" i="7"/>
  <c r="CN30" i="11"/>
  <c r="CN30" i="7"/>
  <c r="CN29" i="8"/>
  <c r="CN29" i="10"/>
  <c r="CN30" i="12"/>
  <c r="CK29" i="6"/>
  <c r="CM29" i="6"/>
  <c r="CN30" i="6"/>
  <c r="CL30" i="6"/>
  <c r="CL29" i="6"/>
  <c r="CM30" i="6"/>
  <c r="CK29" i="12"/>
  <c r="CM29" i="12"/>
  <c r="CK30" i="12"/>
  <c r="CM30" i="12"/>
  <c r="CL29" i="12"/>
  <c r="CL30" i="12"/>
  <c r="CK29" i="11"/>
  <c r="CM29" i="11"/>
  <c r="CK30" i="11"/>
  <c r="CM30" i="11"/>
  <c r="CL29" i="11"/>
  <c r="CL30" i="11"/>
  <c r="CK29" i="10"/>
  <c r="CM29" i="10"/>
  <c r="CK30" i="10"/>
  <c r="CM30" i="10"/>
  <c r="CL29" i="10"/>
  <c r="CL30" i="10"/>
  <c r="CK29" i="9"/>
  <c r="CM29" i="9"/>
  <c r="CK30" i="9"/>
  <c r="CM30" i="9"/>
  <c r="CL29" i="9"/>
  <c r="CL30" i="9"/>
  <c r="CK30" i="8"/>
  <c r="CM30" i="8"/>
  <c r="CK29" i="8"/>
  <c r="CM29" i="8"/>
  <c r="CL29" i="8"/>
  <c r="CL30" i="8"/>
  <c r="CK29" i="7"/>
  <c r="CM29" i="7"/>
  <c r="CK30" i="7"/>
  <c r="CM30" i="7"/>
  <c r="CL29" i="7"/>
  <c r="CL30" i="7"/>
  <c r="P16" i="12" l="1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5" i="12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125" i="11"/>
  <c r="P126" i="11"/>
  <c r="P127" i="11"/>
  <c r="P128" i="11"/>
  <c r="P129" i="1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P236" i="11"/>
  <c r="P237" i="11"/>
  <c r="P238" i="11"/>
  <c r="P239" i="11"/>
  <c r="P240" i="11"/>
  <c r="P241" i="11"/>
  <c r="P242" i="11"/>
  <c r="P243" i="11"/>
  <c r="P244" i="11"/>
  <c r="P245" i="11"/>
  <c r="P246" i="11"/>
  <c r="P247" i="11"/>
  <c r="P248" i="11"/>
  <c r="P249" i="11"/>
  <c r="P250" i="11"/>
  <c r="P251" i="11"/>
  <c r="P252" i="11"/>
  <c r="P253" i="11"/>
  <c r="P254" i="11"/>
  <c r="P255" i="11"/>
  <c r="P256" i="11"/>
  <c r="P257" i="11"/>
  <c r="P258" i="11"/>
  <c r="P259" i="11"/>
  <c r="P260" i="11"/>
  <c r="P261" i="11"/>
  <c r="P262" i="11"/>
  <c r="P263" i="11"/>
  <c r="P264" i="11"/>
  <c r="P265" i="11"/>
  <c r="P266" i="11"/>
  <c r="P267" i="11"/>
  <c r="P268" i="11"/>
  <c r="P269" i="11"/>
  <c r="P270" i="11"/>
  <c r="P271" i="11"/>
  <c r="P272" i="11"/>
  <c r="P273" i="11"/>
  <c r="P274" i="11"/>
  <c r="P275" i="11"/>
  <c r="P276" i="11"/>
  <c r="P277" i="11"/>
  <c r="P278" i="11"/>
  <c r="P279" i="11"/>
  <c r="P280" i="11"/>
  <c r="P281" i="11"/>
  <c r="P282" i="11"/>
  <c r="P283" i="11"/>
  <c r="P284" i="11"/>
  <c r="P285" i="11"/>
  <c r="P286" i="11"/>
  <c r="P287" i="11"/>
  <c r="P288" i="11"/>
  <c r="P289" i="11"/>
  <c r="P290" i="11"/>
  <c r="P291" i="11"/>
  <c r="P292" i="11"/>
  <c r="P293" i="11"/>
  <c r="P294" i="11"/>
  <c r="P295" i="11"/>
  <c r="P296" i="11"/>
  <c r="P297" i="11"/>
  <c r="P298" i="11"/>
  <c r="P299" i="11"/>
  <c r="P300" i="11"/>
  <c r="P301" i="11"/>
  <c r="P302" i="11"/>
  <c r="P303" i="11"/>
  <c r="P304" i="11"/>
  <c r="P305" i="11"/>
  <c r="P306" i="11"/>
  <c r="P307" i="11"/>
  <c r="P308" i="11"/>
  <c r="P309" i="11"/>
  <c r="P310" i="11"/>
  <c r="P311" i="11"/>
  <c r="P312" i="11"/>
  <c r="P313" i="11"/>
  <c r="P314" i="11"/>
  <c r="P315" i="11"/>
  <c r="P316" i="11"/>
  <c r="P317" i="11"/>
  <c r="P318" i="11"/>
  <c r="P319" i="11"/>
  <c r="P320" i="11"/>
  <c r="P321" i="11"/>
  <c r="P322" i="11"/>
  <c r="P323" i="11"/>
  <c r="P324" i="11"/>
  <c r="P325" i="11"/>
  <c r="P326" i="11"/>
  <c r="P327" i="11"/>
  <c r="P328" i="11"/>
  <c r="P329" i="11"/>
  <c r="P330" i="11"/>
  <c r="P331" i="11"/>
  <c r="P332" i="11"/>
  <c r="P333" i="11"/>
  <c r="P334" i="11"/>
  <c r="P335" i="11"/>
  <c r="P336" i="11"/>
  <c r="P337" i="11"/>
  <c r="P338" i="11"/>
  <c r="P339" i="11"/>
  <c r="P340" i="11"/>
  <c r="P341" i="11"/>
  <c r="P342" i="11"/>
  <c r="P343" i="11"/>
  <c r="P344" i="11"/>
  <c r="P345" i="11"/>
  <c r="P346" i="11"/>
  <c r="P347" i="11"/>
  <c r="P348" i="11"/>
  <c r="P349" i="11"/>
  <c r="P350" i="11"/>
  <c r="P15" i="11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112" i="10"/>
  <c r="P113" i="10"/>
  <c r="P114" i="10"/>
  <c r="P115" i="10"/>
  <c r="P116" i="10"/>
  <c r="P117" i="10"/>
  <c r="P118" i="10"/>
  <c r="P119" i="10"/>
  <c r="P120" i="10"/>
  <c r="P121" i="10"/>
  <c r="P122" i="10"/>
  <c r="P123" i="10"/>
  <c r="P124" i="10"/>
  <c r="P15" i="10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15" i="9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15" i="8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15" i="7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5" i="6"/>
  <c r="S12" i="6" l="1"/>
  <c r="M12" i="6"/>
  <c r="S10" i="6" l="1"/>
  <c r="E13" i="12" l="1"/>
  <c r="D13" i="12"/>
  <c r="E13" i="11"/>
  <c r="D13" i="11"/>
  <c r="E13" i="9"/>
  <c r="D13" i="9"/>
  <c r="E13" i="8"/>
  <c r="D13" i="8"/>
  <c r="E13" i="7"/>
  <c r="D13" i="7"/>
  <c r="E13" i="6"/>
  <c r="D13" i="6"/>
  <c r="E13" i="10"/>
  <c r="D13" i="10"/>
  <c r="L119" i="12" l="1"/>
  <c r="J119" i="12"/>
  <c r="I119" i="12"/>
  <c r="B119" i="12"/>
  <c r="L118" i="12"/>
  <c r="J118" i="12"/>
  <c r="I118" i="12"/>
  <c r="B118" i="12"/>
  <c r="L117" i="12"/>
  <c r="J117" i="12"/>
  <c r="I117" i="12"/>
  <c r="B117" i="12"/>
  <c r="L116" i="12"/>
  <c r="J116" i="12"/>
  <c r="I116" i="12"/>
  <c r="B116" i="12"/>
  <c r="BP116" i="12" s="1"/>
  <c r="L115" i="12"/>
  <c r="J115" i="12"/>
  <c r="I115" i="12"/>
  <c r="B115" i="12"/>
  <c r="L114" i="12"/>
  <c r="J114" i="12"/>
  <c r="I114" i="12"/>
  <c r="B114" i="12"/>
  <c r="BP114" i="12" s="1"/>
  <c r="L113" i="12"/>
  <c r="J113" i="12"/>
  <c r="I113" i="12"/>
  <c r="B113" i="12"/>
  <c r="L112" i="12"/>
  <c r="J112" i="12"/>
  <c r="I112" i="12"/>
  <c r="B112" i="12"/>
  <c r="L111" i="12"/>
  <c r="J111" i="12"/>
  <c r="I111" i="12"/>
  <c r="B111" i="12"/>
  <c r="L110" i="12"/>
  <c r="J110" i="12"/>
  <c r="I110" i="12"/>
  <c r="B110" i="12"/>
  <c r="L109" i="12"/>
  <c r="J109" i="12"/>
  <c r="I109" i="12"/>
  <c r="B109" i="12"/>
  <c r="L108" i="12"/>
  <c r="J108" i="12"/>
  <c r="I108" i="12"/>
  <c r="B108" i="12"/>
  <c r="BP108" i="12" s="1"/>
  <c r="L107" i="12"/>
  <c r="J107" i="12"/>
  <c r="I107" i="12"/>
  <c r="B107" i="12"/>
  <c r="L106" i="12"/>
  <c r="J106" i="12"/>
  <c r="I106" i="12"/>
  <c r="B106" i="12"/>
  <c r="BP106" i="12" s="1"/>
  <c r="L105" i="12"/>
  <c r="J105" i="12"/>
  <c r="I105" i="12"/>
  <c r="B105" i="12"/>
  <c r="L104" i="12"/>
  <c r="J104" i="12"/>
  <c r="I104" i="12"/>
  <c r="B104" i="12"/>
  <c r="L103" i="12"/>
  <c r="J103" i="12"/>
  <c r="I103" i="12"/>
  <c r="B103" i="12"/>
  <c r="L102" i="12"/>
  <c r="J102" i="12"/>
  <c r="I102" i="12"/>
  <c r="B102" i="12"/>
  <c r="L101" i="12"/>
  <c r="J101" i="12"/>
  <c r="I101" i="12"/>
  <c r="B101" i="12"/>
  <c r="L100" i="12"/>
  <c r="J100" i="12"/>
  <c r="I100" i="12"/>
  <c r="B100" i="12"/>
  <c r="BP100" i="12" s="1"/>
  <c r="L99" i="12"/>
  <c r="J99" i="12"/>
  <c r="I99" i="12"/>
  <c r="B99" i="12"/>
  <c r="L98" i="12"/>
  <c r="J98" i="12"/>
  <c r="I98" i="12"/>
  <c r="B98" i="12"/>
  <c r="L97" i="12"/>
  <c r="J97" i="12"/>
  <c r="I97" i="12"/>
  <c r="B97" i="12"/>
  <c r="L96" i="12"/>
  <c r="J96" i="12"/>
  <c r="I96" i="12"/>
  <c r="B96" i="12"/>
  <c r="L95" i="12"/>
  <c r="J95" i="12"/>
  <c r="I95" i="12"/>
  <c r="B95" i="12"/>
  <c r="L94" i="12"/>
  <c r="J94" i="12"/>
  <c r="I94" i="12"/>
  <c r="B94" i="12"/>
  <c r="L93" i="12"/>
  <c r="J93" i="12"/>
  <c r="I93" i="12"/>
  <c r="B93" i="12"/>
  <c r="L92" i="12"/>
  <c r="J92" i="12"/>
  <c r="I92" i="12"/>
  <c r="B92" i="12"/>
  <c r="L91" i="12"/>
  <c r="J91" i="12"/>
  <c r="I91" i="12"/>
  <c r="B91" i="12"/>
  <c r="L90" i="12"/>
  <c r="J90" i="12"/>
  <c r="I90" i="12"/>
  <c r="B90" i="12"/>
  <c r="BP90" i="12" s="1"/>
  <c r="L89" i="12"/>
  <c r="J89" i="12"/>
  <c r="I89" i="12"/>
  <c r="B89" i="12"/>
  <c r="L88" i="12"/>
  <c r="J88" i="12"/>
  <c r="I88" i="12"/>
  <c r="B88" i="12"/>
  <c r="BP88" i="12" s="1"/>
  <c r="L87" i="12"/>
  <c r="J87" i="12"/>
  <c r="I87" i="12"/>
  <c r="B87" i="12"/>
  <c r="L86" i="12"/>
  <c r="J86" i="12"/>
  <c r="I86" i="12"/>
  <c r="B86" i="12"/>
  <c r="BP86" i="12" s="1"/>
  <c r="L85" i="12"/>
  <c r="J85" i="12"/>
  <c r="BA85" i="12" s="1"/>
  <c r="I85" i="12"/>
  <c r="B85" i="12"/>
  <c r="L84" i="12"/>
  <c r="J84" i="12"/>
  <c r="I84" i="12"/>
  <c r="AP84" i="12" s="1"/>
  <c r="BA84" i="12" s="1"/>
  <c r="B84" i="12"/>
  <c r="L83" i="12"/>
  <c r="J83" i="12"/>
  <c r="I83" i="12"/>
  <c r="B83" i="12"/>
  <c r="L82" i="12"/>
  <c r="J82" i="12"/>
  <c r="I82" i="12"/>
  <c r="AE82" i="12" s="1"/>
  <c r="B82" i="12"/>
  <c r="L81" i="12"/>
  <c r="J81" i="12"/>
  <c r="I81" i="12"/>
  <c r="B81" i="12"/>
  <c r="L80" i="12"/>
  <c r="J80" i="12"/>
  <c r="I80" i="12"/>
  <c r="AP80" i="12" s="1"/>
  <c r="B80" i="12"/>
  <c r="L79" i="12"/>
  <c r="J79" i="12"/>
  <c r="I79" i="12"/>
  <c r="B79" i="12"/>
  <c r="L78" i="12"/>
  <c r="J78" i="12"/>
  <c r="I78" i="12"/>
  <c r="AG78" i="12" s="1"/>
  <c r="B78" i="12"/>
  <c r="CA78" i="12" s="1"/>
  <c r="L77" i="12"/>
  <c r="J77" i="12"/>
  <c r="BA77" i="12" s="1"/>
  <c r="I77" i="12"/>
  <c r="B77" i="12"/>
  <c r="L76" i="12"/>
  <c r="J76" i="12"/>
  <c r="I76" i="12"/>
  <c r="B76" i="12"/>
  <c r="CA76" i="12" s="1"/>
  <c r="L75" i="12"/>
  <c r="J75" i="12"/>
  <c r="AP75" i="12" s="1"/>
  <c r="I75" i="12"/>
  <c r="B75" i="12"/>
  <c r="L74" i="12"/>
  <c r="J74" i="12"/>
  <c r="I74" i="12"/>
  <c r="B74" i="12"/>
  <c r="L73" i="12"/>
  <c r="J73" i="12"/>
  <c r="I73" i="12"/>
  <c r="B73" i="12"/>
  <c r="L72" i="12"/>
  <c r="J72" i="12"/>
  <c r="I72" i="12"/>
  <c r="AO72" i="12" s="1"/>
  <c r="B72" i="12"/>
  <c r="L71" i="12"/>
  <c r="J71" i="12"/>
  <c r="BA71" i="12" s="1"/>
  <c r="I71" i="12"/>
  <c r="B71" i="12"/>
  <c r="L70" i="12"/>
  <c r="J70" i="12"/>
  <c r="I70" i="12"/>
  <c r="B70" i="12"/>
  <c r="CA70" i="12" s="1"/>
  <c r="L69" i="12"/>
  <c r="J69" i="12"/>
  <c r="I69" i="12"/>
  <c r="B69" i="12"/>
  <c r="L68" i="12"/>
  <c r="J68" i="12"/>
  <c r="I68" i="12"/>
  <c r="B68" i="12"/>
  <c r="L67" i="12"/>
  <c r="J67" i="12"/>
  <c r="I67" i="12"/>
  <c r="B67" i="12"/>
  <c r="L66" i="12"/>
  <c r="J66" i="12"/>
  <c r="I66" i="12"/>
  <c r="AP66" i="12" s="1"/>
  <c r="B66" i="12"/>
  <c r="L65" i="12"/>
  <c r="J65" i="12"/>
  <c r="BA65" i="12" s="1"/>
  <c r="I65" i="12"/>
  <c r="B65" i="12"/>
  <c r="L64" i="12"/>
  <c r="J64" i="12"/>
  <c r="I64" i="12"/>
  <c r="AP64" i="12" s="1"/>
  <c r="B64" i="12"/>
  <c r="L63" i="12"/>
  <c r="J63" i="12"/>
  <c r="AM63" i="12" s="1"/>
  <c r="I63" i="12"/>
  <c r="B63" i="12"/>
  <c r="L62" i="12"/>
  <c r="J62" i="12"/>
  <c r="I62" i="12"/>
  <c r="AP62" i="12" s="1"/>
  <c r="B62" i="12"/>
  <c r="L61" i="12"/>
  <c r="J61" i="12"/>
  <c r="I61" i="12"/>
  <c r="B61" i="12"/>
  <c r="L60" i="12"/>
  <c r="J60" i="12"/>
  <c r="I60" i="12"/>
  <c r="B60" i="12"/>
  <c r="L59" i="12"/>
  <c r="J59" i="12"/>
  <c r="AO59" i="12" s="1"/>
  <c r="I59" i="12"/>
  <c r="B59" i="12"/>
  <c r="L58" i="12"/>
  <c r="J58" i="12"/>
  <c r="I58" i="12"/>
  <c r="B58" i="12"/>
  <c r="L57" i="12"/>
  <c r="J57" i="12"/>
  <c r="AP57" i="12" s="1"/>
  <c r="I57" i="12"/>
  <c r="B57" i="12"/>
  <c r="L56" i="12"/>
  <c r="J56" i="12"/>
  <c r="I56" i="12"/>
  <c r="AM56" i="12" s="1"/>
  <c r="B56" i="12"/>
  <c r="L55" i="12"/>
  <c r="J55" i="12"/>
  <c r="I55" i="12"/>
  <c r="B55" i="12"/>
  <c r="L54" i="12"/>
  <c r="J54" i="12"/>
  <c r="I54" i="12"/>
  <c r="B54" i="12"/>
  <c r="L53" i="12"/>
  <c r="J53" i="12"/>
  <c r="I53" i="12"/>
  <c r="B53" i="12"/>
  <c r="L52" i="12"/>
  <c r="J52" i="12"/>
  <c r="I52" i="12"/>
  <c r="B52" i="12"/>
  <c r="L51" i="12"/>
  <c r="J51" i="12"/>
  <c r="I51" i="12"/>
  <c r="B51" i="12"/>
  <c r="L50" i="12"/>
  <c r="J50" i="12"/>
  <c r="I50" i="12"/>
  <c r="B50" i="12"/>
  <c r="BP50" i="12" s="1"/>
  <c r="L49" i="12"/>
  <c r="J49" i="12"/>
  <c r="I49" i="12"/>
  <c r="B49" i="12"/>
  <c r="L48" i="12"/>
  <c r="J48" i="12"/>
  <c r="I48" i="12"/>
  <c r="B48" i="12"/>
  <c r="BP48" i="12" s="1"/>
  <c r="L47" i="12"/>
  <c r="J47" i="12"/>
  <c r="I47" i="12"/>
  <c r="B47" i="12"/>
  <c r="L46" i="12"/>
  <c r="J46" i="12"/>
  <c r="I46" i="12"/>
  <c r="B46" i="12"/>
  <c r="L45" i="12"/>
  <c r="J45" i="12"/>
  <c r="I45" i="12"/>
  <c r="B45" i="12"/>
  <c r="L44" i="12"/>
  <c r="J44" i="12"/>
  <c r="I44" i="12"/>
  <c r="B44" i="12"/>
  <c r="BP44" i="12" s="1"/>
  <c r="L43" i="12"/>
  <c r="J43" i="12"/>
  <c r="I43" i="12"/>
  <c r="B43" i="12"/>
  <c r="L42" i="12"/>
  <c r="J42" i="12"/>
  <c r="I42" i="12"/>
  <c r="B42" i="12"/>
  <c r="L41" i="12"/>
  <c r="J41" i="12"/>
  <c r="I41" i="12"/>
  <c r="B41" i="12"/>
  <c r="L40" i="12"/>
  <c r="J40" i="12"/>
  <c r="I40" i="12"/>
  <c r="B40" i="12"/>
  <c r="L39" i="12"/>
  <c r="J39" i="12"/>
  <c r="I39" i="12"/>
  <c r="B39" i="12"/>
  <c r="L38" i="12"/>
  <c r="J38" i="12"/>
  <c r="I38" i="12"/>
  <c r="B38" i="12"/>
  <c r="BP38" i="12" s="1"/>
  <c r="L37" i="12"/>
  <c r="J37" i="12"/>
  <c r="I37" i="12"/>
  <c r="B37" i="12"/>
  <c r="L36" i="12"/>
  <c r="J36" i="12"/>
  <c r="I36" i="12"/>
  <c r="B36" i="12"/>
  <c r="BP36" i="12" s="1"/>
  <c r="L35" i="12"/>
  <c r="J35" i="12"/>
  <c r="I35" i="12"/>
  <c r="B35" i="12"/>
  <c r="L34" i="12"/>
  <c r="J34" i="12"/>
  <c r="I34" i="12"/>
  <c r="B34" i="12"/>
  <c r="L33" i="12"/>
  <c r="J33" i="12"/>
  <c r="I33" i="12"/>
  <c r="B33" i="12"/>
  <c r="L32" i="12"/>
  <c r="J32" i="12"/>
  <c r="I32" i="12"/>
  <c r="B32" i="12"/>
  <c r="BP32" i="12" s="1"/>
  <c r="L31" i="12"/>
  <c r="J31" i="12"/>
  <c r="I31" i="12"/>
  <c r="B31" i="12"/>
  <c r="L30" i="12"/>
  <c r="J30" i="12"/>
  <c r="I30" i="12"/>
  <c r="B30" i="12"/>
  <c r="L29" i="12"/>
  <c r="J29" i="12"/>
  <c r="I29" i="12"/>
  <c r="B29" i="12"/>
  <c r="L28" i="12"/>
  <c r="J28" i="12"/>
  <c r="I28" i="12"/>
  <c r="B28" i="12"/>
  <c r="L27" i="12"/>
  <c r="J27" i="12"/>
  <c r="I27" i="12"/>
  <c r="B27" i="12"/>
  <c r="L26" i="12"/>
  <c r="J26" i="12"/>
  <c r="I26" i="12"/>
  <c r="B26" i="12"/>
  <c r="L25" i="12"/>
  <c r="J25" i="12"/>
  <c r="I25" i="12"/>
  <c r="B25" i="12"/>
  <c r="L24" i="12"/>
  <c r="J24" i="12"/>
  <c r="I24" i="12"/>
  <c r="B24" i="12"/>
  <c r="BP24" i="12" s="1"/>
  <c r="L23" i="12"/>
  <c r="J23" i="12"/>
  <c r="I23" i="12"/>
  <c r="B23" i="12"/>
  <c r="L22" i="12"/>
  <c r="J22" i="12"/>
  <c r="I22" i="12"/>
  <c r="B22" i="12"/>
  <c r="L21" i="12"/>
  <c r="J21" i="12"/>
  <c r="I21" i="12"/>
  <c r="B21" i="12"/>
  <c r="L20" i="12"/>
  <c r="J20" i="12"/>
  <c r="I20" i="12"/>
  <c r="AP20" i="12" s="1"/>
  <c r="B20" i="12"/>
  <c r="L19" i="12"/>
  <c r="J19" i="12"/>
  <c r="I19" i="12"/>
  <c r="B19" i="12"/>
  <c r="L18" i="12"/>
  <c r="J18" i="12"/>
  <c r="I18" i="12"/>
  <c r="AP18" i="12" s="1"/>
  <c r="B18" i="12"/>
  <c r="L17" i="12"/>
  <c r="J17" i="12"/>
  <c r="AO17" i="12" s="1"/>
  <c r="I17" i="12"/>
  <c r="B17" i="12"/>
  <c r="L16" i="12"/>
  <c r="J16" i="12"/>
  <c r="I16" i="12"/>
  <c r="AI16" i="12" s="1"/>
  <c r="B16" i="12"/>
  <c r="CA16" i="12" s="1"/>
  <c r="L15" i="12"/>
  <c r="J15" i="12"/>
  <c r="I15" i="12"/>
  <c r="B15" i="12"/>
  <c r="O5" i="12"/>
  <c r="F5" i="12"/>
  <c r="CB119" i="12"/>
  <c r="BH119" i="12"/>
  <c r="BG119" i="12"/>
  <c r="BF119" i="12"/>
  <c r="BE119" i="12"/>
  <c r="BD119" i="12"/>
  <c r="BC119" i="12"/>
  <c r="BB119" i="12"/>
  <c r="CB118" i="12"/>
  <c r="BP118" i="12"/>
  <c r="BH118" i="12"/>
  <c r="BG118" i="12"/>
  <c r="BF118" i="12"/>
  <c r="BE118" i="12"/>
  <c r="BD118" i="12"/>
  <c r="BC118" i="12"/>
  <c r="BB118" i="12"/>
  <c r="CB117" i="12"/>
  <c r="BP117" i="12"/>
  <c r="BH117" i="12"/>
  <c r="BG117" i="12"/>
  <c r="BF117" i="12"/>
  <c r="BE117" i="12"/>
  <c r="BD117" i="12"/>
  <c r="BC117" i="12"/>
  <c r="BB117" i="12"/>
  <c r="CB116" i="12"/>
  <c r="BL116" i="12" s="1"/>
  <c r="BH116" i="12"/>
  <c r="BG116" i="12"/>
  <c r="BF116" i="12"/>
  <c r="BE116" i="12"/>
  <c r="BD116" i="12"/>
  <c r="BC116" i="12"/>
  <c r="BB116" i="12"/>
  <c r="CB115" i="12"/>
  <c r="BZ115" i="12"/>
  <c r="BX115" i="12"/>
  <c r="BV115" i="12"/>
  <c r="BT115" i="12"/>
  <c r="BR115" i="12"/>
  <c r="BP115" i="12"/>
  <c r="BH115" i="12"/>
  <c r="BG115" i="12"/>
  <c r="BF115" i="12"/>
  <c r="BE115" i="12"/>
  <c r="BD115" i="12"/>
  <c r="BC115" i="12"/>
  <c r="BB115" i="12"/>
  <c r="CA115" i="12"/>
  <c r="CB114" i="12"/>
  <c r="BL114" i="12" s="1"/>
  <c r="BH114" i="12"/>
  <c r="BG114" i="12"/>
  <c r="BF114" i="12"/>
  <c r="BE114" i="12"/>
  <c r="BD114" i="12"/>
  <c r="BC114" i="12"/>
  <c r="BB114" i="12"/>
  <c r="CB113" i="12"/>
  <c r="BP113" i="12"/>
  <c r="BH113" i="12"/>
  <c r="BG113" i="12"/>
  <c r="BF113" i="12"/>
  <c r="BE113" i="12"/>
  <c r="BD113" i="12"/>
  <c r="BC113" i="12"/>
  <c r="BB113" i="12"/>
  <c r="CB112" i="12"/>
  <c r="BT112" i="12"/>
  <c r="BH112" i="12"/>
  <c r="BG112" i="12"/>
  <c r="BF112" i="12"/>
  <c r="BE112" i="12"/>
  <c r="BD112" i="12"/>
  <c r="BC112" i="12"/>
  <c r="BB112" i="12"/>
  <c r="CB111" i="12"/>
  <c r="BP111" i="12"/>
  <c r="BH111" i="12"/>
  <c r="BG111" i="12"/>
  <c r="BF111" i="12"/>
  <c r="BE111" i="12"/>
  <c r="BD111" i="12"/>
  <c r="BC111" i="12"/>
  <c r="BB111" i="12"/>
  <c r="CB110" i="12"/>
  <c r="BH110" i="12"/>
  <c r="BG110" i="12"/>
  <c r="BN110" i="12" s="1"/>
  <c r="BF110" i="12"/>
  <c r="BE110" i="12"/>
  <c r="BL110" i="12" s="1"/>
  <c r="BD110" i="12"/>
  <c r="BC110" i="12"/>
  <c r="BJ110" i="12" s="1"/>
  <c r="BB110" i="12"/>
  <c r="CB109" i="12"/>
  <c r="BP109" i="12"/>
  <c r="BH109" i="12"/>
  <c r="BG109" i="12"/>
  <c r="BF109" i="12"/>
  <c r="BE109" i="12"/>
  <c r="BL109" i="12" s="1"/>
  <c r="BD109" i="12"/>
  <c r="BC109" i="12"/>
  <c r="BJ109" i="12" s="1"/>
  <c r="BB109" i="12"/>
  <c r="CB108" i="12"/>
  <c r="BH108" i="12"/>
  <c r="BG108" i="12"/>
  <c r="BF108" i="12"/>
  <c r="BE108" i="12"/>
  <c r="BD108" i="12"/>
  <c r="BC108" i="12"/>
  <c r="BB108" i="12"/>
  <c r="CB107" i="12"/>
  <c r="BP107" i="12"/>
  <c r="BH107" i="12"/>
  <c r="BG107" i="12"/>
  <c r="BN107" i="12" s="1"/>
  <c r="BF107" i="12"/>
  <c r="BE107" i="12"/>
  <c r="BL107" i="12" s="1"/>
  <c r="BD107" i="12"/>
  <c r="BC107" i="12"/>
  <c r="BJ107" i="12" s="1"/>
  <c r="BB107" i="12"/>
  <c r="CB106" i="12"/>
  <c r="BH106" i="12"/>
  <c r="BG106" i="12"/>
  <c r="BF106" i="12"/>
  <c r="BE106" i="12"/>
  <c r="BD106" i="12"/>
  <c r="BC106" i="12"/>
  <c r="BB106" i="12"/>
  <c r="CB105" i="12"/>
  <c r="BP105" i="12"/>
  <c r="BH105" i="12"/>
  <c r="BG105" i="12"/>
  <c r="BF105" i="12"/>
  <c r="BE105" i="12"/>
  <c r="BD105" i="12"/>
  <c r="BC105" i="12"/>
  <c r="BB105" i="12"/>
  <c r="CB104" i="12"/>
  <c r="BZ104" i="12"/>
  <c r="BH104" i="12"/>
  <c r="BG104" i="12"/>
  <c r="BF104" i="12"/>
  <c r="BE104" i="12"/>
  <c r="BD104" i="12"/>
  <c r="BC104" i="12"/>
  <c r="BB104" i="12"/>
  <c r="CB103" i="12"/>
  <c r="BP103" i="12"/>
  <c r="BH103" i="12"/>
  <c r="BG103" i="12"/>
  <c r="BF103" i="12"/>
  <c r="BE103" i="12"/>
  <c r="BD103" i="12"/>
  <c r="BC103" i="12"/>
  <c r="BB103" i="12"/>
  <c r="CB102" i="12"/>
  <c r="BH102" i="12"/>
  <c r="BG102" i="12"/>
  <c r="BF102" i="12"/>
  <c r="BE102" i="12"/>
  <c r="BD102" i="12"/>
  <c r="BC102" i="12"/>
  <c r="BB102" i="12"/>
  <c r="CB101" i="12"/>
  <c r="BP101" i="12"/>
  <c r="BH101" i="12"/>
  <c r="BG101" i="12"/>
  <c r="BF101" i="12"/>
  <c r="BE101" i="12"/>
  <c r="BD101" i="12"/>
  <c r="BC101" i="12"/>
  <c r="BB101" i="12"/>
  <c r="CB100" i="12"/>
  <c r="BH100" i="12"/>
  <c r="BG100" i="12"/>
  <c r="BF100" i="12"/>
  <c r="BE100" i="12"/>
  <c r="BD100" i="12"/>
  <c r="BC100" i="12"/>
  <c r="BB100" i="12"/>
  <c r="CB99" i="12"/>
  <c r="BZ99" i="12"/>
  <c r="BX99" i="12"/>
  <c r="BV99" i="12"/>
  <c r="BT99" i="12"/>
  <c r="BR99" i="12"/>
  <c r="BP99" i="12"/>
  <c r="BH99" i="12"/>
  <c r="BG99" i="12"/>
  <c r="BF99" i="12"/>
  <c r="BE99" i="12"/>
  <c r="BD99" i="12"/>
  <c r="BC99" i="12"/>
  <c r="BB99" i="12"/>
  <c r="CA99" i="12"/>
  <c r="CB98" i="12"/>
  <c r="BH98" i="12"/>
  <c r="BG98" i="12"/>
  <c r="BF98" i="12"/>
  <c r="BE98" i="12"/>
  <c r="BD98" i="12"/>
  <c r="BC98" i="12"/>
  <c r="BB98" i="12"/>
  <c r="CB97" i="12"/>
  <c r="BP97" i="12"/>
  <c r="BH97" i="12"/>
  <c r="BG97" i="12"/>
  <c r="BF97" i="12"/>
  <c r="BE97" i="12"/>
  <c r="BD97" i="12"/>
  <c r="BC97" i="12"/>
  <c r="BB97" i="12"/>
  <c r="CB96" i="12"/>
  <c r="BZ96" i="12"/>
  <c r="BH96" i="12"/>
  <c r="BG96" i="12"/>
  <c r="BF96" i="12"/>
  <c r="BE96" i="12"/>
  <c r="BD96" i="12"/>
  <c r="BC96" i="12"/>
  <c r="BB96" i="12"/>
  <c r="CB95" i="12"/>
  <c r="BP95" i="12"/>
  <c r="BH95" i="12"/>
  <c r="BG95" i="12"/>
  <c r="BF95" i="12"/>
  <c r="BE95" i="12"/>
  <c r="BD95" i="12"/>
  <c r="BC95" i="12"/>
  <c r="BB95" i="12"/>
  <c r="CB94" i="12"/>
  <c r="BZ94" i="12"/>
  <c r="BH94" i="12"/>
  <c r="BG94" i="12"/>
  <c r="BF94" i="12"/>
  <c r="BE94" i="12"/>
  <c r="BD94" i="12"/>
  <c r="BC94" i="12"/>
  <c r="BB94" i="12"/>
  <c r="CB93" i="12"/>
  <c r="BP93" i="12"/>
  <c r="BH93" i="12"/>
  <c r="BG93" i="12"/>
  <c r="BF93" i="12"/>
  <c r="BE93" i="12"/>
  <c r="BD93" i="12"/>
  <c r="BC93" i="12"/>
  <c r="BB93" i="12"/>
  <c r="CB92" i="12"/>
  <c r="BH92" i="12"/>
  <c r="BG92" i="12"/>
  <c r="BF92" i="12"/>
  <c r="BE92" i="12"/>
  <c r="BD92" i="12"/>
  <c r="BC92" i="12"/>
  <c r="BB92" i="12"/>
  <c r="CB91" i="12"/>
  <c r="BZ91" i="12"/>
  <c r="BX91" i="12"/>
  <c r="BV91" i="12"/>
  <c r="BT91" i="12"/>
  <c r="BR91" i="12"/>
  <c r="BP91" i="12"/>
  <c r="BH91" i="12"/>
  <c r="BG91" i="12"/>
  <c r="BF91" i="12"/>
  <c r="BE91" i="12"/>
  <c r="BD91" i="12"/>
  <c r="BC91" i="12"/>
  <c r="BB91" i="12"/>
  <c r="CA91" i="12"/>
  <c r="CB90" i="12"/>
  <c r="BH90" i="12"/>
  <c r="BG90" i="12"/>
  <c r="BF90" i="12"/>
  <c r="BE90" i="12"/>
  <c r="BD90" i="12"/>
  <c r="BC90" i="12"/>
  <c r="BB90" i="12"/>
  <c r="CB89" i="12"/>
  <c r="BP89" i="12"/>
  <c r="BH89" i="12"/>
  <c r="BG89" i="12"/>
  <c r="BF89" i="12"/>
  <c r="BE89" i="12"/>
  <c r="BD89" i="12"/>
  <c r="BC89" i="12"/>
  <c r="BB89" i="12"/>
  <c r="CB88" i="12"/>
  <c r="BH88" i="12"/>
  <c r="BG88" i="12"/>
  <c r="BF88" i="12"/>
  <c r="BE88" i="12"/>
  <c r="BD88" i="12"/>
  <c r="BC88" i="12"/>
  <c r="BB88" i="12"/>
  <c r="CB87" i="12"/>
  <c r="BZ87" i="12"/>
  <c r="BX87" i="12"/>
  <c r="BV87" i="12"/>
  <c r="BT87" i="12"/>
  <c r="BR87" i="12"/>
  <c r="BP87" i="12"/>
  <c r="BH87" i="12"/>
  <c r="BG87" i="12"/>
  <c r="BF87" i="12"/>
  <c r="BE87" i="12"/>
  <c r="BD87" i="12"/>
  <c r="BC87" i="12"/>
  <c r="BB87" i="12"/>
  <c r="CA87" i="12"/>
  <c r="CB86" i="12"/>
  <c r="BH86" i="12"/>
  <c r="BG86" i="12"/>
  <c r="BF86" i="12"/>
  <c r="BE86" i="12"/>
  <c r="BD86" i="12"/>
  <c r="BC86" i="12"/>
  <c r="BB86" i="12"/>
  <c r="CB85" i="12"/>
  <c r="BH85" i="12"/>
  <c r="BG85" i="12"/>
  <c r="BF85" i="12"/>
  <c r="BE85" i="12"/>
  <c r="BD85" i="12"/>
  <c r="BC85" i="12"/>
  <c r="BB85" i="12"/>
  <c r="AO85" i="12"/>
  <c r="AM85" i="12"/>
  <c r="AK85" i="12"/>
  <c r="AI85" i="12"/>
  <c r="AG85" i="12"/>
  <c r="AE85" i="12"/>
  <c r="AP85" i="12"/>
  <c r="BZ85" i="12"/>
  <c r="CB84" i="12"/>
  <c r="BH84" i="12"/>
  <c r="BG84" i="12"/>
  <c r="BF84" i="12"/>
  <c r="BE84" i="12"/>
  <c r="BD84" i="12"/>
  <c r="BC84" i="12"/>
  <c r="BB84" i="12"/>
  <c r="AE84" i="12"/>
  <c r="CA84" i="12"/>
  <c r="CB83" i="12"/>
  <c r="BH83" i="12"/>
  <c r="BG83" i="12"/>
  <c r="BF83" i="12"/>
  <c r="BE83" i="12"/>
  <c r="BD83" i="12"/>
  <c r="BC83" i="12"/>
  <c r="BB83" i="12"/>
  <c r="AO83" i="12"/>
  <c r="AM83" i="12"/>
  <c r="AK83" i="12"/>
  <c r="AI83" i="12"/>
  <c r="AG83" i="12"/>
  <c r="AE83" i="12"/>
  <c r="AP83" i="12"/>
  <c r="BA83" i="12"/>
  <c r="CA83" i="12"/>
  <c r="CB82" i="12"/>
  <c r="BH82" i="12"/>
  <c r="BG82" i="12"/>
  <c r="BF82" i="12"/>
  <c r="BE82" i="12"/>
  <c r="BD82" i="12"/>
  <c r="BC82" i="12"/>
  <c r="BJ82" i="12" s="1"/>
  <c r="BB82" i="12"/>
  <c r="CB81" i="12"/>
  <c r="BH81" i="12"/>
  <c r="BG81" i="12"/>
  <c r="BF81" i="12"/>
  <c r="BE81" i="12"/>
  <c r="BD81" i="12"/>
  <c r="BC81" i="12"/>
  <c r="BB81" i="12"/>
  <c r="AP81" i="12"/>
  <c r="CB80" i="12"/>
  <c r="BH80" i="12"/>
  <c r="BG80" i="12"/>
  <c r="BN80" i="12" s="1"/>
  <c r="BF80" i="12"/>
  <c r="BE80" i="12"/>
  <c r="BL80" i="12" s="1"/>
  <c r="BD80" i="12"/>
  <c r="BK80" i="12" s="1"/>
  <c r="BC80" i="12"/>
  <c r="BJ80" i="12" s="1"/>
  <c r="BB80" i="12"/>
  <c r="BI80" i="12" s="1"/>
  <c r="CB79" i="12"/>
  <c r="BH79" i="12"/>
  <c r="BG79" i="12"/>
  <c r="BN79" i="12" s="1"/>
  <c r="BF79" i="12"/>
  <c r="BE79" i="12"/>
  <c r="BL79" i="12" s="1"/>
  <c r="BD79" i="12"/>
  <c r="BC79" i="12"/>
  <c r="BJ79" i="12" s="1"/>
  <c r="BB79" i="12"/>
  <c r="AP79" i="12"/>
  <c r="CB78" i="12"/>
  <c r="BH78" i="12"/>
  <c r="BO78" i="12" s="1"/>
  <c r="BG78" i="12"/>
  <c r="BF78" i="12"/>
  <c r="BM78" i="12" s="1"/>
  <c r="BE78" i="12"/>
  <c r="BL78" i="12" s="1"/>
  <c r="BD78" i="12"/>
  <c r="BK78" i="12" s="1"/>
  <c r="BC78" i="12"/>
  <c r="BB78" i="12"/>
  <c r="BI78" i="12" s="1"/>
  <c r="AE78" i="12"/>
  <c r="CB77" i="12"/>
  <c r="BH77" i="12"/>
  <c r="BG77" i="12"/>
  <c r="BN77" i="12" s="1"/>
  <c r="BF77" i="12"/>
  <c r="BE77" i="12"/>
  <c r="BL77" i="12" s="1"/>
  <c r="BD77" i="12"/>
  <c r="BC77" i="12"/>
  <c r="BB77" i="12"/>
  <c r="AO77" i="12"/>
  <c r="AM77" i="12"/>
  <c r="AK77" i="12"/>
  <c r="AI77" i="12"/>
  <c r="AG77" i="12"/>
  <c r="AE77" i="12"/>
  <c r="AP77" i="12"/>
  <c r="CA77" i="12"/>
  <c r="CB76" i="12"/>
  <c r="BH76" i="12"/>
  <c r="BG76" i="12"/>
  <c r="BF76" i="12"/>
  <c r="BM76" i="12" s="1"/>
  <c r="BE76" i="12"/>
  <c r="BD76" i="12"/>
  <c r="BC76" i="12"/>
  <c r="BB76" i="12"/>
  <c r="AM76" i="12"/>
  <c r="AE76" i="12"/>
  <c r="CB75" i="12"/>
  <c r="BH75" i="12"/>
  <c r="BO75" i="12" s="1"/>
  <c r="BG75" i="12"/>
  <c r="BF75" i="12"/>
  <c r="BE75" i="12"/>
  <c r="BD75" i="12"/>
  <c r="BC75" i="12"/>
  <c r="BJ75" i="12" s="1"/>
  <c r="BB75" i="12"/>
  <c r="CB74" i="12"/>
  <c r="BH74" i="12"/>
  <c r="BG74" i="12"/>
  <c r="BF74" i="12"/>
  <c r="BE74" i="12"/>
  <c r="BD74" i="12"/>
  <c r="BC74" i="12"/>
  <c r="BB74" i="12"/>
  <c r="AM74" i="12"/>
  <c r="CB73" i="12"/>
  <c r="BH73" i="12"/>
  <c r="BG73" i="12"/>
  <c r="BF73" i="12"/>
  <c r="BE73" i="12"/>
  <c r="BD73" i="12"/>
  <c r="BC73" i="12"/>
  <c r="BB73" i="12"/>
  <c r="CB72" i="12"/>
  <c r="BH72" i="12"/>
  <c r="BG72" i="12"/>
  <c r="BF72" i="12"/>
  <c r="BE72" i="12"/>
  <c r="BD72" i="12"/>
  <c r="BC72" i="12"/>
  <c r="BB72" i="12"/>
  <c r="CB71" i="12"/>
  <c r="BH71" i="12"/>
  <c r="BG71" i="12"/>
  <c r="BF71" i="12"/>
  <c r="BE71" i="12"/>
  <c r="BD71" i="12"/>
  <c r="BC71" i="12"/>
  <c r="BB71" i="12"/>
  <c r="AO71" i="12"/>
  <c r="AM71" i="12"/>
  <c r="AK71" i="12"/>
  <c r="AI71" i="12"/>
  <c r="AG71" i="12"/>
  <c r="AE71" i="12"/>
  <c r="AP71" i="12"/>
  <c r="CA71" i="12"/>
  <c r="CB70" i="12"/>
  <c r="BH70" i="12"/>
  <c r="BG70" i="12"/>
  <c r="BF70" i="12"/>
  <c r="BE70" i="12"/>
  <c r="BD70" i="12"/>
  <c r="BC70" i="12"/>
  <c r="BB70" i="12"/>
  <c r="BI70" i="12" s="1"/>
  <c r="AE70" i="12"/>
  <c r="CB69" i="12"/>
  <c r="BH69" i="12"/>
  <c r="BG69" i="12"/>
  <c r="BF69" i="12"/>
  <c r="BE69" i="12"/>
  <c r="BD69" i="12"/>
  <c r="BC69" i="12"/>
  <c r="BB69" i="12"/>
  <c r="AP69" i="12"/>
  <c r="CB68" i="12"/>
  <c r="BH68" i="12"/>
  <c r="BG68" i="12"/>
  <c r="BF68" i="12"/>
  <c r="BE68" i="12"/>
  <c r="BD68" i="12"/>
  <c r="BC68" i="12"/>
  <c r="BB68" i="12"/>
  <c r="CB67" i="12"/>
  <c r="BH67" i="12"/>
  <c r="BG67" i="12"/>
  <c r="BF67" i="12"/>
  <c r="BE67" i="12"/>
  <c r="BD67" i="12"/>
  <c r="BC67" i="12"/>
  <c r="BB67" i="12"/>
  <c r="AO67" i="12"/>
  <c r="AM67" i="12"/>
  <c r="AK67" i="12"/>
  <c r="AI67" i="12"/>
  <c r="AG67" i="12"/>
  <c r="AE67" i="12"/>
  <c r="AP67" i="12"/>
  <c r="CA67" i="12"/>
  <c r="CB66" i="12"/>
  <c r="BH66" i="12"/>
  <c r="BG66" i="12"/>
  <c r="BF66" i="12"/>
  <c r="BE66" i="12"/>
  <c r="BD66" i="12"/>
  <c r="BC66" i="12"/>
  <c r="BB66" i="12"/>
  <c r="CB65" i="12"/>
  <c r="BH65" i="12"/>
  <c r="BG65" i="12"/>
  <c r="BF65" i="12"/>
  <c r="BE65" i="12"/>
  <c r="BD65" i="12"/>
  <c r="BC65" i="12"/>
  <c r="BB65" i="12"/>
  <c r="AO65" i="12"/>
  <c r="AM65" i="12"/>
  <c r="AK65" i="12"/>
  <c r="AI65" i="12"/>
  <c r="AG65" i="12"/>
  <c r="AE65" i="12"/>
  <c r="AP65" i="12"/>
  <c r="CA65" i="12"/>
  <c r="CB64" i="12"/>
  <c r="BH64" i="12"/>
  <c r="BG64" i="12"/>
  <c r="BF64" i="12"/>
  <c r="BE64" i="12"/>
  <c r="BD64" i="12"/>
  <c r="BC64" i="12"/>
  <c r="BB64" i="12"/>
  <c r="CB63" i="12"/>
  <c r="BH63" i="12"/>
  <c r="BG63" i="12"/>
  <c r="BF63" i="12"/>
  <c r="BE63" i="12"/>
  <c r="BD63" i="12"/>
  <c r="BC63" i="12"/>
  <c r="BB63" i="12"/>
  <c r="AO63" i="12"/>
  <c r="AE63" i="12"/>
  <c r="BA63" i="12" s="1"/>
  <c r="CB62" i="12"/>
  <c r="BH62" i="12"/>
  <c r="BG62" i="12"/>
  <c r="BF62" i="12"/>
  <c r="BE62" i="12"/>
  <c r="BD62" i="12"/>
  <c r="BC62" i="12"/>
  <c r="BJ62" i="12" s="1"/>
  <c r="BB62" i="12"/>
  <c r="CB61" i="12"/>
  <c r="BI61" i="12" s="1"/>
  <c r="BY61" i="12"/>
  <c r="BU61" i="12"/>
  <c r="BQ61" i="12"/>
  <c r="BH61" i="12"/>
  <c r="BG61" i="12"/>
  <c r="BN61" i="12" s="1"/>
  <c r="BF61" i="12"/>
  <c r="BE61" i="12"/>
  <c r="BL61" i="12" s="1"/>
  <c r="BD61" i="12"/>
  <c r="BC61" i="12"/>
  <c r="BB61" i="12"/>
  <c r="AO61" i="12"/>
  <c r="AM61" i="12"/>
  <c r="AK61" i="12"/>
  <c r="AI61" i="12"/>
  <c r="AG61" i="12"/>
  <c r="AE61" i="12"/>
  <c r="AP61" i="12"/>
  <c r="CB60" i="12"/>
  <c r="BH60" i="12"/>
  <c r="BO60" i="12" s="1"/>
  <c r="BG60" i="12"/>
  <c r="BF60" i="12"/>
  <c r="BE60" i="12"/>
  <c r="BD60" i="12"/>
  <c r="BK60" i="12" s="1"/>
  <c r="BC60" i="12"/>
  <c r="BB60" i="12"/>
  <c r="CB59" i="12"/>
  <c r="BH59" i="12"/>
  <c r="BG59" i="12"/>
  <c r="BF59" i="12"/>
  <c r="BE59" i="12"/>
  <c r="BD59" i="12"/>
  <c r="BC59" i="12"/>
  <c r="BB59" i="12"/>
  <c r="AI59" i="12"/>
  <c r="AP59" i="12"/>
  <c r="CB58" i="12"/>
  <c r="BQ58" i="12"/>
  <c r="BH58" i="12"/>
  <c r="BO58" i="12" s="1"/>
  <c r="BG58" i="12"/>
  <c r="BF58" i="12"/>
  <c r="BE58" i="12"/>
  <c r="BD58" i="12"/>
  <c r="BK58" i="12" s="1"/>
  <c r="BC58" i="12"/>
  <c r="BB58" i="12"/>
  <c r="AE58" i="12"/>
  <c r="CB57" i="12"/>
  <c r="BH57" i="12"/>
  <c r="BG57" i="12"/>
  <c r="BF57" i="12"/>
  <c r="BE57" i="12"/>
  <c r="BD57" i="12"/>
  <c r="BC57" i="12"/>
  <c r="BB57" i="12"/>
  <c r="AK57" i="12"/>
  <c r="AE57" i="12"/>
  <c r="CB56" i="12"/>
  <c r="BH56" i="12"/>
  <c r="BG56" i="12"/>
  <c r="BF56" i="12"/>
  <c r="BM56" i="12" s="1"/>
  <c r="BE56" i="12"/>
  <c r="BD56" i="12"/>
  <c r="BC56" i="12"/>
  <c r="BB56" i="12"/>
  <c r="CB55" i="12"/>
  <c r="BZ55" i="12"/>
  <c r="BX55" i="12"/>
  <c r="BV55" i="12"/>
  <c r="BT55" i="12"/>
  <c r="BR55" i="12"/>
  <c r="BP55" i="12"/>
  <c r="BH55" i="12"/>
  <c r="BG55" i="12"/>
  <c r="BN55" i="12" s="1"/>
  <c r="BF55" i="12"/>
  <c r="BE55" i="12"/>
  <c r="BD55" i="12"/>
  <c r="BC55" i="12"/>
  <c r="BB55" i="12"/>
  <c r="CA55" i="12"/>
  <c r="CB54" i="12"/>
  <c r="BX54" i="12"/>
  <c r="BV54" i="12"/>
  <c r="BH54" i="12"/>
  <c r="BG54" i="12"/>
  <c r="BN54" i="12" s="1"/>
  <c r="BF54" i="12"/>
  <c r="BE54" i="12"/>
  <c r="BL54" i="12" s="1"/>
  <c r="BD54" i="12"/>
  <c r="BC54" i="12"/>
  <c r="BJ54" i="12" s="1"/>
  <c r="BB54" i="12"/>
  <c r="CB53" i="12"/>
  <c r="BP53" i="12"/>
  <c r="BH53" i="12"/>
  <c r="BG53" i="12"/>
  <c r="BF53" i="12"/>
  <c r="BE53" i="12"/>
  <c r="BD53" i="12"/>
  <c r="BC53" i="12"/>
  <c r="BB53" i="12"/>
  <c r="CB52" i="12"/>
  <c r="BX52" i="12"/>
  <c r="BH52" i="12"/>
  <c r="BG52" i="12"/>
  <c r="BN52" i="12" s="1"/>
  <c r="BF52" i="12"/>
  <c r="BE52" i="12"/>
  <c r="BL52" i="12" s="1"/>
  <c r="BD52" i="12"/>
  <c r="BC52" i="12"/>
  <c r="BJ52" i="12" s="1"/>
  <c r="BB52" i="12"/>
  <c r="CB51" i="12"/>
  <c r="BZ51" i="12"/>
  <c r="BX51" i="12"/>
  <c r="BV51" i="12"/>
  <c r="BT51" i="12"/>
  <c r="BR51" i="12"/>
  <c r="BP51" i="12"/>
  <c r="BH51" i="12"/>
  <c r="BG51" i="12"/>
  <c r="BN51" i="12" s="1"/>
  <c r="BF51" i="12"/>
  <c r="BE51" i="12"/>
  <c r="BD51" i="12"/>
  <c r="BC51" i="12"/>
  <c r="BB51" i="12"/>
  <c r="CA51" i="12"/>
  <c r="CB50" i="12"/>
  <c r="BH50" i="12"/>
  <c r="BG50" i="12"/>
  <c r="BF50" i="12"/>
  <c r="BE50" i="12"/>
  <c r="BD50" i="12"/>
  <c r="BC50" i="12"/>
  <c r="BB50" i="12"/>
  <c r="CB49" i="12"/>
  <c r="BZ49" i="12"/>
  <c r="BX49" i="12"/>
  <c r="BV49" i="12"/>
  <c r="BT49" i="12"/>
  <c r="BR49" i="12"/>
  <c r="BP49" i="12"/>
  <c r="BH49" i="12"/>
  <c r="BG49" i="12"/>
  <c r="BN49" i="12" s="1"/>
  <c r="BF49" i="12"/>
  <c r="BE49" i="12"/>
  <c r="BD49" i="12"/>
  <c r="BC49" i="12"/>
  <c r="BJ49" i="12" s="1"/>
  <c r="BB49" i="12"/>
  <c r="CA49" i="12"/>
  <c r="CB48" i="12"/>
  <c r="BH48" i="12"/>
  <c r="BG48" i="12"/>
  <c r="BF48" i="12"/>
  <c r="BE48" i="12"/>
  <c r="BD48" i="12"/>
  <c r="BC48" i="12"/>
  <c r="BB48" i="12"/>
  <c r="CB47" i="12"/>
  <c r="BZ47" i="12"/>
  <c r="BX47" i="12"/>
  <c r="BV47" i="12"/>
  <c r="BT47" i="12"/>
  <c r="BR47" i="12"/>
  <c r="BP47" i="12"/>
  <c r="BH47" i="12"/>
  <c r="BG47" i="12"/>
  <c r="BN47" i="12" s="1"/>
  <c r="BF47" i="12"/>
  <c r="BE47" i="12"/>
  <c r="BD47" i="12"/>
  <c r="BC47" i="12"/>
  <c r="BJ47" i="12" s="1"/>
  <c r="BB47" i="12"/>
  <c r="CA47" i="12"/>
  <c r="CB46" i="12"/>
  <c r="BT46" i="12"/>
  <c r="BR46" i="12"/>
  <c r="BH46" i="12"/>
  <c r="BG46" i="12"/>
  <c r="BN46" i="12" s="1"/>
  <c r="BF46" i="12"/>
  <c r="BE46" i="12"/>
  <c r="BL46" i="12" s="1"/>
  <c r="BD46" i="12"/>
  <c r="BC46" i="12"/>
  <c r="BJ46" i="12" s="1"/>
  <c r="BB46" i="12"/>
  <c r="CB45" i="12"/>
  <c r="BP45" i="12"/>
  <c r="BH45" i="12"/>
  <c r="BG45" i="12"/>
  <c r="BF45" i="12"/>
  <c r="BE45" i="12"/>
  <c r="BD45" i="12"/>
  <c r="BC45" i="12"/>
  <c r="BB45" i="12"/>
  <c r="CB44" i="12"/>
  <c r="BH44" i="12"/>
  <c r="BG44" i="12"/>
  <c r="BF44" i="12"/>
  <c r="BE44" i="12"/>
  <c r="BD44" i="12"/>
  <c r="BC44" i="12"/>
  <c r="BB44" i="12"/>
  <c r="CB43" i="12"/>
  <c r="BZ43" i="12"/>
  <c r="BX43" i="12"/>
  <c r="BV43" i="12"/>
  <c r="BT43" i="12"/>
  <c r="BR43" i="12"/>
  <c r="BP43" i="12"/>
  <c r="BH43" i="12"/>
  <c r="BG43" i="12"/>
  <c r="BN43" i="12" s="1"/>
  <c r="BF43" i="12"/>
  <c r="BE43" i="12"/>
  <c r="BD43" i="12"/>
  <c r="BC43" i="12"/>
  <c r="BB43" i="12"/>
  <c r="CA43" i="12"/>
  <c r="CB42" i="12"/>
  <c r="BR42" i="12"/>
  <c r="BH42" i="12"/>
  <c r="BG42" i="12"/>
  <c r="BN42" i="12" s="1"/>
  <c r="BF42" i="12"/>
  <c r="BE42" i="12"/>
  <c r="BL42" i="12" s="1"/>
  <c r="BD42" i="12"/>
  <c r="BC42" i="12"/>
  <c r="BJ42" i="12" s="1"/>
  <c r="BB42" i="12"/>
  <c r="CB41" i="12"/>
  <c r="BP41" i="12"/>
  <c r="BH41" i="12"/>
  <c r="BG41" i="12"/>
  <c r="BF41" i="12"/>
  <c r="BE41" i="12"/>
  <c r="BD41" i="12"/>
  <c r="BC41" i="12"/>
  <c r="BB41" i="12"/>
  <c r="CB40" i="12"/>
  <c r="BR40" i="12"/>
  <c r="BH40" i="12"/>
  <c r="BG40" i="12"/>
  <c r="BN40" i="12" s="1"/>
  <c r="BF40" i="12"/>
  <c r="BE40" i="12"/>
  <c r="BL40" i="12" s="1"/>
  <c r="BD40" i="12"/>
  <c r="BC40" i="12"/>
  <c r="BJ40" i="12" s="1"/>
  <c r="BB40" i="12"/>
  <c r="CB39" i="12"/>
  <c r="BZ39" i="12"/>
  <c r="BX39" i="12"/>
  <c r="BV39" i="12"/>
  <c r="BT39" i="12"/>
  <c r="BR39" i="12"/>
  <c r="BP39" i="12"/>
  <c r="BH39" i="12"/>
  <c r="BG39" i="12"/>
  <c r="BN39" i="12" s="1"/>
  <c r="BF39" i="12"/>
  <c r="BE39" i="12"/>
  <c r="BD39" i="12"/>
  <c r="BC39" i="12"/>
  <c r="BB39" i="12"/>
  <c r="CA39" i="12"/>
  <c r="CB38" i="12"/>
  <c r="BH38" i="12"/>
  <c r="BG38" i="12"/>
  <c r="BF38" i="12"/>
  <c r="BE38" i="12"/>
  <c r="BD38" i="12"/>
  <c r="BC38" i="12"/>
  <c r="BB38" i="12"/>
  <c r="CB37" i="12"/>
  <c r="BP37" i="12"/>
  <c r="BH37" i="12"/>
  <c r="BG37" i="12"/>
  <c r="BF37" i="12"/>
  <c r="BE37" i="12"/>
  <c r="BD37" i="12"/>
  <c r="BC37" i="12"/>
  <c r="BB37" i="12"/>
  <c r="CB36" i="12"/>
  <c r="BH36" i="12"/>
  <c r="BG36" i="12"/>
  <c r="BF36" i="12"/>
  <c r="BE36" i="12"/>
  <c r="BD36" i="12"/>
  <c r="BC36" i="12"/>
  <c r="BB36" i="12"/>
  <c r="CB35" i="12"/>
  <c r="BZ35" i="12"/>
  <c r="BX35" i="12"/>
  <c r="BV35" i="12"/>
  <c r="BT35" i="12"/>
  <c r="BR35" i="12"/>
  <c r="BP35" i="12"/>
  <c r="BH35" i="12"/>
  <c r="BG35" i="12"/>
  <c r="BN35" i="12" s="1"/>
  <c r="BF35" i="12"/>
  <c r="BE35" i="12"/>
  <c r="BD35" i="12"/>
  <c r="BC35" i="12"/>
  <c r="BB35" i="12"/>
  <c r="CA35" i="12"/>
  <c r="CB34" i="12"/>
  <c r="BT34" i="12"/>
  <c r="BR34" i="12"/>
  <c r="BH34" i="12"/>
  <c r="BG34" i="12"/>
  <c r="BF34" i="12"/>
  <c r="BE34" i="12"/>
  <c r="BD34" i="12"/>
  <c r="BC34" i="12"/>
  <c r="BJ34" i="12" s="1"/>
  <c r="BB34" i="12"/>
  <c r="CB33" i="12"/>
  <c r="BZ33" i="12"/>
  <c r="BX33" i="12"/>
  <c r="BV33" i="12"/>
  <c r="BT33" i="12"/>
  <c r="BR33" i="12"/>
  <c r="BP33" i="12"/>
  <c r="BH33" i="12"/>
  <c r="BG33" i="12"/>
  <c r="BN33" i="12" s="1"/>
  <c r="BF33" i="12"/>
  <c r="BE33" i="12"/>
  <c r="BD33" i="12"/>
  <c r="BC33" i="12"/>
  <c r="BB33" i="12"/>
  <c r="CA33" i="12"/>
  <c r="CB32" i="12"/>
  <c r="BH32" i="12"/>
  <c r="BG32" i="12"/>
  <c r="BF32" i="12"/>
  <c r="BE32" i="12"/>
  <c r="BD32" i="12"/>
  <c r="BC32" i="12"/>
  <c r="BB32" i="12"/>
  <c r="CB31" i="12"/>
  <c r="BP31" i="12"/>
  <c r="BH31" i="12"/>
  <c r="BG31" i="12"/>
  <c r="BF31" i="12"/>
  <c r="BE31" i="12"/>
  <c r="BD31" i="12"/>
  <c r="BC31" i="12"/>
  <c r="BB31" i="12"/>
  <c r="CB30" i="12"/>
  <c r="BT30" i="12"/>
  <c r="BR30" i="12"/>
  <c r="BH30" i="12"/>
  <c r="BG30" i="12"/>
  <c r="BF30" i="12"/>
  <c r="BE30" i="12"/>
  <c r="BD30" i="12"/>
  <c r="BC30" i="12"/>
  <c r="BB30" i="12"/>
  <c r="CB29" i="12"/>
  <c r="BZ29" i="12"/>
  <c r="BX29" i="12"/>
  <c r="BV29" i="12"/>
  <c r="BT29" i="12"/>
  <c r="BR29" i="12"/>
  <c r="BP29" i="12"/>
  <c r="BH29" i="12"/>
  <c r="BG29" i="12"/>
  <c r="BN29" i="12" s="1"/>
  <c r="BF29" i="12"/>
  <c r="BE29" i="12"/>
  <c r="BL29" i="12" s="1"/>
  <c r="BD29" i="12"/>
  <c r="BC29" i="12"/>
  <c r="BJ29" i="12" s="1"/>
  <c r="BB29" i="12"/>
  <c r="CA29" i="12"/>
  <c r="CB28" i="12"/>
  <c r="BP28" i="12"/>
  <c r="BH28" i="12"/>
  <c r="BG28" i="12"/>
  <c r="BN28" i="12" s="1"/>
  <c r="BF28" i="12"/>
  <c r="BE28" i="12"/>
  <c r="BL28" i="12" s="1"/>
  <c r="BD28" i="12"/>
  <c r="BC28" i="12"/>
  <c r="BJ28" i="12" s="1"/>
  <c r="BB28" i="12"/>
  <c r="CA28" i="12"/>
  <c r="CB27" i="12"/>
  <c r="BZ27" i="12"/>
  <c r="BX27" i="12"/>
  <c r="BV27" i="12"/>
  <c r="BT27" i="12"/>
  <c r="BR27" i="12"/>
  <c r="BP27" i="12"/>
  <c r="BH27" i="12"/>
  <c r="BG27" i="12"/>
  <c r="BN27" i="12" s="1"/>
  <c r="BF27" i="12"/>
  <c r="BE27" i="12"/>
  <c r="BD27" i="12"/>
  <c r="BC27" i="12"/>
  <c r="BB27" i="12"/>
  <c r="CA27" i="12"/>
  <c r="CB26" i="12"/>
  <c r="BH26" i="12"/>
  <c r="BG26" i="12"/>
  <c r="BF26" i="12"/>
  <c r="BE26" i="12"/>
  <c r="BD26" i="12"/>
  <c r="BC26" i="12"/>
  <c r="BB26" i="12"/>
  <c r="CF25" i="12"/>
  <c r="CE25" i="12"/>
  <c r="CD25" i="12"/>
  <c r="CC25" i="12"/>
  <c r="CB25" i="12"/>
  <c r="BZ25" i="12"/>
  <c r="BX25" i="12"/>
  <c r="BV25" i="12"/>
  <c r="BT25" i="12"/>
  <c r="BR25" i="12"/>
  <c r="BP25" i="12"/>
  <c r="BH25" i="12"/>
  <c r="BG25" i="12"/>
  <c r="BN25" i="12" s="1"/>
  <c r="BF25" i="12"/>
  <c r="BE25" i="12"/>
  <c r="BD25" i="12"/>
  <c r="BC25" i="12"/>
  <c r="BJ25" i="12" s="1"/>
  <c r="BB25" i="12"/>
  <c r="CA25" i="12"/>
  <c r="CB24" i="12"/>
  <c r="BH24" i="12"/>
  <c r="BG24" i="12"/>
  <c r="BF24" i="12"/>
  <c r="BE24" i="12"/>
  <c r="BD24" i="12"/>
  <c r="BC24" i="12"/>
  <c r="BB24" i="12"/>
  <c r="CB23" i="12"/>
  <c r="BZ23" i="12"/>
  <c r="BX23" i="12"/>
  <c r="BV23" i="12"/>
  <c r="BT23" i="12"/>
  <c r="BR23" i="12"/>
  <c r="BP23" i="12"/>
  <c r="BH23" i="12"/>
  <c r="BG23" i="12"/>
  <c r="BN23" i="12" s="1"/>
  <c r="BF23" i="12"/>
  <c r="BE23" i="12"/>
  <c r="BL23" i="12" s="1"/>
  <c r="BD23" i="12"/>
  <c r="BC23" i="12"/>
  <c r="BB23" i="12"/>
  <c r="CA23" i="12"/>
  <c r="CB22" i="12"/>
  <c r="BR22" i="12"/>
  <c r="BP22" i="12"/>
  <c r="BH22" i="12"/>
  <c r="BG22" i="12"/>
  <c r="BF22" i="12"/>
  <c r="BE22" i="12"/>
  <c r="BD22" i="12"/>
  <c r="BC22" i="12"/>
  <c r="BB22" i="12"/>
  <c r="CA22" i="12"/>
  <c r="CB21" i="12"/>
  <c r="BZ21" i="12"/>
  <c r="BX21" i="12"/>
  <c r="BV21" i="12"/>
  <c r="BT21" i="12"/>
  <c r="BR21" i="12"/>
  <c r="BP21" i="12"/>
  <c r="BH21" i="12"/>
  <c r="BG21" i="12"/>
  <c r="BN21" i="12" s="1"/>
  <c r="BF21" i="12"/>
  <c r="BE21" i="12"/>
  <c r="BD21" i="12"/>
  <c r="BC21" i="12"/>
  <c r="BB21" i="12"/>
  <c r="CA21" i="12"/>
  <c r="CB20" i="12"/>
  <c r="BH20" i="12"/>
  <c r="BG20" i="12"/>
  <c r="BF20" i="12"/>
  <c r="BE20" i="12"/>
  <c r="BD20" i="12"/>
  <c r="BC20" i="12"/>
  <c r="BB20" i="12"/>
  <c r="CB19" i="12"/>
  <c r="BH19" i="12"/>
  <c r="BG19" i="12"/>
  <c r="BF19" i="12"/>
  <c r="BE19" i="12"/>
  <c r="BD19" i="12"/>
  <c r="BC19" i="12"/>
  <c r="BB19" i="12"/>
  <c r="AP19" i="12"/>
  <c r="CB18" i="12"/>
  <c r="BH18" i="12"/>
  <c r="BG18" i="12"/>
  <c r="BF18" i="12"/>
  <c r="BE18" i="12"/>
  <c r="BD18" i="12"/>
  <c r="BC18" i="12"/>
  <c r="BJ18" i="12" s="1"/>
  <c r="BB18" i="12"/>
  <c r="CB17" i="12"/>
  <c r="BH17" i="12"/>
  <c r="BG17" i="12"/>
  <c r="BN17" i="12" s="1"/>
  <c r="BF17" i="12"/>
  <c r="BE17" i="12"/>
  <c r="BL17" i="12" s="1"/>
  <c r="BD17" i="12"/>
  <c r="BC17" i="12"/>
  <c r="BJ17" i="12" s="1"/>
  <c r="BB17" i="12"/>
  <c r="AG17" i="12"/>
  <c r="DM16" i="12"/>
  <c r="DL16" i="12"/>
  <c r="DK16" i="12"/>
  <c r="DJ16" i="12"/>
  <c r="DI16" i="12"/>
  <c r="DH16" i="12"/>
  <c r="DG16" i="12"/>
  <c r="DF16" i="12"/>
  <c r="DE16" i="12"/>
  <c r="DD16" i="12"/>
  <c r="DC16" i="12"/>
  <c r="CB16" i="12"/>
  <c r="BH16" i="12"/>
  <c r="BG16" i="12"/>
  <c r="BN16" i="12" s="1"/>
  <c r="BF16" i="12"/>
  <c r="BE16" i="12"/>
  <c r="BD16" i="12"/>
  <c r="BC16" i="12"/>
  <c r="BB16" i="12"/>
  <c r="AE16" i="12"/>
  <c r="DM15" i="12"/>
  <c r="DL15" i="12"/>
  <c r="DK15" i="12"/>
  <c r="DJ15" i="12"/>
  <c r="DI15" i="12"/>
  <c r="DH15" i="12"/>
  <c r="DG15" i="12"/>
  <c r="DF15" i="12"/>
  <c r="DE15" i="12"/>
  <c r="DD15" i="12"/>
  <c r="DC15" i="12"/>
  <c r="CB15" i="12"/>
  <c r="BP15" i="12"/>
  <c r="BH15" i="12"/>
  <c r="BG15" i="12"/>
  <c r="BF15" i="12"/>
  <c r="BE15" i="12"/>
  <c r="BD15" i="12"/>
  <c r="BC15" i="12"/>
  <c r="BB15" i="12"/>
  <c r="DC17" i="11"/>
  <c r="DD17" i="11"/>
  <c r="DE17" i="11"/>
  <c r="DF17" i="11"/>
  <c r="DG17" i="11"/>
  <c r="DH17" i="11"/>
  <c r="DI17" i="11"/>
  <c r="DJ17" i="11"/>
  <c r="DK17" i="11"/>
  <c r="DL17" i="11"/>
  <c r="DM17" i="11"/>
  <c r="L105" i="11"/>
  <c r="J105" i="11"/>
  <c r="I105" i="11"/>
  <c r="AP105" i="11" s="1"/>
  <c r="B105" i="11"/>
  <c r="L104" i="11"/>
  <c r="J104" i="11"/>
  <c r="I104" i="11"/>
  <c r="B104" i="11"/>
  <c r="L103" i="11"/>
  <c r="J103" i="11"/>
  <c r="I103" i="11"/>
  <c r="AP103" i="11" s="1"/>
  <c r="B103" i="11"/>
  <c r="L102" i="11"/>
  <c r="J102" i="11"/>
  <c r="I102" i="11"/>
  <c r="B102" i="11"/>
  <c r="L101" i="11"/>
  <c r="J101" i="11"/>
  <c r="I101" i="11"/>
  <c r="AP101" i="11" s="1"/>
  <c r="B101" i="11"/>
  <c r="L100" i="11"/>
  <c r="J100" i="11"/>
  <c r="I100" i="11"/>
  <c r="B100" i="11"/>
  <c r="L99" i="11"/>
  <c r="J99" i="11"/>
  <c r="I99" i="11"/>
  <c r="AP99" i="11" s="1"/>
  <c r="B99" i="11"/>
  <c r="L98" i="11"/>
  <c r="J98" i="11"/>
  <c r="I98" i="11"/>
  <c r="B98" i="11"/>
  <c r="L97" i="11"/>
  <c r="J97" i="11"/>
  <c r="I97" i="11"/>
  <c r="AP97" i="11" s="1"/>
  <c r="B97" i="11"/>
  <c r="L96" i="11"/>
  <c r="J96" i="11"/>
  <c r="I96" i="11"/>
  <c r="B96" i="11"/>
  <c r="L95" i="11"/>
  <c r="J95" i="11"/>
  <c r="I95" i="11"/>
  <c r="AI95" i="11" s="1"/>
  <c r="B95" i="11"/>
  <c r="CA95" i="11" s="1"/>
  <c r="L94" i="11"/>
  <c r="J94" i="11"/>
  <c r="I94" i="11"/>
  <c r="B94" i="11"/>
  <c r="L93" i="11"/>
  <c r="J93" i="11"/>
  <c r="I93" i="11"/>
  <c r="B93" i="11"/>
  <c r="L92" i="11"/>
  <c r="J92" i="11"/>
  <c r="I92" i="11"/>
  <c r="B92" i="11"/>
  <c r="L91" i="11"/>
  <c r="J91" i="11"/>
  <c r="I91" i="11"/>
  <c r="AM91" i="11" s="1"/>
  <c r="B91" i="11"/>
  <c r="L90" i="11"/>
  <c r="J90" i="11"/>
  <c r="I90" i="11"/>
  <c r="B90" i="11"/>
  <c r="L89" i="11"/>
  <c r="J89" i="11"/>
  <c r="I89" i="11"/>
  <c r="B89" i="11"/>
  <c r="L88" i="11"/>
  <c r="J88" i="11"/>
  <c r="I88" i="11"/>
  <c r="B88" i="11"/>
  <c r="L87" i="11"/>
  <c r="J87" i="11"/>
  <c r="I87" i="11"/>
  <c r="AP87" i="11" s="1"/>
  <c r="B87" i="11"/>
  <c r="CA87" i="11" s="1"/>
  <c r="L86" i="11"/>
  <c r="J86" i="11"/>
  <c r="I86" i="11"/>
  <c r="B86" i="11"/>
  <c r="L85" i="11"/>
  <c r="J85" i="11"/>
  <c r="I85" i="11"/>
  <c r="AG85" i="11" s="1"/>
  <c r="B85" i="11"/>
  <c r="BY85" i="11" s="1"/>
  <c r="L84" i="11"/>
  <c r="AI84" i="11" s="1"/>
  <c r="J84" i="11"/>
  <c r="I84" i="11"/>
  <c r="B84" i="11"/>
  <c r="L83" i="11"/>
  <c r="J83" i="11"/>
  <c r="I83" i="11"/>
  <c r="AI83" i="11" s="1"/>
  <c r="B83" i="11"/>
  <c r="L82" i="11"/>
  <c r="AI82" i="11" s="1"/>
  <c r="J82" i="11"/>
  <c r="I82" i="11"/>
  <c r="B82" i="11"/>
  <c r="L81" i="11"/>
  <c r="J81" i="11"/>
  <c r="I81" i="11"/>
  <c r="B81" i="11"/>
  <c r="BP81" i="11" s="1"/>
  <c r="L80" i="11"/>
  <c r="J80" i="11"/>
  <c r="I80" i="11"/>
  <c r="B80" i="11"/>
  <c r="L79" i="11"/>
  <c r="J79" i="11"/>
  <c r="I79" i="11"/>
  <c r="B79" i="11"/>
  <c r="BP79" i="11" s="1"/>
  <c r="L78" i="11"/>
  <c r="J78" i="11"/>
  <c r="I78" i="11"/>
  <c r="B78" i="11"/>
  <c r="L77" i="11"/>
  <c r="J77" i="11"/>
  <c r="I77" i="11"/>
  <c r="AO77" i="11" s="1"/>
  <c r="B77" i="11"/>
  <c r="L76" i="11"/>
  <c r="AO76" i="11" s="1"/>
  <c r="J76" i="11"/>
  <c r="I76" i="11"/>
  <c r="B76" i="11"/>
  <c r="L75" i="11"/>
  <c r="J75" i="11"/>
  <c r="I75" i="11"/>
  <c r="B75" i="11"/>
  <c r="L74" i="11"/>
  <c r="J74" i="11"/>
  <c r="I74" i="11"/>
  <c r="B74" i="11"/>
  <c r="L73" i="11"/>
  <c r="J73" i="11"/>
  <c r="I73" i="11"/>
  <c r="B73" i="11"/>
  <c r="L72" i="11"/>
  <c r="AO72" i="11" s="1"/>
  <c r="J72" i="11"/>
  <c r="I72" i="11"/>
  <c r="B72" i="11"/>
  <c r="L71" i="11"/>
  <c r="J71" i="11"/>
  <c r="I71" i="11"/>
  <c r="B71" i="11"/>
  <c r="BP71" i="11" s="1"/>
  <c r="L70" i="11"/>
  <c r="J70" i="11"/>
  <c r="I70" i="11"/>
  <c r="B70" i="11"/>
  <c r="L69" i="11"/>
  <c r="J69" i="11"/>
  <c r="I69" i="11"/>
  <c r="B69" i="11"/>
  <c r="BP69" i="11" s="1"/>
  <c r="L68" i="11"/>
  <c r="J68" i="11"/>
  <c r="I68" i="11"/>
  <c r="B68" i="11"/>
  <c r="L67" i="11"/>
  <c r="J67" i="11"/>
  <c r="I67" i="11"/>
  <c r="B67" i="11"/>
  <c r="L66" i="11"/>
  <c r="J66" i="11"/>
  <c r="I66" i="11"/>
  <c r="B66" i="11"/>
  <c r="L65" i="11"/>
  <c r="J65" i="11"/>
  <c r="I65" i="11"/>
  <c r="B65" i="11"/>
  <c r="L64" i="11"/>
  <c r="J64" i="11"/>
  <c r="I64" i="11"/>
  <c r="B64" i="11"/>
  <c r="L63" i="11"/>
  <c r="J63" i="11"/>
  <c r="I63" i="11"/>
  <c r="B63" i="11"/>
  <c r="L62" i="11"/>
  <c r="J62" i="11"/>
  <c r="I62" i="11"/>
  <c r="B62" i="11"/>
  <c r="L61" i="11"/>
  <c r="J61" i="11"/>
  <c r="I61" i="11"/>
  <c r="B61" i="11"/>
  <c r="BP61" i="11" s="1"/>
  <c r="L60" i="11"/>
  <c r="J60" i="11"/>
  <c r="I60" i="11"/>
  <c r="B60" i="11"/>
  <c r="L59" i="11"/>
  <c r="J59" i="11"/>
  <c r="I59" i="11"/>
  <c r="B59" i="11"/>
  <c r="BP59" i="11" s="1"/>
  <c r="L58" i="11"/>
  <c r="J58" i="11"/>
  <c r="I58" i="11"/>
  <c r="B58" i="11"/>
  <c r="L57" i="11"/>
  <c r="J57" i="11"/>
  <c r="I57" i="11"/>
  <c r="B57" i="11"/>
  <c r="L56" i="11"/>
  <c r="J56" i="11"/>
  <c r="I56" i="11"/>
  <c r="B56" i="11"/>
  <c r="L55" i="11"/>
  <c r="J55" i="11"/>
  <c r="I55" i="11"/>
  <c r="B55" i="11"/>
  <c r="L54" i="11"/>
  <c r="J54" i="11"/>
  <c r="I54" i="11"/>
  <c r="B54" i="11"/>
  <c r="L53" i="11"/>
  <c r="J53" i="11"/>
  <c r="I53" i="11"/>
  <c r="B53" i="11"/>
  <c r="L52" i="11"/>
  <c r="J52" i="11"/>
  <c r="I52" i="11"/>
  <c r="B52" i="11"/>
  <c r="L51" i="11"/>
  <c r="J51" i="11"/>
  <c r="I51" i="11"/>
  <c r="B51" i="11"/>
  <c r="BP51" i="11" s="1"/>
  <c r="L50" i="11"/>
  <c r="J50" i="11"/>
  <c r="I50" i="11"/>
  <c r="B50" i="11"/>
  <c r="L49" i="11"/>
  <c r="J49" i="11"/>
  <c r="I49" i="11"/>
  <c r="B49" i="11"/>
  <c r="BP49" i="11" s="1"/>
  <c r="L48" i="11"/>
  <c r="J48" i="11"/>
  <c r="I48" i="11"/>
  <c r="B48" i="11"/>
  <c r="L47" i="11"/>
  <c r="J47" i="11"/>
  <c r="I47" i="11"/>
  <c r="B47" i="11"/>
  <c r="L46" i="11"/>
  <c r="J46" i="11"/>
  <c r="I46" i="11"/>
  <c r="B46" i="11"/>
  <c r="L45" i="11"/>
  <c r="J45" i="11"/>
  <c r="I45" i="11"/>
  <c r="B45" i="11"/>
  <c r="BP45" i="11" s="1"/>
  <c r="L44" i="11"/>
  <c r="J44" i="11"/>
  <c r="I44" i="11"/>
  <c r="B44" i="11"/>
  <c r="L43" i="11"/>
  <c r="J43" i="11"/>
  <c r="I43" i="11"/>
  <c r="B43" i="11"/>
  <c r="L42" i="11"/>
  <c r="J42" i="11"/>
  <c r="I42" i="11"/>
  <c r="B42" i="11"/>
  <c r="L41" i="11"/>
  <c r="J41" i="11"/>
  <c r="I41" i="11"/>
  <c r="B41" i="11"/>
  <c r="BP41" i="11" s="1"/>
  <c r="L40" i="11"/>
  <c r="J40" i="11"/>
  <c r="I40" i="11"/>
  <c r="B40" i="11"/>
  <c r="L39" i="11"/>
  <c r="J39" i="11"/>
  <c r="I39" i="11"/>
  <c r="B39" i="11"/>
  <c r="L38" i="11"/>
  <c r="J38" i="11"/>
  <c r="I38" i="11"/>
  <c r="B38" i="11"/>
  <c r="L37" i="11"/>
  <c r="J37" i="11"/>
  <c r="I37" i="11"/>
  <c r="B37" i="11"/>
  <c r="L36" i="11"/>
  <c r="J36" i="11"/>
  <c r="I36" i="11"/>
  <c r="B36" i="11"/>
  <c r="L35" i="11"/>
  <c r="J35" i="11"/>
  <c r="I35" i="11"/>
  <c r="B35" i="11"/>
  <c r="L34" i="11"/>
  <c r="J34" i="11"/>
  <c r="I34" i="11"/>
  <c r="B34" i="11"/>
  <c r="L33" i="11"/>
  <c r="J33" i="11"/>
  <c r="I33" i="11"/>
  <c r="B33" i="11"/>
  <c r="L32" i="11"/>
  <c r="J32" i="11"/>
  <c r="I32" i="11"/>
  <c r="B32" i="11"/>
  <c r="L31" i="11"/>
  <c r="J31" i="11"/>
  <c r="I31" i="11"/>
  <c r="B31" i="11"/>
  <c r="BP31" i="11" s="1"/>
  <c r="L30" i="11"/>
  <c r="AN30" i="11" s="1"/>
  <c r="J30" i="11"/>
  <c r="I30" i="11"/>
  <c r="B30" i="11"/>
  <c r="L29" i="11"/>
  <c r="J29" i="11"/>
  <c r="I29" i="11"/>
  <c r="B29" i="11"/>
  <c r="L28" i="11"/>
  <c r="J28" i="11"/>
  <c r="I28" i="11"/>
  <c r="B28" i="11"/>
  <c r="L27" i="11"/>
  <c r="J27" i="11"/>
  <c r="I27" i="11"/>
  <c r="AO27" i="11" s="1"/>
  <c r="B27" i="11"/>
  <c r="L26" i="11"/>
  <c r="AO26" i="11" s="1"/>
  <c r="J26" i="11"/>
  <c r="I26" i="11"/>
  <c r="B26" i="11"/>
  <c r="L25" i="11"/>
  <c r="J25" i="11"/>
  <c r="I25" i="11"/>
  <c r="B25" i="11"/>
  <c r="L24" i="11"/>
  <c r="J24" i="11"/>
  <c r="I24" i="11"/>
  <c r="B24" i="11"/>
  <c r="L23" i="11"/>
  <c r="J23" i="11"/>
  <c r="I23" i="11"/>
  <c r="B23" i="11"/>
  <c r="BP23" i="11" s="1"/>
  <c r="L22" i="11"/>
  <c r="J22" i="11"/>
  <c r="I22" i="11"/>
  <c r="B22" i="11"/>
  <c r="L21" i="11"/>
  <c r="J21" i="11"/>
  <c r="I21" i="11"/>
  <c r="B21" i="11"/>
  <c r="BP21" i="11" s="1"/>
  <c r="L20" i="11"/>
  <c r="AP20" i="11" s="1"/>
  <c r="J20" i="11"/>
  <c r="I20" i="11"/>
  <c r="B20" i="11"/>
  <c r="L19" i="11"/>
  <c r="J19" i="11"/>
  <c r="I19" i="11"/>
  <c r="B19" i="11"/>
  <c r="L18" i="11"/>
  <c r="J18" i="11"/>
  <c r="I18" i="11"/>
  <c r="B18" i="11"/>
  <c r="L17" i="11"/>
  <c r="J17" i="11"/>
  <c r="I17" i="11"/>
  <c r="AO17" i="11" s="1"/>
  <c r="B17" i="11"/>
  <c r="L16" i="11"/>
  <c r="J16" i="11"/>
  <c r="I16" i="11"/>
  <c r="B16" i="11"/>
  <c r="L15" i="11"/>
  <c r="J15" i="11"/>
  <c r="I15" i="11"/>
  <c r="AO15" i="11" s="1"/>
  <c r="B15" i="11"/>
  <c r="BP15" i="11" s="1"/>
  <c r="O5" i="11"/>
  <c r="F5" i="11"/>
  <c r="CB105" i="11"/>
  <c r="BH105" i="11"/>
  <c r="BG105" i="11"/>
  <c r="BN105" i="11" s="1"/>
  <c r="BF105" i="11"/>
  <c r="BE105" i="11"/>
  <c r="BD105" i="11"/>
  <c r="BC105" i="11"/>
  <c r="BJ105" i="11" s="1"/>
  <c r="BB105" i="11"/>
  <c r="CB104" i="11"/>
  <c r="BH104" i="11"/>
  <c r="BG104" i="11"/>
  <c r="BF104" i="11"/>
  <c r="BM104" i="11" s="1"/>
  <c r="BE104" i="11"/>
  <c r="BL104" i="11" s="1"/>
  <c r="BD104" i="11"/>
  <c r="BC104" i="11"/>
  <c r="BJ104" i="11" s="1"/>
  <c r="BB104" i="11"/>
  <c r="CB103" i="11"/>
  <c r="BH103" i="11"/>
  <c r="BG103" i="11"/>
  <c r="BF103" i="11"/>
  <c r="BE103" i="11"/>
  <c r="BL103" i="11" s="1"/>
  <c r="BD103" i="11"/>
  <c r="BC103" i="11"/>
  <c r="BB103" i="11"/>
  <c r="CB102" i="11"/>
  <c r="BH102" i="11"/>
  <c r="BG102" i="11"/>
  <c r="BN102" i="11" s="1"/>
  <c r="BF102" i="11"/>
  <c r="BE102" i="11"/>
  <c r="BL102" i="11" s="1"/>
  <c r="BD102" i="11"/>
  <c r="BC102" i="11"/>
  <c r="BB102" i="11"/>
  <c r="CB101" i="11"/>
  <c r="BH101" i="11"/>
  <c r="BG101" i="11"/>
  <c r="BN101" i="11" s="1"/>
  <c r="BF101" i="11"/>
  <c r="BE101" i="11"/>
  <c r="BL101" i="11" s="1"/>
  <c r="BD101" i="11"/>
  <c r="BC101" i="11"/>
  <c r="BB101" i="11"/>
  <c r="CB100" i="11"/>
  <c r="BH100" i="11"/>
  <c r="BG100" i="11"/>
  <c r="BF100" i="11"/>
  <c r="BE100" i="11"/>
  <c r="BD100" i="11"/>
  <c r="BC100" i="11"/>
  <c r="BB100" i="11"/>
  <c r="BI100" i="11" s="1"/>
  <c r="CA100" i="11"/>
  <c r="CB99" i="11"/>
  <c r="BH99" i="11"/>
  <c r="BG99" i="11"/>
  <c r="BF99" i="11"/>
  <c r="BE99" i="11"/>
  <c r="BD99" i="11"/>
  <c r="BC99" i="11"/>
  <c r="BB99" i="11"/>
  <c r="AK99" i="11"/>
  <c r="CB98" i="11"/>
  <c r="BH98" i="11"/>
  <c r="BG98" i="11"/>
  <c r="BF98" i="11"/>
  <c r="BE98" i="11"/>
  <c r="BD98" i="11"/>
  <c r="BC98" i="11"/>
  <c r="BB98" i="11"/>
  <c r="CA98" i="11"/>
  <c r="CB97" i="11"/>
  <c r="BH97" i="11"/>
  <c r="BG97" i="11"/>
  <c r="BF97" i="11"/>
  <c r="BE97" i="11"/>
  <c r="BD97" i="11"/>
  <c r="BC97" i="11"/>
  <c r="BB97" i="11"/>
  <c r="CB96" i="11"/>
  <c r="BH96" i="11"/>
  <c r="BG96" i="11"/>
  <c r="BF96" i="11"/>
  <c r="BE96" i="11"/>
  <c r="BD96" i="11"/>
  <c r="BC96" i="11"/>
  <c r="BJ96" i="11" s="1"/>
  <c r="BB96" i="11"/>
  <c r="CB95" i="11"/>
  <c r="BH95" i="11"/>
  <c r="BG95" i="11"/>
  <c r="BN95" i="11" s="1"/>
  <c r="BF95" i="11"/>
  <c r="BE95" i="11"/>
  <c r="BD95" i="11"/>
  <c r="BC95" i="11"/>
  <c r="BJ95" i="11" s="1"/>
  <c r="BB95" i="11"/>
  <c r="CB94" i="11"/>
  <c r="BH94" i="11"/>
  <c r="BG94" i="11"/>
  <c r="BF94" i="11"/>
  <c r="BE94" i="11"/>
  <c r="BL94" i="11" s="1"/>
  <c r="BD94" i="11"/>
  <c r="BC94" i="11"/>
  <c r="BB94" i="11"/>
  <c r="CB93" i="11"/>
  <c r="BH93" i="11"/>
  <c r="BG93" i="11"/>
  <c r="BF93" i="11"/>
  <c r="BE93" i="11"/>
  <c r="BL93" i="11" s="1"/>
  <c r="BD93" i="11"/>
  <c r="BC93" i="11"/>
  <c r="BB93" i="11"/>
  <c r="CB92" i="11"/>
  <c r="BH92" i="11"/>
  <c r="BG92" i="11"/>
  <c r="BF92" i="11"/>
  <c r="BE92" i="11"/>
  <c r="BL92" i="11" s="1"/>
  <c r="BD92" i="11"/>
  <c r="BC92" i="11"/>
  <c r="BB92" i="11"/>
  <c r="CA92" i="11"/>
  <c r="CB91" i="11"/>
  <c r="BH91" i="11"/>
  <c r="BG91" i="11"/>
  <c r="BF91" i="11"/>
  <c r="BE91" i="11"/>
  <c r="BD91" i="11"/>
  <c r="BC91" i="11"/>
  <c r="BB91" i="11"/>
  <c r="CB90" i="11"/>
  <c r="BH90" i="11"/>
  <c r="BG90" i="11"/>
  <c r="BF90" i="11"/>
  <c r="BE90" i="11"/>
  <c r="BD90" i="11"/>
  <c r="BC90" i="11"/>
  <c r="BB90" i="11"/>
  <c r="CB89" i="11"/>
  <c r="BH89" i="11"/>
  <c r="BG89" i="11"/>
  <c r="BF89" i="11"/>
  <c r="BE89" i="11"/>
  <c r="BD89" i="11"/>
  <c r="BC89" i="11"/>
  <c r="BB89" i="11"/>
  <c r="CB88" i="11"/>
  <c r="BH88" i="11"/>
  <c r="BG88" i="11"/>
  <c r="BF88" i="11"/>
  <c r="BE88" i="11"/>
  <c r="BD88" i="11"/>
  <c r="BC88" i="11"/>
  <c r="BB88" i="11"/>
  <c r="CB87" i="11"/>
  <c r="BH87" i="11"/>
  <c r="BG87" i="11"/>
  <c r="BF87" i="11"/>
  <c r="BE87" i="11"/>
  <c r="BD87" i="11"/>
  <c r="BC87" i="11"/>
  <c r="BB87" i="11"/>
  <c r="AK87" i="11"/>
  <c r="CB86" i="11"/>
  <c r="BH86" i="11"/>
  <c r="BG86" i="11"/>
  <c r="BF86" i="11"/>
  <c r="BE86" i="11"/>
  <c r="BD86" i="11"/>
  <c r="BC86" i="11"/>
  <c r="BJ86" i="11" s="1"/>
  <c r="BB86" i="11"/>
  <c r="CB85" i="11"/>
  <c r="BH85" i="11"/>
  <c r="BG85" i="11"/>
  <c r="BF85" i="11"/>
  <c r="BE85" i="11"/>
  <c r="BD85" i="11"/>
  <c r="BC85" i="11"/>
  <c r="BJ85" i="11" s="1"/>
  <c r="BB85" i="11"/>
  <c r="CB84" i="11"/>
  <c r="BH84" i="11"/>
  <c r="BG84" i="11"/>
  <c r="BF84" i="11"/>
  <c r="BE84" i="11"/>
  <c r="BL84" i="11" s="1"/>
  <c r="BD84" i="11"/>
  <c r="BC84" i="11"/>
  <c r="BB84" i="11"/>
  <c r="BY84" i="11"/>
  <c r="CB83" i="11"/>
  <c r="BH83" i="11"/>
  <c r="BG83" i="11"/>
  <c r="BF83" i="11"/>
  <c r="BE83" i="11"/>
  <c r="BL83" i="11" s="1"/>
  <c r="BD83" i="11"/>
  <c r="BC83" i="11"/>
  <c r="BJ83" i="11" s="1"/>
  <c r="BB83" i="11"/>
  <c r="CB82" i="11"/>
  <c r="BY82" i="11"/>
  <c r="BU82" i="11"/>
  <c r="BQ82" i="11"/>
  <c r="BH82" i="11"/>
  <c r="BG82" i="11"/>
  <c r="BF82" i="11"/>
  <c r="BE82" i="11"/>
  <c r="BD82" i="11"/>
  <c r="BK82" i="11" s="1"/>
  <c r="BC82" i="11"/>
  <c r="BB82" i="11"/>
  <c r="CB81" i="11"/>
  <c r="BH81" i="11"/>
  <c r="BG81" i="11"/>
  <c r="BF81" i="11"/>
  <c r="BE81" i="11"/>
  <c r="BD81" i="11"/>
  <c r="BC81" i="11"/>
  <c r="BB81" i="11"/>
  <c r="CB80" i="11"/>
  <c r="BP80" i="11"/>
  <c r="BH80" i="11"/>
  <c r="BG80" i="11"/>
  <c r="BF80" i="11"/>
  <c r="BE80" i="11"/>
  <c r="BD80" i="11"/>
  <c r="BC80" i="11"/>
  <c r="BB80" i="11"/>
  <c r="CB79" i="11"/>
  <c r="BH79" i="11"/>
  <c r="BG79" i="11"/>
  <c r="BF79" i="11"/>
  <c r="BE79" i="11"/>
  <c r="BD79" i="11"/>
  <c r="BC79" i="11"/>
  <c r="BB79" i="11"/>
  <c r="CB78" i="11"/>
  <c r="BP78" i="11"/>
  <c r="BH78" i="11"/>
  <c r="BG78" i="11"/>
  <c r="BF78" i="11"/>
  <c r="BE78" i="11"/>
  <c r="BD78" i="11"/>
  <c r="BC78" i="11"/>
  <c r="BB78" i="11"/>
  <c r="CB77" i="11"/>
  <c r="BZ77" i="11"/>
  <c r="BH77" i="11"/>
  <c r="BG77" i="11"/>
  <c r="BF77" i="11"/>
  <c r="BE77" i="11"/>
  <c r="BD77" i="11"/>
  <c r="BC77" i="11"/>
  <c r="BB77" i="11"/>
  <c r="CB76" i="11"/>
  <c r="BZ76" i="11"/>
  <c r="BX76" i="11"/>
  <c r="BV76" i="11"/>
  <c r="BT76" i="11"/>
  <c r="BR76" i="11"/>
  <c r="BP76" i="11"/>
  <c r="BH76" i="11"/>
  <c r="BG76" i="11"/>
  <c r="BN76" i="11" s="1"/>
  <c r="BF76" i="11"/>
  <c r="BE76" i="11"/>
  <c r="BD76" i="11"/>
  <c r="BC76" i="11"/>
  <c r="BB76" i="11"/>
  <c r="CA76" i="11"/>
  <c r="CB75" i="11"/>
  <c r="BP75" i="11"/>
  <c r="BH75" i="11"/>
  <c r="BG75" i="11"/>
  <c r="BF75" i="11"/>
  <c r="BE75" i="11"/>
  <c r="BD75" i="11"/>
  <c r="BC75" i="11"/>
  <c r="BB75" i="11"/>
  <c r="CB74" i="11"/>
  <c r="BZ74" i="11"/>
  <c r="BX74" i="11"/>
  <c r="BV74" i="11"/>
  <c r="BT74" i="11"/>
  <c r="BR74" i="11"/>
  <c r="BP74" i="11"/>
  <c r="BH74" i="11"/>
  <c r="BG74" i="11"/>
  <c r="BF74" i="11"/>
  <c r="BE74" i="11"/>
  <c r="BD74" i="11"/>
  <c r="BC74" i="11"/>
  <c r="BB74" i="11"/>
  <c r="CA74" i="11"/>
  <c r="CB73" i="11"/>
  <c r="BP73" i="11"/>
  <c r="BH73" i="11"/>
  <c r="BG73" i="11"/>
  <c r="BF73" i="11"/>
  <c r="BE73" i="11"/>
  <c r="BD73" i="11"/>
  <c r="BC73" i="11"/>
  <c r="BB73" i="11"/>
  <c r="CB72" i="11"/>
  <c r="BZ72" i="11"/>
  <c r="BX72" i="11"/>
  <c r="BV72" i="11"/>
  <c r="BT72" i="11"/>
  <c r="BR72" i="11"/>
  <c r="BP72" i="11"/>
  <c r="BH72" i="11"/>
  <c r="BG72" i="11"/>
  <c r="BN72" i="11" s="1"/>
  <c r="BF72" i="11"/>
  <c r="BE72" i="11"/>
  <c r="BD72" i="11"/>
  <c r="BC72" i="11"/>
  <c r="BB72" i="11"/>
  <c r="CA72" i="11"/>
  <c r="CB71" i="11"/>
  <c r="BH71" i="11"/>
  <c r="BG71" i="11"/>
  <c r="BF71" i="11"/>
  <c r="BE71" i="11"/>
  <c r="BD71" i="11"/>
  <c r="BC71" i="11"/>
  <c r="BB71" i="11"/>
  <c r="CB70" i="11"/>
  <c r="BP70" i="11"/>
  <c r="BH70" i="11"/>
  <c r="BG70" i="11"/>
  <c r="BF70" i="11"/>
  <c r="BE70" i="11"/>
  <c r="BD70" i="11"/>
  <c r="BC70" i="11"/>
  <c r="BB70" i="11"/>
  <c r="CB69" i="11"/>
  <c r="BH69" i="11"/>
  <c r="BG69" i="11"/>
  <c r="BF69" i="11"/>
  <c r="BE69" i="11"/>
  <c r="BD69" i="11"/>
  <c r="BC69" i="11"/>
  <c r="BB69" i="11"/>
  <c r="CB68" i="11"/>
  <c r="BZ68" i="11"/>
  <c r="BX68" i="11"/>
  <c r="BV68" i="11"/>
  <c r="BT68" i="11"/>
  <c r="BR68" i="11"/>
  <c r="BP68" i="11"/>
  <c r="BH68" i="11"/>
  <c r="BG68" i="11"/>
  <c r="BF68" i="11"/>
  <c r="BE68" i="11"/>
  <c r="BD68" i="11"/>
  <c r="BC68" i="11"/>
  <c r="BB68" i="11"/>
  <c r="CA68" i="11"/>
  <c r="CB67" i="11"/>
  <c r="BR67" i="11"/>
  <c r="BP67" i="11"/>
  <c r="BH67" i="11"/>
  <c r="BG67" i="11"/>
  <c r="BF67" i="11"/>
  <c r="BE67" i="11"/>
  <c r="BL67" i="11" s="1"/>
  <c r="BD67" i="11"/>
  <c r="BC67" i="11"/>
  <c r="BB67" i="11"/>
  <c r="CA67" i="11"/>
  <c r="CB66" i="11"/>
  <c r="BP66" i="11"/>
  <c r="BH66" i="11"/>
  <c r="BG66" i="11"/>
  <c r="BF66" i="11"/>
  <c r="BE66" i="11"/>
  <c r="BD66" i="11"/>
  <c r="BC66" i="11"/>
  <c r="BB66" i="11"/>
  <c r="CB65" i="11"/>
  <c r="BP65" i="11"/>
  <c r="BH65" i="11"/>
  <c r="BG65" i="11"/>
  <c r="BF65" i="11"/>
  <c r="BE65" i="11"/>
  <c r="BD65" i="11"/>
  <c r="BC65" i="11"/>
  <c r="BB65" i="11"/>
  <c r="CA65" i="11"/>
  <c r="CB64" i="11"/>
  <c r="BP64" i="11"/>
  <c r="BH64" i="11"/>
  <c r="BG64" i="11"/>
  <c r="BF64" i="11"/>
  <c r="BE64" i="11"/>
  <c r="BD64" i="11"/>
  <c r="BC64" i="11"/>
  <c r="BB64" i="11"/>
  <c r="CB63" i="11"/>
  <c r="BR63" i="11"/>
  <c r="BP63" i="11"/>
  <c r="BH63" i="11"/>
  <c r="BG63" i="11"/>
  <c r="BF63" i="11"/>
  <c r="BE63" i="11"/>
  <c r="BD63" i="11"/>
  <c r="BC63" i="11"/>
  <c r="BB63" i="11"/>
  <c r="CA63" i="11"/>
  <c r="CB62" i="11"/>
  <c r="BP62" i="11"/>
  <c r="BH62" i="11"/>
  <c r="BG62" i="11"/>
  <c r="BF62" i="11"/>
  <c r="BE62" i="11"/>
  <c r="BD62" i="11"/>
  <c r="BC62" i="11"/>
  <c r="BB62" i="11"/>
  <c r="CB61" i="11"/>
  <c r="BH61" i="11"/>
  <c r="BG61" i="11"/>
  <c r="BF61" i="11"/>
  <c r="BE61" i="11"/>
  <c r="BD61" i="11"/>
  <c r="BC61" i="11"/>
  <c r="BB61" i="11"/>
  <c r="CB60" i="11"/>
  <c r="BZ60" i="11"/>
  <c r="BX60" i="11"/>
  <c r="BV60" i="11"/>
  <c r="BT60" i="11"/>
  <c r="BR60" i="11"/>
  <c r="BP60" i="11"/>
  <c r="BH60" i="11"/>
  <c r="BG60" i="11"/>
  <c r="BF60" i="11"/>
  <c r="BE60" i="11"/>
  <c r="BL60" i="11" s="1"/>
  <c r="BD60" i="11"/>
  <c r="BC60" i="11"/>
  <c r="BB60" i="11"/>
  <c r="CA60" i="11"/>
  <c r="CB59" i="11"/>
  <c r="BH59" i="11"/>
  <c r="BG59" i="11"/>
  <c r="BF59" i="11"/>
  <c r="BE59" i="11"/>
  <c r="BD59" i="11"/>
  <c r="BC59" i="11"/>
  <c r="BB59" i="11"/>
  <c r="CB58" i="11"/>
  <c r="BZ58" i="11"/>
  <c r="BX58" i="11"/>
  <c r="BV58" i="11"/>
  <c r="BT58" i="11"/>
  <c r="BR58" i="11"/>
  <c r="BP58" i="11"/>
  <c r="BH58" i="11"/>
  <c r="BG58" i="11"/>
  <c r="BF58" i="11"/>
  <c r="BE58" i="11"/>
  <c r="BL58" i="11" s="1"/>
  <c r="BD58" i="11"/>
  <c r="BC58" i="11"/>
  <c r="BB58" i="11"/>
  <c r="CA58" i="11"/>
  <c r="CB57" i="11"/>
  <c r="BR57" i="11"/>
  <c r="BH57" i="11"/>
  <c r="BG57" i="11"/>
  <c r="BF57" i="11"/>
  <c r="BE57" i="11"/>
  <c r="BD57" i="11"/>
  <c r="BC57" i="11"/>
  <c r="BB57" i="11"/>
  <c r="CB56" i="11"/>
  <c r="BZ56" i="11"/>
  <c r="BX56" i="11"/>
  <c r="BV56" i="11"/>
  <c r="BT56" i="11"/>
  <c r="BR56" i="11"/>
  <c r="BP56" i="11"/>
  <c r="BH56" i="11"/>
  <c r="BG56" i="11"/>
  <c r="BF56" i="11"/>
  <c r="BE56" i="11"/>
  <c r="BD56" i="11"/>
  <c r="BC56" i="11"/>
  <c r="BB56" i="11"/>
  <c r="CA56" i="11"/>
  <c r="CB55" i="11"/>
  <c r="BH55" i="11"/>
  <c r="BG55" i="11"/>
  <c r="BF55" i="11"/>
  <c r="BE55" i="11"/>
  <c r="BD55" i="11"/>
  <c r="BC55" i="11"/>
  <c r="BB55" i="11"/>
  <c r="CB54" i="11"/>
  <c r="BZ54" i="11"/>
  <c r="BX54" i="11"/>
  <c r="BV54" i="11"/>
  <c r="BT54" i="11"/>
  <c r="BR54" i="11"/>
  <c r="BP54" i="11"/>
  <c r="BH54" i="11"/>
  <c r="BG54" i="11"/>
  <c r="BF54" i="11"/>
  <c r="BE54" i="11"/>
  <c r="BD54" i="11"/>
  <c r="BC54" i="11"/>
  <c r="BB54" i="11"/>
  <c r="CA54" i="11"/>
  <c r="CB53" i="11"/>
  <c r="BH53" i="11"/>
  <c r="BG53" i="11"/>
  <c r="BF53" i="11"/>
  <c r="BE53" i="11"/>
  <c r="BD53" i="11"/>
  <c r="BC53" i="11"/>
  <c r="BB53" i="11"/>
  <c r="CB52" i="11"/>
  <c r="BX52" i="11"/>
  <c r="BT52" i="11"/>
  <c r="BP52" i="11"/>
  <c r="BH52" i="11"/>
  <c r="BG52" i="11"/>
  <c r="BF52" i="11"/>
  <c r="BE52" i="11"/>
  <c r="BD52" i="11"/>
  <c r="BC52" i="11"/>
  <c r="BB52" i="11"/>
  <c r="CB51" i="11"/>
  <c r="BH51" i="11"/>
  <c r="BG51" i="11"/>
  <c r="BF51" i="11"/>
  <c r="BE51" i="11"/>
  <c r="BD51" i="11"/>
  <c r="BC51" i="11"/>
  <c r="BB51" i="11"/>
  <c r="CB50" i="11"/>
  <c r="BP50" i="11"/>
  <c r="BH50" i="11"/>
  <c r="BG50" i="11"/>
  <c r="BF50" i="11"/>
  <c r="BE50" i="11"/>
  <c r="BD50" i="11"/>
  <c r="BC50" i="11"/>
  <c r="BB50" i="11"/>
  <c r="CB49" i="11"/>
  <c r="BH49" i="11"/>
  <c r="BG49" i="11"/>
  <c r="BF49" i="11"/>
  <c r="BE49" i="11"/>
  <c r="BD49" i="11"/>
  <c r="BC49" i="11"/>
  <c r="BB49" i="11"/>
  <c r="CB48" i="11"/>
  <c r="BP48" i="11"/>
  <c r="BH48" i="11"/>
  <c r="BG48" i="11"/>
  <c r="BF48" i="11"/>
  <c r="BE48" i="11"/>
  <c r="BD48" i="11"/>
  <c r="BC48" i="11"/>
  <c r="BB48" i="11"/>
  <c r="CB47" i="11"/>
  <c r="BV47" i="11"/>
  <c r="BH47" i="11"/>
  <c r="BG47" i="11"/>
  <c r="BF47" i="11"/>
  <c r="BE47" i="11"/>
  <c r="BD47" i="11"/>
  <c r="BC47" i="11"/>
  <c r="BB47" i="11"/>
  <c r="CB46" i="11"/>
  <c r="BZ46" i="11"/>
  <c r="BX46" i="11"/>
  <c r="BV46" i="11"/>
  <c r="BT46" i="11"/>
  <c r="BR46" i="11"/>
  <c r="BP46" i="11"/>
  <c r="BH46" i="11"/>
  <c r="BG46" i="11"/>
  <c r="BF46" i="11"/>
  <c r="BE46" i="11"/>
  <c r="BD46" i="11"/>
  <c r="BC46" i="11"/>
  <c r="BB46" i="11"/>
  <c r="CA46" i="11"/>
  <c r="CB45" i="11"/>
  <c r="BH45" i="11"/>
  <c r="BG45" i="11"/>
  <c r="BF45" i="11"/>
  <c r="BE45" i="11"/>
  <c r="BD45" i="11"/>
  <c r="BC45" i="11"/>
  <c r="BB45" i="11"/>
  <c r="CB44" i="11"/>
  <c r="BZ44" i="11"/>
  <c r="BX44" i="11"/>
  <c r="BV44" i="11"/>
  <c r="BT44" i="11"/>
  <c r="BR44" i="11"/>
  <c r="BP44" i="11"/>
  <c r="BH44" i="11"/>
  <c r="BG44" i="11"/>
  <c r="BF44" i="11"/>
  <c r="BE44" i="11"/>
  <c r="BL44" i="11" s="1"/>
  <c r="BD44" i="11"/>
  <c r="BC44" i="11"/>
  <c r="BB44" i="11"/>
  <c r="CA44" i="11"/>
  <c r="CB43" i="11"/>
  <c r="BR43" i="11"/>
  <c r="BH43" i="11"/>
  <c r="BG43" i="11"/>
  <c r="BF43" i="11"/>
  <c r="BE43" i="11"/>
  <c r="BD43" i="11"/>
  <c r="BC43" i="11"/>
  <c r="BB43" i="11"/>
  <c r="CB42" i="11"/>
  <c r="BP42" i="11"/>
  <c r="BH42" i="11"/>
  <c r="BG42" i="11"/>
  <c r="BF42" i="11"/>
  <c r="BE42" i="11"/>
  <c r="BD42" i="11"/>
  <c r="BC42" i="11"/>
  <c r="BB42" i="11"/>
  <c r="CB41" i="11"/>
  <c r="BH41" i="11"/>
  <c r="BG41" i="11"/>
  <c r="BF41" i="11"/>
  <c r="BE41" i="11"/>
  <c r="BD41" i="11"/>
  <c r="BC41" i="11"/>
  <c r="BB41" i="11"/>
  <c r="CB40" i="11"/>
  <c r="BZ40" i="11"/>
  <c r="BX40" i="11"/>
  <c r="BV40" i="11"/>
  <c r="BT40" i="11"/>
  <c r="BR40" i="11"/>
  <c r="BP40" i="11"/>
  <c r="BH40" i="11"/>
  <c r="BG40" i="11"/>
  <c r="BF40" i="11"/>
  <c r="BE40" i="11"/>
  <c r="BD40" i="11"/>
  <c r="BC40" i="11"/>
  <c r="BB40" i="11"/>
  <c r="CA40" i="11"/>
  <c r="CB39" i="11"/>
  <c r="BR39" i="11"/>
  <c r="BH39" i="11"/>
  <c r="BG39" i="11"/>
  <c r="BF39" i="11"/>
  <c r="BE39" i="11"/>
  <c r="BL39" i="11" s="1"/>
  <c r="BD39" i="11"/>
  <c r="BC39" i="11"/>
  <c r="BB39" i="11"/>
  <c r="CB38" i="11"/>
  <c r="BP38" i="11"/>
  <c r="BH38" i="11"/>
  <c r="BG38" i="11"/>
  <c r="BF38" i="11"/>
  <c r="BE38" i="11"/>
  <c r="BD38" i="11"/>
  <c r="BC38" i="11"/>
  <c r="BB38" i="11"/>
  <c r="CB37" i="11"/>
  <c r="BR37" i="11"/>
  <c r="BP37" i="11"/>
  <c r="BH37" i="11"/>
  <c r="BG37" i="11"/>
  <c r="BF37" i="11"/>
  <c r="BE37" i="11"/>
  <c r="BD37" i="11"/>
  <c r="BC37" i="11"/>
  <c r="BB37" i="11"/>
  <c r="CA37" i="11"/>
  <c r="CB36" i="11"/>
  <c r="BP36" i="11"/>
  <c r="BH36" i="11"/>
  <c r="BG36" i="11"/>
  <c r="BF36" i="11"/>
  <c r="BE36" i="11"/>
  <c r="BD36" i="11"/>
  <c r="BC36" i="11"/>
  <c r="BB36" i="11"/>
  <c r="CB35" i="11"/>
  <c r="BR35" i="11"/>
  <c r="BH35" i="11"/>
  <c r="BG35" i="11"/>
  <c r="BF35" i="11"/>
  <c r="BE35" i="11"/>
  <c r="BD35" i="11"/>
  <c r="BC35" i="11"/>
  <c r="BB35" i="11"/>
  <c r="CB34" i="11"/>
  <c r="BP34" i="11"/>
  <c r="BH34" i="11"/>
  <c r="BG34" i="11"/>
  <c r="BF34" i="11"/>
  <c r="BE34" i="11"/>
  <c r="BD34" i="11"/>
  <c r="BC34" i="11"/>
  <c r="BB34" i="11"/>
  <c r="CB33" i="11"/>
  <c r="BR33" i="11"/>
  <c r="BP33" i="11"/>
  <c r="BH33" i="11"/>
  <c r="BG33" i="11"/>
  <c r="BF33" i="11"/>
  <c r="BE33" i="11"/>
  <c r="BD33" i="11"/>
  <c r="BC33" i="11"/>
  <c r="BB33" i="11"/>
  <c r="CA33" i="11"/>
  <c r="CB32" i="11"/>
  <c r="BZ32" i="11"/>
  <c r="BX32" i="11"/>
  <c r="BV32" i="11"/>
  <c r="BT32" i="11"/>
  <c r="BR32" i="11"/>
  <c r="BP32" i="11"/>
  <c r="BH32" i="11"/>
  <c r="BG32" i="11"/>
  <c r="BF32" i="11"/>
  <c r="BE32" i="11"/>
  <c r="BD32" i="11"/>
  <c r="BC32" i="11"/>
  <c r="BB32" i="11"/>
  <c r="CA32" i="11"/>
  <c r="CB31" i="11"/>
  <c r="BH31" i="11"/>
  <c r="BG31" i="11"/>
  <c r="BF31" i="11"/>
  <c r="BE31" i="11"/>
  <c r="BD31" i="11"/>
  <c r="BC31" i="11"/>
  <c r="BB31" i="11"/>
  <c r="CB30" i="11"/>
  <c r="BZ30" i="11"/>
  <c r="BX30" i="11"/>
  <c r="BV30" i="11"/>
  <c r="BT30" i="11"/>
  <c r="BR30" i="11"/>
  <c r="BP30" i="11"/>
  <c r="BH30" i="11"/>
  <c r="BG30" i="11"/>
  <c r="BF30" i="11"/>
  <c r="BE30" i="11"/>
  <c r="BD30" i="11"/>
  <c r="BC30" i="11"/>
  <c r="BB30" i="11"/>
  <c r="CA30" i="11"/>
  <c r="CB29" i="11"/>
  <c r="BP29" i="11"/>
  <c r="BH29" i="11"/>
  <c r="BG29" i="11"/>
  <c r="BF29" i="11"/>
  <c r="BE29" i="11"/>
  <c r="BD29" i="11"/>
  <c r="BC29" i="11"/>
  <c r="BB29" i="11"/>
  <c r="CA29" i="11"/>
  <c r="CB28" i="11"/>
  <c r="BP28" i="11"/>
  <c r="BH28" i="11"/>
  <c r="BG28" i="11"/>
  <c r="BF28" i="11"/>
  <c r="BE28" i="11"/>
  <c r="BD28" i="11"/>
  <c r="BC28" i="11"/>
  <c r="BB28" i="11"/>
  <c r="CB27" i="11"/>
  <c r="BR27" i="11"/>
  <c r="BP27" i="11"/>
  <c r="BH27" i="11"/>
  <c r="BG27" i="11"/>
  <c r="BF27" i="11"/>
  <c r="BE27" i="11"/>
  <c r="BD27" i="11"/>
  <c r="BC27" i="11"/>
  <c r="BB27" i="11"/>
  <c r="CB26" i="11"/>
  <c r="BZ26" i="11"/>
  <c r="BX26" i="11"/>
  <c r="BV26" i="11"/>
  <c r="BT26" i="11"/>
  <c r="BR26" i="11"/>
  <c r="BP26" i="11"/>
  <c r="BH26" i="11"/>
  <c r="BG26" i="11"/>
  <c r="BF26" i="11"/>
  <c r="BE26" i="11"/>
  <c r="BD26" i="11"/>
  <c r="BC26" i="11"/>
  <c r="BB26" i="11"/>
  <c r="CA26" i="11"/>
  <c r="CF25" i="11"/>
  <c r="CE25" i="11"/>
  <c r="CD25" i="11"/>
  <c r="CC25" i="11"/>
  <c r="CB25" i="11"/>
  <c r="BP25" i="11"/>
  <c r="BH25" i="11"/>
  <c r="BG25" i="11"/>
  <c r="BF25" i="11"/>
  <c r="BE25" i="11"/>
  <c r="BD25" i="11"/>
  <c r="BC25" i="11"/>
  <c r="BB25" i="11"/>
  <c r="CB24" i="11"/>
  <c r="BP24" i="11"/>
  <c r="BH24" i="11"/>
  <c r="BG24" i="11"/>
  <c r="BF24" i="11"/>
  <c r="BE24" i="11"/>
  <c r="BD24" i="11"/>
  <c r="BC24" i="11"/>
  <c r="BB24" i="11"/>
  <c r="CB23" i="11"/>
  <c r="BH23" i="11"/>
  <c r="BG23" i="11"/>
  <c r="BF23" i="11"/>
  <c r="BE23" i="11"/>
  <c r="BD23" i="11"/>
  <c r="BC23" i="11"/>
  <c r="BB23" i="11"/>
  <c r="CB22" i="11"/>
  <c r="BZ22" i="11"/>
  <c r="BX22" i="11"/>
  <c r="BV22" i="11"/>
  <c r="BT22" i="11"/>
  <c r="BR22" i="11"/>
  <c r="BP22" i="11"/>
  <c r="BH22" i="11"/>
  <c r="BG22" i="11"/>
  <c r="BN22" i="11" s="1"/>
  <c r="BF22" i="11"/>
  <c r="BE22" i="11"/>
  <c r="BD22" i="11"/>
  <c r="BC22" i="11"/>
  <c r="BB22" i="11"/>
  <c r="CA22" i="11"/>
  <c r="CB21" i="11"/>
  <c r="BH21" i="11"/>
  <c r="BG21" i="11"/>
  <c r="BF21" i="11"/>
  <c r="BE21" i="11"/>
  <c r="BD21" i="11"/>
  <c r="BC21" i="11"/>
  <c r="BB21" i="11"/>
  <c r="CB20" i="11"/>
  <c r="BH20" i="11"/>
  <c r="BG20" i="11"/>
  <c r="BF20" i="11"/>
  <c r="BE20" i="11"/>
  <c r="BD20" i="11"/>
  <c r="BC20" i="11"/>
  <c r="BJ20" i="11" s="1"/>
  <c r="BB20" i="11"/>
  <c r="CB19" i="11"/>
  <c r="BH19" i="11"/>
  <c r="BG19" i="11"/>
  <c r="BN19" i="11" s="1"/>
  <c r="BF19" i="11"/>
  <c r="BE19" i="11"/>
  <c r="BD19" i="11"/>
  <c r="BC19" i="11"/>
  <c r="BJ19" i="11" s="1"/>
  <c r="BB19" i="11"/>
  <c r="CB18" i="11"/>
  <c r="BH18" i="11"/>
  <c r="BG18" i="11"/>
  <c r="BN18" i="11" s="1"/>
  <c r="BF18" i="11"/>
  <c r="BE18" i="11"/>
  <c r="BD18" i="11"/>
  <c r="BC18" i="11"/>
  <c r="BJ18" i="11" s="1"/>
  <c r="BB18" i="11"/>
  <c r="CB17" i="11"/>
  <c r="BH17" i="11"/>
  <c r="BG17" i="11"/>
  <c r="BF17" i="11"/>
  <c r="BE17" i="11"/>
  <c r="BD17" i="11"/>
  <c r="BC17" i="11"/>
  <c r="BB17" i="11"/>
  <c r="DM16" i="11"/>
  <c r="DL16" i="11"/>
  <c r="DK16" i="11"/>
  <c r="DJ16" i="11"/>
  <c r="DI16" i="11"/>
  <c r="DH16" i="11"/>
  <c r="DG16" i="11"/>
  <c r="DF16" i="11"/>
  <c r="DE16" i="11"/>
  <c r="DD16" i="11"/>
  <c r="DC16" i="11"/>
  <c r="CB16" i="11"/>
  <c r="BH16" i="11"/>
  <c r="BG16" i="11"/>
  <c r="BF16" i="11"/>
  <c r="BE16" i="11"/>
  <c r="BD16" i="11"/>
  <c r="BC16" i="11"/>
  <c r="BB16" i="11"/>
  <c r="BZ16" i="11"/>
  <c r="DM15" i="11"/>
  <c r="DL15" i="11"/>
  <c r="DK15" i="11"/>
  <c r="DJ15" i="11"/>
  <c r="DI15" i="11"/>
  <c r="DH15" i="11"/>
  <c r="DG15" i="11"/>
  <c r="DF15" i="11"/>
  <c r="DE15" i="11"/>
  <c r="DD15" i="11"/>
  <c r="DC15" i="11"/>
  <c r="CB15" i="11"/>
  <c r="BH15" i="11"/>
  <c r="BG15" i="11"/>
  <c r="BF15" i="11"/>
  <c r="BE15" i="11"/>
  <c r="BD15" i="11"/>
  <c r="BC15" i="11"/>
  <c r="BB15" i="11"/>
  <c r="L124" i="10"/>
  <c r="AO124" i="10" s="1"/>
  <c r="J124" i="10"/>
  <c r="I124" i="10"/>
  <c r="B124" i="10"/>
  <c r="BQ124" i="10" s="1"/>
  <c r="L123" i="10"/>
  <c r="AH123" i="10" s="1"/>
  <c r="J123" i="10"/>
  <c r="I123" i="10"/>
  <c r="B123" i="10"/>
  <c r="L122" i="10"/>
  <c r="J122" i="10"/>
  <c r="I122" i="10"/>
  <c r="B122" i="10"/>
  <c r="CA122" i="10" s="1"/>
  <c r="L121" i="10"/>
  <c r="J121" i="10"/>
  <c r="I121" i="10"/>
  <c r="B121" i="10"/>
  <c r="L120" i="10"/>
  <c r="AP120" i="10" s="1"/>
  <c r="J120" i="10"/>
  <c r="I120" i="10"/>
  <c r="B120" i="10"/>
  <c r="BP120" i="10" s="1"/>
  <c r="L119" i="10"/>
  <c r="J119" i="10"/>
  <c r="I119" i="10"/>
  <c r="B119" i="10"/>
  <c r="L118" i="10"/>
  <c r="J118" i="10"/>
  <c r="I118" i="10"/>
  <c r="B118" i="10"/>
  <c r="BP118" i="10" s="1"/>
  <c r="L117" i="10"/>
  <c r="J117" i="10"/>
  <c r="I117" i="10"/>
  <c r="B117" i="10"/>
  <c r="L116" i="10"/>
  <c r="AP116" i="10" s="1"/>
  <c r="J116" i="10"/>
  <c r="I116" i="10"/>
  <c r="B116" i="10"/>
  <c r="BP116" i="10" s="1"/>
  <c r="L115" i="10"/>
  <c r="AH115" i="10" s="1"/>
  <c r="J115" i="10"/>
  <c r="I115" i="10"/>
  <c r="B115" i="10"/>
  <c r="L114" i="10"/>
  <c r="AP114" i="10" s="1"/>
  <c r="J114" i="10"/>
  <c r="I114" i="10"/>
  <c r="B114" i="10"/>
  <c r="BR114" i="10" s="1"/>
  <c r="L113" i="10"/>
  <c r="J113" i="10"/>
  <c r="I113" i="10"/>
  <c r="B113" i="10"/>
  <c r="L112" i="10"/>
  <c r="J112" i="10"/>
  <c r="I112" i="10"/>
  <c r="B112" i="10"/>
  <c r="BP112" i="10" s="1"/>
  <c r="L111" i="10"/>
  <c r="J111" i="10"/>
  <c r="I111" i="10"/>
  <c r="B111" i="10"/>
  <c r="L110" i="10"/>
  <c r="J110" i="10"/>
  <c r="I110" i="10"/>
  <c r="B110" i="10"/>
  <c r="BP110" i="10" s="1"/>
  <c r="L109" i="10"/>
  <c r="J109" i="10"/>
  <c r="I109" i="10"/>
  <c r="B109" i="10"/>
  <c r="L108" i="10"/>
  <c r="AP108" i="10" s="1"/>
  <c r="J108" i="10"/>
  <c r="I108" i="10"/>
  <c r="B108" i="10"/>
  <c r="BP108" i="10" s="1"/>
  <c r="L107" i="10"/>
  <c r="AP107" i="10" s="1"/>
  <c r="J107" i="10"/>
  <c r="I107" i="10"/>
  <c r="B107" i="10"/>
  <c r="L106" i="10"/>
  <c r="J106" i="10"/>
  <c r="I106" i="10"/>
  <c r="B106" i="10"/>
  <c r="L105" i="10"/>
  <c r="J105" i="10"/>
  <c r="I105" i="10"/>
  <c r="B105" i="10"/>
  <c r="L104" i="10"/>
  <c r="AP104" i="10" s="1"/>
  <c r="J104" i="10"/>
  <c r="I104" i="10"/>
  <c r="B104" i="10"/>
  <c r="BP104" i="10" s="1"/>
  <c r="L103" i="10"/>
  <c r="J103" i="10"/>
  <c r="I103" i="10"/>
  <c r="B103" i="10"/>
  <c r="L102" i="10"/>
  <c r="J102" i="10"/>
  <c r="I102" i="10"/>
  <c r="B102" i="10"/>
  <c r="BP102" i="10" s="1"/>
  <c r="L101" i="10"/>
  <c r="J101" i="10"/>
  <c r="I101" i="10"/>
  <c r="B101" i="10"/>
  <c r="L100" i="10"/>
  <c r="AH100" i="10" s="1"/>
  <c r="J100" i="10"/>
  <c r="I100" i="10"/>
  <c r="B100" i="10"/>
  <c r="L99" i="10"/>
  <c r="AH99" i="10" s="1"/>
  <c r="J99" i="10"/>
  <c r="I99" i="10"/>
  <c r="B99" i="10"/>
  <c r="L98" i="10"/>
  <c r="AL98" i="10" s="1"/>
  <c r="J98" i="10"/>
  <c r="I98" i="10"/>
  <c r="B98" i="10"/>
  <c r="BP98" i="10" s="1"/>
  <c r="L97" i="10"/>
  <c r="AN97" i="10" s="1"/>
  <c r="J97" i="10"/>
  <c r="I97" i="10"/>
  <c r="B97" i="10"/>
  <c r="L96" i="10"/>
  <c r="AN96" i="10" s="1"/>
  <c r="J96" i="10"/>
  <c r="I96" i="10"/>
  <c r="B96" i="10"/>
  <c r="BZ96" i="10" s="1"/>
  <c r="L95" i="10"/>
  <c r="J95" i="10"/>
  <c r="I95" i="10"/>
  <c r="B95" i="10"/>
  <c r="L94" i="10"/>
  <c r="AF94" i="10" s="1"/>
  <c r="J94" i="10"/>
  <c r="I94" i="10"/>
  <c r="B94" i="10"/>
  <c r="BZ94" i="10" s="1"/>
  <c r="L93" i="10"/>
  <c r="J93" i="10"/>
  <c r="I93" i="10"/>
  <c r="B93" i="10"/>
  <c r="L92" i="10"/>
  <c r="AN92" i="10" s="1"/>
  <c r="J92" i="10"/>
  <c r="I92" i="10"/>
  <c r="B92" i="10"/>
  <c r="BP92" i="10" s="1"/>
  <c r="L91" i="10"/>
  <c r="J91" i="10"/>
  <c r="I91" i="10"/>
  <c r="B91" i="10"/>
  <c r="L90" i="10"/>
  <c r="AF90" i="10" s="1"/>
  <c r="J90" i="10"/>
  <c r="I90" i="10"/>
  <c r="B90" i="10"/>
  <c r="BZ90" i="10" s="1"/>
  <c r="L89" i="10"/>
  <c r="J89" i="10"/>
  <c r="I89" i="10"/>
  <c r="B89" i="10"/>
  <c r="L88" i="10"/>
  <c r="J88" i="10"/>
  <c r="I88" i="10"/>
  <c r="B88" i="10"/>
  <c r="BP88" i="10" s="1"/>
  <c r="L87" i="10"/>
  <c r="AN87" i="10" s="1"/>
  <c r="J87" i="10"/>
  <c r="I87" i="10"/>
  <c r="B87" i="10"/>
  <c r="L86" i="10"/>
  <c r="J86" i="10"/>
  <c r="I86" i="10"/>
  <c r="B86" i="10"/>
  <c r="BP86" i="10" s="1"/>
  <c r="L85" i="10"/>
  <c r="AJ85" i="10" s="1"/>
  <c r="J85" i="10"/>
  <c r="I85" i="10"/>
  <c r="B85" i="10"/>
  <c r="L84" i="10"/>
  <c r="J84" i="10"/>
  <c r="I84" i="10"/>
  <c r="B84" i="10"/>
  <c r="BX84" i="10" s="1"/>
  <c r="L83" i="10"/>
  <c r="AN83" i="10" s="1"/>
  <c r="J83" i="10"/>
  <c r="I83" i="10"/>
  <c r="B83" i="10"/>
  <c r="L82" i="10"/>
  <c r="AF82" i="10" s="1"/>
  <c r="J82" i="10"/>
  <c r="I82" i="10"/>
  <c r="B82" i="10"/>
  <c r="BV82" i="10" s="1"/>
  <c r="L81" i="10"/>
  <c r="J81" i="10"/>
  <c r="I81" i="10"/>
  <c r="B81" i="10"/>
  <c r="L80" i="10"/>
  <c r="J80" i="10"/>
  <c r="I80" i="10"/>
  <c r="B80" i="10"/>
  <c r="L79" i="10"/>
  <c r="J79" i="10"/>
  <c r="I79" i="10"/>
  <c r="B79" i="10"/>
  <c r="L78" i="10"/>
  <c r="J78" i="10"/>
  <c r="I78" i="10"/>
  <c r="B78" i="10"/>
  <c r="BP78" i="10" s="1"/>
  <c r="L77" i="10"/>
  <c r="AN77" i="10" s="1"/>
  <c r="J77" i="10"/>
  <c r="I77" i="10"/>
  <c r="B77" i="10"/>
  <c r="L76" i="10"/>
  <c r="J76" i="10"/>
  <c r="I76" i="10"/>
  <c r="B76" i="10"/>
  <c r="BZ76" i="10" s="1"/>
  <c r="L75" i="10"/>
  <c r="J75" i="10"/>
  <c r="I75" i="10"/>
  <c r="B75" i="10"/>
  <c r="L74" i="10"/>
  <c r="J74" i="10"/>
  <c r="I74" i="10"/>
  <c r="B74" i="10"/>
  <c r="CA74" i="10" s="1"/>
  <c r="L73" i="10"/>
  <c r="AJ73" i="10" s="1"/>
  <c r="J73" i="10"/>
  <c r="I73" i="10"/>
  <c r="B73" i="10"/>
  <c r="L72" i="10"/>
  <c r="AF72" i="10" s="1"/>
  <c r="J72" i="10"/>
  <c r="I72" i="10"/>
  <c r="B72" i="10"/>
  <c r="BP72" i="10" s="1"/>
  <c r="L71" i="10"/>
  <c r="AN71" i="10" s="1"/>
  <c r="J71" i="10"/>
  <c r="I71" i="10"/>
  <c r="B71" i="10"/>
  <c r="L70" i="10"/>
  <c r="J70" i="10"/>
  <c r="I70" i="10"/>
  <c r="B70" i="10"/>
  <c r="CA70" i="10" s="1"/>
  <c r="L69" i="10"/>
  <c r="J69" i="10"/>
  <c r="I69" i="10"/>
  <c r="B69" i="10"/>
  <c r="L68" i="10"/>
  <c r="J68" i="10"/>
  <c r="I68" i="10"/>
  <c r="B68" i="10"/>
  <c r="BP68" i="10" s="1"/>
  <c r="L67" i="10"/>
  <c r="AN67" i="10" s="1"/>
  <c r="J67" i="10"/>
  <c r="I67" i="10"/>
  <c r="B67" i="10"/>
  <c r="L66" i="10"/>
  <c r="AJ66" i="10" s="1"/>
  <c r="J66" i="10"/>
  <c r="I66" i="10"/>
  <c r="B66" i="10"/>
  <c r="BP66" i="10" s="1"/>
  <c r="L65" i="10"/>
  <c r="AF65" i="10" s="1"/>
  <c r="J65" i="10"/>
  <c r="I65" i="10"/>
  <c r="B65" i="10"/>
  <c r="L64" i="10"/>
  <c r="J64" i="10"/>
  <c r="I64" i="10"/>
  <c r="B64" i="10"/>
  <c r="BP64" i="10" s="1"/>
  <c r="L63" i="10"/>
  <c r="J63" i="10"/>
  <c r="I63" i="10"/>
  <c r="B63" i="10"/>
  <c r="L62" i="10"/>
  <c r="J62" i="10"/>
  <c r="I62" i="10"/>
  <c r="B62" i="10"/>
  <c r="BP62" i="10" s="1"/>
  <c r="L61" i="10"/>
  <c r="AN61" i="10" s="1"/>
  <c r="J61" i="10"/>
  <c r="I61" i="10"/>
  <c r="B61" i="10"/>
  <c r="L60" i="10"/>
  <c r="AF60" i="10" s="1"/>
  <c r="J60" i="10"/>
  <c r="I60" i="10"/>
  <c r="B60" i="10"/>
  <c r="BV60" i="10" s="1"/>
  <c r="L59" i="10"/>
  <c r="AN59" i="10" s="1"/>
  <c r="J59" i="10"/>
  <c r="I59" i="10"/>
  <c r="B59" i="10"/>
  <c r="L58" i="10"/>
  <c r="AJ58" i="10" s="1"/>
  <c r="J58" i="10"/>
  <c r="I58" i="10"/>
  <c r="B58" i="10"/>
  <c r="BP58" i="10" s="1"/>
  <c r="L57" i="10"/>
  <c r="AF57" i="10" s="1"/>
  <c r="J57" i="10"/>
  <c r="I57" i="10"/>
  <c r="B57" i="10"/>
  <c r="L56" i="10"/>
  <c r="AN56" i="10" s="1"/>
  <c r="J56" i="10"/>
  <c r="I56" i="10"/>
  <c r="B56" i="10"/>
  <c r="BV56" i="10" s="1"/>
  <c r="L55" i="10"/>
  <c r="AJ55" i="10" s="1"/>
  <c r="J55" i="10"/>
  <c r="I55" i="10"/>
  <c r="B55" i="10"/>
  <c r="L54" i="10"/>
  <c r="J54" i="10"/>
  <c r="I54" i="10"/>
  <c r="B54" i="10"/>
  <c r="BX54" i="10" s="1"/>
  <c r="L53" i="10"/>
  <c r="AN53" i="10" s="1"/>
  <c r="J53" i="10"/>
  <c r="I53" i="10"/>
  <c r="B53" i="10"/>
  <c r="L52" i="10"/>
  <c r="AF52" i="10" s="1"/>
  <c r="J52" i="10"/>
  <c r="I52" i="10"/>
  <c r="B52" i="10"/>
  <c r="BV52" i="10" s="1"/>
  <c r="L51" i="10"/>
  <c r="AN51" i="10" s="1"/>
  <c r="J51" i="10"/>
  <c r="I51" i="10"/>
  <c r="B51" i="10"/>
  <c r="L50" i="10"/>
  <c r="AJ50" i="10" s="1"/>
  <c r="J50" i="10"/>
  <c r="I50" i="10"/>
  <c r="B50" i="10"/>
  <c r="BP50" i="10" s="1"/>
  <c r="L49" i="10"/>
  <c r="AI49" i="10" s="1"/>
  <c r="J49" i="10"/>
  <c r="I49" i="10"/>
  <c r="B49" i="10"/>
  <c r="L48" i="10"/>
  <c r="J48" i="10"/>
  <c r="I48" i="10"/>
  <c r="B48" i="10"/>
  <c r="L47" i="10"/>
  <c r="AI47" i="10" s="1"/>
  <c r="J47" i="10"/>
  <c r="I47" i="10"/>
  <c r="B47" i="10"/>
  <c r="L46" i="10"/>
  <c r="AG46" i="10" s="1"/>
  <c r="J46" i="10"/>
  <c r="I46" i="10"/>
  <c r="B46" i="10"/>
  <c r="L45" i="10"/>
  <c r="AK45" i="10" s="1"/>
  <c r="J45" i="10"/>
  <c r="I45" i="10"/>
  <c r="B45" i="10"/>
  <c r="L44" i="10"/>
  <c r="AP44" i="10" s="1"/>
  <c r="BA44" i="10" s="1"/>
  <c r="J44" i="10"/>
  <c r="I44" i="10"/>
  <c r="B44" i="10"/>
  <c r="BQ44" i="10" s="1"/>
  <c r="L43" i="10"/>
  <c r="AI43" i="10" s="1"/>
  <c r="J43" i="10"/>
  <c r="I43" i="10"/>
  <c r="B43" i="10"/>
  <c r="L42" i="10"/>
  <c r="AI42" i="10" s="1"/>
  <c r="J42" i="10"/>
  <c r="I42" i="10"/>
  <c r="B42" i="10"/>
  <c r="BU42" i="10" s="1"/>
  <c r="L41" i="10"/>
  <c r="AO41" i="10" s="1"/>
  <c r="J41" i="10"/>
  <c r="I41" i="10"/>
  <c r="B41" i="10"/>
  <c r="L40" i="10"/>
  <c r="AO40" i="10" s="1"/>
  <c r="J40" i="10"/>
  <c r="I40" i="10"/>
  <c r="B40" i="10"/>
  <c r="L39" i="10"/>
  <c r="AM39" i="10" s="1"/>
  <c r="J39" i="10"/>
  <c r="I39" i="10"/>
  <c r="B39" i="10"/>
  <c r="L38" i="10"/>
  <c r="AO38" i="10" s="1"/>
  <c r="J38" i="10"/>
  <c r="I38" i="10"/>
  <c r="B38" i="10"/>
  <c r="L37" i="10"/>
  <c r="AM37" i="10" s="1"/>
  <c r="J37" i="10"/>
  <c r="I37" i="10"/>
  <c r="B37" i="10"/>
  <c r="L36" i="10"/>
  <c r="J36" i="10"/>
  <c r="I36" i="10"/>
  <c r="B36" i="10"/>
  <c r="L35" i="10"/>
  <c r="AM35" i="10" s="1"/>
  <c r="J35" i="10"/>
  <c r="I35" i="10"/>
  <c r="B35" i="10"/>
  <c r="L34" i="10"/>
  <c r="AK34" i="10" s="1"/>
  <c r="J34" i="10"/>
  <c r="I34" i="10"/>
  <c r="B34" i="10"/>
  <c r="L33" i="10"/>
  <c r="J33" i="10"/>
  <c r="I33" i="10"/>
  <c r="B33" i="10"/>
  <c r="L32" i="10"/>
  <c r="AG32" i="10" s="1"/>
  <c r="J32" i="10"/>
  <c r="I32" i="10"/>
  <c r="B32" i="10"/>
  <c r="BY32" i="10" s="1"/>
  <c r="L31" i="10"/>
  <c r="J31" i="10"/>
  <c r="I31" i="10"/>
  <c r="B31" i="10"/>
  <c r="L30" i="10"/>
  <c r="AP30" i="10" s="1"/>
  <c r="J30" i="10"/>
  <c r="I30" i="10"/>
  <c r="B30" i="10"/>
  <c r="L29" i="10"/>
  <c r="AO29" i="10" s="1"/>
  <c r="J29" i="10"/>
  <c r="I29" i="10"/>
  <c r="B29" i="10"/>
  <c r="L28" i="10"/>
  <c r="AO28" i="10" s="1"/>
  <c r="J28" i="10"/>
  <c r="I28" i="10"/>
  <c r="B28" i="10"/>
  <c r="BQ28" i="10" s="1"/>
  <c r="L27" i="10"/>
  <c r="J27" i="10"/>
  <c r="I27" i="10"/>
  <c r="B27" i="10"/>
  <c r="L26" i="10"/>
  <c r="AO26" i="10" s="1"/>
  <c r="J26" i="10"/>
  <c r="I26" i="10"/>
  <c r="B26" i="10"/>
  <c r="L25" i="10"/>
  <c r="J25" i="10"/>
  <c r="I25" i="10"/>
  <c r="B25" i="10"/>
  <c r="L24" i="10"/>
  <c r="AK24" i="10" s="1"/>
  <c r="J24" i="10"/>
  <c r="I24" i="10"/>
  <c r="B24" i="10"/>
  <c r="L23" i="10"/>
  <c r="AI23" i="10" s="1"/>
  <c r="J23" i="10"/>
  <c r="I23" i="10"/>
  <c r="B23" i="10"/>
  <c r="L22" i="10"/>
  <c r="AE22" i="10" s="1"/>
  <c r="J22" i="10"/>
  <c r="I22" i="10"/>
  <c r="B22" i="10"/>
  <c r="BY22" i="10" s="1"/>
  <c r="L21" i="10"/>
  <c r="AG21" i="10" s="1"/>
  <c r="J21" i="10"/>
  <c r="I21" i="10"/>
  <c r="B21" i="10"/>
  <c r="L20" i="10"/>
  <c r="AJ20" i="10" s="1"/>
  <c r="J20" i="10"/>
  <c r="I20" i="10"/>
  <c r="L19" i="10"/>
  <c r="AF19" i="10" s="1"/>
  <c r="J19" i="10"/>
  <c r="I19" i="10"/>
  <c r="B19" i="10"/>
  <c r="L18" i="10"/>
  <c r="J18" i="10"/>
  <c r="I18" i="10"/>
  <c r="B18" i="10"/>
  <c r="BP18" i="10" s="1"/>
  <c r="L17" i="10"/>
  <c r="AN17" i="10" s="1"/>
  <c r="J17" i="10"/>
  <c r="I17" i="10"/>
  <c r="B17" i="10"/>
  <c r="L16" i="10"/>
  <c r="J16" i="10"/>
  <c r="AN16" i="10" s="1"/>
  <c r="I16" i="10"/>
  <c r="B16" i="10"/>
  <c r="BP16" i="10" s="1"/>
  <c r="L15" i="10"/>
  <c r="AK15" i="10" s="1"/>
  <c r="J15" i="10"/>
  <c r="I15" i="10"/>
  <c r="B15" i="10"/>
  <c r="O5" i="10"/>
  <c r="F5" i="10"/>
  <c r="CB124" i="10"/>
  <c r="BU124" i="10"/>
  <c r="BH124" i="10"/>
  <c r="BO124" i="10" s="1"/>
  <c r="BG124" i="10"/>
  <c r="BF124" i="10"/>
  <c r="BM124" i="10" s="1"/>
  <c r="BE124" i="10"/>
  <c r="BD124" i="10"/>
  <c r="BK124" i="10" s="1"/>
  <c r="BC124" i="10"/>
  <c r="BB124" i="10"/>
  <c r="BI124" i="10" s="1"/>
  <c r="AG124" i="10"/>
  <c r="AP124" i="10"/>
  <c r="BA124" i="10" s="1"/>
  <c r="CB123" i="10"/>
  <c r="BH123" i="10"/>
  <c r="BG123" i="10"/>
  <c r="BF123" i="10"/>
  <c r="BE123" i="10"/>
  <c r="BD123" i="10"/>
  <c r="BC123" i="10"/>
  <c r="BB123" i="10"/>
  <c r="AP123" i="10"/>
  <c r="CB122" i="10"/>
  <c r="BH122" i="10"/>
  <c r="BG122" i="10"/>
  <c r="BF122" i="10"/>
  <c r="BE122" i="10"/>
  <c r="BD122" i="10"/>
  <c r="BC122" i="10"/>
  <c r="BB122" i="10"/>
  <c r="AP122" i="10"/>
  <c r="AH122" i="10"/>
  <c r="CB121" i="10"/>
  <c r="BP121" i="10"/>
  <c r="BH121" i="10"/>
  <c r="BG121" i="10"/>
  <c r="BF121" i="10"/>
  <c r="BE121" i="10"/>
  <c r="BD121" i="10"/>
  <c r="BC121" i="10"/>
  <c r="BB121" i="10"/>
  <c r="CB120" i="10"/>
  <c r="BR120" i="10"/>
  <c r="BH120" i="10"/>
  <c r="BG120" i="10"/>
  <c r="BF120" i="10"/>
  <c r="BE120" i="10"/>
  <c r="BL120" i="10" s="1"/>
  <c r="BD120" i="10"/>
  <c r="BC120" i="10"/>
  <c r="BB120" i="10"/>
  <c r="CB119" i="10"/>
  <c r="BP119" i="10"/>
  <c r="BH119" i="10"/>
  <c r="BG119" i="10"/>
  <c r="BF119" i="10"/>
  <c r="BE119" i="10"/>
  <c r="BD119" i="10"/>
  <c r="BC119" i="10"/>
  <c r="BB119" i="10"/>
  <c r="AL119" i="10"/>
  <c r="CB118" i="10"/>
  <c r="BH118" i="10"/>
  <c r="BG118" i="10"/>
  <c r="BF118" i="10"/>
  <c r="BE118" i="10"/>
  <c r="BD118" i="10"/>
  <c r="BC118" i="10"/>
  <c r="BB118" i="10"/>
  <c r="AP118" i="10"/>
  <c r="AH118" i="10"/>
  <c r="CB117" i="10"/>
  <c r="BZ117" i="10"/>
  <c r="BX117" i="10"/>
  <c r="BV117" i="10"/>
  <c r="BT117" i="10"/>
  <c r="BR117" i="10"/>
  <c r="BP117" i="10"/>
  <c r="BH117" i="10"/>
  <c r="BG117" i="10"/>
  <c r="BF117" i="10"/>
  <c r="BE117" i="10"/>
  <c r="BD117" i="10"/>
  <c r="BC117" i="10"/>
  <c r="BB117" i="10"/>
  <c r="CA117" i="10"/>
  <c r="CB116" i="10"/>
  <c r="BH116" i="10"/>
  <c r="BG116" i="10"/>
  <c r="BF116" i="10"/>
  <c r="BE116" i="10"/>
  <c r="BD116" i="10"/>
  <c r="BC116" i="10"/>
  <c r="BB116" i="10"/>
  <c r="CB115" i="10"/>
  <c r="BP115" i="10"/>
  <c r="BH115" i="10"/>
  <c r="BG115" i="10"/>
  <c r="BF115" i="10"/>
  <c r="BE115" i="10"/>
  <c r="BD115" i="10"/>
  <c r="BC115" i="10"/>
  <c r="BB115" i="10"/>
  <c r="CB114" i="10"/>
  <c r="BT114" i="10"/>
  <c r="BH114" i="10"/>
  <c r="BG114" i="10"/>
  <c r="BF114" i="10"/>
  <c r="BE114" i="10"/>
  <c r="BD114" i="10"/>
  <c r="BC114" i="10"/>
  <c r="BB114" i="10"/>
  <c r="CB113" i="10"/>
  <c r="BP113" i="10"/>
  <c r="BH113" i="10"/>
  <c r="BG113" i="10"/>
  <c r="BF113" i="10"/>
  <c r="BE113" i="10"/>
  <c r="BD113" i="10"/>
  <c r="BC113" i="10"/>
  <c r="BB113" i="10"/>
  <c r="CB112" i="10"/>
  <c r="BH112" i="10"/>
  <c r="BG112" i="10"/>
  <c r="BF112" i="10"/>
  <c r="BE112" i="10"/>
  <c r="BD112" i="10"/>
  <c r="BC112" i="10"/>
  <c r="BB112" i="10"/>
  <c r="AP112" i="10"/>
  <c r="AH112" i="10"/>
  <c r="CB111" i="10"/>
  <c r="BP111" i="10"/>
  <c r="BH111" i="10"/>
  <c r="BG111" i="10"/>
  <c r="BF111" i="10"/>
  <c r="BE111" i="10"/>
  <c r="BD111" i="10"/>
  <c r="BC111" i="10"/>
  <c r="BB111" i="10"/>
  <c r="CB110" i="10"/>
  <c r="BH110" i="10"/>
  <c r="BG110" i="10"/>
  <c r="BF110" i="10"/>
  <c r="BE110" i="10"/>
  <c r="BD110" i="10"/>
  <c r="BC110" i="10"/>
  <c r="BB110" i="10"/>
  <c r="CB109" i="10"/>
  <c r="BZ109" i="10"/>
  <c r="BX109" i="10"/>
  <c r="BV109" i="10"/>
  <c r="BT109" i="10"/>
  <c r="BR109" i="10"/>
  <c r="BP109" i="10"/>
  <c r="BH109" i="10"/>
  <c r="BG109" i="10"/>
  <c r="BF109" i="10"/>
  <c r="BE109" i="10"/>
  <c r="BD109" i="10"/>
  <c r="BC109" i="10"/>
  <c r="BB109" i="10"/>
  <c r="CA109" i="10"/>
  <c r="CB108" i="10"/>
  <c r="BH108" i="10"/>
  <c r="BG108" i="10"/>
  <c r="BF108" i="10"/>
  <c r="BE108" i="10"/>
  <c r="BD108" i="10"/>
  <c r="BC108" i="10"/>
  <c r="BB108" i="10"/>
  <c r="CB107" i="10"/>
  <c r="BP107" i="10"/>
  <c r="BH107" i="10"/>
  <c r="BG107" i="10"/>
  <c r="BF107" i="10"/>
  <c r="BE107" i="10"/>
  <c r="BD107" i="10"/>
  <c r="BC107" i="10"/>
  <c r="BB107" i="10"/>
  <c r="AH107" i="10"/>
  <c r="CB106" i="10"/>
  <c r="BP106" i="10"/>
  <c r="BH106" i="10"/>
  <c r="BG106" i="10"/>
  <c r="BF106" i="10"/>
  <c r="BE106" i="10"/>
  <c r="BD106" i="10"/>
  <c r="BC106" i="10"/>
  <c r="BB106" i="10"/>
  <c r="CB105" i="10"/>
  <c r="BP105" i="10"/>
  <c r="BH105" i="10"/>
  <c r="BG105" i="10"/>
  <c r="BF105" i="10"/>
  <c r="BE105" i="10"/>
  <c r="BD105" i="10"/>
  <c r="BC105" i="10"/>
  <c r="BB105" i="10"/>
  <c r="CB104" i="10"/>
  <c r="BH104" i="10"/>
  <c r="BG104" i="10"/>
  <c r="BF104" i="10"/>
  <c r="BE104" i="10"/>
  <c r="BD104" i="10"/>
  <c r="BC104" i="10"/>
  <c r="BB104" i="10"/>
  <c r="CB103" i="10"/>
  <c r="BP103" i="10"/>
  <c r="BH103" i="10"/>
  <c r="BG103" i="10"/>
  <c r="BF103" i="10"/>
  <c r="BE103" i="10"/>
  <c r="BD103" i="10"/>
  <c r="BC103" i="10"/>
  <c r="BB103" i="10"/>
  <c r="CB102" i="10"/>
  <c r="BH102" i="10"/>
  <c r="BG102" i="10"/>
  <c r="BF102" i="10"/>
  <c r="BE102" i="10"/>
  <c r="BD102" i="10"/>
  <c r="BC102" i="10"/>
  <c r="BB102" i="10"/>
  <c r="CB101" i="10"/>
  <c r="BP101" i="10"/>
  <c r="BH101" i="10"/>
  <c r="BG101" i="10"/>
  <c r="BF101" i="10"/>
  <c r="BE101" i="10"/>
  <c r="BD101" i="10"/>
  <c r="BC101" i="10"/>
  <c r="BB101" i="10"/>
  <c r="CB100" i="10"/>
  <c r="BP100" i="10"/>
  <c r="BH100" i="10"/>
  <c r="BG100" i="10"/>
  <c r="BF100" i="10"/>
  <c r="BE100" i="10"/>
  <c r="BD100" i="10"/>
  <c r="BC100" i="10"/>
  <c r="BB100" i="10"/>
  <c r="AP100" i="10"/>
  <c r="CB99" i="10"/>
  <c r="BP99" i="10"/>
  <c r="BH99" i="10"/>
  <c r="BG99" i="10"/>
  <c r="BF99" i="10"/>
  <c r="BE99" i="10"/>
  <c r="BD99" i="10"/>
  <c r="BC99" i="10"/>
  <c r="BB99" i="10"/>
  <c r="CB98" i="10"/>
  <c r="BH98" i="10"/>
  <c r="BG98" i="10"/>
  <c r="BF98" i="10"/>
  <c r="BE98" i="10"/>
  <c r="BD98" i="10"/>
  <c r="BC98" i="10"/>
  <c r="BB98" i="10"/>
  <c r="AF98" i="10"/>
  <c r="CB97" i="10"/>
  <c r="BP97" i="10"/>
  <c r="BH97" i="10"/>
  <c r="BG97" i="10"/>
  <c r="BF97" i="10"/>
  <c r="BE97" i="10"/>
  <c r="BD97" i="10"/>
  <c r="BC97" i="10"/>
  <c r="BB97" i="10"/>
  <c r="AF97" i="10"/>
  <c r="CB96" i="10"/>
  <c r="BH96" i="10"/>
  <c r="BG96" i="10"/>
  <c r="BF96" i="10"/>
  <c r="BE96" i="10"/>
  <c r="BD96" i="10"/>
  <c r="BC96" i="10"/>
  <c r="BB96" i="10"/>
  <c r="AJ96" i="10"/>
  <c r="AF96" i="10"/>
  <c r="CB95" i="10"/>
  <c r="BZ95" i="10"/>
  <c r="BX95" i="10"/>
  <c r="BV95" i="10"/>
  <c r="BT95" i="10"/>
  <c r="BR95" i="10"/>
  <c r="BP95" i="10"/>
  <c r="BH95" i="10"/>
  <c r="BG95" i="10"/>
  <c r="BN95" i="10" s="1"/>
  <c r="BF95" i="10"/>
  <c r="BE95" i="10"/>
  <c r="BD95" i="10"/>
  <c r="BC95" i="10"/>
  <c r="BB95" i="10"/>
  <c r="CA95" i="10"/>
  <c r="CB94" i="10"/>
  <c r="BH94" i="10"/>
  <c r="BG94" i="10"/>
  <c r="BN94" i="10" s="1"/>
  <c r="BF94" i="10"/>
  <c r="BE94" i="10"/>
  <c r="BD94" i="10"/>
  <c r="BC94" i="10"/>
  <c r="BJ94" i="10" s="1"/>
  <c r="BB94" i="10"/>
  <c r="AN94" i="10"/>
  <c r="AJ94" i="10"/>
  <c r="CB93" i="10"/>
  <c r="BP93" i="10"/>
  <c r="BH93" i="10"/>
  <c r="BG93" i="10"/>
  <c r="BF93" i="10"/>
  <c r="BE93" i="10"/>
  <c r="BD93" i="10"/>
  <c r="BC93" i="10"/>
  <c r="BB93" i="10"/>
  <c r="AN93" i="10"/>
  <c r="CB92" i="10"/>
  <c r="BH92" i="10"/>
  <c r="BG92" i="10"/>
  <c r="BF92" i="10"/>
  <c r="BE92" i="10"/>
  <c r="BD92" i="10"/>
  <c r="BC92" i="10"/>
  <c r="BB92" i="10"/>
  <c r="AJ92" i="10"/>
  <c r="AF92" i="10"/>
  <c r="CB91" i="10"/>
  <c r="BZ91" i="10"/>
  <c r="BX91" i="10"/>
  <c r="BV91" i="10"/>
  <c r="BT91" i="10"/>
  <c r="BR91" i="10"/>
  <c r="BP91" i="10"/>
  <c r="BH91" i="10"/>
  <c r="BG91" i="10"/>
  <c r="BN91" i="10" s="1"/>
  <c r="BF91" i="10"/>
  <c r="BE91" i="10"/>
  <c r="BD91" i="10"/>
  <c r="BC91" i="10"/>
  <c r="BB91" i="10"/>
  <c r="AF91" i="10"/>
  <c r="CA91" i="10"/>
  <c r="CB90" i="10"/>
  <c r="BH90" i="10"/>
  <c r="BG90" i="10"/>
  <c r="BF90" i="10"/>
  <c r="BE90" i="10"/>
  <c r="BD90" i="10"/>
  <c r="BC90" i="10"/>
  <c r="BB90" i="10"/>
  <c r="AN90" i="10"/>
  <c r="AJ90" i="10"/>
  <c r="CB89" i="10"/>
  <c r="BP89" i="10"/>
  <c r="BH89" i="10"/>
  <c r="BG89" i="10"/>
  <c r="BF89" i="10"/>
  <c r="BE89" i="10"/>
  <c r="BD89" i="10"/>
  <c r="BC89" i="10"/>
  <c r="BB89" i="10"/>
  <c r="CB88" i="10"/>
  <c r="BH88" i="10"/>
  <c r="BG88" i="10"/>
  <c r="BF88" i="10"/>
  <c r="BE88" i="10"/>
  <c r="BD88" i="10"/>
  <c r="BC88" i="10"/>
  <c r="BB88" i="10"/>
  <c r="CB87" i="10"/>
  <c r="BZ87" i="10"/>
  <c r="BX87" i="10"/>
  <c r="BV87" i="10"/>
  <c r="BT87" i="10"/>
  <c r="BR87" i="10"/>
  <c r="BP87" i="10"/>
  <c r="BH87" i="10"/>
  <c r="BG87" i="10"/>
  <c r="BF87" i="10"/>
  <c r="BE87" i="10"/>
  <c r="BD87" i="10"/>
  <c r="BC87" i="10"/>
  <c r="BB87" i="10"/>
  <c r="CA87" i="10"/>
  <c r="CB86" i="10"/>
  <c r="BH86" i="10"/>
  <c r="BG86" i="10"/>
  <c r="BF86" i="10"/>
  <c r="BE86" i="10"/>
  <c r="BD86" i="10"/>
  <c r="BC86" i="10"/>
  <c r="BB86" i="10"/>
  <c r="AJ86" i="10"/>
  <c r="CB85" i="10"/>
  <c r="BP85" i="10"/>
  <c r="BH85" i="10"/>
  <c r="BG85" i="10"/>
  <c r="BF85" i="10"/>
  <c r="BE85" i="10"/>
  <c r="BD85" i="10"/>
  <c r="BC85" i="10"/>
  <c r="BB85" i="10"/>
  <c r="CB84" i="10"/>
  <c r="BZ84" i="10"/>
  <c r="BH84" i="10"/>
  <c r="BG84" i="10"/>
  <c r="BF84" i="10"/>
  <c r="BE84" i="10"/>
  <c r="BD84" i="10"/>
  <c r="BC84" i="10"/>
  <c r="BB84" i="10"/>
  <c r="AF84" i="10"/>
  <c r="CB83" i="10"/>
  <c r="BZ83" i="10"/>
  <c r="BX83" i="10"/>
  <c r="BV83" i="10"/>
  <c r="BT83" i="10"/>
  <c r="BR83" i="10"/>
  <c r="BP83" i="10"/>
  <c r="BH83" i="10"/>
  <c r="BG83" i="10"/>
  <c r="BN83" i="10" s="1"/>
  <c r="BF83" i="10"/>
  <c r="BE83" i="10"/>
  <c r="BD83" i="10"/>
  <c r="BC83" i="10"/>
  <c r="BB83" i="10"/>
  <c r="CA83" i="10"/>
  <c r="CB82" i="10"/>
  <c r="BX82" i="10"/>
  <c r="BH82" i="10"/>
  <c r="BG82" i="10"/>
  <c r="BF82" i="10"/>
  <c r="BE82" i="10"/>
  <c r="BL82" i="10" s="1"/>
  <c r="BD82" i="10"/>
  <c r="BC82" i="10"/>
  <c r="BB82" i="10"/>
  <c r="CB81" i="10"/>
  <c r="BP81" i="10"/>
  <c r="BH81" i="10"/>
  <c r="BG81" i="10"/>
  <c r="BF81" i="10"/>
  <c r="BE81" i="10"/>
  <c r="BD81" i="10"/>
  <c r="BC81" i="10"/>
  <c r="BB81" i="10"/>
  <c r="CB80" i="10"/>
  <c r="BP80" i="10"/>
  <c r="BH80" i="10"/>
  <c r="BG80" i="10"/>
  <c r="BF80" i="10"/>
  <c r="BE80" i="10"/>
  <c r="BD80" i="10"/>
  <c r="BC80" i="10"/>
  <c r="BB80" i="10"/>
  <c r="CB79" i="10"/>
  <c r="BP79" i="10"/>
  <c r="BH79" i="10"/>
  <c r="BG79" i="10"/>
  <c r="BF79" i="10"/>
  <c r="BE79" i="10"/>
  <c r="BD79" i="10"/>
  <c r="BC79" i="10"/>
  <c r="BB79" i="10"/>
  <c r="CB78" i="10"/>
  <c r="BH78" i="10"/>
  <c r="BG78" i="10"/>
  <c r="BF78" i="10"/>
  <c r="BE78" i="10"/>
  <c r="BD78" i="10"/>
  <c r="BC78" i="10"/>
  <c r="BB78" i="10"/>
  <c r="CB77" i="10"/>
  <c r="BZ77" i="10"/>
  <c r="BX77" i="10"/>
  <c r="BV77" i="10"/>
  <c r="BT77" i="10"/>
  <c r="BR77" i="10"/>
  <c r="BP77" i="10"/>
  <c r="BH77" i="10"/>
  <c r="BG77" i="10"/>
  <c r="BN77" i="10" s="1"/>
  <c r="BF77" i="10"/>
  <c r="BE77" i="10"/>
  <c r="BD77" i="10"/>
  <c r="BC77" i="10"/>
  <c r="BB77" i="10"/>
  <c r="CA77" i="10"/>
  <c r="CB76" i="10"/>
  <c r="BH76" i="10"/>
  <c r="BG76" i="10"/>
  <c r="BN76" i="10" s="1"/>
  <c r="BF76" i="10"/>
  <c r="BE76" i="10"/>
  <c r="BD76" i="10"/>
  <c r="BC76" i="10"/>
  <c r="BB76" i="10"/>
  <c r="AF76" i="10"/>
  <c r="CA76" i="10"/>
  <c r="CB75" i="10"/>
  <c r="BP75" i="10"/>
  <c r="BH75" i="10"/>
  <c r="BG75" i="10"/>
  <c r="BF75" i="10"/>
  <c r="BE75" i="10"/>
  <c r="BD75" i="10"/>
  <c r="BC75" i="10"/>
  <c r="BB75" i="10"/>
  <c r="CB74" i="10"/>
  <c r="BP74" i="10"/>
  <c r="BH74" i="10"/>
  <c r="BG74" i="10"/>
  <c r="BN74" i="10" s="1"/>
  <c r="BF74" i="10"/>
  <c r="BE74" i="10"/>
  <c r="BL74" i="10" s="1"/>
  <c r="BD74" i="10"/>
  <c r="BC74" i="10"/>
  <c r="BB74" i="10"/>
  <c r="AN74" i="10"/>
  <c r="CB73" i="10"/>
  <c r="BP73" i="10"/>
  <c r="BH73" i="10"/>
  <c r="BG73" i="10"/>
  <c r="BF73" i="10"/>
  <c r="BE73" i="10"/>
  <c r="BD73" i="10"/>
  <c r="BC73" i="10"/>
  <c r="BB73" i="10"/>
  <c r="CB72" i="10"/>
  <c r="BR72" i="10"/>
  <c r="BH72" i="10"/>
  <c r="BG72" i="10"/>
  <c r="BN72" i="10" s="1"/>
  <c r="BF72" i="10"/>
  <c r="BE72" i="10"/>
  <c r="BD72" i="10"/>
  <c r="BC72" i="10"/>
  <c r="BJ72" i="10" s="1"/>
  <c r="BB72" i="10"/>
  <c r="CB71" i="10"/>
  <c r="BZ71" i="10"/>
  <c r="BX71" i="10"/>
  <c r="BV71" i="10"/>
  <c r="BT71" i="10"/>
  <c r="BR71" i="10"/>
  <c r="BP71" i="10"/>
  <c r="BH71" i="10"/>
  <c r="BG71" i="10"/>
  <c r="BF71" i="10"/>
  <c r="BE71" i="10"/>
  <c r="BD71" i="10"/>
  <c r="BC71" i="10"/>
  <c r="BB71" i="10"/>
  <c r="CA71" i="10"/>
  <c r="CB70" i="10"/>
  <c r="BP70" i="10"/>
  <c r="BH70" i="10"/>
  <c r="BG70" i="10"/>
  <c r="BN70" i="10" s="1"/>
  <c r="BF70" i="10"/>
  <c r="BE70" i="10"/>
  <c r="BD70" i="10"/>
  <c r="BC70" i="10"/>
  <c r="BB70" i="10"/>
  <c r="AF70" i="10"/>
  <c r="CB69" i="10"/>
  <c r="BP69" i="10"/>
  <c r="BH69" i="10"/>
  <c r="BG69" i="10"/>
  <c r="BF69" i="10"/>
  <c r="BE69" i="10"/>
  <c r="BD69" i="10"/>
  <c r="BC69" i="10"/>
  <c r="BB69" i="10"/>
  <c r="CB68" i="10"/>
  <c r="BH68" i="10"/>
  <c r="BG68" i="10"/>
  <c r="BF68" i="10"/>
  <c r="BE68" i="10"/>
  <c r="BD68" i="10"/>
  <c r="BC68" i="10"/>
  <c r="BB68" i="10"/>
  <c r="CB67" i="10"/>
  <c r="BZ67" i="10"/>
  <c r="BX67" i="10"/>
  <c r="BV67" i="10"/>
  <c r="BT67" i="10"/>
  <c r="BR67" i="10"/>
  <c r="BP67" i="10"/>
  <c r="BH67" i="10"/>
  <c r="BG67" i="10"/>
  <c r="BF67" i="10"/>
  <c r="BE67" i="10"/>
  <c r="BD67" i="10"/>
  <c r="BC67" i="10"/>
  <c r="BB67" i="10"/>
  <c r="CA67" i="10"/>
  <c r="CB66" i="10"/>
  <c r="BH66" i="10"/>
  <c r="BG66" i="10"/>
  <c r="BF66" i="10"/>
  <c r="BE66" i="10"/>
  <c r="BD66" i="10"/>
  <c r="BC66" i="10"/>
  <c r="BB66" i="10"/>
  <c r="CB65" i="10"/>
  <c r="BZ65" i="10"/>
  <c r="BX65" i="10"/>
  <c r="BV65" i="10"/>
  <c r="BT65" i="10"/>
  <c r="BR65" i="10"/>
  <c r="BP65" i="10"/>
  <c r="BH65" i="10"/>
  <c r="BG65" i="10"/>
  <c r="BF65" i="10"/>
  <c r="BE65" i="10"/>
  <c r="BD65" i="10"/>
  <c r="BC65" i="10"/>
  <c r="BB65" i="10"/>
  <c r="CA65" i="10"/>
  <c r="CB64" i="10"/>
  <c r="BH64" i="10"/>
  <c r="BG64" i="10"/>
  <c r="BF64" i="10"/>
  <c r="BE64" i="10"/>
  <c r="BD64" i="10"/>
  <c r="BC64" i="10"/>
  <c r="BB64" i="10"/>
  <c r="CB63" i="10"/>
  <c r="BP63" i="10"/>
  <c r="BH63" i="10"/>
  <c r="BG63" i="10"/>
  <c r="BF63" i="10"/>
  <c r="BE63" i="10"/>
  <c r="BD63" i="10"/>
  <c r="BC63" i="10"/>
  <c r="BB63" i="10"/>
  <c r="CB62" i="10"/>
  <c r="BH62" i="10"/>
  <c r="BG62" i="10"/>
  <c r="BF62" i="10"/>
  <c r="BE62" i="10"/>
  <c r="BD62" i="10"/>
  <c r="BC62" i="10"/>
  <c r="BB62" i="10"/>
  <c r="CB61" i="10"/>
  <c r="BZ61" i="10"/>
  <c r="BX61" i="10"/>
  <c r="BV61" i="10"/>
  <c r="BT61" i="10"/>
  <c r="BR61" i="10"/>
  <c r="BP61" i="10"/>
  <c r="BH61" i="10"/>
  <c r="BG61" i="10"/>
  <c r="BN61" i="10" s="1"/>
  <c r="BF61" i="10"/>
  <c r="BE61" i="10"/>
  <c r="BD61" i="10"/>
  <c r="BC61" i="10"/>
  <c r="BB61" i="10"/>
  <c r="CA61" i="10"/>
  <c r="CB60" i="10"/>
  <c r="BX60" i="10"/>
  <c r="BH60" i="10"/>
  <c r="BG60" i="10"/>
  <c r="BF60" i="10"/>
  <c r="BE60" i="10"/>
  <c r="BL60" i="10" s="1"/>
  <c r="BD60" i="10"/>
  <c r="BC60" i="10"/>
  <c r="BB60" i="10"/>
  <c r="CB59" i="10"/>
  <c r="BZ59" i="10"/>
  <c r="BX59" i="10"/>
  <c r="BV59" i="10"/>
  <c r="BT59" i="10"/>
  <c r="BR59" i="10"/>
  <c r="BP59" i="10"/>
  <c r="BH59" i="10"/>
  <c r="BG59" i="10"/>
  <c r="BN59" i="10" s="1"/>
  <c r="BF59" i="10"/>
  <c r="BE59" i="10"/>
  <c r="BL59" i="10" s="1"/>
  <c r="BD59" i="10"/>
  <c r="BC59" i="10"/>
  <c r="BJ59" i="10" s="1"/>
  <c r="BB59" i="10"/>
  <c r="CA59" i="10"/>
  <c r="CB58" i="10"/>
  <c r="BH58" i="10"/>
  <c r="BG58" i="10"/>
  <c r="BF58" i="10"/>
  <c r="BE58" i="10"/>
  <c r="BD58" i="10"/>
  <c r="BC58" i="10"/>
  <c r="BB58" i="10"/>
  <c r="CB57" i="10"/>
  <c r="BZ57" i="10"/>
  <c r="BX57" i="10"/>
  <c r="BV57" i="10"/>
  <c r="BT57" i="10"/>
  <c r="BR57" i="10"/>
  <c r="BP57" i="10"/>
  <c r="BH57" i="10"/>
  <c r="BG57" i="10"/>
  <c r="BN57" i="10" s="1"/>
  <c r="BF57" i="10"/>
  <c r="BE57" i="10"/>
  <c r="BD57" i="10"/>
  <c r="BC57" i="10"/>
  <c r="BB57" i="10"/>
  <c r="CA57" i="10"/>
  <c r="CB56" i="10"/>
  <c r="BX56" i="10"/>
  <c r="BH56" i="10"/>
  <c r="BG56" i="10"/>
  <c r="BN56" i="10" s="1"/>
  <c r="BF56" i="10"/>
  <c r="BE56" i="10"/>
  <c r="BL56" i="10" s="1"/>
  <c r="BD56" i="10"/>
  <c r="BC56" i="10"/>
  <c r="BJ56" i="10" s="1"/>
  <c r="BB56" i="10"/>
  <c r="CB55" i="10"/>
  <c r="BP55" i="10"/>
  <c r="BH55" i="10"/>
  <c r="BG55" i="10"/>
  <c r="BF55" i="10"/>
  <c r="BE55" i="10"/>
  <c r="BD55" i="10"/>
  <c r="BC55" i="10"/>
  <c r="BB55" i="10"/>
  <c r="CB54" i="10"/>
  <c r="BZ54" i="10"/>
  <c r="BH54" i="10"/>
  <c r="BG54" i="10"/>
  <c r="BN54" i="10" s="1"/>
  <c r="BF54" i="10"/>
  <c r="BE54" i="10"/>
  <c r="BD54" i="10"/>
  <c r="BC54" i="10"/>
  <c r="BB54" i="10"/>
  <c r="AF54" i="10"/>
  <c r="CB53" i="10"/>
  <c r="BZ53" i="10"/>
  <c r="BX53" i="10"/>
  <c r="BV53" i="10"/>
  <c r="BT53" i="10"/>
  <c r="BR53" i="10"/>
  <c r="BP53" i="10"/>
  <c r="BH53" i="10"/>
  <c r="BG53" i="10"/>
  <c r="BN53" i="10" s="1"/>
  <c r="BF53" i="10"/>
  <c r="BE53" i="10"/>
  <c r="BD53" i="10"/>
  <c r="BC53" i="10"/>
  <c r="BB53" i="10"/>
  <c r="CA53" i="10"/>
  <c r="CB52" i="10"/>
  <c r="BX52" i="10"/>
  <c r="BH52" i="10"/>
  <c r="BG52" i="10"/>
  <c r="BN52" i="10" s="1"/>
  <c r="BF52" i="10"/>
  <c r="BE52" i="10"/>
  <c r="BL52" i="10" s="1"/>
  <c r="BD52" i="10"/>
  <c r="BC52" i="10"/>
  <c r="BJ52" i="10" s="1"/>
  <c r="BB52" i="10"/>
  <c r="CB51" i="10"/>
  <c r="BZ51" i="10"/>
  <c r="BX51" i="10"/>
  <c r="BV51" i="10"/>
  <c r="BT51" i="10"/>
  <c r="BR51" i="10"/>
  <c r="BP51" i="10"/>
  <c r="BH51" i="10"/>
  <c r="BG51" i="10"/>
  <c r="BN51" i="10" s="1"/>
  <c r="BF51" i="10"/>
  <c r="BE51" i="10"/>
  <c r="BL51" i="10" s="1"/>
  <c r="BD51" i="10"/>
  <c r="BC51" i="10"/>
  <c r="BJ51" i="10" s="1"/>
  <c r="BB51" i="10"/>
  <c r="CA51" i="10"/>
  <c r="CB50" i="10"/>
  <c r="BH50" i="10"/>
  <c r="BG50" i="10"/>
  <c r="BF50" i="10"/>
  <c r="BE50" i="10"/>
  <c r="BD50" i="10"/>
  <c r="BC50" i="10"/>
  <c r="BB50" i="10"/>
  <c r="CB49" i="10"/>
  <c r="BH49" i="10"/>
  <c r="BG49" i="10"/>
  <c r="BF49" i="10"/>
  <c r="BE49" i="10"/>
  <c r="BD49" i="10"/>
  <c r="BC49" i="10"/>
  <c r="BB49" i="10"/>
  <c r="CB48" i="10"/>
  <c r="BH48" i="10"/>
  <c r="BG48" i="10"/>
  <c r="BF48" i="10"/>
  <c r="BE48" i="10"/>
  <c r="BD48" i="10"/>
  <c r="BC48" i="10"/>
  <c r="BB48" i="10"/>
  <c r="AP48" i="10"/>
  <c r="CB47" i="10"/>
  <c r="BH47" i="10"/>
  <c r="BG47" i="10"/>
  <c r="BF47" i="10"/>
  <c r="BE47" i="10"/>
  <c r="BD47" i="10"/>
  <c r="BC47" i="10"/>
  <c r="BB47" i="10"/>
  <c r="CB46" i="10"/>
  <c r="BH46" i="10"/>
  <c r="BG46" i="10"/>
  <c r="BF46" i="10"/>
  <c r="BE46" i="10"/>
  <c r="BD46" i="10"/>
  <c r="BC46" i="10"/>
  <c r="BB46" i="10"/>
  <c r="AO46" i="10"/>
  <c r="CB45" i="10"/>
  <c r="BH45" i="10"/>
  <c r="BG45" i="10"/>
  <c r="BN45" i="10" s="1"/>
  <c r="BF45" i="10"/>
  <c r="BE45" i="10"/>
  <c r="BL45" i="10" s="1"/>
  <c r="BD45" i="10"/>
  <c r="BC45" i="10"/>
  <c r="BJ45" i="10" s="1"/>
  <c r="BB45" i="10"/>
  <c r="CB44" i="10"/>
  <c r="BH44" i="10"/>
  <c r="BO44" i="10" s="1"/>
  <c r="BG44" i="10"/>
  <c r="BF44" i="10"/>
  <c r="BM44" i="10" s="1"/>
  <c r="BE44" i="10"/>
  <c r="BD44" i="10"/>
  <c r="BK44" i="10" s="1"/>
  <c r="BC44" i="10"/>
  <c r="BB44" i="10"/>
  <c r="BI44" i="10" s="1"/>
  <c r="AK44" i="10"/>
  <c r="CB43" i="10"/>
  <c r="BH43" i="10"/>
  <c r="BG43" i="10"/>
  <c r="BF43" i="10"/>
  <c r="BE43" i="10"/>
  <c r="BD43" i="10"/>
  <c r="BC43" i="10"/>
  <c r="BB43" i="10"/>
  <c r="CB42" i="10"/>
  <c r="BY42" i="10"/>
  <c r="BH42" i="10"/>
  <c r="BG42" i="10"/>
  <c r="BF42" i="10"/>
  <c r="BE42" i="10"/>
  <c r="BD42" i="10"/>
  <c r="BK42" i="10" s="1"/>
  <c r="BC42" i="10"/>
  <c r="BB42" i="10"/>
  <c r="CB41" i="10"/>
  <c r="BH41" i="10"/>
  <c r="BG41" i="10"/>
  <c r="BF41" i="10"/>
  <c r="BE41" i="10"/>
  <c r="BD41" i="10"/>
  <c r="BC41" i="10"/>
  <c r="BB41" i="10"/>
  <c r="CB40" i="10"/>
  <c r="BH40" i="10"/>
  <c r="BG40" i="10"/>
  <c r="BF40" i="10"/>
  <c r="BE40" i="10"/>
  <c r="BD40" i="10"/>
  <c r="BC40" i="10"/>
  <c r="BJ40" i="10" s="1"/>
  <c r="BB40" i="10"/>
  <c r="CB39" i="10"/>
  <c r="BY39" i="10"/>
  <c r="BU39" i="10"/>
  <c r="BQ39" i="10"/>
  <c r="BH39" i="10"/>
  <c r="BG39" i="10"/>
  <c r="BF39" i="10"/>
  <c r="BE39" i="10"/>
  <c r="BD39" i="10"/>
  <c r="BK39" i="10" s="1"/>
  <c r="BC39" i="10"/>
  <c r="BB39" i="10"/>
  <c r="AI39" i="10"/>
  <c r="CB38" i="10"/>
  <c r="BH38" i="10"/>
  <c r="BG38" i="10"/>
  <c r="BF38" i="10"/>
  <c r="BE38" i="10"/>
  <c r="BD38" i="10"/>
  <c r="BC38" i="10"/>
  <c r="BJ38" i="10" s="1"/>
  <c r="BB38" i="10"/>
  <c r="CB37" i="10"/>
  <c r="BY37" i="10"/>
  <c r="BU37" i="10"/>
  <c r="BQ37" i="10"/>
  <c r="BH37" i="10"/>
  <c r="BO37" i="10" s="1"/>
  <c r="BG37" i="10"/>
  <c r="BF37" i="10"/>
  <c r="BM37" i="10" s="1"/>
  <c r="BE37" i="10"/>
  <c r="BD37" i="10"/>
  <c r="BK37" i="10" s="1"/>
  <c r="BC37" i="10"/>
  <c r="BB37" i="10"/>
  <c r="AE37" i="10"/>
  <c r="CB36" i="10"/>
  <c r="BH36" i="10"/>
  <c r="BG36" i="10"/>
  <c r="BF36" i="10"/>
  <c r="BE36" i="10"/>
  <c r="BD36" i="10"/>
  <c r="BC36" i="10"/>
  <c r="BB36" i="10"/>
  <c r="AO36" i="10"/>
  <c r="AG36" i="10"/>
  <c r="CB35" i="10"/>
  <c r="BY35" i="10"/>
  <c r="BU35" i="10"/>
  <c r="BQ35" i="10"/>
  <c r="BH35" i="10"/>
  <c r="BO35" i="10" s="1"/>
  <c r="BG35" i="10"/>
  <c r="BF35" i="10"/>
  <c r="BM35" i="10" s="1"/>
  <c r="BE35" i="10"/>
  <c r="BD35" i="10"/>
  <c r="BK35" i="10" s="1"/>
  <c r="BC35" i="10"/>
  <c r="BB35" i="10"/>
  <c r="AI35" i="10"/>
  <c r="CB34" i="10"/>
  <c r="BH34" i="10"/>
  <c r="BG34" i="10"/>
  <c r="BF34" i="10"/>
  <c r="BE34" i="10"/>
  <c r="BD34" i="10"/>
  <c r="BC34" i="10"/>
  <c r="BB34" i="10"/>
  <c r="AO34" i="10"/>
  <c r="AG34" i="10"/>
  <c r="AP34" i="10"/>
  <c r="CB33" i="10"/>
  <c r="BY33" i="10"/>
  <c r="BU33" i="10"/>
  <c r="BQ33" i="10"/>
  <c r="BH33" i="10"/>
  <c r="BO33" i="10" s="1"/>
  <c r="BG33" i="10"/>
  <c r="BF33" i="10"/>
  <c r="BM33" i="10" s="1"/>
  <c r="BE33" i="10"/>
  <c r="BD33" i="10"/>
  <c r="BK33" i="10" s="1"/>
  <c r="BC33" i="10"/>
  <c r="BB33" i="10"/>
  <c r="CB32" i="10"/>
  <c r="BH32" i="10"/>
  <c r="BO32" i="10" s="1"/>
  <c r="BG32" i="10"/>
  <c r="BF32" i="10"/>
  <c r="BE32" i="10"/>
  <c r="BD32" i="10"/>
  <c r="BK32" i="10" s="1"/>
  <c r="BC32" i="10"/>
  <c r="BB32" i="10"/>
  <c r="AO32" i="10"/>
  <c r="AK32" i="10"/>
  <c r="CB31" i="10"/>
  <c r="BH31" i="10"/>
  <c r="BG31" i="10"/>
  <c r="BF31" i="10"/>
  <c r="BE31" i="10"/>
  <c r="BL31" i="10" s="1"/>
  <c r="BD31" i="10"/>
  <c r="BC31" i="10"/>
  <c r="BJ31" i="10" s="1"/>
  <c r="BB31" i="10"/>
  <c r="CB30" i="10"/>
  <c r="BH30" i="10"/>
  <c r="BG30" i="10"/>
  <c r="BF30" i="10"/>
  <c r="BE30" i="10"/>
  <c r="BD30" i="10"/>
  <c r="BC30" i="10"/>
  <c r="BB30" i="10"/>
  <c r="AK30" i="10"/>
  <c r="AG30" i="10"/>
  <c r="AE30" i="10"/>
  <c r="CB29" i="10"/>
  <c r="BY29" i="10"/>
  <c r="BU29" i="10"/>
  <c r="BQ29" i="10"/>
  <c r="BH29" i="10"/>
  <c r="BG29" i="10"/>
  <c r="BF29" i="10"/>
  <c r="BM29" i="10" s="1"/>
  <c r="BE29" i="10"/>
  <c r="BD29" i="10"/>
  <c r="BC29" i="10"/>
  <c r="BB29" i="10"/>
  <c r="AM29" i="10"/>
  <c r="CB28" i="10"/>
  <c r="BU28" i="10"/>
  <c r="BH28" i="10"/>
  <c r="BG28" i="10"/>
  <c r="BF28" i="10"/>
  <c r="BE28" i="10"/>
  <c r="BD28" i="10"/>
  <c r="BK28" i="10" s="1"/>
  <c r="BC28" i="10"/>
  <c r="BB28" i="10"/>
  <c r="AG28" i="10"/>
  <c r="AP28" i="10"/>
  <c r="BA28" i="10" s="1"/>
  <c r="CB27" i="10"/>
  <c r="BH27" i="10"/>
  <c r="BG27" i="10"/>
  <c r="BF27" i="10"/>
  <c r="BE27" i="10"/>
  <c r="BD27" i="10"/>
  <c r="BC27" i="10"/>
  <c r="BB27" i="10"/>
  <c r="AO27" i="10"/>
  <c r="CB26" i="10"/>
  <c r="BH26" i="10"/>
  <c r="BG26" i="10"/>
  <c r="BF26" i="10"/>
  <c r="BE26" i="10"/>
  <c r="BD26" i="10"/>
  <c r="BC26" i="10"/>
  <c r="BB26" i="10"/>
  <c r="AG26" i="10"/>
  <c r="CF25" i="10"/>
  <c r="CE25" i="10"/>
  <c r="CD25" i="10"/>
  <c r="CC25" i="10"/>
  <c r="CB25" i="10"/>
  <c r="BY25" i="10"/>
  <c r="BU25" i="10"/>
  <c r="BQ25" i="10"/>
  <c r="BH25" i="10"/>
  <c r="BO25" i="10" s="1"/>
  <c r="BG25" i="10"/>
  <c r="BF25" i="10"/>
  <c r="BM25" i="10" s="1"/>
  <c r="BE25" i="10"/>
  <c r="BD25" i="10"/>
  <c r="BK25" i="10" s="1"/>
  <c r="BC25" i="10"/>
  <c r="BB25" i="10"/>
  <c r="AI25" i="10"/>
  <c r="AP25" i="10"/>
  <c r="BA25" i="10" s="1"/>
  <c r="CB24" i="10"/>
  <c r="BH24" i="10"/>
  <c r="BG24" i="10"/>
  <c r="BF24" i="10"/>
  <c r="BE24" i="10"/>
  <c r="BD24" i="10"/>
  <c r="BC24" i="10"/>
  <c r="BB24" i="10"/>
  <c r="AO24" i="10"/>
  <c r="CB23" i="10"/>
  <c r="BY23" i="10"/>
  <c r="BU23" i="10"/>
  <c r="BQ23" i="10"/>
  <c r="BH23" i="10"/>
  <c r="BG23" i="10"/>
  <c r="BF23" i="10"/>
  <c r="BM23" i="10" s="1"/>
  <c r="BE23" i="10"/>
  <c r="BD23" i="10"/>
  <c r="BK23" i="10" s="1"/>
  <c r="BC23" i="10"/>
  <c r="BB23" i="10"/>
  <c r="AO23" i="10"/>
  <c r="AE23" i="10"/>
  <c r="CB22" i="10"/>
  <c r="BH22" i="10"/>
  <c r="BO22" i="10" s="1"/>
  <c r="BG22" i="10"/>
  <c r="BF22" i="10"/>
  <c r="BM22" i="10" s="1"/>
  <c r="BE22" i="10"/>
  <c r="BD22" i="10"/>
  <c r="BK22" i="10" s="1"/>
  <c r="BC22" i="10"/>
  <c r="BB22" i="10"/>
  <c r="AM22" i="10"/>
  <c r="AI22" i="10"/>
  <c r="AG22" i="10"/>
  <c r="CB21" i="10"/>
  <c r="BH21" i="10"/>
  <c r="BG21" i="10"/>
  <c r="BN21" i="10" s="1"/>
  <c r="BF21" i="10"/>
  <c r="BE21" i="10"/>
  <c r="BL21" i="10" s="1"/>
  <c r="BD21" i="10"/>
  <c r="BC21" i="10"/>
  <c r="BJ21" i="10" s="1"/>
  <c r="BB21" i="10"/>
  <c r="AI21" i="10"/>
  <c r="CB20" i="10"/>
  <c r="BP20" i="10"/>
  <c r="BH20" i="10"/>
  <c r="BG20" i="10"/>
  <c r="BF20" i="10"/>
  <c r="BE20" i="10"/>
  <c r="BD20" i="10"/>
  <c r="BC20" i="10"/>
  <c r="BB20" i="10"/>
  <c r="AN20" i="10"/>
  <c r="AF20" i="10"/>
  <c r="CB19" i="10"/>
  <c r="BP19" i="10"/>
  <c r="BH19" i="10"/>
  <c r="BG19" i="10"/>
  <c r="BF19" i="10"/>
  <c r="BE19" i="10"/>
  <c r="BD19" i="10"/>
  <c r="BC19" i="10"/>
  <c r="BB19" i="10"/>
  <c r="CB18" i="10"/>
  <c r="BH18" i="10"/>
  <c r="BG18" i="10"/>
  <c r="BF18" i="10"/>
  <c r="BE18" i="10"/>
  <c r="BD18" i="10"/>
  <c r="BC18" i="10"/>
  <c r="BB18" i="10"/>
  <c r="AN18" i="10"/>
  <c r="AJ18" i="10"/>
  <c r="AF18" i="10"/>
  <c r="CB17" i="10"/>
  <c r="BZ17" i="10"/>
  <c r="BX17" i="10"/>
  <c r="BV17" i="10"/>
  <c r="BT17" i="10"/>
  <c r="BR17" i="10"/>
  <c r="BP17" i="10"/>
  <c r="BH17" i="10"/>
  <c r="BG17" i="10"/>
  <c r="BN17" i="10" s="1"/>
  <c r="BF17" i="10"/>
  <c r="BE17" i="10"/>
  <c r="BL17" i="10" s="1"/>
  <c r="BD17" i="10"/>
  <c r="BC17" i="10"/>
  <c r="BB17" i="10"/>
  <c r="CA17" i="10"/>
  <c r="DM16" i="10"/>
  <c r="DL16" i="10"/>
  <c r="DK16" i="10"/>
  <c r="DJ16" i="10"/>
  <c r="DI16" i="10"/>
  <c r="DH16" i="10"/>
  <c r="DG16" i="10"/>
  <c r="DF16" i="10"/>
  <c r="DE16" i="10"/>
  <c r="DD16" i="10"/>
  <c r="DC16" i="10"/>
  <c r="CB16" i="10"/>
  <c r="BH16" i="10"/>
  <c r="BG16" i="10"/>
  <c r="BF16" i="10"/>
  <c r="BE16" i="10"/>
  <c r="BD16" i="10"/>
  <c r="BC16" i="10"/>
  <c r="BB16" i="10"/>
  <c r="DM15" i="10"/>
  <c r="DL15" i="10"/>
  <c r="DK15" i="10"/>
  <c r="DJ15" i="10"/>
  <c r="DI15" i="10"/>
  <c r="DH15" i="10"/>
  <c r="DG15" i="10"/>
  <c r="DF15" i="10"/>
  <c r="DE15" i="10"/>
  <c r="DD15" i="10"/>
  <c r="DC15" i="10"/>
  <c r="CB15" i="10"/>
  <c r="BH15" i="10"/>
  <c r="BG15" i="10"/>
  <c r="BF15" i="10"/>
  <c r="BE15" i="10"/>
  <c r="BD15" i="10"/>
  <c r="BC15" i="10"/>
  <c r="BB15" i="10"/>
  <c r="L146" i="9"/>
  <c r="J146" i="9"/>
  <c r="I146" i="9"/>
  <c r="B146" i="9"/>
  <c r="L145" i="9"/>
  <c r="AP145" i="9" s="1"/>
  <c r="J145" i="9"/>
  <c r="I145" i="9"/>
  <c r="B145" i="9"/>
  <c r="L144" i="9"/>
  <c r="J144" i="9"/>
  <c r="I144" i="9"/>
  <c r="B144" i="9"/>
  <c r="L143" i="9"/>
  <c r="AP143" i="9" s="1"/>
  <c r="J143" i="9"/>
  <c r="I143" i="9"/>
  <c r="B143" i="9"/>
  <c r="L142" i="9"/>
  <c r="J142" i="9"/>
  <c r="I142" i="9"/>
  <c r="B142" i="9"/>
  <c r="L141" i="9"/>
  <c r="J141" i="9"/>
  <c r="I141" i="9"/>
  <c r="B141" i="9"/>
  <c r="BP141" i="9" s="1"/>
  <c r="L140" i="9"/>
  <c r="J140" i="9"/>
  <c r="I140" i="9"/>
  <c r="B140" i="9"/>
  <c r="L139" i="9"/>
  <c r="J139" i="9"/>
  <c r="I139" i="9"/>
  <c r="B139" i="9"/>
  <c r="BP139" i="9" s="1"/>
  <c r="L138" i="9"/>
  <c r="J138" i="9"/>
  <c r="I138" i="9"/>
  <c r="B138" i="9"/>
  <c r="L137" i="9"/>
  <c r="J137" i="9"/>
  <c r="I137" i="9"/>
  <c r="B137" i="9"/>
  <c r="BP137" i="9" s="1"/>
  <c r="L136" i="9"/>
  <c r="J136" i="9"/>
  <c r="I136" i="9"/>
  <c r="B136" i="9"/>
  <c r="L135" i="9"/>
  <c r="AP135" i="9" s="1"/>
  <c r="J135" i="9"/>
  <c r="I135" i="9"/>
  <c r="B135" i="9"/>
  <c r="L134" i="9"/>
  <c r="J134" i="9"/>
  <c r="I134" i="9"/>
  <c r="B134" i="9"/>
  <c r="L133" i="9"/>
  <c r="AO133" i="9" s="1"/>
  <c r="J133" i="9"/>
  <c r="I133" i="9"/>
  <c r="B133" i="9"/>
  <c r="L132" i="9"/>
  <c r="J132" i="9"/>
  <c r="I132" i="9"/>
  <c r="AO132" i="9" s="1"/>
  <c r="B132" i="9"/>
  <c r="L131" i="9"/>
  <c r="AO131" i="9" s="1"/>
  <c r="J131" i="9"/>
  <c r="I131" i="9"/>
  <c r="B131" i="9"/>
  <c r="L130" i="9"/>
  <c r="J130" i="9"/>
  <c r="I130" i="9"/>
  <c r="B130" i="9"/>
  <c r="L129" i="9"/>
  <c r="AP129" i="9" s="1"/>
  <c r="J129" i="9"/>
  <c r="I129" i="9"/>
  <c r="B129" i="9"/>
  <c r="L128" i="9"/>
  <c r="J128" i="9"/>
  <c r="I128" i="9"/>
  <c r="B128" i="9"/>
  <c r="L127" i="9"/>
  <c r="J127" i="9"/>
  <c r="I127" i="9"/>
  <c r="B127" i="9"/>
  <c r="BZ127" i="9" s="1"/>
  <c r="L126" i="9"/>
  <c r="J126" i="9"/>
  <c r="I126" i="9"/>
  <c r="B126" i="9"/>
  <c r="L125" i="9"/>
  <c r="J125" i="9"/>
  <c r="I125" i="9"/>
  <c r="B125" i="9"/>
  <c r="BP125" i="9" s="1"/>
  <c r="L124" i="9"/>
  <c r="J124" i="9"/>
  <c r="I124" i="9"/>
  <c r="B124" i="9"/>
  <c r="L123" i="9"/>
  <c r="J123" i="9"/>
  <c r="I123" i="9"/>
  <c r="B123" i="9"/>
  <c r="BP123" i="9" s="1"/>
  <c r="L122" i="9"/>
  <c r="J122" i="9"/>
  <c r="I122" i="9"/>
  <c r="B122" i="9"/>
  <c r="L121" i="9"/>
  <c r="J121" i="9"/>
  <c r="I121" i="9"/>
  <c r="B121" i="9"/>
  <c r="BV121" i="9" s="1"/>
  <c r="L120" i="9"/>
  <c r="J120" i="9"/>
  <c r="I120" i="9"/>
  <c r="B120" i="9"/>
  <c r="L119" i="9"/>
  <c r="J119" i="9"/>
  <c r="I119" i="9"/>
  <c r="B119" i="9"/>
  <c r="BP119" i="9" s="1"/>
  <c r="L118" i="9"/>
  <c r="J118" i="9"/>
  <c r="I118" i="9"/>
  <c r="B118" i="9"/>
  <c r="L117" i="9"/>
  <c r="J117" i="9"/>
  <c r="I117" i="9"/>
  <c r="B117" i="9"/>
  <c r="L116" i="9"/>
  <c r="J116" i="9"/>
  <c r="I116" i="9"/>
  <c r="B116" i="9"/>
  <c r="L115" i="9"/>
  <c r="J115" i="9"/>
  <c r="I115" i="9"/>
  <c r="B115" i="9"/>
  <c r="L114" i="9"/>
  <c r="J114" i="9"/>
  <c r="I114" i="9"/>
  <c r="AO114" i="9" s="1"/>
  <c r="B114" i="9"/>
  <c r="L113" i="9"/>
  <c r="AO113" i="9" s="1"/>
  <c r="J113" i="9"/>
  <c r="I113" i="9"/>
  <c r="B113" i="9"/>
  <c r="L112" i="9"/>
  <c r="J112" i="9"/>
  <c r="I112" i="9"/>
  <c r="AJ112" i="9" s="1"/>
  <c r="B112" i="9"/>
  <c r="L111" i="9"/>
  <c r="AJ111" i="9" s="1"/>
  <c r="J111" i="9"/>
  <c r="I111" i="9"/>
  <c r="B111" i="9"/>
  <c r="BP111" i="9" s="1"/>
  <c r="L110" i="9"/>
  <c r="J110" i="9"/>
  <c r="I110" i="9"/>
  <c r="AN110" i="9" s="1"/>
  <c r="B110" i="9"/>
  <c r="L109" i="9"/>
  <c r="AJ109" i="9" s="1"/>
  <c r="J109" i="9"/>
  <c r="I109" i="9"/>
  <c r="B109" i="9"/>
  <c r="BX109" i="9" s="1"/>
  <c r="L108" i="9"/>
  <c r="J108" i="9"/>
  <c r="I108" i="9"/>
  <c r="B108" i="9"/>
  <c r="L107" i="9"/>
  <c r="AP107" i="9" s="1"/>
  <c r="J107" i="9"/>
  <c r="I107" i="9"/>
  <c r="B107" i="9"/>
  <c r="L106" i="9"/>
  <c r="J106" i="9"/>
  <c r="I106" i="9"/>
  <c r="AP106" i="9" s="1"/>
  <c r="B106" i="9"/>
  <c r="L105" i="9"/>
  <c r="AP105" i="9" s="1"/>
  <c r="J105" i="9"/>
  <c r="I105" i="9"/>
  <c r="B105" i="9"/>
  <c r="L104" i="9"/>
  <c r="J104" i="9"/>
  <c r="I104" i="9"/>
  <c r="AO104" i="9" s="1"/>
  <c r="B104" i="9"/>
  <c r="L103" i="9"/>
  <c r="AP103" i="9" s="1"/>
  <c r="J103" i="9"/>
  <c r="I103" i="9"/>
  <c r="B103" i="9"/>
  <c r="L102" i="9"/>
  <c r="J102" i="9"/>
  <c r="I102" i="9"/>
  <c r="AO102" i="9" s="1"/>
  <c r="B102" i="9"/>
  <c r="L101" i="9"/>
  <c r="AP101" i="9" s="1"/>
  <c r="J101" i="9"/>
  <c r="I101" i="9"/>
  <c r="B101" i="9"/>
  <c r="L100" i="9"/>
  <c r="J100" i="9"/>
  <c r="I100" i="9"/>
  <c r="AP100" i="9" s="1"/>
  <c r="B100" i="9"/>
  <c r="L99" i="9"/>
  <c r="AE99" i="9" s="1"/>
  <c r="J99" i="9"/>
  <c r="I99" i="9"/>
  <c r="B99" i="9"/>
  <c r="CA99" i="9" s="1"/>
  <c r="L98" i="9"/>
  <c r="J98" i="9"/>
  <c r="I98" i="9"/>
  <c r="AP98" i="9" s="1"/>
  <c r="B98" i="9"/>
  <c r="L97" i="9"/>
  <c r="J97" i="9"/>
  <c r="I97" i="9"/>
  <c r="B97" i="9"/>
  <c r="L96" i="9"/>
  <c r="J96" i="9"/>
  <c r="I96" i="9"/>
  <c r="AI96" i="9" s="1"/>
  <c r="B96" i="9"/>
  <c r="L95" i="9"/>
  <c r="AK95" i="9" s="1"/>
  <c r="J95" i="9"/>
  <c r="I95" i="9"/>
  <c r="B95" i="9"/>
  <c r="CA95" i="9" s="1"/>
  <c r="L94" i="9"/>
  <c r="J94" i="9"/>
  <c r="I94" i="9"/>
  <c r="AK94" i="9" s="1"/>
  <c r="B94" i="9"/>
  <c r="L93" i="9"/>
  <c r="AP93" i="9" s="1"/>
  <c r="J93" i="9"/>
  <c r="I93" i="9"/>
  <c r="B93" i="9"/>
  <c r="L92" i="9"/>
  <c r="J92" i="9"/>
  <c r="I92" i="9"/>
  <c r="AO92" i="9" s="1"/>
  <c r="B92" i="9"/>
  <c r="L91" i="9"/>
  <c r="AO91" i="9" s="1"/>
  <c r="J91" i="9"/>
  <c r="I91" i="9"/>
  <c r="B91" i="9"/>
  <c r="CA91" i="9" s="1"/>
  <c r="L90" i="9"/>
  <c r="J90" i="9"/>
  <c r="I90" i="9"/>
  <c r="AO90" i="9" s="1"/>
  <c r="B90" i="9"/>
  <c r="L89" i="9"/>
  <c r="AP89" i="9" s="1"/>
  <c r="J89" i="9"/>
  <c r="I89" i="9"/>
  <c r="B89" i="9"/>
  <c r="L88" i="9"/>
  <c r="J88" i="9"/>
  <c r="I88" i="9"/>
  <c r="AP88" i="9" s="1"/>
  <c r="B88" i="9"/>
  <c r="L87" i="9"/>
  <c r="AE87" i="9" s="1"/>
  <c r="J87" i="9"/>
  <c r="I87" i="9"/>
  <c r="B87" i="9"/>
  <c r="CA87" i="9" s="1"/>
  <c r="L86" i="9"/>
  <c r="J86" i="9"/>
  <c r="I86" i="9"/>
  <c r="AK86" i="9" s="1"/>
  <c r="B86" i="9"/>
  <c r="L85" i="9"/>
  <c r="AK85" i="9" s="1"/>
  <c r="J85" i="9"/>
  <c r="I85" i="9"/>
  <c r="B85" i="9"/>
  <c r="BY85" i="9" s="1"/>
  <c r="L84" i="9"/>
  <c r="J84" i="9"/>
  <c r="I84" i="9"/>
  <c r="AO84" i="9" s="1"/>
  <c r="B84" i="9"/>
  <c r="L83" i="9"/>
  <c r="AE83" i="9" s="1"/>
  <c r="J83" i="9"/>
  <c r="I83" i="9"/>
  <c r="B83" i="9"/>
  <c r="L82" i="9"/>
  <c r="J82" i="9"/>
  <c r="I82" i="9"/>
  <c r="AI82" i="9" s="1"/>
  <c r="B82" i="9"/>
  <c r="L81" i="9"/>
  <c r="AG81" i="9" s="1"/>
  <c r="J81" i="9"/>
  <c r="I81" i="9"/>
  <c r="B81" i="9"/>
  <c r="L80" i="9"/>
  <c r="J80" i="9"/>
  <c r="I80" i="9"/>
  <c r="AO80" i="9" s="1"/>
  <c r="B80" i="9"/>
  <c r="L79" i="9"/>
  <c r="AO79" i="9" s="1"/>
  <c r="J79" i="9"/>
  <c r="I79" i="9"/>
  <c r="B79" i="9"/>
  <c r="L78" i="9"/>
  <c r="J78" i="9"/>
  <c r="I78" i="9"/>
  <c r="AO78" i="9" s="1"/>
  <c r="B78" i="9"/>
  <c r="L77" i="9"/>
  <c r="AO77" i="9" s="1"/>
  <c r="J77" i="9"/>
  <c r="I77" i="9"/>
  <c r="B77" i="9"/>
  <c r="L76" i="9"/>
  <c r="J76" i="9"/>
  <c r="I76" i="9"/>
  <c r="AO76" i="9" s="1"/>
  <c r="B76" i="9"/>
  <c r="L75" i="9"/>
  <c r="AO75" i="9" s="1"/>
  <c r="J75" i="9"/>
  <c r="I75" i="9"/>
  <c r="B75" i="9"/>
  <c r="BP75" i="9" s="1"/>
  <c r="L74" i="9"/>
  <c r="J74" i="9"/>
  <c r="I74" i="9"/>
  <c r="B74" i="9"/>
  <c r="L73" i="9"/>
  <c r="AO73" i="9" s="1"/>
  <c r="J73" i="9"/>
  <c r="I73" i="9"/>
  <c r="B73" i="9"/>
  <c r="BP73" i="9" s="1"/>
  <c r="L72" i="9"/>
  <c r="J72" i="9"/>
  <c r="I72" i="9"/>
  <c r="B72" i="9"/>
  <c r="L71" i="9"/>
  <c r="AO71" i="9" s="1"/>
  <c r="J71" i="9"/>
  <c r="I71" i="9"/>
  <c r="B71" i="9"/>
  <c r="L70" i="9"/>
  <c r="J70" i="9"/>
  <c r="I70" i="9"/>
  <c r="B70" i="9"/>
  <c r="L69" i="9"/>
  <c r="AO69" i="9" s="1"/>
  <c r="J69" i="9"/>
  <c r="I69" i="9"/>
  <c r="B69" i="9"/>
  <c r="BP69" i="9" s="1"/>
  <c r="L68" i="9"/>
  <c r="J68" i="9"/>
  <c r="I68" i="9"/>
  <c r="AO68" i="9" s="1"/>
  <c r="B68" i="9"/>
  <c r="L67" i="9"/>
  <c r="AO67" i="9" s="1"/>
  <c r="J67" i="9"/>
  <c r="I67" i="9"/>
  <c r="B67" i="9"/>
  <c r="L66" i="9"/>
  <c r="J66" i="9"/>
  <c r="I66" i="9"/>
  <c r="B66" i="9"/>
  <c r="L65" i="9"/>
  <c r="J65" i="9"/>
  <c r="I65" i="9"/>
  <c r="B65" i="9"/>
  <c r="L64" i="9"/>
  <c r="J64" i="9"/>
  <c r="I64" i="9"/>
  <c r="B64" i="9"/>
  <c r="L63" i="9"/>
  <c r="J63" i="9"/>
  <c r="I63" i="9"/>
  <c r="B63" i="9"/>
  <c r="L62" i="9"/>
  <c r="J62" i="9"/>
  <c r="I62" i="9"/>
  <c r="B62" i="9"/>
  <c r="L61" i="9"/>
  <c r="J61" i="9"/>
  <c r="I61" i="9"/>
  <c r="B61" i="9"/>
  <c r="BZ61" i="9" s="1"/>
  <c r="L60" i="9"/>
  <c r="J60" i="9"/>
  <c r="I60" i="9"/>
  <c r="B60" i="9"/>
  <c r="L59" i="9"/>
  <c r="J59" i="9"/>
  <c r="I59" i="9"/>
  <c r="B59" i="9"/>
  <c r="BV59" i="9" s="1"/>
  <c r="L58" i="9"/>
  <c r="J58" i="9"/>
  <c r="I58" i="9"/>
  <c r="B58" i="9"/>
  <c r="L57" i="9"/>
  <c r="J57" i="9"/>
  <c r="I57" i="9"/>
  <c r="B57" i="9"/>
  <c r="BR57" i="9" s="1"/>
  <c r="L56" i="9"/>
  <c r="J56" i="9"/>
  <c r="I56" i="9"/>
  <c r="B56" i="9"/>
  <c r="L55" i="9"/>
  <c r="J55" i="9"/>
  <c r="I55" i="9"/>
  <c r="B55" i="9"/>
  <c r="BZ55" i="9" s="1"/>
  <c r="L54" i="9"/>
  <c r="J54" i="9"/>
  <c r="I54" i="9"/>
  <c r="B54" i="9"/>
  <c r="L53" i="9"/>
  <c r="J53" i="9"/>
  <c r="I53" i="9"/>
  <c r="B53" i="9"/>
  <c r="L52" i="9"/>
  <c r="J52" i="9"/>
  <c r="I52" i="9"/>
  <c r="B52" i="9"/>
  <c r="L51" i="9"/>
  <c r="AN51" i="9" s="1"/>
  <c r="J51" i="9"/>
  <c r="I51" i="9"/>
  <c r="B51" i="9"/>
  <c r="L50" i="9"/>
  <c r="J50" i="9"/>
  <c r="I50" i="9"/>
  <c r="B50" i="9"/>
  <c r="L49" i="9"/>
  <c r="J49" i="9"/>
  <c r="I49" i="9"/>
  <c r="B49" i="9"/>
  <c r="L48" i="9"/>
  <c r="J48" i="9"/>
  <c r="I48" i="9"/>
  <c r="B48" i="9"/>
  <c r="L47" i="9"/>
  <c r="J47" i="9"/>
  <c r="I47" i="9"/>
  <c r="B47" i="9"/>
  <c r="BR47" i="9" s="1"/>
  <c r="L46" i="9"/>
  <c r="J46" i="9"/>
  <c r="I46" i="9"/>
  <c r="B46" i="9"/>
  <c r="L45" i="9"/>
  <c r="J45" i="9"/>
  <c r="I45" i="9"/>
  <c r="B45" i="9"/>
  <c r="BP45" i="9" s="1"/>
  <c r="L44" i="9"/>
  <c r="J44" i="9"/>
  <c r="I44" i="9"/>
  <c r="B44" i="9"/>
  <c r="L43" i="9"/>
  <c r="J43" i="9"/>
  <c r="I43" i="9"/>
  <c r="B43" i="9"/>
  <c r="L42" i="9"/>
  <c r="J42" i="9"/>
  <c r="I42" i="9"/>
  <c r="B42" i="9"/>
  <c r="L41" i="9"/>
  <c r="J41" i="9"/>
  <c r="I41" i="9"/>
  <c r="B41" i="9"/>
  <c r="BP41" i="9" s="1"/>
  <c r="L40" i="9"/>
  <c r="J40" i="9"/>
  <c r="I40" i="9"/>
  <c r="B40" i="9"/>
  <c r="L39" i="9"/>
  <c r="J39" i="9"/>
  <c r="I39" i="9"/>
  <c r="B39" i="9"/>
  <c r="L38" i="9"/>
  <c r="J38" i="9"/>
  <c r="I38" i="9"/>
  <c r="B38" i="9"/>
  <c r="L37" i="9"/>
  <c r="J37" i="9"/>
  <c r="I37" i="9"/>
  <c r="B37" i="9"/>
  <c r="L36" i="9"/>
  <c r="J36" i="9"/>
  <c r="I36" i="9"/>
  <c r="B36" i="9"/>
  <c r="L35" i="9"/>
  <c r="J35" i="9"/>
  <c r="I35" i="9"/>
  <c r="B35" i="9"/>
  <c r="L34" i="9"/>
  <c r="J34" i="9"/>
  <c r="I34" i="9"/>
  <c r="B34" i="9"/>
  <c r="L33" i="9"/>
  <c r="J33" i="9"/>
  <c r="I33" i="9"/>
  <c r="B33" i="9"/>
  <c r="L32" i="9"/>
  <c r="J32" i="9"/>
  <c r="I32" i="9"/>
  <c r="B32" i="9"/>
  <c r="L31" i="9"/>
  <c r="J31" i="9"/>
  <c r="I31" i="9"/>
  <c r="B31" i="9"/>
  <c r="BP31" i="9" s="1"/>
  <c r="L30" i="9"/>
  <c r="J30" i="9"/>
  <c r="I30" i="9"/>
  <c r="AF30" i="9" s="1"/>
  <c r="B30" i="9"/>
  <c r="L29" i="9"/>
  <c r="J29" i="9"/>
  <c r="I29" i="9"/>
  <c r="B29" i="9"/>
  <c r="BZ29" i="9" s="1"/>
  <c r="L28" i="9"/>
  <c r="J28" i="9"/>
  <c r="I28" i="9"/>
  <c r="B28" i="9"/>
  <c r="L27" i="9"/>
  <c r="AM27" i="9" s="1"/>
  <c r="J27" i="9"/>
  <c r="I27" i="9"/>
  <c r="B27" i="9"/>
  <c r="L26" i="9"/>
  <c r="J26" i="9"/>
  <c r="I26" i="9"/>
  <c r="AO26" i="9" s="1"/>
  <c r="AZ26" i="9" s="1"/>
  <c r="B26" i="9"/>
  <c r="L25" i="9"/>
  <c r="AI25" i="9" s="1"/>
  <c r="J25" i="9"/>
  <c r="I25" i="9"/>
  <c r="B25" i="9"/>
  <c r="BZ25" i="9" s="1"/>
  <c r="L24" i="9"/>
  <c r="J24" i="9"/>
  <c r="I24" i="9"/>
  <c r="B24" i="9"/>
  <c r="L23" i="9"/>
  <c r="AG23" i="9" s="1"/>
  <c r="J23" i="9"/>
  <c r="I23" i="9"/>
  <c r="B23" i="9"/>
  <c r="BZ23" i="9" s="1"/>
  <c r="L22" i="9"/>
  <c r="J22" i="9"/>
  <c r="I22" i="9"/>
  <c r="AM22" i="9" s="1"/>
  <c r="B22" i="9"/>
  <c r="L21" i="9"/>
  <c r="AP21" i="9" s="1"/>
  <c r="J21" i="9"/>
  <c r="I21" i="9"/>
  <c r="B21" i="9"/>
  <c r="BZ21" i="9" s="1"/>
  <c r="L20" i="9"/>
  <c r="J20" i="9"/>
  <c r="I20" i="9"/>
  <c r="AO20" i="9" s="1"/>
  <c r="B20" i="9"/>
  <c r="L19" i="9"/>
  <c r="AO19" i="9" s="1"/>
  <c r="J19" i="9"/>
  <c r="I19" i="9"/>
  <c r="B19" i="9"/>
  <c r="BP19" i="9" s="1"/>
  <c r="L18" i="9"/>
  <c r="J18" i="9"/>
  <c r="I18" i="9"/>
  <c r="B18" i="9"/>
  <c r="L17" i="9"/>
  <c r="AO17" i="9" s="1"/>
  <c r="J17" i="9"/>
  <c r="I17" i="9"/>
  <c r="B17" i="9"/>
  <c r="L16" i="9"/>
  <c r="J16" i="9"/>
  <c r="I16" i="9"/>
  <c r="AO16" i="9" s="1"/>
  <c r="B16" i="9"/>
  <c r="L15" i="9"/>
  <c r="AO15" i="9" s="1"/>
  <c r="J15" i="9"/>
  <c r="I15" i="9"/>
  <c r="B15" i="9"/>
  <c r="BP15" i="9" s="1"/>
  <c r="O5" i="9"/>
  <c r="F5" i="9"/>
  <c r="CB146" i="9"/>
  <c r="BO146" i="9" s="1"/>
  <c r="BH146" i="9"/>
  <c r="BG146" i="9"/>
  <c r="BN146" i="9" s="1"/>
  <c r="BF146" i="9"/>
  <c r="BE146" i="9"/>
  <c r="BD146" i="9"/>
  <c r="BC146" i="9"/>
  <c r="BB146" i="9"/>
  <c r="AP146" i="9"/>
  <c r="BZ146" i="9"/>
  <c r="CB145" i="9"/>
  <c r="BH145" i="9"/>
  <c r="BG145" i="9"/>
  <c r="BF145" i="9"/>
  <c r="BE145" i="9"/>
  <c r="BD145" i="9"/>
  <c r="BC145" i="9"/>
  <c r="BB145" i="9"/>
  <c r="CB144" i="9"/>
  <c r="BH144" i="9"/>
  <c r="BG144" i="9"/>
  <c r="BF144" i="9"/>
  <c r="BE144" i="9"/>
  <c r="BD144" i="9"/>
  <c r="BC144" i="9"/>
  <c r="BB144" i="9"/>
  <c r="BZ144" i="9"/>
  <c r="CB143" i="9"/>
  <c r="BH143" i="9"/>
  <c r="BG143" i="9"/>
  <c r="BF143" i="9"/>
  <c r="BE143" i="9"/>
  <c r="BL143" i="9" s="1"/>
  <c r="BD143" i="9"/>
  <c r="BC143" i="9"/>
  <c r="BJ143" i="9" s="1"/>
  <c r="BB143" i="9"/>
  <c r="CB142" i="9"/>
  <c r="BP142" i="9"/>
  <c r="BH142" i="9"/>
  <c r="BG142" i="9"/>
  <c r="BF142" i="9"/>
  <c r="BE142" i="9"/>
  <c r="BD142" i="9"/>
  <c r="BC142" i="9"/>
  <c r="BB142" i="9"/>
  <c r="CB141" i="9"/>
  <c r="BH141" i="9"/>
  <c r="BG141" i="9"/>
  <c r="BF141" i="9"/>
  <c r="BE141" i="9"/>
  <c r="BD141" i="9"/>
  <c r="BC141" i="9"/>
  <c r="BB141" i="9"/>
  <c r="CB140" i="9"/>
  <c r="BP140" i="9"/>
  <c r="BH140" i="9"/>
  <c r="BG140" i="9"/>
  <c r="BN140" i="9" s="1"/>
  <c r="BF140" i="9"/>
  <c r="BE140" i="9"/>
  <c r="BL140" i="9" s="1"/>
  <c r="BD140" i="9"/>
  <c r="BC140" i="9"/>
  <c r="BB140" i="9"/>
  <c r="CB139" i="9"/>
  <c r="BH139" i="9"/>
  <c r="BG139" i="9"/>
  <c r="BF139" i="9"/>
  <c r="BE139" i="9"/>
  <c r="BD139" i="9"/>
  <c r="BC139" i="9"/>
  <c r="BB139" i="9"/>
  <c r="CB138" i="9"/>
  <c r="BP138" i="9"/>
  <c r="BH138" i="9"/>
  <c r="BG138" i="9"/>
  <c r="BF138" i="9"/>
  <c r="BE138" i="9"/>
  <c r="BD138" i="9"/>
  <c r="BC138" i="9"/>
  <c r="BB138" i="9"/>
  <c r="CB137" i="9"/>
  <c r="BH137" i="9"/>
  <c r="BG137" i="9"/>
  <c r="BF137" i="9"/>
  <c r="BE137" i="9"/>
  <c r="BD137" i="9"/>
  <c r="BC137" i="9"/>
  <c r="BB137" i="9"/>
  <c r="CB136" i="9"/>
  <c r="BP136" i="9"/>
  <c r="BH136" i="9"/>
  <c r="BG136" i="9"/>
  <c r="BF136" i="9"/>
  <c r="BE136" i="9"/>
  <c r="BD136" i="9"/>
  <c r="BC136" i="9"/>
  <c r="BB136" i="9"/>
  <c r="CB135" i="9"/>
  <c r="BH135" i="9"/>
  <c r="BG135" i="9"/>
  <c r="BF135" i="9"/>
  <c r="BE135" i="9"/>
  <c r="BD135" i="9"/>
  <c r="BC135" i="9"/>
  <c r="BB135" i="9"/>
  <c r="CB134" i="9"/>
  <c r="BH134" i="9"/>
  <c r="BG134" i="9"/>
  <c r="BF134" i="9"/>
  <c r="BE134" i="9"/>
  <c r="BD134" i="9"/>
  <c r="BC134" i="9"/>
  <c r="BB134" i="9"/>
  <c r="AO134" i="9"/>
  <c r="AI134" i="9"/>
  <c r="AE134" i="9"/>
  <c r="AP134" i="9"/>
  <c r="CA134" i="9"/>
  <c r="CB133" i="9"/>
  <c r="BH133" i="9"/>
  <c r="BG133" i="9"/>
  <c r="BF133" i="9"/>
  <c r="BE133" i="9"/>
  <c r="BD133" i="9"/>
  <c r="BC133" i="9"/>
  <c r="BB133" i="9"/>
  <c r="CA133" i="9"/>
  <c r="CB132" i="9"/>
  <c r="BH132" i="9"/>
  <c r="BG132" i="9"/>
  <c r="BN132" i="9" s="1"/>
  <c r="BF132" i="9"/>
  <c r="BE132" i="9"/>
  <c r="BL132" i="9" s="1"/>
  <c r="BD132" i="9"/>
  <c r="BC132" i="9"/>
  <c r="BJ132" i="9" s="1"/>
  <c r="BB132" i="9"/>
  <c r="AK132" i="9"/>
  <c r="AG132" i="9"/>
  <c r="AE132" i="9"/>
  <c r="BA132" i="9"/>
  <c r="CA132" i="9"/>
  <c r="CB131" i="9"/>
  <c r="BH131" i="9"/>
  <c r="BG131" i="9"/>
  <c r="BN131" i="9" s="1"/>
  <c r="BF131" i="9"/>
  <c r="BE131" i="9"/>
  <c r="BL131" i="9" s="1"/>
  <c r="BD131" i="9"/>
  <c r="BC131" i="9"/>
  <c r="BB131" i="9"/>
  <c r="CB130" i="9"/>
  <c r="BH130" i="9"/>
  <c r="BG130" i="9"/>
  <c r="BF130" i="9"/>
  <c r="BE130" i="9"/>
  <c r="BD130" i="9"/>
  <c r="BC130" i="9"/>
  <c r="BB130" i="9"/>
  <c r="CB129" i="9"/>
  <c r="BH129" i="9"/>
  <c r="BG129" i="9"/>
  <c r="BF129" i="9"/>
  <c r="BE129" i="9"/>
  <c r="BD129" i="9"/>
  <c r="BC129" i="9"/>
  <c r="BB129" i="9"/>
  <c r="CB128" i="9"/>
  <c r="BH128" i="9"/>
  <c r="BG128" i="9"/>
  <c r="BF128" i="9"/>
  <c r="BE128" i="9"/>
  <c r="BD128" i="9"/>
  <c r="BC128" i="9"/>
  <c r="BB128" i="9"/>
  <c r="BZ128" i="9"/>
  <c r="CB127" i="9"/>
  <c r="BH127" i="9"/>
  <c r="BG127" i="9"/>
  <c r="BF127" i="9"/>
  <c r="BE127" i="9"/>
  <c r="BD127" i="9"/>
  <c r="BC127" i="9"/>
  <c r="BB127" i="9"/>
  <c r="CB126" i="9"/>
  <c r="BR126" i="9"/>
  <c r="BP126" i="9"/>
  <c r="BH126" i="9"/>
  <c r="BG126" i="9"/>
  <c r="BF126" i="9"/>
  <c r="BE126" i="9"/>
  <c r="BD126" i="9"/>
  <c r="BC126" i="9"/>
  <c r="BJ126" i="9" s="1"/>
  <c r="BB126" i="9"/>
  <c r="BZ126" i="9"/>
  <c r="CB125" i="9"/>
  <c r="BH125" i="9"/>
  <c r="BG125" i="9"/>
  <c r="BF125" i="9"/>
  <c r="BE125" i="9"/>
  <c r="BD125" i="9"/>
  <c r="BC125" i="9"/>
  <c r="BB125" i="9"/>
  <c r="CB124" i="9"/>
  <c r="BZ124" i="9"/>
  <c r="BX124" i="9"/>
  <c r="BV124" i="9"/>
  <c r="BT124" i="9"/>
  <c r="BR124" i="9"/>
  <c r="BP124" i="9"/>
  <c r="BH124" i="9"/>
  <c r="BG124" i="9"/>
  <c r="BN124" i="9" s="1"/>
  <c r="BF124" i="9"/>
  <c r="BE124" i="9"/>
  <c r="BD124" i="9"/>
  <c r="BC124" i="9"/>
  <c r="BB124" i="9"/>
  <c r="CA124" i="9"/>
  <c r="CB123" i="9"/>
  <c r="BH123" i="9"/>
  <c r="BG123" i="9"/>
  <c r="BN123" i="9" s="1"/>
  <c r="BF123" i="9"/>
  <c r="BE123" i="9"/>
  <c r="BD123" i="9"/>
  <c r="BC123" i="9"/>
  <c r="BJ123" i="9" s="1"/>
  <c r="BB123" i="9"/>
  <c r="CB122" i="9"/>
  <c r="BZ122" i="9"/>
  <c r="BX122" i="9"/>
  <c r="BV122" i="9"/>
  <c r="BT122" i="9"/>
  <c r="BR122" i="9"/>
  <c r="BP122" i="9"/>
  <c r="BH122" i="9"/>
  <c r="BG122" i="9"/>
  <c r="BN122" i="9" s="1"/>
  <c r="BF122" i="9"/>
  <c r="BE122" i="9"/>
  <c r="BL122" i="9" s="1"/>
  <c r="BD122" i="9"/>
  <c r="BC122" i="9"/>
  <c r="BB122" i="9"/>
  <c r="CA122" i="9"/>
  <c r="CB121" i="9"/>
  <c r="BH121" i="9"/>
  <c r="BG121" i="9"/>
  <c r="BF121" i="9"/>
  <c r="BE121" i="9"/>
  <c r="BD121" i="9"/>
  <c r="BC121" i="9"/>
  <c r="BB121" i="9"/>
  <c r="CB120" i="9"/>
  <c r="BZ120" i="9"/>
  <c r="BX120" i="9"/>
  <c r="BV120" i="9"/>
  <c r="BT120" i="9"/>
  <c r="BR120" i="9"/>
  <c r="BP120" i="9"/>
  <c r="BH120" i="9"/>
  <c r="BG120" i="9"/>
  <c r="BN120" i="9" s="1"/>
  <c r="BF120" i="9"/>
  <c r="BE120" i="9"/>
  <c r="BL120" i="9" s="1"/>
  <c r="BD120" i="9"/>
  <c r="BC120" i="9"/>
  <c r="BJ120" i="9" s="1"/>
  <c r="BB120" i="9"/>
  <c r="CA120" i="9"/>
  <c r="CB119" i="9"/>
  <c r="BH119" i="9"/>
  <c r="BG119" i="9"/>
  <c r="BF119" i="9"/>
  <c r="BE119" i="9"/>
  <c r="BD119" i="9"/>
  <c r="BC119" i="9"/>
  <c r="BB119" i="9"/>
  <c r="CB118" i="9"/>
  <c r="BP118" i="9"/>
  <c r="BH118" i="9"/>
  <c r="BG118" i="9"/>
  <c r="BF118" i="9"/>
  <c r="BE118" i="9"/>
  <c r="BD118" i="9"/>
  <c r="BC118" i="9"/>
  <c r="BB118" i="9"/>
  <c r="CB117" i="9"/>
  <c r="BH117" i="9"/>
  <c r="BG117" i="9"/>
  <c r="BF117" i="9"/>
  <c r="BE117" i="9"/>
  <c r="BD117" i="9"/>
  <c r="BC117" i="9"/>
  <c r="BB117" i="9"/>
  <c r="CB116" i="9"/>
  <c r="BZ116" i="9"/>
  <c r="BX116" i="9"/>
  <c r="BV116" i="9"/>
  <c r="BT116" i="9"/>
  <c r="BR116" i="9"/>
  <c r="BP116" i="9"/>
  <c r="BH116" i="9"/>
  <c r="BG116" i="9"/>
  <c r="BF116" i="9"/>
  <c r="BE116" i="9"/>
  <c r="BL116" i="9" s="1"/>
  <c r="BD116" i="9"/>
  <c r="BC116" i="9"/>
  <c r="BB116" i="9"/>
  <c r="CA116" i="9"/>
  <c r="CB115" i="9"/>
  <c r="BH115" i="9"/>
  <c r="BG115" i="9"/>
  <c r="BF115" i="9"/>
  <c r="BE115" i="9"/>
  <c r="BD115" i="9"/>
  <c r="BC115" i="9"/>
  <c r="BB115" i="9"/>
  <c r="CB114" i="9"/>
  <c r="BX114" i="9"/>
  <c r="BV114" i="9"/>
  <c r="BT114" i="9"/>
  <c r="BR114" i="9"/>
  <c r="BP114" i="9"/>
  <c r="BH114" i="9"/>
  <c r="BG114" i="9"/>
  <c r="BF114" i="9"/>
  <c r="BE114" i="9"/>
  <c r="BD114" i="9"/>
  <c r="BC114" i="9"/>
  <c r="BB114" i="9"/>
  <c r="CB113" i="9"/>
  <c r="BH113" i="9"/>
  <c r="BG113" i="9"/>
  <c r="BF113" i="9"/>
  <c r="BE113" i="9"/>
  <c r="BD113" i="9"/>
  <c r="BC113" i="9"/>
  <c r="BB113" i="9"/>
  <c r="CB112" i="9"/>
  <c r="BZ112" i="9"/>
  <c r="BX112" i="9"/>
  <c r="BV112" i="9"/>
  <c r="BT112" i="9"/>
  <c r="BR112" i="9"/>
  <c r="BP112" i="9"/>
  <c r="BH112" i="9"/>
  <c r="BG112" i="9"/>
  <c r="BN112" i="9" s="1"/>
  <c r="BF112" i="9"/>
  <c r="BE112" i="9"/>
  <c r="BD112" i="9"/>
  <c r="BC112" i="9"/>
  <c r="BB112" i="9"/>
  <c r="AN112" i="9"/>
  <c r="AF112" i="9"/>
  <c r="CA112" i="9"/>
  <c r="CB111" i="9"/>
  <c r="BH111" i="9"/>
  <c r="BG111" i="9"/>
  <c r="BF111" i="9"/>
  <c r="BE111" i="9"/>
  <c r="BD111" i="9"/>
  <c r="BC111" i="9"/>
  <c r="BB111" i="9"/>
  <c r="AN111" i="9"/>
  <c r="CB110" i="9"/>
  <c r="BZ110" i="9"/>
  <c r="BX110" i="9"/>
  <c r="BV110" i="9"/>
  <c r="BT110" i="9"/>
  <c r="BR110" i="9"/>
  <c r="BP110" i="9"/>
  <c r="BH110" i="9"/>
  <c r="BG110" i="9"/>
  <c r="BN110" i="9" s="1"/>
  <c r="BF110" i="9"/>
  <c r="BE110" i="9"/>
  <c r="BL110" i="9" s="1"/>
  <c r="BD110" i="9"/>
  <c r="BC110" i="9"/>
  <c r="BB110" i="9"/>
  <c r="AJ110" i="9"/>
  <c r="AF110" i="9"/>
  <c r="CA110" i="9"/>
  <c r="CB109" i="9"/>
  <c r="BH109" i="9"/>
  <c r="BG109" i="9"/>
  <c r="BF109" i="9"/>
  <c r="BE109" i="9"/>
  <c r="BD109" i="9"/>
  <c r="BC109" i="9"/>
  <c r="BB109" i="9"/>
  <c r="CB108" i="9"/>
  <c r="BH108" i="9"/>
  <c r="BG108" i="9"/>
  <c r="BF108" i="9"/>
  <c r="BE108" i="9"/>
  <c r="BD108" i="9"/>
  <c r="BC108" i="9"/>
  <c r="BB108" i="9"/>
  <c r="AP108" i="9"/>
  <c r="CB107" i="9"/>
  <c r="BH107" i="9"/>
  <c r="BG107" i="9"/>
  <c r="BF107" i="9"/>
  <c r="BE107" i="9"/>
  <c r="BD107" i="9"/>
  <c r="BC107" i="9"/>
  <c r="BB107" i="9"/>
  <c r="CB106" i="9"/>
  <c r="BH106" i="9"/>
  <c r="BG106" i="9"/>
  <c r="BF106" i="9"/>
  <c r="BE106" i="9"/>
  <c r="BL106" i="9" s="1"/>
  <c r="BD106" i="9"/>
  <c r="BC106" i="9"/>
  <c r="BJ106" i="9" s="1"/>
  <c r="BB106" i="9"/>
  <c r="CB105" i="9"/>
  <c r="BH105" i="9"/>
  <c r="BG105" i="9"/>
  <c r="BF105" i="9"/>
  <c r="BE105" i="9"/>
  <c r="BD105" i="9"/>
  <c r="BC105" i="9"/>
  <c r="BJ105" i="9" s="1"/>
  <c r="BB105" i="9"/>
  <c r="CB104" i="9"/>
  <c r="BH104" i="9"/>
  <c r="BG104" i="9"/>
  <c r="BF104" i="9"/>
  <c r="BE104" i="9"/>
  <c r="BD104" i="9"/>
  <c r="BC104" i="9"/>
  <c r="BB104" i="9"/>
  <c r="AK104" i="9"/>
  <c r="AG104" i="9"/>
  <c r="AE104" i="9"/>
  <c r="CA104" i="9"/>
  <c r="CB103" i="9"/>
  <c r="BH103" i="9"/>
  <c r="BG103" i="9"/>
  <c r="BN103" i="9" s="1"/>
  <c r="BF103" i="9"/>
  <c r="BE103" i="9"/>
  <c r="BL103" i="9" s="1"/>
  <c r="BD103" i="9"/>
  <c r="BC103" i="9"/>
  <c r="BB103" i="9"/>
  <c r="CB102" i="9"/>
  <c r="BH102" i="9"/>
  <c r="BG102" i="9"/>
  <c r="BF102" i="9"/>
  <c r="BE102" i="9"/>
  <c r="BD102" i="9"/>
  <c r="BC102" i="9"/>
  <c r="BB102" i="9"/>
  <c r="AM102" i="9"/>
  <c r="AI102" i="9"/>
  <c r="AG102" i="9"/>
  <c r="AE102" i="9"/>
  <c r="AP102" i="9"/>
  <c r="BA102" i="9" s="1"/>
  <c r="CA102" i="9"/>
  <c r="CB101" i="9"/>
  <c r="BH101" i="9"/>
  <c r="BG101" i="9"/>
  <c r="BF101" i="9"/>
  <c r="BE101" i="9"/>
  <c r="BL101" i="9" s="1"/>
  <c r="BD101" i="9"/>
  <c r="BC101" i="9"/>
  <c r="BJ101" i="9" s="1"/>
  <c r="BB101" i="9"/>
  <c r="CB100" i="9"/>
  <c r="BH100" i="9"/>
  <c r="BG100" i="9"/>
  <c r="BN100" i="9" s="1"/>
  <c r="BF100" i="9"/>
  <c r="BE100" i="9"/>
  <c r="BD100" i="9"/>
  <c r="BC100" i="9"/>
  <c r="BB100" i="9"/>
  <c r="AO100" i="9"/>
  <c r="AK100" i="9"/>
  <c r="AI100" i="9"/>
  <c r="AE100" i="9"/>
  <c r="CA100" i="9"/>
  <c r="CB99" i="9"/>
  <c r="BH99" i="9"/>
  <c r="BG99" i="9"/>
  <c r="BN99" i="9" s="1"/>
  <c r="BF99" i="9"/>
  <c r="BE99" i="9"/>
  <c r="BL99" i="9" s="1"/>
  <c r="BD99" i="9"/>
  <c r="BC99" i="9"/>
  <c r="BJ99" i="9" s="1"/>
  <c r="BB99" i="9"/>
  <c r="AK99" i="9"/>
  <c r="CB98" i="9"/>
  <c r="BH98" i="9"/>
  <c r="BG98" i="9"/>
  <c r="BN98" i="9" s="1"/>
  <c r="BF98" i="9"/>
  <c r="BE98" i="9"/>
  <c r="BL98" i="9" s="1"/>
  <c r="BD98" i="9"/>
  <c r="BC98" i="9"/>
  <c r="BJ98" i="9" s="1"/>
  <c r="BB98" i="9"/>
  <c r="AM98" i="9"/>
  <c r="AK98" i="9"/>
  <c r="AG98" i="9"/>
  <c r="AE98" i="9"/>
  <c r="BA98" i="9"/>
  <c r="CA98" i="9"/>
  <c r="CB97" i="9"/>
  <c r="BH97" i="9"/>
  <c r="BG97" i="9"/>
  <c r="BF97" i="9"/>
  <c r="BE97" i="9"/>
  <c r="BD97" i="9"/>
  <c r="BC97" i="9"/>
  <c r="BB97" i="9"/>
  <c r="AP97" i="9"/>
  <c r="CB96" i="9"/>
  <c r="BH96" i="9"/>
  <c r="BG96" i="9"/>
  <c r="BF96" i="9"/>
  <c r="BE96" i="9"/>
  <c r="BD96" i="9"/>
  <c r="BC96" i="9"/>
  <c r="BB96" i="9"/>
  <c r="AO96" i="9"/>
  <c r="AK96" i="9"/>
  <c r="AE96" i="9"/>
  <c r="BA96" i="9"/>
  <c r="CA96" i="9"/>
  <c r="CB95" i="9"/>
  <c r="BH95" i="9"/>
  <c r="BG95" i="9"/>
  <c r="BF95" i="9"/>
  <c r="BE95" i="9"/>
  <c r="BD95" i="9"/>
  <c r="BC95" i="9"/>
  <c r="BB95" i="9"/>
  <c r="AP95" i="9"/>
  <c r="BA95" i="9" s="1"/>
  <c r="CB94" i="9"/>
  <c r="BH94" i="9"/>
  <c r="BG94" i="9"/>
  <c r="BF94" i="9"/>
  <c r="BE94" i="9"/>
  <c r="BD94" i="9"/>
  <c r="BC94" i="9"/>
  <c r="BB94" i="9"/>
  <c r="AM94" i="9"/>
  <c r="AG94" i="9"/>
  <c r="AE94" i="9"/>
  <c r="AP94" i="9"/>
  <c r="BA94" i="9"/>
  <c r="CA94" i="9"/>
  <c r="CB93" i="9"/>
  <c r="BH93" i="9"/>
  <c r="BG93" i="9"/>
  <c r="BF93" i="9"/>
  <c r="BE93" i="9"/>
  <c r="BD93" i="9"/>
  <c r="BC93" i="9"/>
  <c r="BJ93" i="9" s="1"/>
  <c r="BB93" i="9"/>
  <c r="CB92" i="9"/>
  <c r="BH92" i="9"/>
  <c r="BG92" i="9"/>
  <c r="BF92" i="9"/>
  <c r="BE92" i="9"/>
  <c r="BD92" i="9"/>
  <c r="BC92" i="9"/>
  <c r="BB92" i="9"/>
  <c r="AK92" i="9"/>
  <c r="AG92" i="9"/>
  <c r="AE92" i="9"/>
  <c r="BA92" i="9"/>
  <c r="CA92" i="9"/>
  <c r="CB91" i="9"/>
  <c r="BH91" i="9"/>
  <c r="BG91" i="9"/>
  <c r="BF91" i="9"/>
  <c r="BE91" i="9"/>
  <c r="BL91" i="9" s="1"/>
  <c r="BD91" i="9"/>
  <c r="BC91" i="9"/>
  <c r="BB91" i="9"/>
  <c r="AP91" i="9"/>
  <c r="BA91" i="9" s="1"/>
  <c r="CB90" i="9"/>
  <c r="BH90" i="9"/>
  <c r="BG90" i="9"/>
  <c r="BF90" i="9"/>
  <c r="BE90" i="9"/>
  <c r="BD90" i="9"/>
  <c r="BC90" i="9"/>
  <c r="BB90" i="9"/>
  <c r="AM90" i="9"/>
  <c r="AI90" i="9"/>
  <c r="AG90" i="9"/>
  <c r="AE90" i="9"/>
  <c r="AP90" i="9"/>
  <c r="BA90" i="9" s="1"/>
  <c r="CA90" i="9"/>
  <c r="CB89" i="9"/>
  <c r="BH89" i="9"/>
  <c r="BG89" i="9"/>
  <c r="BN89" i="9" s="1"/>
  <c r="BF89" i="9"/>
  <c r="BE89" i="9"/>
  <c r="BL89" i="9" s="1"/>
  <c r="BD89" i="9"/>
  <c r="BC89" i="9"/>
  <c r="BJ89" i="9" s="1"/>
  <c r="BB89" i="9"/>
  <c r="CB88" i="9"/>
  <c r="BH88" i="9"/>
  <c r="BG88" i="9"/>
  <c r="BF88" i="9"/>
  <c r="BE88" i="9"/>
  <c r="BD88" i="9"/>
  <c r="BC88" i="9"/>
  <c r="BB88" i="9"/>
  <c r="AO88" i="9"/>
  <c r="AK88" i="9"/>
  <c r="AI88" i="9"/>
  <c r="AE88" i="9"/>
  <c r="CA88" i="9"/>
  <c r="CB87" i="9"/>
  <c r="BH87" i="9"/>
  <c r="BG87" i="9"/>
  <c r="BN87" i="9" s="1"/>
  <c r="BF87" i="9"/>
  <c r="BE87" i="9"/>
  <c r="BL87" i="9" s="1"/>
  <c r="BD87" i="9"/>
  <c r="BC87" i="9"/>
  <c r="BB87" i="9"/>
  <c r="CB86" i="9"/>
  <c r="BH86" i="9"/>
  <c r="BG86" i="9"/>
  <c r="BN86" i="9" s="1"/>
  <c r="BF86" i="9"/>
  <c r="BE86" i="9"/>
  <c r="BL86" i="9" s="1"/>
  <c r="BD86" i="9"/>
  <c r="BC86" i="9"/>
  <c r="BJ86" i="9" s="1"/>
  <c r="BB86" i="9"/>
  <c r="AG86" i="9"/>
  <c r="AP86" i="9"/>
  <c r="CB85" i="9"/>
  <c r="BH85" i="9"/>
  <c r="BG85" i="9"/>
  <c r="BF85" i="9"/>
  <c r="BE85" i="9"/>
  <c r="BD85" i="9"/>
  <c r="BC85" i="9"/>
  <c r="BB85" i="9"/>
  <c r="CB84" i="9"/>
  <c r="BY84" i="9"/>
  <c r="BU84" i="9"/>
  <c r="BQ84" i="9"/>
  <c r="BH84" i="9"/>
  <c r="BO84" i="9" s="1"/>
  <c r="BG84" i="9"/>
  <c r="BF84" i="9"/>
  <c r="BE84" i="9"/>
  <c r="BD84" i="9"/>
  <c r="BK84" i="9" s="1"/>
  <c r="BC84" i="9"/>
  <c r="BB84" i="9"/>
  <c r="AM84" i="9"/>
  <c r="AI84" i="9"/>
  <c r="AG84" i="9"/>
  <c r="AE84" i="9"/>
  <c r="AP84" i="9"/>
  <c r="BA84" i="9" s="1"/>
  <c r="CB83" i="9"/>
  <c r="BH83" i="9"/>
  <c r="BO83" i="9" s="1"/>
  <c r="BG83" i="9"/>
  <c r="BF83" i="9"/>
  <c r="BE83" i="9"/>
  <c r="BD83" i="9"/>
  <c r="BK83" i="9" s="1"/>
  <c r="BC83" i="9"/>
  <c r="BB83" i="9"/>
  <c r="CB82" i="9"/>
  <c r="BY82" i="9"/>
  <c r="BU82" i="9"/>
  <c r="BQ82" i="9"/>
  <c r="BH82" i="9"/>
  <c r="BG82" i="9"/>
  <c r="BF82" i="9"/>
  <c r="BE82" i="9"/>
  <c r="BD82" i="9"/>
  <c r="BK82" i="9" s="1"/>
  <c r="BC82" i="9"/>
  <c r="BB82" i="9"/>
  <c r="BI82" i="9" s="1"/>
  <c r="AO82" i="9"/>
  <c r="AK82" i="9"/>
  <c r="AE82" i="9"/>
  <c r="CB81" i="9"/>
  <c r="BH81" i="9"/>
  <c r="BG81" i="9"/>
  <c r="BF81" i="9"/>
  <c r="BE81" i="9"/>
  <c r="BD81" i="9"/>
  <c r="BC81" i="9"/>
  <c r="BB81" i="9"/>
  <c r="CB80" i="9"/>
  <c r="BH80" i="9"/>
  <c r="BG80" i="9"/>
  <c r="BF80" i="9"/>
  <c r="BE80" i="9"/>
  <c r="BD80" i="9"/>
  <c r="BC80" i="9"/>
  <c r="BB80" i="9"/>
  <c r="AG80" i="9"/>
  <c r="CB79" i="9"/>
  <c r="BH79" i="9"/>
  <c r="BG79" i="9"/>
  <c r="BF79" i="9"/>
  <c r="BE79" i="9"/>
  <c r="BD79" i="9"/>
  <c r="BC79" i="9"/>
  <c r="BB79" i="9"/>
  <c r="CB78" i="9"/>
  <c r="BZ78" i="9"/>
  <c r="BX78" i="9"/>
  <c r="BV78" i="9"/>
  <c r="BT78" i="9"/>
  <c r="BR78" i="9"/>
  <c r="BP78" i="9"/>
  <c r="BH78" i="9"/>
  <c r="BG78" i="9"/>
  <c r="BN78" i="9" s="1"/>
  <c r="BF78" i="9"/>
  <c r="BE78" i="9"/>
  <c r="BD78" i="9"/>
  <c r="BC78" i="9"/>
  <c r="BB78" i="9"/>
  <c r="CA78" i="9"/>
  <c r="CB77" i="9"/>
  <c r="BH77" i="9"/>
  <c r="BG77" i="9"/>
  <c r="BF77" i="9"/>
  <c r="BE77" i="9"/>
  <c r="BD77" i="9"/>
  <c r="BC77" i="9"/>
  <c r="BB77" i="9"/>
  <c r="CB76" i="9"/>
  <c r="BZ76" i="9"/>
  <c r="BX76" i="9"/>
  <c r="BV76" i="9"/>
  <c r="BT76" i="9"/>
  <c r="BR76" i="9"/>
  <c r="BP76" i="9"/>
  <c r="BH76" i="9"/>
  <c r="BG76" i="9"/>
  <c r="BN76" i="9" s="1"/>
  <c r="BF76" i="9"/>
  <c r="BE76" i="9"/>
  <c r="BD76" i="9"/>
  <c r="BC76" i="9"/>
  <c r="BB76" i="9"/>
  <c r="CA76" i="9"/>
  <c r="CB75" i="9"/>
  <c r="BH75" i="9"/>
  <c r="BG75" i="9"/>
  <c r="BF75" i="9"/>
  <c r="BE75" i="9"/>
  <c r="BD75" i="9"/>
  <c r="BC75" i="9"/>
  <c r="BB75" i="9"/>
  <c r="CB74" i="9"/>
  <c r="BZ74" i="9"/>
  <c r="BX74" i="9"/>
  <c r="BV74" i="9"/>
  <c r="BT74" i="9"/>
  <c r="BR74" i="9"/>
  <c r="BP74" i="9"/>
  <c r="BH74" i="9"/>
  <c r="BG74" i="9"/>
  <c r="BN74" i="9" s="1"/>
  <c r="BF74" i="9"/>
  <c r="BE74" i="9"/>
  <c r="BD74" i="9"/>
  <c r="BC74" i="9"/>
  <c r="BB74" i="9"/>
  <c r="AO74" i="9"/>
  <c r="CA74" i="9"/>
  <c r="CB73" i="9"/>
  <c r="BH73" i="9"/>
  <c r="BG73" i="9"/>
  <c r="BF73" i="9"/>
  <c r="BE73" i="9"/>
  <c r="BD73" i="9"/>
  <c r="BC73" i="9"/>
  <c r="BB73" i="9"/>
  <c r="CB72" i="9"/>
  <c r="BZ72" i="9"/>
  <c r="BX72" i="9"/>
  <c r="BV72" i="9"/>
  <c r="BT72" i="9"/>
  <c r="BR72" i="9"/>
  <c r="BP72" i="9"/>
  <c r="BH72" i="9"/>
  <c r="BG72" i="9"/>
  <c r="BN72" i="9" s="1"/>
  <c r="BF72" i="9"/>
  <c r="BE72" i="9"/>
  <c r="BD72" i="9"/>
  <c r="BC72" i="9"/>
  <c r="BB72" i="9"/>
  <c r="AO72" i="9"/>
  <c r="CA72" i="9"/>
  <c r="CB71" i="9"/>
  <c r="BV71" i="9"/>
  <c r="BH71" i="9"/>
  <c r="BG71" i="9"/>
  <c r="BF71" i="9"/>
  <c r="BE71" i="9"/>
  <c r="BD71" i="9"/>
  <c r="BC71" i="9"/>
  <c r="BB71" i="9"/>
  <c r="CB70" i="9"/>
  <c r="BZ70" i="9"/>
  <c r="BX70" i="9"/>
  <c r="BV70" i="9"/>
  <c r="BT70" i="9"/>
  <c r="BR70" i="9"/>
  <c r="BP70" i="9"/>
  <c r="BH70" i="9"/>
  <c r="BG70" i="9"/>
  <c r="BF70" i="9"/>
  <c r="BE70" i="9"/>
  <c r="BL70" i="9" s="1"/>
  <c r="BD70" i="9"/>
  <c r="BC70" i="9"/>
  <c r="BB70" i="9"/>
  <c r="AO70" i="9"/>
  <c r="CA70" i="9"/>
  <c r="CB69" i="9"/>
  <c r="BH69" i="9"/>
  <c r="BG69" i="9"/>
  <c r="BF69" i="9"/>
  <c r="BE69" i="9"/>
  <c r="BD69" i="9"/>
  <c r="BC69" i="9"/>
  <c r="BB69" i="9"/>
  <c r="CB68" i="9"/>
  <c r="BZ68" i="9"/>
  <c r="BX68" i="9"/>
  <c r="BV68" i="9"/>
  <c r="BT68" i="9"/>
  <c r="BR68" i="9"/>
  <c r="BP68" i="9"/>
  <c r="BH68" i="9"/>
  <c r="BG68" i="9"/>
  <c r="BN68" i="9" s="1"/>
  <c r="BF68" i="9"/>
  <c r="BE68" i="9"/>
  <c r="BL68" i="9" s="1"/>
  <c r="BD68" i="9"/>
  <c r="BC68" i="9"/>
  <c r="BJ68" i="9" s="1"/>
  <c r="BB68" i="9"/>
  <c r="CA68" i="9"/>
  <c r="CB67" i="9"/>
  <c r="BH67" i="9"/>
  <c r="BG67" i="9"/>
  <c r="BN67" i="9" s="1"/>
  <c r="BF67" i="9"/>
  <c r="BE67" i="9"/>
  <c r="BL67" i="9" s="1"/>
  <c r="BD67" i="9"/>
  <c r="BC67" i="9"/>
  <c r="BJ67" i="9" s="1"/>
  <c r="BB67" i="9"/>
  <c r="CB66" i="9"/>
  <c r="BP66" i="9"/>
  <c r="BH66" i="9"/>
  <c r="BG66" i="9"/>
  <c r="BF66" i="9"/>
  <c r="BE66" i="9"/>
  <c r="BD66" i="9"/>
  <c r="BC66" i="9"/>
  <c r="BB66" i="9"/>
  <c r="CB65" i="9"/>
  <c r="BP65" i="9"/>
  <c r="BH65" i="9"/>
  <c r="BG65" i="9"/>
  <c r="BF65" i="9"/>
  <c r="BE65" i="9"/>
  <c r="BD65" i="9"/>
  <c r="BC65" i="9"/>
  <c r="BB65" i="9"/>
  <c r="CA65" i="9"/>
  <c r="CB64" i="9"/>
  <c r="BP64" i="9"/>
  <c r="BH64" i="9"/>
  <c r="BG64" i="9"/>
  <c r="BF64" i="9"/>
  <c r="BE64" i="9"/>
  <c r="BD64" i="9"/>
  <c r="BC64" i="9"/>
  <c r="BB64" i="9"/>
  <c r="CB63" i="9"/>
  <c r="BV63" i="9"/>
  <c r="BH63" i="9"/>
  <c r="BG63" i="9"/>
  <c r="BF63" i="9"/>
  <c r="BE63" i="9"/>
  <c r="BD63" i="9"/>
  <c r="BC63" i="9"/>
  <c r="BB63" i="9"/>
  <c r="CB62" i="9"/>
  <c r="BP62" i="9"/>
  <c r="BH62" i="9"/>
  <c r="BG62" i="9"/>
  <c r="BF62" i="9"/>
  <c r="BE62" i="9"/>
  <c r="BD62" i="9"/>
  <c r="BC62" i="9"/>
  <c r="BB62" i="9"/>
  <c r="CB61" i="9"/>
  <c r="BH61" i="9"/>
  <c r="BG61" i="9"/>
  <c r="BF61" i="9"/>
  <c r="BE61" i="9"/>
  <c r="BD61" i="9"/>
  <c r="BC61" i="9"/>
  <c r="BB61" i="9"/>
  <c r="CB60" i="9"/>
  <c r="BZ60" i="9"/>
  <c r="BX60" i="9"/>
  <c r="BV60" i="9"/>
  <c r="BT60" i="9"/>
  <c r="BR60" i="9"/>
  <c r="BP60" i="9"/>
  <c r="BH60" i="9"/>
  <c r="BG60" i="9"/>
  <c r="BF60" i="9"/>
  <c r="BE60" i="9"/>
  <c r="BD60" i="9"/>
  <c r="BC60" i="9"/>
  <c r="BB60" i="9"/>
  <c r="CA60" i="9"/>
  <c r="CB59" i="9"/>
  <c r="BH59" i="9"/>
  <c r="BG59" i="9"/>
  <c r="BF59" i="9"/>
  <c r="BE59" i="9"/>
  <c r="BD59" i="9"/>
  <c r="BC59" i="9"/>
  <c r="BB59" i="9"/>
  <c r="CB58" i="9"/>
  <c r="BZ58" i="9"/>
  <c r="BX58" i="9"/>
  <c r="BV58" i="9"/>
  <c r="BT58" i="9"/>
  <c r="BR58" i="9"/>
  <c r="BP58" i="9"/>
  <c r="BH58" i="9"/>
  <c r="BG58" i="9"/>
  <c r="BF58" i="9"/>
  <c r="BE58" i="9"/>
  <c r="BD58" i="9"/>
  <c r="BC58" i="9"/>
  <c r="BB58" i="9"/>
  <c r="CA58" i="9"/>
  <c r="CB57" i="9"/>
  <c r="BH57" i="9"/>
  <c r="BG57" i="9"/>
  <c r="BF57" i="9"/>
  <c r="BE57" i="9"/>
  <c r="BD57" i="9"/>
  <c r="BC57" i="9"/>
  <c r="BB57" i="9"/>
  <c r="CB56" i="9"/>
  <c r="BZ56" i="9"/>
  <c r="BX56" i="9"/>
  <c r="BV56" i="9"/>
  <c r="BT56" i="9"/>
  <c r="BR56" i="9"/>
  <c r="BP56" i="9"/>
  <c r="BH56" i="9"/>
  <c r="BG56" i="9"/>
  <c r="BF56" i="9"/>
  <c r="BE56" i="9"/>
  <c r="BD56" i="9"/>
  <c r="BC56" i="9"/>
  <c r="BB56" i="9"/>
  <c r="CA56" i="9"/>
  <c r="CB55" i="9"/>
  <c r="BH55" i="9"/>
  <c r="BG55" i="9"/>
  <c r="BF55" i="9"/>
  <c r="BE55" i="9"/>
  <c r="BD55" i="9"/>
  <c r="BC55" i="9"/>
  <c r="BB55" i="9"/>
  <c r="CB54" i="9"/>
  <c r="BZ54" i="9"/>
  <c r="BX54" i="9"/>
  <c r="BV54" i="9"/>
  <c r="BT54" i="9"/>
  <c r="BR54" i="9"/>
  <c r="BP54" i="9"/>
  <c r="BH54" i="9"/>
  <c r="BG54" i="9"/>
  <c r="BF54" i="9"/>
  <c r="BE54" i="9"/>
  <c r="BD54" i="9"/>
  <c r="BC54" i="9"/>
  <c r="BB54" i="9"/>
  <c r="CA54" i="9"/>
  <c r="CB53" i="9"/>
  <c r="BH53" i="9"/>
  <c r="BG53" i="9"/>
  <c r="BF53" i="9"/>
  <c r="BE53" i="9"/>
  <c r="BD53" i="9"/>
  <c r="BC53" i="9"/>
  <c r="BB53" i="9"/>
  <c r="CB52" i="9"/>
  <c r="BZ52" i="9"/>
  <c r="BX52" i="9"/>
  <c r="BV52" i="9"/>
  <c r="BT52" i="9"/>
  <c r="BR52" i="9"/>
  <c r="BP52" i="9"/>
  <c r="BH52" i="9"/>
  <c r="BG52" i="9"/>
  <c r="BF52" i="9"/>
  <c r="BE52" i="9"/>
  <c r="BD52" i="9"/>
  <c r="BC52" i="9"/>
  <c r="BB52" i="9"/>
  <c r="CA52" i="9"/>
  <c r="CB51" i="9"/>
  <c r="BH51" i="9"/>
  <c r="BG51" i="9"/>
  <c r="BF51" i="9"/>
  <c r="BE51" i="9"/>
  <c r="BD51" i="9"/>
  <c r="BC51" i="9"/>
  <c r="BB51" i="9"/>
  <c r="CB50" i="9"/>
  <c r="BP50" i="9"/>
  <c r="BH50" i="9"/>
  <c r="BG50" i="9"/>
  <c r="BF50" i="9"/>
  <c r="BE50" i="9"/>
  <c r="BD50" i="9"/>
  <c r="BC50" i="9"/>
  <c r="BB50" i="9"/>
  <c r="CB49" i="9"/>
  <c r="BH49" i="9"/>
  <c r="BG49" i="9"/>
  <c r="BF49" i="9"/>
  <c r="BE49" i="9"/>
  <c r="BD49" i="9"/>
  <c r="BC49" i="9"/>
  <c r="BB49" i="9"/>
  <c r="CB48" i="9"/>
  <c r="BP48" i="9"/>
  <c r="BH48" i="9"/>
  <c r="BG48" i="9"/>
  <c r="BF48" i="9"/>
  <c r="BE48" i="9"/>
  <c r="BD48" i="9"/>
  <c r="BC48" i="9"/>
  <c r="BB48" i="9"/>
  <c r="CB47" i="9"/>
  <c r="BP47" i="9"/>
  <c r="BH47" i="9"/>
  <c r="BG47" i="9"/>
  <c r="BF47" i="9"/>
  <c r="BE47" i="9"/>
  <c r="BD47" i="9"/>
  <c r="BC47" i="9"/>
  <c r="BB47" i="9"/>
  <c r="CA47" i="9"/>
  <c r="CB46" i="9"/>
  <c r="BZ46" i="9"/>
  <c r="BX46" i="9"/>
  <c r="BV46" i="9"/>
  <c r="BT46" i="9"/>
  <c r="BR46" i="9"/>
  <c r="BP46" i="9"/>
  <c r="BH46" i="9"/>
  <c r="BG46" i="9"/>
  <c r="BF46" i="9"/>
  <c r="BE46" i="9"/>
  <c r="BD46" i="9"/>
  <c r="BC46" i="9"/>
  <c r="BB46" i="9"/>
  <c r="CA46" i="9"/>
  <c r="CB45" i="9"/>
  <c r="BH45" i="9"/>
  <c r="BG45" i="9"/>
  <c r="BF45" i="9"/>
  <c r="BE45" i="9"/>
  <c r="BD45" i="9"/>
  <c r="BC45" i="9"/>
  <c r="BB45" i="9"/>
  <c r="CB44" i="9"/>
  <c r="BZ44" i="9"/>
  <c r="BX44" i="9"/>
  <c r="BV44" i="9"/>
  <c r="BT44" i="9"/>
  <c r="BR44" i="9"/>
  <c r="BP44" i="9"/>
  <c r="BH44" i="9"/>
  <c r="BG44" i="9"/>
  <c r="BF44" i="9"/>
  <c r="BE44" i="9"/>
  <c r="BD44" i="9"/>
  <c r="BC44" i="9"/>
  <c r="BB44" i="9"/>
  <c r="CA44" i="9"/>
  <c r="CB43" i="9"/>
  <c r="BX43" i="9"/>
  <c r="BH43" i="9"/>
  <c r="BG43" i="9"/>
  <c r="BF43" i="9"/>
  <c r="BE43" i="9"/>
  <c r="BD43" i="9"/>
  <c r="BC43" i="9"/>
  <c r="BB43" i="9"/>
  <c r="CB42" i="9"/>
  <c r="BZ42" i="9"/>
  <c r="BX42" i="9"/>
  <c r="BV42" i="9"/>
  <c r="BT42" i="9"/>
  <c r="BR42" i="9"/>
  <c r="BP42" i="9"/>
  <c r="BH42" i="9"/>
  <c r="BG42" i="9"/>
  <c r="BF42" i="9"/>
  <c r="BE42" i="9"/>
  <c r="BD42" i="9"/>
  <c r="BC42" i="9"/>
  <c r="BB42" i="9"/>
  <c r="CA42" i="9"/>
  <c r="CB41" i="9"/>
  <c r="BH41" i="9"/>
  <c r="BG41" i="9"/>
  <c r="BF41" i="9"/>
  <c r="BE41" i="9"/>
  <c r="BD41" i="9"/>
  <c r="BC41" i="9"/>
  <c r="BB41" i="9"/>
  <c r="CB40" i="9"/>
  <c r="BZ40" i="9"/>
  <c r="BX40" i="9"/>
  <c r="BV40" i="9"/>
  <c r="BT40" i="9"/>
  <c r="BR40" i="9"/>
  <c r="BP40" i="9"/>
  <c r="BH40" i="9"/>
  <c r="BG40" i="9"/>
  <c r="BF40" i="9"/>
  <c r="BE40" i="9"/>
  <c r="BD40" i="9"/>
  <c r="BC40" i="9"/>
  <c r="BB40" i="9"/>
  <c r="CA40" i="9"/>
  <c r="CB39" i="9"/>
  <c r="BH39" i="9"/>
  <c r="BG39" i="9"/>
  <c r="BF39" i="9"/>
  <c r="BE39" i="9"/>
  <c r="BD39" i="9"/>
  <c r="BC39" i="9"/>
  <c r="BB39" i="9"/>
  <c r="CB38" i="9"/>
  <c r="BP38" i="9"/>
  <c r="BH38" i="9"/>
  <c r="BG38" i="9"/>
  <c r="BF38" i="9"/>
  <c r="BE38" i="9"/>
  <c r="BD38" i="9"/>
  <c r="BC38" i="9"/>
  <c r="BB38" i="9"/>
  <c r="CB37" i="9"/>
  <c r="BT37" i="9"/>
  <c r="BH37" i="9"/>
  <c r="BG37" i="9"/>
  <c r="BF37" i="9"/>
  <c r="BE37" i="9"/>
  <c r="BD37" i="9"/>
  <c r="BC37" i="9"/>
  <c r="BB37" i="9"/>
  <c r="CB36" i="9"/>
  <c r="BP36" i="9"/>
  <c r="BH36" i="9"/>
  <c r="BG36" i="9"/>
  <c r="BF36" i="9"/>
  <c r="BE36" i="9"/>
  <c r="BD36" i="9"/>
  <c r="BC36" i="9"/>
  <c r="BB36" i="9"/>
  <c r="CB35" i="9"/>
  <c r="BH35" i="9"/>
  <c r="BG35" i="9"/>
  <c r="BF35" i="9"/>
  <c r="BE35" i="9"/>
  <c r="BD35" i="9"/>
  <c r="BC35" i="9"/>
  <c r="BB35" i="9"/>
  <c r="CB34" i="9"/>
  <c r="BZ34" i="9"/>
  <c r="BX34" i="9"/>
  <c r="BV34" i="9"/>
  <c r="BT34" i="9"/>
  <c r="BR34" i="9"/>
  <c r="BP34" i="9"/>
  <c r="BH34" i="9"/>
  <c r="BG34" i="9"/>
  <c r="BF34" i="9"/>
  <c r="BE34" i="9"/>
  <c r="BD34" i="9"/>
  <c r="BC34" i="9"/>
  <c r="BB34" i="9"/>
  <c r="CA34" i="9"/>
  <c r="CB33" i="9"/>
  <c r="BV33" i="9"/>
  <c r="BH33" i="9"/>
  <c r="BG33" i="9"/>
  <c r="BF33" i="9"/>
  <c r="BE33" i="9"/>
  <c r="BD33" i="9"/>
  <c r="BC33" i="9"/>
  <c r="BB33" i="9"/>
  <c r="CB32" i="9"/>
  <c r="BZ32" i="9"/>
  <c r="BX32" i="9"/>
  <c r="BV32" i="9"/>
  <c r="BT32" i="9"/>
  <c r="BR32" i="9"/>
  <c r="BP32" i="9"/>
  <c r="BH32" i="9"/>
  <c r="BG32" i="9"/>
  <c r="BF32" i="9"/>
  <c r="BE32" i="9"/>
  <c r="BD32" i="9"/>
  <c r="BC32" i="9"/>
  <c r="BB32" i="9"/>
  <c r="CA32" i="9"/>
  <c r="CB31" i="9"/>
  <c r="BH31" i="9"/>
  <c r="BG31" i="9"/>
  <c r="BF31" i="9"/>
  <c r="BE31" i="9"/>
  <c r="BD31" i="9"/>
  <c r="BC31" i="9"/>
  <c r="BB31" i="9"/>
  <c r="CB30" i="9"/>
  <c r="BZ30" i="9"/>
  <c r="BX30" i="9"/>
  <c r="BV30" i="9"/>
  <c r="BT30" i="9"/>
  <c r="BR30" i="9"/>
  <c r="BP30" i="9"/>
  <c r="BH30" i="9"/>
  <c r="BG30" i="9"/>
  <c r="BN30" i="9" s="1"/>
  <c r="BF30" i="9"/>
  <c r="BE30" i="9"/>
  <c r="BL30" i="9" s="1"/>
  <c r="BD30" i="9"/>
  <c r="BC30" i="9"/>
  <c r="BJ30" i="9" s="1"/>
  <c r="BB30" i="9"/>
  <c r="AJ30" i="9"/>
  <c r="CA30" i="9"/>
  <c r="CB29" i="9"/>
  <c r="BH29" i="9"/>
  <c r="BG29" i="9"/>
  <c r="BF29" i="9"/>
  <c r="BE29" i="9"/>
  <c r="BD29" i="9"/>
  <c r="BC29" i="9"/>
  <c r="BB29" i="9"/>
  <c r="CB28" i="9"/>
  <c r="BZ28" i="9"/>
  <c r="BX28" i="9"/>
  <c r="BV28" i="9"/>
  <c r="BT28" i="9"/>
  <c r="BR28" i="9"/>
  <c r="BP28" i="9"/>
  <c r="BH28" i="9"/>
  <c r="BG28" i="9"/>
  <c r="BF28" i="9"/>
  <c r="BE28" i="9"/>
  <c r="BD28" i="9"/>
  <c r="BC28" i="9"/>
  <c r="BB28" i="9"/>
  <c r="CA28" i="9"/>
  <c r="CB27" i="9"/>
  <c r="BH27" i="9"/>
  <c r="BG27" i="9"/>
  <c r="BF27" i="9"/>
  <c r="BE27" i="9"/>
  <c r="BD27" i="9"/>
  <c r="BC27" i="9"/>
  <c r="BB27" i="9"/>
  <c r="AP27" i="9"/>
  <c r="CB26" i="9"/>
  <c r="BH26" i="9"/>
  <c r="BG26" i="9"/>
  <c r="BF26" i="9"/>
  <c r="BE26" i="9"/>
  <c r="BD26" i="9"/>
  <c r="BC26" i="9"/>
  <c r="BB26" i="9"/>
  <c r="AK26" i="9"/>
  <c r="AG26" i="9"/>
  <c r="AE26" i="9"/>
  <c r="BZ26" i="9"/>
  <c r="CF25" i="9"/>
  <c r="CE25" i="9"/>
  <c r="CD25" i="9"/>
  <c r="CC25" i="9"/>
  <c r="CB25" i="9"/>
  <c r="BH25" i="9"/>
  <c r="BG25" i="9"/>
  <c r="BF25" i="9"/>
  <c r="BE25" i="9"/>
  <c r="BD25" i="9"/>
  <c r="BC25" i="9"/>
  <c r="BJ25" i="9" s="1"/>
  <c r="BB25" i="9"/>
  <c r="CB24" i="9"/>
  <c r="BH24" i="9"/>
  <c r="BG24" i="9"/>
  <c r="BF24" i="9"/>
  <c r="BE24" i="9"/>
  <c r="BD24" i="9"/>
  <c r="BC24" i="9"/>
  <c r="BB24" i="9"/>
  <c r="AP24" i="9"/>
  <c r="CB23" i="9"/>
  <c r="BH23" i="9"/>
  <c r="BG23" i="9"/>
  <c r="BF23" i="9"/>
  <c r="BE23" i="9"/>
  <c r="BL23" i="9" s="1"/>
  <c r="BD23" i="9"/>
  <c r="BC23" i="9"/>
  <c r="BB23" i="9"/>
  <c r="CB22" i="9"/>
  <c r="BH22" i="9"/>
  <c r="BG22" i="9"/>
  <c r="BF22" i="9"/>
  <c r="BE22" i="9"/>
  <c r="BD22" i="9"/>
  <c r="BC22" i="9"/>
  <c r="BB22" i="9"/>
  <c r="AO22" i="9"/>
  <c r="AZ22" i="9" s="1"/>
  <c r="AI22" i="9"/>
  <c r="AE22" i="9"/>
  <c r="AP22" i="9"/>
  <c r="BZ22" i="9"/>
  <c r="CB21" i="9"/>
  <c r="BH21" i="9"/>
  <c r="BG21" i="9"/>
  <c r="BF21" i="9"/>
  <c r="BE21" i="9"/>
  <c r="BD21" i="9"/>
  <c r="BC21" i="9"/>
  <c r="BB21" i="9"/>
  <c r="CB20" i="9"/>
  <c r="BP20" i="9"/>
  <c r="BH20" i="9"/>
  <c r="BG20" i="9"/>
  <c r="BF20" i="9"/>
  <c r="BE20" i="9"/>
  <c r="BD20" i="9"/>
  <c r="BC20" i="9"/>
  <c r="BB20" i="9"/>
  <c r="CB19" i="9"/>
  <c r="BH19" i="9"/>
  <c r="BG19" i="9"/>
  <c r="BF19" i="9"/>
  <c r="BE19" i="9"/>
  <c r="BD19" i="9"/>
  <c r="BC19" i="9"/>
  <c r="BB19" i="9"/>
  <c r="CB18" i="9"/>
  <c r="BP18" i="9"/>
  <c r="BH18" i="9"/>
  <c r="BG18" i="9"/>
  <c r="BF18" i="9"/>
  <c r="BE18" i="9"/>
  <c r="BD18" i="9"/>
  <c r="BC18" i="9"/>
  <c r="BB18" i="9"/>
  <c r="AO18" i="9"/>
  <c r="CB17" i="9"/>
  <c r="BH17" i="9"/>
  <c r="BG17" i="9"/>
  <c r="BF17" i="9"/>
  <c r="BE17" i="9"/>
  <c r="BD17" i="9"/>
  <c r="BC17" i="9"/>
  <c r="BB17" i="9"/>
  <c r="DM16" i="9"/>
  <c r="DL16" i="9"/>
  <c r="DK16" i="9"/>
  <c r="DJ16" i="9"/>
  <c r="DI16" i="9"/>
  <c r="DH16" i="9"/>
  <c r="DG16" i="9"/>
  <c r="DF16" i="9"/>
  <c r="DE16" i="9"/>
  <c r="DD16" i="9"/>
  <c r="DC16" i="9"/>
  <c r="CB16" i="9"/>
  <c r="BH16" i="9"/>
  <c r="BG16" i="9"/>
  <c r="BF16" i="9"/>
  <c r="BE16" i="9"/>
  <c r="BL16" i="9" s="1"/>
  <c r="BD16" i="9"/>
  <c r="BC16" i="9"/>
  <c r="BJ16" i="9" s="1"/>
  <c r="BB16" i="9"/>
  <c r="AM16" i="9"/>
  <c r="AI16" i="9"/>
  <c r="AG16" i="9"/>
  <c r="AE16" i="9"/>
  <c r="AP16" i="9"/>
  <c r="BA16" i="9" s="1"/>
  <c r="CA16" i="9"/>
  <c r="DM15" i="9"/>
  <c r="DL15" i="9"/>
  <c r="DK15" i="9"/>
  <c r="DJ15" i="9"/>
  <c r="DI15" i="9"/>
  <c r="DH15" i="9"/>
  <c r="DG15" i="9"/>
  <c r="DF15" i="9"/>
  <c r="DE15" i="9"/>
  <c r="DD15" i="9"/>
  <c r="DC15" i="9"/>
  <c r="CB15" i="9"/>
  <c r="BH15" i="9"/>
  <c r="BG15" i="9"/>
  <c r="BF15" i="9"/>
  <c r="BE15" i="9"/>
  <c r="BD15" i="9"/>
  <c r="BC15" i="9"/>
  <c r="BB15" i="9"/>
  <c r="L99" i="8"/>
  <c r="J99" i="8"/>
  <c r="I99" i="8"/>
  <c r="B99" i="8"/>
  <c r="L98" i="8"/>
  <c r="J98" i="8"/>
  <c r="I98" i="8"/>
  <c r="B98" i="8"/>
  <c r="BP98" i="8" s="1"/>
  <c r="L97" i="8"/>
  <c r="J97" i="8"/>
  <c r="I97" i="8"/>
  <c r="B97" i="8"/>
  <c r="L96" i="8"/>
  <c r="J96" i="8"/>
  <c r="I96" i="8"/>
  <c r="B96" i="8"/>
  <c r="BP96" i="8" s="1"/>
  <c r="L95" i="8"/>
  <c r="J95" i="8"/>
  <c r="I95" i="8"/>
  <c r="B95" i="8"/>
  <c r="L94" i="8"/>
  <c r="J94" i="8"/>
  <c r="I94" i="8"/>
  <c r="B94" i="8"/>
  <c r="BP94" i="8" s="1"/>
  <c r="L93" i="8"/>
  <c r="J93" i="8"/>
  <c r="I93" i="8"/>
  <c r="B93" i="8"/>
  <c r="L92" i="8"/>
  <c r="J92" i="8"/>
  <c r="I92" i="8"/>
  <c r="B92" i="8"/>
  <c r="BX92" i="8" s="1"/>
  <c r="L91" i="8"/>
  <c r="J91" i="8"/>
  <c r="I91" i="8"/>
  <c r="B91" i="8"/>
  <c r="L90" i="8"/>
  <c r="J90" i="8"/>
  <c r="I90" i="8"/>
  <c r="B90" i="8"/>
  <c r="BV90" i="8" s="1"/>
  <c r="L89" i="8"/>
  <c r="J89" i="8"/>
  <c r="I89" i="8"/>
  <c r="B89" i="8"/>
  <c r="L88" i="8"/>
  <c r="J88" i="8"/>
  <c r="I88" i="8"/>
  <c r="B88" i="8"/>
  <c r="BP88" i="8" s="1"/>
  <c r="L87" i="8"/>
  <c r="J87" i="8"/>
  <c r="I87" i="8"/>
  <c r="B87" i="8"/>
  <c r="L86" i="8"/>
  <c r="J86" i="8"/>
  <c r="I86" i="8"/>
  <c r="B86" i="8"/>
  <c r="BP86" i="8" s="1"/>
  <c r="L85" i="8"/>
  <c r="J85" i="8"/>
  <c r="I85" i="8"/>
  <c r="B85" i="8"/>
  <c r="L84" i="8"/>
  <c r="J84" i="8"/>
  <c r="I84" i="8"/>
  <c r="B84" i="8"/>
  <c r="BP84" i="8" s="1"/>
  <c r="L83" i="8"/>
  <c r="J83" i="8"/>
  <c r="I83" i="8"/>
  <c r="B83" i="8"/>
  <c r="L82" i="8"/>
  <c r="J82" i="8"/>
  <c r="I82" i="8"/>
  <c r="B82" i="8"/>
  <c r="BX82" i="8" s="1"/>
  <c r="L81" i="8"/>
  <c r="J81" i="8"/>
  <c r="I81" i="8"/>
  <c r="B81" i="8"/>
  <c r="L80" i="8"/>
  <c r="J80" i="8"/>
  <c r="I80" i="8"/>
  <c r="AF80" i="8" s="1"/>
  <c r="B80" i="8"/>
  <c r="BP80" i="8" s="1"/>
  <c r="L79" i="8"/>
  <c r="J79" i="8"/>
  <c r="I79" i="8"/>
  <c r="AF79" i="8" s="1"/>
  <c r="B79" i="8"/>
  <c r="L78" i="8"/>
  <c r="J78" i="8"/>
  <c r="I78" i="8"/>
  <c r="AF78" i="8" s="1"/>
  <c r="B78" i="8"/>
  <c r="BP78" i="8" s="1"/>
  <c r="L77" i="8"/>
  <c r="J77" i="8"/>
  <c r="I77" i="8"/>
  <c r="AJ77" i="8" s="1"/>
  <c r="B77" i="8"/>
  <c r="L76" i="8"/>
  <c r="J76" i="8"/>
  <c r="I76" i="8"/>
  <c r="B76" i="8"/>
  <c r="BP76" i="8" s="1"/>
  <c r="L75" i="8"/>
  <c r="J75" i="8"/>
  <c r="I75" i="8"/>
  <c r="B75" i="8"/>
  <c r="L74" i="8"/>
  <c r="J74" i="8"/>
  <c r="I74" i="8"/>
  <c r="AJ74" i="8" s="1"/>
  <c r="B74" i="8"/>
  <c r="BZ74" i="8" s="1"/>
  <c r="L73" i="8"/>
  <c r="J73" i="8"/>
  <c r="I73" i="8"/>
  <c r="B73" i="8"/>
  <c r="L72" i="8"/>
  <c r="J72" i="8"/>
  <c r="I72" i="8"/>
  <c r="AN72" i="8" s="1"/>
  <c r="B72" i="8"/>
  <c r="BP72" i="8" s="1"/>
  <c r="L71" i="8"/>
  <c r="J71" i="8"/>
  <c r="I71" i="8"/>
  <c r="AN71" i="8" s="1"/>
  <c r="B71" i="8"/>
  <c r="L70" i="8"/>
  <c r="J70" i="8"/>
  <c r="I70" i="8"/>
  <c r="AG70" i="8" s="1"/>
  <c r="B70" i="8"/>
  <c r="BX70" i="8" s="1"/>
  <c r="L69" i="8"/>
  <c r="J69" i="8"/>
  <c r="I69" i="8"/>
  <c r="B69" i="8"/>
  <c r="L68" i="8"/>
  <c r="J68" i="8"/>
  <c r="I68" i="8"/>
  <c r="AO68" i="8" s="1"/>
  <c r="B68" i="8"/>
  <c r="L67" i="8"/>
  <c r="J67" i="8"/>
  <c r="I67" i="8"/>
  <c r="B67" i="8"/>
  <c r="L66" i="8"/>
  <c r="J66" i="8"/>
  <c r="I66" i="8"/>
  <c r="B66" i="8"/>
  <c r="L65" i="8"/>
  <c r="AE65" i="8" s="1"/>
  <c r="J65" i="8"/>
  <c r="I65" i="8"/>
  <c r="B65" i="8"/>
  <c r="L64" i="8"/>
  <c r="J64" i="8"/>
  <c r="I64" i="8"/>
  <c r="B64" i="8"/>
  <c r="L63" i="8"/>
  <c r="J63" i="8"/>
  <c r="I63" i="8"/>
  <c r="AO63" i="8" s="1"/>
  <c r="B63" i="8"/>
  <c r="L62" i="8"/>
  <c r="J62" i="8"/>
  <c r="I62" i="8"/>
  <c r="B62" i="8"/>
  <c r="L61" i="8"/>
  <c r="J61" i="8"/>
  <c r="I61" i="8"/>
  <c r="B61" i="8"/>
  <c r="L60" i="8"/>
  <c r="J60" i="8"/>
  <c r="I60" i="8"/>
  <c r="AI60" i="8" s="1"/>
  <c r="B60" i="8"/>
  <c r="L59" i="8"/>
  <c r="J59" i="8"/>
  <c r="I59" i="8"/>
  <c r="B59" i="8"/>
  <c r="L58" i="8"/>
  <c r="J58" i="8"/>
  <c r="I58" i="8"/>
  <c r="AO58" i="8" s="1"/>
  <c r="B58" i="8"/>
  <c r="CA58" i="8" s="1"/>
  <c r="L57" i="8"/>
  <c r="J57" i="8"/>
  <c r="I57" i="8"/>
  <c r="B57" i="8"/>
  <c r="L56" i="8"/>
  <c r="J56" i="8"/>
  <c r="I56" i="8"/>
  <c r="B56" i="8"/>
  <c r="CA56" i="8" s="1"/>
  <c r="L55" i="8"/>
  <c r="J55" i="8"/>
  <c r="I55" i="8"/>
  <c r="B55" i="8"/>
  <c r="L54" i="8"/>
  <c r="AE54" i="8" s="1"/>
  <c r="J54" i="8"/>
  <c r="I54" i="8"/>
  <c r="AK54" i="8" s="1"/>
  <c r="B54" i="8"/>
  <c r="CA54" i="8" s="1"/>
  <c r="L53" i="8"/>
  <c r="J53" i="8"/>
  <c r="I53" i="8"/>
  <c r="AK53" i="8" s="1"/>
  <c r="B53" i="8"/>
  <c r="L52" i="8"/>
  <c r="J52" i="8"/>
  <c r="I52" i="8"/>
  <c r="AK52" i="8" s="1"/>
  <c r="B52" i="8"/>
  <c r="L51" i="8"/>
  <c r="J51" i="8"/>
  <c r="I51" i="8"/>
  <c r="AI51" i="8" s="1"/>
  <c r="B51" i="8"/>
  <c r="L50" i="8"/>
  <c r="J50" i="8"/>
  <c r="I50" i="8"/>
  <c r="B50" i="8"/>
  <c r="L49" i="8"/>
  <c r="J49" i="8"/>
  <c r="I49" i="8"/>
  <c r="AP49" i="8" s="1"/>
  <c r="B49" i="8"/>
  <c r="L48" i="8"/>
  <c r="J48" i="8"/>
  <c r="I48" i="8"/>
  <c r="B48" i="8"/>
  <c r="L47" i="8"/>
  <c r="J47" i="8"/>
  <c r="I47" i="8"/>
  <c r="B47" i="8"/>
  <c r="L46" i="8"/>
  <c r="AO46" i="8" s="1"/>
  <c r="J46" i="8"/>
  <c r="I46" i="8"/>
  <c r="B46" i="8"/>
  <c r="BU46" i="8" s="1"/>
  <c r="L45" i="8"/>
  <c r="J45" i="8"/>
  <c r="I45" i="8"/>
  <c r="B45" i="8"/>
  <c r="L44" i="8"/>
  <c r="J44" i="8"/>
  <c r="I44" i="8"/>
  <c r="AO44" i="8" s="1"/>
  <c r="B44" i="8"/>
  <c r="BY44" i="8" s="1"/>
  <c r="L43" i="8"/>
  <c r="J43" i="8"/>
  <c r="I43" i="8"/>
  <c r="B43" i="8"/>
  <c r="L42" i="8"/>
  <c r="J42" i="8"/>
  <c r="I42" i="8"/>
  <c r="AG42" i="8" s="1"/>
  <c r="B42" i="8"/>
  <c r="L41" i="8"/>
  <c r="J41" i="8"/>
  <c r="I41" i="8"/>
  <c r="B41" i="8"/>
  <c r="L40" i="8"/>
  <c r="AE40" i="8" s="1"/>
  <c r="J40" i="8"/>
  <c r="I40" i="8"/>
  <c r="AG40" i="8" s="1"/>
  <c r="B40" i="8"/>
  <c r="BY40" i="8" s="1"/>
  <c r="L39" i="8"/>
  <c r="AE39" i="8" s="1"/>
  <c r="J39" i="8"/>
  <c r="I39" i="8"/>
  <c r="B39" i="8"/>
  <c r="L38" i="8"/>
  <c r="J38" i="8"/>
  <c r="I38" i="8"/>
  <c r="AP38" i="8" s="1"/>
  <c r="B38" i="8"/>
  <c r="L37" i="8"/>
  <c r="AE37" i="8" s="1"/>
  <c r="J37" i="8"/>
  <c r="I37" i="8"/>
  <c r="AK37" i="8" s="1"/>
  <c r="B37" i="8"/>
  <c r="L36" i="8"/>
  <c r="J36" i="8"/>
  <c r="I36" i="8"/>
  <c r="B36" i="8"/>
  <c r="L35" i="8"/>
  <c r="J35" i="8"/>
  <c r="I35" i="8"/>
  <c r="AO35" i="8" s="1"/>
  <c r="B35" i="8"/>
  <c r="L34" i="8"/>
  <c r="AZ34" i="8" s="1"/>
  <c r="J34" i="8"/>
  <c r="I34" i="8"/>
  <c r="AM34" i="8" s="1"/>
  <c r="B34" i="8"/>
  <c r="BZ34" i="8" s="1"/>
  <c r="L33" i="8"/>
  <c r="J33" i="8"/>
  <c r="I33" i="8"/>
  <c r="AI33" i="8" s="1"/>
  <c r="B33" i="8"/>
  <c r="L32" i="8"/>
  <c r="AE32" i="8" s="1"/>
  <c r="J32" i="8"/>
  <c r="I32" i="8"/>
  <c r="AP32" i="8" s="1"/>
  <c r="B32" i="8"/>
  <c r="BZ32" i="8" s="1"/>
  <c r="L31" i="8"/>
  <c r="J31" i="8"/>
  <c r="I31" i="8"/>
  <c r="B31" i="8"/>
  <c r="L30" i="8"/>
  <c r="AO30" i="8" s="1"/>
  <c r="J30" i="8"/>
  <c r="I30" i="8"/>
  <c r="AE30" i="8" s="1"/>
  <c r="B30" i="8"/>
  <c r="L29" i="8"/>
  <c r="J29" i="8"/>
  <c r="I29" i="8"/>
  <c r="B29" i="8"/>
  <c r="L28" i="8"/>
  <c r="AP28" i="8" s="1"/>
  <c r="J28" i="8"/>
  <c r="I28" i="8"/>
  <c r="AK28" i="8" s="1"/>
  <c r="B28" i="8"/>
  <c r="BZ28" i="8" s="1"/>
  <c r="L27" i="8"/>
  <c r="J27" i="8"/>
  <c r="I27" i="8"/>
  <c r="B27" i="8"/>
  <c r="L26" i="8"/>
  <c r="J26" i="8"/>
  <c r="I26" i="8"/>
  <c r="AK26" i="8" s="1"/>
  <c r="B26" i="8"/>
  <c r="L25" i="8"/>
  <c r="J25" i="8"/>
  <c r="I25" i="8"/>
  <c r="B25" i="8"/>
  <c r="L24" i="8"/>
  <c r="J24" i="8"/>
  <c r="I24" i="8"/>
  <c r="B24" i="8"/>
  <c r="L23" i="8"/>
  <c r="J23" i="8"/>
  <c r="I23" i="8"/>
  <c r="B23" i="8"/>
  <c r="L22" i="8"/>
  <c r="J22" i="8"/>
  <c r="I22" i="8"/>
  <c r="AG22" i="8" s="1"/>
  <c r="B22" i="8"/>
  <c r="L21" i="8"/>
  <c r="J21" i="8"/>
  <c r="I21" i="8"/>
  <c r="B21" i="8"/>
  <c r="L20" i="8"/>
  <c r="J20" i="8"/>
  <c r="I20" i="8"/>
  <c r="B20" i="8"/>
  <c r="BP20" i="8" s="1"/>
  <c r="L19" i="8"/>
  <c r="J19" i="8"/>
  <c r="I19" i="8"/>
  <c r="B19" i="8"/>
  <c r="L18" i="8"/>
  <c r="J18" i="8"/>
  <c r="I18" i="8"/>
  <c r="AO18" i="8" s="1"/>
  <c r="B18" i="8"/>
  <c r="BP18" i="8" s="1"/>
  <c r="L17" i="8"/>
  <c r="J17" i="8"/>
  <c r="I17" i="8"/>
  <c r="B17" i="8"/>
  <c r="L16" i="8"/>
  <c r="J16" i="8"/>
  <c r="I16" i="8"/>
  <c r="AO16" i="8" s="1"/>
  <c r="B16" i="8"/>
  <c r="L15" i="8"/>
  <c r="J15" i="8"/>
  <c r="I15" i="8"/>
  <c r="B15" i="8"/>
  <c r="O5" i="8"/>
  <c r="F5" i="8"/>
  <c r="CB99" i="8"/>
  <c r="BP99" i="8"/>
  <c r="BH99" i="8"/>
  <c r="BG99" i="8"/>
  <c r="BF99" i="8"/>
  <c r="BE99" i="8"/>
  <c r="BD99" i="8"/>
  <c r="BC99" i="8"/>
  <c r="BB99" i="8"/>
  <c r="CB98" i="8"/>
  <c r="BH98" i="8"/>
  <c r="BG98" i="8"/>
  <c r="BF98" i="8"/>
  <c r="BE98" i="8"/>
  <c r="BD98" i="8"/>
  <c r="BC98" i="8"/>
  <c r="BB98" i="8"/>
  <c r="CB97" i="8"/>
  <c r="BP97" i="8"/>
  <c r="BH97" i="8"/>
  <c r="BG97" i="8"/>
  <c r="BF97" i="8"/>
  <c r="BE97" i="8"/>
  <c r="BD97" i="8"/>
  <c r="BC97" i="8"/>
  <c r="BB97" i="8"/>
  <c r="CB96" i="8"/>
  <c r="BH96" i="8"/>
  <c r="BG96" i="8"/>
  <c r="BF96" i="8"/>
  <c r="BE96" i="8"/>
  <c r="BD96" i="8"/>
  <c r="BC96" i="8"/>
  <c r="BB96" i="8"/>
  <c r="CB95" i="8"/>
  <c r="BZ95" i="8"/>
  <c r="BX95" i="8"/>
  <c r="BV95" i="8"/>
  <c r="BT95" i="8"/>
  <c r="BR95" i="8"/>
  <c r="BP95" i="8"/>
  <c r="BH95" i="8"/>
  <c r="BG95" i="8"/>
  <c r="BN95" i="8" s="1"/>
  <c r="BF95" i="8"/>
  <c r="BE95" i="8"/>
  <c r="BD95" i="8"/>
  <c r="BC95" i="8"/>
  <c r="BB95" i="8"/>
  <c r="CA95" i="8"/>
  <c r="CB94" i="8"/>
  <c r="BH94" i="8"/>
  <c r="BG94" i="8"/>
  <c r="BF94" i="8"/>
  <c r="BE94" i="8"/>
  <c r="BD94" i="8"/>
  <c r="BC94" i="8"/>
  <c r="BB94" i="8"/>
  <c r="CB93" i="8"/>
  <c r="BP93" i="8"/>
  <c r="BH93" i="8"/>
  <c r="BG93" i="8"/>
  <c r="BF93" i="8"/>
  <c r="BE93" i="8"/>
  <c r="BD93" i="8"/>
  <c r="BC93" i="8"/>
  <c r="BB93" i="8"/>
  <c r="CB92" i="8"/>
  <c r="BH92" i="8"/>
  <c r="BG92" i="8"/>
  <c r="BF92" i="8"/>
  <c r="BE92" i="8"/>
  <c r="BD92" i="8"/>
  <c r="BC92" i="8"/>
  <c r="BB92" i="8"/>
  <c r="CB91" i="8"/>
  <c r="BZ91" i="8"/>
  <c r="BX91" i="8"/>
  <c r="BV91" i="8"/>
  <c r="BT91" i="8"/>
  <c r="BR91" i="8"/>
  <c r="BP91" i="8"/>
  <c r="BH91" i="8"/>
  <c r="BG91" i="8"/>
  <c r="BF91" i="8"/>
  <c r="BE91" i="8"/>
  <c r="BD91" i="8"/>
  <c r="BC91" i="8"/>
  <c r="BB91" i="8"/>
  <c r="CA91" i="8"/>
  <c r="CB90" i="8"/>
  <c r="BH90" i="8"/>
  <c r="BG90" i="8"/>
  <c r="BF90" i="8"/>
  <c r="BE90" i="8"/>
  <c r="BD90" i="8"/>
  <c r="BC90" i="8"/>
  <c r="BB90" i="8"/>
  <c r="CB89" i="8"/>
  <c r="BP89" i="8"/>
  <c r="BH89" i="8"/>
  <c r="BG89" i="8"/>
  <c r="BF89" i="8"/>
  <c r="BE89" i="8"/>
  <c r="BD89" i="8"/>
  <c r="BC89" i="8"/>
  <c r="BB89" i="8"/>
  <c r="CB88" i="8"/>
  <c r="BH88" i="8"/>
  <c r="BG88" i="8"/>
  <c r="BF88" i="8"/>
  <c r="BE88" i="8"/>
  <c r="BD88" i="8"/>
  <c r="BC88" i="8"/>
  <c r="BB88" i="8"/>
  <c r="CB87" i="8"/>
  <c r="BP87" i="8"/>
  <c r="BH87" i="8"/>
  <c r="BG87" i="8"/>
  <c r="BF87" i="8"/>
  <c r="BE87" i="8"/>
  <c r="BD87" i="8"/>
  <c r="BC87" i="8"/>
  <c r="BB87" i="8"/>
  <c r="CB86" i="8"/>
  <c r="BH86" i="8"/>
  <c r="BG86" i="8"/>
  <c r="BF86" i="8"/>
  <c r="BE86" i="8"/>
  <c r="BL86" i="8" s="1"/>
  <c r="BD86" i="8"/>
  <c r="BC86" i="8"/>
  <c r="BB86" i="8"/>
  <c r="CB85" i="8"/>
  <c r="BZ85" i="8"/>
  <c r="BX85" i="8"/>
  <c r="BV85" i="8"/>
  <c r="BT85" i="8"/>
  <c r="BR85" i="8"/>
  <c r="BP85" i="8"/>
  <c r="BH85" i="8"/>
  <c r="BG85" i="8"/>
  <c r="BN85" i="8" s="1"/>
  <c r="BF85" i="8"/>
  <c r="BE85" i="8"/>
  <c r="BD85" i="8"/>
  <c r="BC85" i="8"/>
  <c r="BB85" i="8"/>
  <c r="CA85" i="8"/>
  <c r="CB84" i="8"/>
  <c r="BH84" i="8"/>
  <c r="BG84" i="8"/>
  <c r="BF84" i="8"/>
  <c r="BE84" i="8"/>
  <c r="BD84" i="8"/>
  <c r="BC84" i="8"/>
  <c r="BB84" i="8"/>
  <c r="AN84" i="8"/>
  <c r="CB83" i="8"/>
  <c r="BP83" i="8"/>
  <c r="BH83" i="8"/>
  <c r="BG83" i="8"/>
  <c r="BF83" i="8"/>
  <c r="BE83" i="8"/>
  <c r="BL83" i="8" s="1"/>
  <c r="BD83" i="8"/>
  <c r="BC83" i="8"/>
  <c r="BJ83" i="8" s="1"/>
  <c r="BB83" i="8"/>
  <c r="CB82" i="8"/>
  <c r="BH82" i="8"/>
  <c r="BG82" i="8"/>
  <c r="BF82" i="8"/>
  <c r="BE82" i="8"/>
  <c r="BD82" i="8"/>
  <c r="BC82" i="8"/>
  <c r="BB82" i="8"/>
  <c r="CB81" i="8"/>
  <c r="BP81" i="8"/>
  <c r="BH81" i="8"/>
  <c r="BG81" i="8"/>
  <c r="BF81" i="8"/>
  <c r="BE81" i="8"/>
  <c r="BD81" i="8"/>
  <c r="BC81" i="8"/>
  <c r="BB81" i="8"/>
  <c r="CB80" i="8"/>
  <c r="BH80" i="8"/>
  <c r="BG80" i="8"/>
  <c r="BF80" i="8"/>
  <c r="BE80" i="8"/>
  <c r="BD80" i="8"/>
  <c r="BC80" i="8"/>
  <c r="BB80" i="8"/>
  <c r="CB79" i="8"/>
  <c r="BP79" i="8"/>
  <c r="BH79" i="8"/>
  <c r="BG79" i="8"/>
  <c r="BF79" i="8"/>
  <c r="BE79" i="8"/>
  <c r="BD79" i="8"/>
  <c r="BC79" i="8"/>
  <c r="BB79" i="8"/>
  <c r="CB78" i="8"/>
  <c r="BH78" i="8"/>
  <c r="BG78" i="8"/>
  <c r="BF78" i="8"/>
  <c r="BE78" i="8"/>
  <c r="BD78" i="8"/>
  <c r="BC78" i="8"/>
  <c r="BB78" i="8"/>
  <c r="CB77" i="8"/>
  <c r="BZ77" i="8"/>
  <c r="BX77" i="8"/>
  <c r="BV77" i="8"/>
  <c r="BT77" i="8"/>
  <c r="BR77" i="8"/>
  <c r="BP77" i="8"/>
  <c r="BH77" i="8"/>
  <c r="BG77" i="8"/>
  <c r="BF77" i="8"/>
  <c r="BE77" i="8"/>
  <c r="BD77" i="8"/>
  <c r="BC77" i="8"/>
  <c r="BB77" i="8"/>
  <c r="CA77" i="8"/>
  <c r="CB76" i="8"/>
  <c r="BH76" i="8"/>
  <c r="BG76" i="8"/>
  <c r="BF76" i="8"/>
  <c r="BE76" i="8"/>
  <c r="BD76" i="8"/>
  <c r="BC76" i="8"/>
  <c r="BB76" i="8"/>
  <c r="AN76" i="8"/>
  <c r="AJ76" i="8"/>
  <c r="CB75" i="8"/>
  <c r="BP75" i="8"/>
  <c r="BH75" i="8"/>
  <c r="BG75" i="8"/>
  <c r="BF75" i="8"/>
  <c r="BE75" i="8"/>
  <c r="BD75" i="8"/>
  <c r="BC75" i="8"/>
  <c r="BB75" i="8"/>
  <c r="CB74" i="8"/>
  <c r="BH74" i="8"/>
  <c r="BG74" i="8"/>
  <c r="BF74" i="8"/>
  <c r="BE74" i="8"/>
  <c r="BD74" i="8"/>
  <c r="BC74" i="8"/>
  <c r="BB74" i="8"/>
  <c r="CB73" i="8"/>
  <c r="BP73" i="8"/>
  <c r="BH73" i="8"/>
  <c r="BG73" i="8"/>
  <c r="BF73" i="8"/>
  <c r="BE73" i="8"/>
  <c r="BD73" i="8"/>
  <c r="BC73" i="8"/>
  <c r="BB73" i="8"/>
  <c r="CB72" i="8"/>
  <c r="BH72" i="8"/>
  <c r="BG72" i="8"/>
  <c r="BF72" i="8"/>
  <c r="BE72" i="8"/>
  <c r="BD72" i="8"/>
  <c r="BC72" i="8"/>
  <c r="BB72" i="8"/>
  <c r="AF72" i="8"/>
  <c r="CB71" i="8"/>
  <c r="BZ71" i="8"/>
  <c r="BX71" i="8"/>
  <c r="BV71" i="8"/>
  <c r="BT71" i="8"/>
  <c r="BR71" i="8"/>
  <c r="BP71" i="8"/>
  <c r="BH71" i="8"/>
  <c r="BG71" i="8"/>
  <c r="BF71" i="8"/>
  <c r="BE71" i="8"/>
  <c r="BD71" i="8"/>
  <c r="BC71" i="8"/>
  <c r="BB71" i="8"/>
  <c r="CA71" i="8"/>
  <c r="CB70" i="8"/>
  <c r="BH70" i="8"/>
  <c r="BG70" i="8"/>
  <c r="BF70" i="8"/>
  <c r="BE70" i="8"/>
  <c r="BD70" i="8"/>
  <c r="BC70" i="8"/>
  <c r="BB70" i="8"/>
  <c r="AI70" i="8"/>
  <c r="AE70" i="8"/>
  <c r="CB69" i="8"/>
  <c r="BH69" i="8"/>
  <c r="BO69" i="8" s="1"/>
  <c r="BG69" i="8"/>
  <c r="BF69" i="8"/>
  <c r="BE69" i="8"/>
  <c r="BD69" i="8"/>
  <c r="BK69" i="8" s="1"/>
  <c r="BC69" i="8"/>
  <c r="BB69" i="8"/>
  <c r="CB68" i="8"/>
  <c r="BH68" i="8"/>
  <c r="BG68" i="8"/>
  <c r="BF68" i="8"/>
  <c r="BE68" i="8"/>
  <c r="BD68" i="8"/>
  <c r="BC68" i="8"/>
  <c r="BB68" i="8"/>
  <c r="AK68" i="8"/>
  <c r="AE68" i="8"/>
  <c r="CB67" i="8"/>
  <c r="BH67" i="8"/>
  <c r="BG67" i="8"/>
  <c r="BF67" i="8"/>
  <c r="BE67" i="8"/>
  <c r="BD67" i="8"/>
  <c r="BC67" i="8"/>
  <c r="BB67" i="8"/>
  <c r="AE67" i="8"/>
  <c r="CA67" i="8"/>
  <c r="CB66" i="8"/>
  <c r="BH66" i="8"/>
  <c r="BG66" i="8"/>
  <c r="BF66" i="8"/>
  <c r="BE66" i="8"/>
  <c r="BD66" i="8"/>
  <c r="BC66" i="8"/>
  <c r="BB66" i="8"/>
  <c r="CB65" i="8"/>
  <c r="BH65" i="8"/>
  <c r="BG65" i="8"/>
  <c r="BF65" i="8"/>
  <c r="BE65" i="8"/>
  <c r="BD65" i="8"/>
  <c r="BC65" i="8"/>
  <c r="BB65" i="8"/>
  <c r="AM65" i="8"/>
  <c r="CA65" i="8"/>
  <c r="CB64" i="8"/>
  <c r="BH64" i="8"/>
  <c r="BG64" i="8"/>
  <c r="BF64" i="8"/>
  <c r="BE64" i="8"/>
  <c r="BD64" i="8"/>
  <c r="BC64" i="8"/>
  <c r="BB64" i="8"/>
  <c r="CB63" i="8"/>
  <c r="BH63" i="8"/>
  <c r="BG63" i="8"/>
  <c r="BF63" i="8"/>
  <c r="BE63" i="8"/>
  <c r="BD63" i="8"/>
  <c r="BC63" i="8"/>
  <c r="BB63" i="8"/>
  <c r="AE63" i="8"/>
  <c r="CA63" i="8"/>
  <c r="CB62" i="8"/>
  <c r="BH62" i="8"/>
  <c r="BG62" i="8"/>
  <c r="BF62" i="8"/>
  <c r="BE62" i="8"/>
  <c r="BD62" i="8"/>
  <c r="BC62" i="8"/>
  <c r="BB62" i="8"/>
  <c r="AP62" i="8"/>
  <c r="CB61" i="8"/>
  <c r="BH61" i="8"/>
  <c r="BG61" i="8"/>
  <c r="BF61" i="8"/>
  <c r="BE61" i="8"/>
  <c r="BD61" i="8"/>
  <c r="BC61" i="8"/>
  <c r="BB61" i="8"/>
  <c r="CB60" i="8"/>
  <c r="BH60" i="8"/>
  <c r="BG60" i="8"/>
  <c r="BF60" i="8"/>
  <c r="BE60" i="8"/>
  <c r="BD60" i="8"/>
  <c r="BC60" i="8"/>
  <c r="BB60" i="8"/>
  <c r="AE60" i="8"/>
  <c r="CB59" i="8"/>
  <c r="BH59" i="8"/>
  <c r="BG59" i="8"/>
  <c r="BF59" i="8"/>
  <c r="BE59" i="8"/>
  <c r="BD59" i="8"/>
  <c r="BC59" i="8"/>
  <c r="BB59" i="8"/>
  <c r="AG59" i="8"/>
  <c r="CA59" i="8"/>
  <c r="CB58" i="8"/>
  <c r="BH58" i="8"/>
  <c r="BG58" i="8"/>
  <c r="BF58" i="8"/>
  <c r="BE58" i="8"/>
  <c r="BD58" i="8"/>
  <c r="BC58" i="8"/>
  <c r="BB58" i="8"/>
  <c r="CB57" i="8"/>
  <c r="BH57" i="8"/>
  <c r="BG57" i="8"/>
  <c r="BF57" i="8"/>
  <c r="BE57" i="8"/>
  <c r="BD57" i="8"/>
  <c r="BC57" i="8"/>
  <c r="BB57" i="8"/>
  <c r="CB56" i="8"/>
  <c r="BH56" i="8"/>
  <c r="BG56" i="8"/>
  <c r="BF56" i="8"/>
  <c r="BE56" i="8"/>
  <c r="BD56" i="8"/>
  <c r="BC56" i="8"/>
  <c r="BB56" i="8"/>
  <c r="AI56" i="8"/>
  <c r="AE56" i="8"/>
  <c r="AP56" i="8"/>
  <c r="BA56" i="8" s="1"/>
  <c r="CB55" i="8"/>
  <c r="BH55" i="8"/>
  <c r="BG55" i="8"/>
  <c r="BF55" i="8"/>
  <c r="BE55" i="8"/>
  <c r="BD55" i="8"/>
  <c r="BC55" i="8"/>
  <c r="BB55" i="8"/>
  <c r="AE55" i="8"/>
  <c r="CA55" i="8"/>
  <c r="CB54" i="8"/>
  <c r="BH54" i="8"/>
  <c r="BG54" i="8"/>
  <c r="BF54" i="8"/>
  <c r="BE54" i="8"/>
  <c r="BD54" i="8"/>
  <c r="BC54" i="8"/>
  <c r="BB54" i="8"/>
  <c r="AP54" i="8"/>
  <c r="BA54" i="8" s="1"/>
  <c r="CB53" i="8"/>
  <c r="BH53" i="8"/>
  <c r="BG53" i="8"/>
  <c r="BF53" i="8"/>
  <c r="BE53" i="8"/>
  <c r="BD53" i="8"/>
  <c r="BC53" i="8"/>
  <c r="BB53" i="8"/>
  <c r="AE53" i="8"/>
  <c r="CA53" i="8"/>
  <c r="CB52" i="8"/>
  <c r="BH52" i="8"/>
  <c r="BG52" i="8"/>
  <c r="BF52" i="8"/>
  <c r="BE52" i="8"/>
  <c r="BD52" i="8"/>
  <c r="BC52" i="8"/>
  <c r="BB52" i="8"/>
  <c r="CB51" i="8"/>
  <c r="BH51" i="8"/>
  <c r="BG51" i="8"/>
  <c r="BF51" i="8"/>
  <c r="BE51" i="8"/>
  <c r="BD51" i="8"/>
  <c r="BC51" i="8"/>
  <c r="BB51" i="8"/>
  <c r="AE51" i="8"/>
  <c r="CA51" i="8"/>
  <c r="CB50" i="8"/>
  <c r="BH50" i="8"/>
  <c r="BG50" i="8"/>
  <c r="BF50" i="8"/>
  <c r="BE50" i="8"/>
  <c r="BD50" i="8"/>
  <c r="BC50" i="8"/>
  <c r="BB50" i="8"/>
  <c r="CB49" i="8"/>
  <c r="BH49" i="8"/>
  <c r="BG49" i="8"/>
  <c r="BF49" i="8"/>
  <c r="BE49" i="8"/>
  <c r="BD49" i="8"/>
  <c r="BC49" i="8"/>
  <c r="BB49" i="8"/>
  <c r="AE49" i="8"/>
  <c r="CB48" i="8"/>
  <c r="BH48" i="8"/>
  <c r="BG48" i="8"/>
  <c r="BF48" i="8"/>
  <c r="BE48" i="8"/>
  <c r="BD48" i="8"/>
  <c r="BC48" i="8"/>
  <c r="BB48" i="8"/>
  <c r="CB47" i="8"/>
  <c r="BH47" i="8"/>
  <c r="BG47" i="8"/>
  <c r="BF47" i="8"/>
  <c r="BE47" i="8"/>
  <c r="BD47" i="8"/>
  <c r="BC47" i="8"/>
  <c r="BB47" i="8"/>
  <c r="AK47" i="8"/>
  <c r="BY47" i="8"/>
  <c r="CB46" i="8"/>
  <c r="BH46" i="8"/>
  <c r="BG46" i="8"/>
  <c r="BF46" i="8"/>
  <c r="BE46" i="8"/>
  <c r="BD46" i="8"/>
  <c r="BC46" i="8"/>
  <c r="BB46" i="8"/>
  <c r="AP46" i="8"/>
  <c r="BA46" i="8" s="1"/>
  <c r="CB45" i="8"/>
  <c r="BH45" i="8"/>
  <c r="BG45" i="8"/>
  <c r="BF45" i="8"/>
  <c r="BE45" i="8"/>
  <c r="BD45" i="8"/>
  <c r="BC45" i="8"/>
  <c r="BB45" i="8"/>
  <c r="CB44" i="8"/>
  <c r="BH44" i="8"/>
  <c r="BG44" i="8"/>
  <c r="BF44" i="8"/>
  <c r="BE44" i="8"/>
  <c r="BD44" i="8"/>
  <c r="BC44" i="8"/>
  <c r="BB44" i="8"/>
  <c r="BI44" i="8" s="1"/>
  <c r="AE44" i="8"/>
  <c r="CB43" i="8"/>
  <c r="BH43" i="8"/>
  <c r="BG43" i="8"/>
  <c r="BF43" i="8"/>
  <c r="BE43" i="8"/>
  <c r="BD43" i="8"/>
  <c r="BC43" i="8"/>
  <c r="BB43" i="8"/>
  <c r="CB42" i="8"/>
  <c r="BH42" i="8"/>
  <c r="BG42" i="8"/>
  <c r="BF42" i="8"/>
  <c r="BE42" i="8"/>
  <c r="BD42" i="8"/>
  <c r="BC42" i="8"/>
  <c r="BB42" i="8"/>
  <c r="AI42" i="8"/>
  <c r="CB41" i="8"/>
  <c r="BH41" i="8"/>
  <c r="BG41" i="8"/>
  <c r="BF41" i="8"/>
  <c r="BE41" i="8"/>
  <c r="BD41" i="8"/>
  <c r="BC41" i="8"/>
  <c r="BB41" i="8"/>
  <c r="CB40" i="8"/>
  <c r="BH40" i="8"/>
  <c r="BG40" i="8"/>
  <c r="BF40" i="8"/>
  <c r="BE40" i="8"/>
  <c r="BD40" i="8"/>
  <c r="BC40" i="8"/>
  <c r="BB40" i="8"/>
  <c r="AP40" i="8"/>
  <c r="BA40" i="8" s="1"/>
  <c r="CB39" i="8"/>
  <c r="BY39" i="8"/>
  <c r="BU39" i="8"/>
  <c r="BQ39" i="8"/>
  <c r="BH39" i="8"/>
  <c r="BG39" i="8"/>
  <c r="BF39" i="8"/>
  <c r="BE39" i="8"/>
  <c r="BD39" i="8"/>
  <c r="BK39" i="8" s="1"/>
  <c r="BC39" i="8"/>
  <c r="BB39" i="8"/>
  <c r="AG39" i="8"/>
  <c r="CB38" i="8"/>
  <c r="BH38" i="8"/>
  <c r="BG38" i="8"/>
  <c r="BF38" i="8"/>
  <c r="BE38" i="8"/>
  <c r="BD38" i="8"/>
  <c r="BC38" i="8"/>
  <c r="BB38" i="8"/>
  <c r="CB37" i="8"/>
  <c r="BH37" i="8"/>
  <c r="BG37" i="8"/>
  <c r="BN37" i="8" s="1"/>
  <c r="BF37" i="8"/>
  <c r="BE37" i="8"/>
  <c r="BD37" i="8"/>
  <c r="BC37" i="8"/>
  <c r="BB37" i="8"/>
  <c r="BZ37" i="8"/>
  <c r="CB36" i="8"/>
  <c r="BH36" i="8"/>
  <c r="BG36" i="8"/>
  <c r="BF36" i="8"/>
  <c r="BE36" i="8"/>
  <c r="BD36" i="8"/>
  <c r="BC36" i="8"/>
  <c r="BB36" i="8"/>
  <c r="AP36" i="8"/>
  <c r="CB35" i="8"/>
  <c r="BH35" i="8"/>
  <c r="BG35" i="8"/>
  <c r="BF35" i="8"/>
  <c r="BE35" i="8"/>
  <c r="BD35" i="8"/>
  <c r="BC35" i="8"/>
  <c r="BB35" i="8"/>
  <c r="AE35" i="8"/>
  <c r="BZ35" i="8"/>
  <c r="CB34" i="8"/>
  <c r="BH34" i="8"/>
  <c r="BG34" i="8"/>
  <c r="BF34" i="8"/>
  <c r="BE34" i="8"/>
  <c r="BD34" i="8"/>
  <c r="BC34" i="8"/>
  <c r="BB34" i="8"/>
  <c r="AO34" i="8"/>
  <c r="CB33" i="8"/>
  <c r="BH33" i="8"/>
  <c r="BG33" i="8"/>
  <c r="BF33" i="8"/>
  <c r="BE33" i="8"/>
  <c r="BD33" i="8"/>
  <c r="BC33" i="8"/>
  <c r="BB33" i="8"/>
  <c r="AE33" i="8"/>
  <c r="BZ33" i="8"/>
  <c r="CB32" i="8"/>
  <c r="BH32" i="8"/>
  <c r="BG32" i="8"/>
  <c r="BF32" i="8"/>
  <c r="BE32" i="8"/>
  <c r="BD32" i="8"/>
  <c r="BC32" i="8"/>
  <c r="BB32" i="8"/>
  <c r="AK32" i="8"/>
  <c r="AG32" i="8"/>
  <c r="CB31" i="8"/>
  <c r="BH31" i="8"/>
  <c r="BG31" i="8"/>
  <c r="BF31" i="8"/>
  <c r="BE31" i="8"/>
  <c r="BD31" i="8"/>
  <c r="BC31" i="8"/>
  <c r="BB31" i="8"/>
  <c r="CB30" i="8"/>
  <c r="BH30" i="8"/>
  <c r="BG30" i="8"/>
  <c r="BF30" i="8"/>
  <c r="BE30" i="8"/>
  <c r="BD30" i="8"/>
  <c r="BC30" i="8"/>
  <c r="BB30" i="8"/>
  <c r="AK30" i="8"/>
  <c r="AG30" i="8"/>
  <c r="CB29" i="8"/>
  <c r="BH29" i="8"/>
  <c r="BG29" i="8"/>
  <c r="BF29" i="8"/>
  <c r="BE29" i="8"/>
  <c r="BD29" i="8"/>
  <c r="BC29" i="8"/>
  <c r="BB29" i="8"/>
  <c r="BZ29" i="8"/>
  <c r="CB28" i="8"/>
  <c r="BH28" i="8"/>
  <c r="BG28" i="8"/>
  <c r="BF28" i="8"/>
  <c r="BE28" i="8"/>
  <c r="BD28" i="8"/>
  <c r="BC28" i="8"/>
  <c r="BB28" i="8"/>
  <c r="AO28" i="8"/>
  <c r="AZ28" i="8" s="1"/>
  <c r="CB27" i="8"/>
  <c r="BH27" i="8"/>
  <c r="BG27" i="8"/>
  <c r="BF27" i="8"/>
  <c r="BE27" i="8"/>
  <c r="BD27" i="8"/>
  <c r="BC27" i="8"/>
  <c r="BB27" i="8"/>
  <c r="CB26" i="8"/>
  <c r="BH26" i="8"/>
  <c r="BG26" i="8"/>
  <c r="BF26" i="8"/>
  <c r="BE26" i="8"/>
  <c r="BD26" i="8"/>
  <c r="BC26" i="8"/>
  <c r="BB26" i="8"/>
  <c r="AO26" i="8"/>
  <c r="AM26" i="8"/>
  <c r="AI26" i="8"/>
  <c r="CF25" i="8"/>
  <c r="CE25" i="8"/>
  <c r="CD25" i="8"/>
  <c r="CC25" i="8"/>
  <c r="CB25" i="8"/>
  <c r="BH25" i="8"/>
  <c r="BG25" i="8"/>
  <c r="BF25" i="8"/>
  <c r="BE25" i="8"/>
  <c r="BD25" i="8"/>
  <c r="BC25" i="8"/>
  <c r="BB25" i="8"/>
  <c r="CB24" i="8"/>
  <c r="BH24" i="8"/>
  <c r="BG24" i="8"/>
  <c r="BF24" i="8"/>
  <c r="BE24" i="8"/>
  <c r="BD24" i="8"/>
  <c r="BC24" i="8"/>
  <c r="BB24" i="8"/>
  <c r="AP24" i="8"/>
  <c r="CB23" i="8"/>
  <c r="BH23" i="8"/>
  <c r="BG23" i="8"/>
  <c r="BF23" i="8"/>
  <c r="BE23" i="8"/>
  <c r="BD23" i="8"/>
  <c r="BC23" i="8"/>
  <c r="BB23" i="8"/>
  <c r="BZ23" i="8"/>
  <c r="CB22" i="8"/>
  <c r="BH22" i="8"/>
  <c r="BG22" i="8"/>
  <c r="BF22" i="8"/>
  <c r="BE22" i="8"/>
  <c r="BD22" i="8"/>
  <c r="BC22" i="8"/>
  <c r="BB22" i="8"/>
  <c r="AK22" i="8"/>
  <c r="AI22" i="8"/>
  <c r="CB21" i="8"/>
  <c r="BH21" i="8"/>
  <c r="BG21" i="8"/>
  <c r="BF21" i="8"/>
  <c r="BE21" i="8"/>
  <c r="BD21" i="8"/>
  <c r="BC21" i="8"/>
  <c r="BB21" i="8"/>
  <c r="BZ21" i="8"/>
  <c r="CB20" i="8"/>
  <c r="BH20" i="8"/>
  <c r="BG20" i="8"/>
  <c r="BF20" i="8"/>
  <c r="BE20" i="8"/>
  <c r="BD20" i="8"/>
  <c r="BC20" i="8"/>
  <c r="BB20" i="8"/>
  <c r="AO20" i="8"/>
  <c r="CB19" i="8"/>
  <c r="BP19" i="8"/>
  <c r="BH19" i="8"/>
  <c r="BG19" i="8"/>
  <c r="BF19" i="8"/>
  <c r="BE19" i="8"/>
  <c r="BD19" i="8"/>
  <c r="BC19" i="8"/>
  <c r="BB19" i="8"/>
  <c r="CB18" i="8"/>
  <c r="BH18" i="8"/>
  <c r="BG18" i="8"/>
  <c r="BF18" i="8"/>
  <c r="BE18" i="8"/>
  <c r="BD18" i="8"/>
  <c r="BC18" i="8"/>
  <c r="BB18" i="8"/>
  <c r="CB17" i="8"/>
  <c r="BZ17" i="8"/>
  <c r="BX17" i="8"/>
  <c r="BV17" i="8"/>
  <c r="BT17" i="8"/>
  <c r="BR17" i="8"/>
  <c r="BP17" i="8"/>
  <c r="BH17" i="8"/>
  <c r="BG17" i="8"/>
  <c r="BN17" i="8" s="1"/>
  <c r="BF17" i="8"/>
  <c r="BE17" i="8"/>
  <c r="BD17" i="8"/>
  <c r="BC17" i="8"/>
  <c r="BB17" i="8"/>
  <c r="CA17" i="8"/>
  <c r="DM16" i="8"/>
  <c r="DL16" i="8"/>
  <c r="DK16" i="8"/>
  <c r="DJ16" i="8"/>
  <c r="DI16" i="8"/>
  <c r="DH16" i="8"/>
  <c r="DG16" i="8"/>
  <c r="DF16" i="8"/>
  <c r="DE16" i="8"/>
  <c r="DD16" i="8"/>
  <c r="DC16" i="8"/>
  <c r="CB16" i="8"/>
  <c r="BH16" i="8"/>
  <c r="BG16" i="8"/>
  <c r="BF16" i="8"/>
  <c r="BE16" i="8"/>
  <c r="BD16" i="8"/>
  <c r="BC16" i="8"/>
  <c r="BB16" i="8"/>
  <c r="AI16" i="8"/>
  <c r="AG16" i="8"/>
  <c r="AE16" i="8"/>
  <c r="AP16" i="8"/>
  <c r="BA16" i="8" s="1"/>
  <c r="CA16" i="8"/>
  <c r="DM15" i="8"/>
  <c r="DL15" i="8"/>
  <c r="DK15" i="8"/>
  <c r="DJ15" i="8"/>
  <c r="DI15" i="8"/>
  <c r="DH15" i="8"/>
  <c r="DG15" i="8"/>
  <c r="DF15" i="8"/>
  <c r="DE15" i="8"/>
  <c r="DD15" i="8"/>
  <c r="DC15" i="8"/>
  <c r="CB15" i="8"/>
  <c r="BP15" i="8"/>
  <c r="BH15" i="8"/>
  <c r="BG15" i="8"/>
  <c r="BF15" i="8"/>
  <c r="BE15" i="8"/>
  <c r="BD15" i="8"/>
  <c r="BC15" i="8"/>
  <c r="BB15" i="8"/>
  <c r="L98" i="7"/>
  <c r="J98" i="7"/>
  <c r="I98" i="7"/>
  <c r="B98" i="7"/>
  <c r="L97" i="7"/>
  <c r="J97" i="7"/>
  <c r="I97" i="7"/>
  <c r="B97" i="7"/>
  <c r="BP97" i="7" s="1"/>
  <c r="L96" i="7"/>
  <c r="J96" i="7"/>
  <c r="I96" i="7"/>
  <c r="B96" i="7"/>
  <c r="L95" i="7"/>
  <c r="J95" i="7"/>
  <c r="I95" i="7"/>
  <c r="B95" i="7"/>
  <c r="L94" i="7"/>
  <c r="J94" i="7"/>
  <c r="I94" i="7"/>
  <c r="AI94" i="7" s="1"/>
  <c r="B94" i="7"/>
  <c r="BY94" i="7" s="1"/>
  <c r="L93" i="7"/>
  <c r="J93" i="7"/>
  <c r="I93" i="7"/>
  <c r="B93" i="7"/>
  <c r="L92" i="7"/>
  <c r="J92" i="7"/>
  <c r="I92" i="7"/>
  <c r="AG92" i="7" s="1"/>
  <c r="B92" i="7"/>
  <c r="BY92" i="7" s="1"/>
  <c r="L91" i="7"/>
  <c r="J91" i="7"/>
  <c r="I91" i="7"/>
  <c r="B91" i="7"/>
  <c r="BY91" i="7" s="1"/>
  <c r="L90" i="7"/>
  <c r="AE90" i="7" s="1"/>
  <c r="J90" i="7"/>
  <c r="I90" i="7"/>
  <c r="AK90" i="7" s="1"/>
  <c r="B90" i="7"/>
  <c r="BY90" i="7" s="1"/>
  <c r="L89" i="7"/>
  <c r="J89" i="7"/>
  <c r="I89" i="7"/>
  <c r="B89" i="7"/>
  <c r="L88" i="7"/>
  <c r="J88" i="7"/>
  <c r="I88" i="7"/>
  <c r="B88" i="7"/>
  <c r="L87" i="7"/>
  <c r="J87" i="7"/>
  <c r="I87" i="7"/>
  <c r="B87" i="7"/>
  <c r="L86" i="7"/>
  <c r="J86" i="7"/>
  <c r="I86" i="7"/>
  <c r="AG86" i="7" s="1"/>
  <c r="B86" i="7"/>
  <c r="L85" i="7"/>
  <c r="J85" i="7"/>
  <c r="I85" i="7"/>
  <c r="B85" i="7"/>
  <c r="L84" i="7"/>
  <c r="J84" i="7"/>
  <c r="I84" i="7"/>
  <c r="B84" i="7"/>
  <c r="L83" i="7"/>
  <c r="J83" i="7"/>
  <c r="I83" i="7"/>
  <c r="B83" i="7"/>
  <c r="L82" i="7"/>
  <c r="J82" i="7"/>
  <c r="I82" i="7"/>
  <c r="B82" i="7"/>
  <c r="L81" i="7"/>
  <c r="AP81" i="7" s="1"/>
  <c r="J81" i="7"/>
  <c r="I81" i="7"/>
  <c r="B81" i="7"/>
  <c r="L80" i="7"/>
  <c r="J80" i="7"/>
  <c r="I80" i="7"/>
  <c r="B80" i="7"/>
  <c r="L79" i="7"/>
  <c r="AO79" i="7" s="1"/>
  <c r="J79" i="7"/>
  <c r="I79" i="7"/>
  <c r="B79" i="7"/>
  <c r="L78" i="7"/>
  <c r="J78" i="7"/>
  <c r="I78" i="7"/>
  <c r="B78" i="7"/>
  <c r="L77" i="7"/>
  <c r="J77" i="7"/>
  <c r="I77" i="7"/>
  <c r="B77" i="7"/>
  <c r="L76" i="7"/>
  <c r="J76" i="7"/>
  <c r="I76" i="7"/>
  <c r="AP76" i="7" s="1"/>
  <c r="B76" i="7"/>
  <c r="L75" i="7"/>
  <c r="J75" i="7"/>
  <c r="I75" i="7"/>
  <c r="B75" i="7"/>
  <c r="L74" i="7"/>
  <c r="J74" i="7"/>
  <c r="I74" i="7"/>
  <c r="B74" i="7"/>
  <c r="L73" i="7"/>
  <c r="J73" i="7"/>
  <c r="I73" i="7"/>
  <c r="B73" i="7"/>
  <c r="L72" i="7"/>
  <c r="J72" i="7"/>
  <c r="I72" i="7"/>
  <c r="AP72" i="7" s="1"/>
  <c r="BA72" i="7" s="1"/>
  <c r="B72" i="7"/>
  <c r="BQ72" i="7" s="1"/>
  <c r="L71" i="7"/>
  <c r="J71" i="7"/>
  <c r="I71" i="7"/>
  <c r="B71" i="7"/>
  <c r="BY71" i="7" s="1"/>
  <c r="L70" i="7"/>
  <c r="J70" i="7"/>
  <c r="I70" i="7"/>
  <c r="B70" i="7"/>
  <c r="BQ70" i="7" s="1"/>
  <c r="L69" i="7"/>
  <c r="AO69" i="7" s="1"/>
  <c r="J69" i="7"/>
  <c r="I69" i="7"/>
  <c r="B69" i="7"/>
  <c r="L68" i="7"/>
  <c r="J68" i="7"/>
  <c r="I68" i="7"/>
  <c r="B68" i="7"/>
  <c r="BZ68" i="7" s="1"/>
  <c r="L67" i="7"/>
  <c r="J67" i="7"/>
  <c r="I67" i="7"/>
  <c r="B67" i="7"/>
  <c r="BP67" i="7" s="1"/>
  <c r="L66" i="7"/>
  <c r="J66" i="7"/>
  <c r="I66" i="7"/>
  <c r="B66" i="7"/>
  <c r="BP66" i="7" s="1"/>
  <c r="L65" i="7"/>
  <c r="AO65" i="7" s="1"/>
  <c r="J65" i="7"/>
  <c r="I65" i="7"/>
  <c r="B65" i="7"/>
  <c r="BV65" i="7" s="1"/>
  <c r="L64" i="7"/>
  <c r="J64" i="7"/>
  <c r="I64" i="7"/>
  <c r="B64" i="7"/>
  <c r="BP64" i="7" s="1"/>
  <c r="L63" i="7"/>
  <c r="J63" i="7"/>
  <c r="I63" i="7"/>
  <c r="B63" i="7"/>
  <c r="L62" i="7"/>
  <c r="J62" i="7"/>
  <c r="I62" i="7"/>
  <c r="B62" i="7"/>
  <c r="BP62" i="7" s="1"/>
  <c r="L61" i="7"/>
  <c r="J61" i="7"/>
  <c r="I61" i="7"/>
  <c r="B61" i="7"/>
  <c r="BP61" i="7" s="1"/>
  <c r="L60" i="7"/>
  <c r="J60" i="7"/>
  <c r="I60" i="7"/>
  <c r="B60" i="7"/>
  <c r="BV60" i="7" s="1"/>
  <c r="L59" i="7"/>
  <c r="AO59" i="7" s="1"/>
  <c r="J59" i="7"/>
  <c r="I59" i="7"/>
  <c r="B59" i="7"/>
  <c r="L58" i="7"/>
  <c r="J58" i="7"/>
  <c r="I58" i="7"/>
  <c r="B58" i="7"/>
  <c r="BV58" i="7" s="1"/>
  <c r="L57" i="7"/>
  <c r="AO57" i="7" s="1"/>
  <c r="J57" i="7"/>
  <c r="I57" i="7"/>
  <c r="B57" i="7"/>
  <c r="L56" i="7"/>
  <c r="J56" i="7"/>
  <c r="I56" i="7"/>
  <c r="B56" i="7"/>
  <c r="BP56" i="7" s="1"/>
  <c r="L55" i="7"/>
  <c r="J55" i="7"/>
  <c r="I55" i="7"/>
  <c r="B55" i="7"/>
  <c r="BP55" i="7" s="1"/>
  <c r="L54" i="7"/>
  <c r="J54" i="7"/>
  <c r="I54" i="7"/>
  <c r="B54" i="7"/>
  <c r="BX54" i="7" s="1"/>
  <c r="L53" i="7"/>
  <c r="AO53" i="7" s="1"/>
  <c r="J53" i="7"/>
  <c r="I53" i="7"/>
  <c r="B53" i="7"/>
  <c r="L52" i="7"/>
  <c r="J52" i="7"/>
  <c r="I52" i="7"/>
  <c r="B52" i="7"/>
  <c r="BP52" i="7" s="1"/>
  <c r="L51" i="7"/>
  <c r="AO51" i="7" s="1"/>
  <c r="J51" i="7"/>
  <c r="I51" i="7"/>
  <c r="B51" i="7"/>
  <c r="BX51" i="7" s="1"/>
  <c r="L50" i="7"/>
  <c r="J50" i="7"/>
  <c r="I50" i="7"/>
  <c r="B50" i="7"/>
  <c r="BP50" i="7" s="1"/>
  <c r="L49" i="7"/>
  <c r="J49" i="7"/>
  <c r="I49" i="7"/>
  <c r="B49" i="7"/>
  <c r="BP49" i="7" s="1"/>
  <c r="L48" i="7"/>
  <c r="J48" i="7"/>
  <c r="I48" i="7"/>
  <c r="B48" i="7"/>
  <c r="BP48" i="7" s="1"/>
  <c r="L47" i="7"/>
  <c r="AO47" i="7" s="1"/>
  <c r="J47" i="7"/>
  <c r="I47" i="7"/>
  <c r="B47" i="7"/>
  <c r="BP47" i="7" s="1"/>
  <c r="L46" i="7"/>
  <c r="J46" i="7"/>
  <c r="I46" i="7"/>
  <c r="B46" i="7"/>
  <c r="BX46" i="7" s="1"/>
  <c r="L45" i="7"/>
  <c r="AO45" i="7" s="1"/>
  <c r="J45" i="7"/>
  <c r="I45" i="7"/>
  <c r="B45" i="7"/>
  <c r="BP45" i="7" s="1"/>
  <c r="L44" i="7"/>
  <c r="J44" i="7"/>
  <c r="I44" i="7"/>
  <c r="AO44" i="7" s="1"/>
  <c r="B44" i="7"/>
  <c r="BT44" i="7" s="1"/>
  <c r="L43" i="7"/>
  <c r="J43" i="7"/>
  <c r="I43" i="7"/>
  <c r="B43" i="7"/>
  <c r="BP43" i="7" s="1"/>
  <c r="L42" i="7"/>
  <c r="J42" i="7"/>
  <c r="I42" i="7"/>
  <c r="B42" i="7"/>
  <c r="BP42" i="7" s="1"/>
  <c r="L41" i="7"/>
  <c r="J41" i="7"/>
  <c r="I41" i="7"/>
  <c r="B41" i="7"/>
  <c r="BP41" i="7" s="1"/>
  <c r="L40" i="7"/>
  <c r="J40" i="7"/>
  <c r="I40" i="7"/>
  <c r="B40" i="7"/>
  <c r="BV40" i="7" s="1"/>
  <c r="L39" i="7"/>
  <c r="J39" i="7"/>
  <c r="I39" i="7"/>
  <c r="B39" i="7"/>
  <c r="L38" i="7"/>
  <c r="J38" i="7"/>
  <c r="I38" i="7"/>
  <c r="B38" i="7"/>
  <c r="BP38" i="7" s="1"/>
  <c r="L37" i="7"/>
  <c r="J37" i="7"/>
  <c r="I37" i="7"/>
  <c r="B37" i="7"/>
  <c r="BP37" i="7" s="1"/>
  <c r="L36" i="7"/>
  <c r="J36" i="7"/>
  <c r="I36" i="7"/>
  <c r="B36" i="7"/>
  <c r="BP36" i="7" s="1"/>
  <c r="L35" i="7"/>
  <c r="J35" i="7"/>
  <c r="I35" i="7"/>
  <c r="B35" i="7"/>
  <c r="BX35" i="7" s="1"/>
  <c r="L34" i="7"/>
  <c r="J34" i="7"/>
  <c r="I34" i="7"/>
  <c r="B34" i="7"/>
  <c r="BP34" i="7" s="1"/>
  <c r="L33" i="7"/>
  <c r="J33" i="7"/>
  <c r="I33" i="7"/>
  <c r="B33" i="7"/>
  <c r="BT33" i="7" s="1"/>
  <c r="L32" i="7"/>
  <c r="J32" i="7"/>
  <c r="I32" i="7"/>
  <c r="B32" i="7"/>
  <c r="BP32" i="7" s="1"/>
  <c r="L31" i="7"/>
  <c r="J31" i="7"/>
  <c r="I31" i="7"/>
  <c r="B31" i="7"/>
  <c r="BP31" i="7" s="1"/>
  <c r="L30" i="7"/>
  <c r="J30" i="7"/>
  <c r="I30" i="7"/>
  <c r="B30" i="7"/>
  <c r="BT30" i="7" s="1"/>
  <c r="L29" i="7"/>
  <c r="J29" i="7"/>
  <c r="I29" i="7"/>
  <c r="B29" i="7"/>
  <c r="BR29" i="7" s="1"/>
  <c r="L28" i="7"/>
  <c r="J28" i="7"/>
  <c r="I28" i="7"/>
  <c r="B28" i="7"/>
  <c r="BT28" i="7" s="1"/>
  <c r="L27" i="7"/>
  <c r="J27" i="7"/>
  <c r="I27" i="7"/>
  <c r="B27" i="7"/>
  <c r="BV27" i="7" s="1"/>
  <c r="L26" i="7"/>
  <c r="J26" i="7"/>
  <c r="I26" i="7"/>
  <c r="B26" i="7"/>
  <c r="BP26" i="7" s="1"/>
  <c r="L25" i="7"/>
  <c r="J25" i="7"/>
  <c r="I25" i="7"/>
  <c r="B25" i="7"/>
  <c r="BP25" i="7" s="1"/>
  <c r="L24" i="7"/>
  <c r="J24" i="7"/>
  <c r="I24" i="7"/>
  <c r="B24" i="7"/>
  <c r="BP24" i="7" s="1"/>
  <c r="L23" i="7"/>
  <c r="J23" i="7"/>
  <c r="I23" i="7"/>
  <c r="B23" i="7"/>
  <c r="BV23" i="7" s="1"/>
  <c r="L22" i="7"/>
  <c r="J22" i="7"/>
  <c r="I22" i="7"/>
  <c r="B22" i="7"/>
  <c r="BX22" i="7" s="1"/>
  <c r="L21" i="7"/>
  <c r="J21" i="7"/>
  <c r="I21" i="7"/>
  <c r="B21" i="7"/>
  <c r="BP21" i="7" s="1"/>
  <c r="L20" i="7"/>
  <c r="AP20" i="7" s="1"/>
  <c r="J20" i="7"/>
  <c r="I20" i="7"/>
  <c r="AG20" i="7" s="1"/>
  <c r="B20" i="7"/>
  <c r="L19" i="7"/>
  <c r="J19" i="7"/>
  <c r="I19" i="7"/>
  <c r="B19" i="7"/>
  <c r="L18" i="7"/>
  <c r="J18" i="7"/>
  <c r="I18" i="7"/>
  <c r="B18" i="7"/>
  <c r="L17" i="7"/>
  <c r="AO17" i="7" s="1"/>
  <c r="J17" i="7"/>
  <c r="I17" i="7"/>
  <c r="B17" i="7"/>
  <c r="L16" i="7"/>
  <c r="J16" i="7"/>
  <c r="I16" i="7"/>
  <c r="B16" i="7"/>
  <c r="L15" i="7"/>
  <c r="J15" i="7"/>
  <c r="I15" i="7"/>
  <c r="B15" i="7"/>
  <c r="BP15" i="7" s="1"/>
  <c r="O5" i="7"/>
  <c r="F5" i="7"/>
  <c r="CB98" i="7"/>
  <c r="BP98" i="7"/>
  <c r="BH98" i="7"/>
  <c r="BG98" i="7"/>
  <c r="BF98" i="7"/>
  <c r="BE98" i="7"/>
  <c r="BD98" i="7"/>
  <c r="BC98" i="7"/>
  <c r="BB98" i="7"/>
  <c r="CB97" i="7"/>
  <c r="BH97" i="7"/>
  <c r="BG97" i="7"/>
  <c r="BF97" i="7"/>
  <c r="BE97" i="7"/>
  <c r="BD97" i="7"/>
  <c r="BC97" i="7"/>
  <c r="BB97" i="7"/>
  <c r="CB96" i="7"/>
  <c r="BH96" i="7"/>
  <c r="BG96" i="7"/>
  <c r="BF96" i="7"/>
  <c r="BE96" i="7"/>
  <c r="BD96" i="7"/>
  <c r="BC96" i="7"/>
  <c r="BB96" i="7"/>
  <c r="CB95" i="7"/>
  <c r="BH95" i="7"/>
  <c r="BG95" i="7"/>
  <c r="BF95" i="7"/>
  <c r="BE95" i="7"/>
  <c r="BD95" i="7"/>
  <c r="BC95" i="7"/>
  <c r="BB95" i="7"/>
  <c r="CB94" i="7"/>
  <c r="BH94" i="7"/>
  <c r="BG94" i="7"/>
  <c r="BF94" i="7"/>
  <c r="BE94" i="7"/>
  <c r="BD94" i="7"/>
  <c r="BC94" i="7"/>
  <c r="BB94" i="7"/>
  <c r="AO94" i="7"/>
  <c r="CB93" i="7"/>
  <c r="BH93" i="7"/>
  <c r="BG93" i="7"/>
  <c r="BF93" i="7"/>
  <c r="BE93" i="7"/>
  <c r="BL93" i="7" s="1"/>
  <c r="BD93" i="7"/>
  <c r="BC93" i="7"/>
  <c r="BB93" i="7"/>
  <c r="CB92" i="7"/>
  <c r="BH92" i="7"/>
  <c r="BG92" i="7"/>
  <c r="BF92" i="7"/>
  <c r="BE92" i="7"/>
  <c r="BL92" i="7" s="1"/>
  <c r="BD92" i="7"/>
  <c r="BC92" i="7"/>
  <c r="BB92" i="7"/>
  <c r="CB91" i="7"/>
  <c r="BH91" i="7"/>
  <c r="BG91" i="7"/>
  <c r="BF91" i="7"/>
  <c r="BE91" i="7"/>
  <c r="BL91" i="7" s="1"/>
  <c r="BD91" i="7"/>
  <c r="BC91" i="7"/>
  <c r="BJ91" i="7" s="1"/>
  <c r="BB91" i="7"/>
  <c r="AE91" i="7"/>
  <c r="CB90" i="7"/>
  <c r="BH90" i="7"/>
  <c r="BG90" i="7"/>
  <c r="BF90" i="7"/>
  <c r="BE90" i="7"/>
  <c r="BL90" i="7" s="1"/>
  <c r="BD90" i="7"/>
  <c r="BC90" i="7"/>
  <c r="BB90" i="7"/>
  <c r="CB89" i="7"/>
  <c r="BH89" i="7"/>
  <c r="BG89" i="7"/>
  <c r="BF89" i="7"/>
  <c r="BE89" i="7"/>
  <c r="BD89" i="7"/>
  <c r="BC89" i="7"/>
  <c r="BB89" i="7"/>
  <c r="CB88" i="7"/>
  <c r="BH88" i="7"/>
  <c r="BG88" i="7"/>
  <c r="BN88" i="7" s="1"/>
  <c r="BF88" i="7"/>
  <c r="BE88" i="7"/>
  <c r="BL88" i="7" s="1"/>
  <c r="BD88" i="7"/>
  <c r="BC88" i="7"/>
  <c r="BB88" i="7"/>
  <c r="CB87" i="7"/>
  <c r="BH87" i="7"/>
  <c r="BG87" i="7"/>
  <c r="BN87" i="7" s="1"/>
  <c r="BF87" i="7"/>
  <c r="BE87" i="7"/>
  <c r="BD87" i="7"/>
  <c r="BC87" i="7"/>
  <c r="BB87" i="7"/>
  <c r="CB86" i="7"/>
  <c r="BH86" i="7"/>
  <c r="BG86" i="7"/>
  <c r="BN86" i="7" s="1"/>
  <c r="BF86" i="7"/>
  <c r="BE86" i="7"/>
  <c r="BL86" i="7" s="1"/>
  <c r="BD86" i="7"/>
  <c r="BC86" i="7"/>
  <c r="BB86" i="7"/>
  <c r="CB85" i="7"/>
  <c r="BH85" i="7"/>
  <c r="BG85" i="7"/>
  <c r="BF85" i="7"/>
  <c r="BE85" i="7"/>
  <c r="BD85" i="7"/>
  <c r="BC85" i="7"/>
  <c r="BB85" i="7"/>
  <c r="CB84" i="7"/>
  <c r="BH84" i="7"/>
  <c r="BG84" i="7"/>
  <c r="BF84" i="7"/>
  <c r="BE84" i="7"/>
  <c r="BD84" i="7"/>
  <c r="BC84" i="7"/>
  <c r="BB84" i="7"/>
  <c r="CB83" i="7"/>
  <c r="BH83" i="7"/>
  <c r="BG83" i="7"/>
  <c r="BF83" i="7"/>
  <c r="BE83" i="7"/>
  <c r="BD83" i="7"/>
  <c r="BC83" i="7"/>
  <c r="BB83" i="7"/>
  <c r="CB82" i="7"/>
  <c r="BH82" i="7"/>
  <c r="BG82" i="7"/>
  <c r="BF82" i="7"/>
  <c r="BE82" i="7"/>
  <c r="BD82" i="7"/>
  <c r="BC82" i="7"/>
  <c r="BB82" i="7"/>
  <c r="CB81" i="7"/>
  <c r="BH81" i="7"/>
  <c r="BG81" i="7"/>
  <c r="BF81" i="7"/>
  <c r="BE81" i="7"/>
  <c r="BD81" i="7"/>
  <c r="BC81" i="7"/>
  <c r="BB81" i="7"/>
  <c r="CB80" i="7"/>
  <c r="BH80" i="7"/>
  <c r="BG80" i="7"/>
  <c r="BF80" i="7"/>
  <c r="BE80" i="7"/>
  <c r="BD80" i="7"/>
  <c r="BC80" i="7"/>
  <c r="BB80" i="7"/>
  <c r="AK80" i="7"/>
  <c r="CB79" i="7"/>
  <c r="BH79" i="7"/>
  <c r="BG79" i="7"/>
  <c r="BF79" i="7"/>
  <c r="BE79" i="7"/>
  <c r="BD79" i="7"/>
  <c r="BC79" i="7"/>
  <c r="BB79" i="7"/>
  <c r="CB78" i="7"/>
  <c r="BH78" i="7"/>
  <c r="BG78" i="7"/>
  <c r="BF78" i="7"/>
  <c r="BE78" i="7"/>
  <c r="BD78" i="7"/>
  <c r="BC78" i="7"/>
  <c r="BB78" i="7"/>
  <c r="CB77" i="7"/>
  <c r="BH77" i="7"/>
  <c r="BG77" i="7"/>
  <c r="BF77" i="7"/>
  <c r="BE77" i="7"/>
  <c r="BD77" i="7"/>
  <c r="BC77" i="7"/>
  <c r="BB77" i="7"/>
  <c r="CB76" i="7"/>
  <c r="BH76" i="7"/>
  <c r="BG76" i="7"/>
  <c r="BF76" i="7"/>
  <c r="BE76" i="7"/>
  <c r="BD76" i="7"/>
  <c r="BC76" i="7"/>
  <c r="BB76" i="7"/>
  <c r="AK76" i="7"/>
  <c r="CB75" i="7"/>
  <c r="BH75" i="7"/>
  <c r="BG75" i="7"/>
  <c r="BN75" i="7" s="1"/>
  <c r="BF75" i="7"/>
  <c r="BE75" i="7"/>
  <c r="BL75" i="7" s="1"/>
  <c r="BD75" i="7"/>
  <c r="BC75" i="7"/>
  <c r="BJ75" i="7" s="1"/>
  <c r="BB75" i="7"/>
  <c r="CB74" i="7"/>
  <c r="BH74" i="7"/>
  <c r="BG74" i="7"/>
  <c r="BF74" i="7"/>
  <c r="BE74" i="7"/>
  <c r="BD74" i="7"/>
  <c r="BC74" i="7"/>
  <c r="BJ74" i="7" s="1"/>
  <c r="BB74" i="7"/>
  <c r="CB73" i="7"/>
  <c r="BH73" i="7"/>
  <c r="BG73" i="7"/>
  <c r="BN73" i="7" s="1"/>
  <c r="BF73" i="7"/>
  <c r="BE73" i="7"/>
  <c r="BL73" i="7" s="1"/>
  <c r="BD73" i="7"/>
  <c r="BC73" i="7"/>
  <c r="BJ73" i="7" s="1"/>
  <c r="BB73" i="7"/>
  <c r="CB72" i="7"/>
  <c r="BH72" i="7"/>
  <c r="BO72" i="7" s="1"/>
  <c r="BG72" i="7"/>
  <c r="BN72" i="7" s="1"/>
  <c r="BF72" i="7"/>
  <c r="BM72" i="7" s="1"/>
  <c r="BE72" i="7"/>
  <c r="BD72" i="7"/>
  <c r="BK72" i="7" s="1"/>
  <c r="BC72" i="7"/>
  <c r="BJ72" i="7" s="1"/>
  <c r="BB72" i="7"/>
  <c r="BI72" i="7" s="1"/>
  <c r="CB71" i="7"/>
  <c r="BH71" i="7"/>
  <c r="BO71" i="7" s="1"/>
  <c r="BG71" i="7"/>
  <c r="BF71" i="7"/>
  <c r="BE71" i="7"/>
  <c r="BD71" i="7"/>
  <c r="BK71" i="7" s="1"/>
  <c r="BC71" i="7"/>
  <c r="BB71" i="7"/>
  <c r="AM71" i="7"/>
  <c r="CB70" i="7"/>
  <c r="BH70" i="7"/>
  <c r="BO70" i="7" s="1"/>
  <c r="BG70" i="7"/>
  <c r="BN70" i="7" s="1"/>
  <c r="BF70" i="7"/>
  <c r="BM70" i="7" s="1"/>
  <c r="BE70" i="7"/>
  <c r="BD70" i="7"/>
  <c r="BC70" i="7"/>
  <c r="BB70" i="7"/>
  <c r="BI70" i="7" s="1"/>
  <c r="CB69" i="7"/>
  <c r="BP69" i="7"/>
  <c r="BH69" i="7"/>
  <c r="BG69" i="7"/>
  <c r="BF69" i="7"/>
  <c r="BE69" i="7"/>
  <c r="BD69" i="7"/>
  <c r="BC69" i="7"/>
  <c r="BB69" i="7"/>
  <c r="CB68" i="7"/>
  <c r="BH68" i="7"/>
  <c r="BG68" i="7"/>
  <c r="BF68" i="7"/>
  <c r="BE68" i="7"/>
  <c r="BD68" i="7"/>
  <c r="BC68" i="7"/>
  <c r="BB68" i="7"/>
  <c r="CB67" i="7"/>
  <c r="BH67" i="7"/>
  <c r="BG67" i="7"/>
  <c r="BF67" i="7"/>
  <c r="BE67" i="7"/>
  <c r="BD67" i="7"/>
  <c r="BC67" i="7"/>
  <c r="BB67" i="7"/>
  <c r="CB66" i="7"/>
  <c r="BH66" i="7"/>
  <c r="BG66" i="7"/>
  <c r="BF66" i="7"/>
  <c r="BE66" i="7"/>
  <c r="BD66" i="7"/>
  <c r="BC66" i="7"/>
  <c r="BB66" i="7"/>
  <c r="CB65" i="7"/>
  <c r="BH65" i="7"/>
  <c r="BG65" i="7"/>
  <c r="BF65" i="7"/>
  <c r="BE65" i="7"/>
  <c r="BD65" i="7"/>
  <c r="BC65" i="7"/>
  <c r="BB65" i="7"/>
  <c r="CB64" i="7"/>
  <c r="BH64" i="7"/>
  <c r="BG64" i="7"/>
  <c r="BF64" i="7"/>
  <c r="BE64" i="7"/>
  <c r="BD64" i="7"/>
  <c r="BC64" i="7"/>
  <c r="BB64" i="7"/>
  <c r="CB63" i="7"/>
  <c r="BR63" i="7"/>
  <c r="BH63" i="7"/>
  <c r="BG63" i="7"/>
  <c r="BF63" i="7"/>
  <c r="BE63" i="7"/>
  <c r="BD63" i="7"/>
  <c r="BC63" i="7"/>
  <c r="BB63" i="7"/>
  <c r="AO63" i="7"/>
  <c r="CB62" i="7"/>
  <c r="BH62" i="7"/>
  <c r="BG62" i="7"/>
  <c r="BF62" i="7"/>
  <c r="BE62" i="7"/>
  <c r="BD62" i="7"/>
  <c r="BC62" i="7"/>
  <c r="BJ62" i="7" s="1"/>
  <c r="BB62" i="7"/>
  <c r="CB61" i="7"/>
  <c r="BH61" i="7"/>
  <c r="BG61" i="7"/>
  <c r="BF61" i="7"/>
  <c r="BE61" i="7"/>
  <c r="BD61" i="7"/>
  <c r="BC61" i="7"/>
  <c r="BJ61" i="7" s="1"/>
  <c r="BB61" i="7"/>
  <c r="CB60" i="7"/>
  <c r="BH60" i="7"/>
  <c r="BG60" i="7"/>
  <c r="BF60" i="7"/>
  <c r="BE60" i="7"/>
  <c r="BD60" i="7"/>
  <c r="BC60" i="7"/>
  <c r="BJ60" i="7" s="1"/>
  <c r="BB60" i="7"/>
  <c r="CB59" i="7"/>
  <c r="BR59" i="7"/>
  <c r="BH59" i="7"/>
  <c r="BG59" i="7"/>
  <c r="BF59" i="7"/>
  <c r="BE59" i="7"/>
  <c r="BD59" i="7"/>
  <c r="BC59" i="7"/>
  <c r="BB59" i="7"/>
  <c r="CB58" i="7"/>
  <c r="BH58" i="7"/>
  <c r="BG58" i="7"/>
  <c r="BN58" i="7" s="1"/>
  <c r="BF58" i="7"/>
  <c r="BE58" i="7"/>
  <c r="BD58" i="7"/>
  <c r="BC58" i="7"/>
  <c r="BJ58" i="7" s="1"/>
  <c r="BB58" i="7"/>
  <c r="CB57" i="7"/>
  <c r="BR57" i="7"/>
  <c r="BH57" i="7"/>
  <c r="BG57" i="7"/>
  <c r="BF57" i="7"/>
  <c r="BE57" i="7"/>
  <c r="BL57" i="7" s="1"/>
  <c r="BD57" i="7"/>
  <c r="BC57" i="7"/>
  <c r="BB57" i="7"/>
  <c r="CB56" i="7"/>
  <c r="BH56" i="7"/>
  <c r="BG56" i="7"/>
  <c r="BF56" i="7"/>
  <c r="BE56" i="7"/>
  <c r="BD56" i="7"/>
  <c r="BC56" i="7"/>
  <c r="BB56" i="7"/>
  <c r="CB55" i="7"/>
  <c r="BH55" i="7"/>
  <c r="BG55" i="7"/>
  <c r="BF55" i="7"/>
  <c r="BE55" i="7"/>
  <c r="BD55" i="7"/>
  <c r="BC55" i="7"/>
  <c r="BB55" i="7"/>
  <c r="CB54" i="7"/>
  <c r="BH54" i="7"/>
  <c r="BG54" i="7"/>
  <c r="BF54" i="7"/>
  <c r="BE54" i="7"/>
  <c r="BD54" i="7"/>
  <c r="BC54" i="7"/>
  <c r="BB54" i="7"/>
  <c r="CB53" i="7"/>
  <c r="BH53" i="7"/>
  <c r="BG53" i="7"/>
  <c r="BN53" i="7" s="1"/>
  <c r="BF53" i="7"/>
  <c r="BE53" i="7"/>
  <c r="BD53" i="7"/>
  <c r="BC53" i="7"/>
  <c r="BB53" i="7"/>
  <c r="CB52" i="7"/>
  <c r="BH52" i="7"/>
  <c r="BG52" i="7"/>
  <c r="BF52" i="7"/>
  <c r="BE52" i="7"/>
  <c r="BD52" i="7"/>
  <c r="BC52" i="7"/>
  <c r="BB52" i="7"/>
  <c r="CB51" i="7"/>
  <c r="BP51" i="7"/>
  <c r="BH51" i="7"/>
  <c r="BG51" i="7"/>
  <c r="BF51" i="7"/>
  <c r="BE51" i="7"/>
  <c r="BD51" i="7"/>
  <c r="BC51" i="7"/>
  <c r="BB51" i="7"/>
  <c r="CB50" i="7"/>
  <c r="BH50" i="7"/>
  <c r="BG50" i="7"/>
  <c r="BF50" i="7"/>
  <c r="BE50" i="7"/>
  <c r="BD50" i="7"/>
  <c r="BC50" i="7"/>
  <c r="BB50" i="7"/>
  <c r="CB49" i="7"/>
  <c r="BH49" i="7"/>
  <c r="BG49" i="7"/>
  <c r="BF49" i="7"/>
  <c r="BE49" i="7"/>
  <c r="BD49" i="7"/>
  <c r="BC49" i="7"/>
  <c r="BB49" i="7"/>
  <c r="CB48" i="7"/>
  <c r="BH48" i="7"/>
  <c r="BG48" i="7"/>
  <c r="BF48" i="7"/>
  <c r="BE48" i="7"/>
  <c r="BD48" i="7"/>
  <c r="BC48" i="7"/>
  <c r="BB48" i="7"/>
  <c r="CB47" i="7"/>
  <c r="BX47" i="7"/>
  <c r="BH47" i="7"/>
  <c r="BG47" i="7"/>
  <c r="BF47" i="7"/>
  <c r="BE47" i="7"/>
  <c r="BD47" i="7"/>
  <c r="BC47" i="7"/>
  <c r="BB47" i="7"/>
  <c r="CB46" i="7"/>
  <c r="BH46" i="7"/>
  <c r="BG46" i="7"/>
  <c r="BF46" i="7"/>
  <c r="BE46" i="7"/>
  <c r="BD46" i="7"/>
  <c r="BC46" i="7"/>
  <c r="BB46" i="7"/>
  <c r="CB45" i="7"/>
  <c r="BH45" i="7"/>
  <c r="BG45" i="7"/>
  <c r="BF45" i="7"/>
  <c r="BE45" i="7"/>
  <c r="BD45" i="7"/>
  <c r="BC45" i="7"/>
  <c r="BB45" i="7"/>
  <c r="CB44" i="7"/>
  <c r="BH44" i="7"/>
  <c r="BG44" i="7"/>
  <c r="BF44" i="7"/>
  <c r="BE44" i="7"/>
  <c r="BD44" i="7"/>
  <c r="BC44" i="7"/>
  <c r="BB44" i="7"/>
  <c r="CB43" i="7"/>
  <c r="BH43" i="7"/>
  <c r="BG43" i="7"/>
  <c r="BF43" i="7"/>
  <c r="BE43" i="7"/>
  <c r="BD43" i="7"/>
  <c r="BC43" i="7"/>
  <c r="BB43" i="7"/>
  <c r="CB42" i="7"/>
  <c r="BH42" i="7"/>
  <c r="BG42" i="7"/>
  <c r="BF42" i="7"/>
  <c r="BE42" i="7"/>
  <c r="BD42" i="7"/>
  <c r="BC42" i="7"/>
  <c r="BB42" i="7"/>
  <c r="CB41" i="7"/>
  <c r="BH41" i="7"/>
  <c r="BG41" i="7"/>
  <c r="BF41" i="7"/>
  <c r="BE41" i="7"/>
  <c r="BD41" i="7"/>
  <c r="BC41" i="7"/>
  <c r="BB41" i="7"/>
  <c r="CB40" i="7"/>
  <c r="BH40" i="7"/>
  <c r="BG40" i="7"/>
  <c r="BF40" i="7"/>
  <c r="BE40" i="7"/>
  <c r="BD40" i="7"/>
  <c r="BC40" i="7"/>
  <c r="BB40" i="7"/>
  <c r="CB39" i="7"/>
  <c r="BH39" i="7"/>
  <c r="BG39" i="7"/>
  <c r="BF39" i="7"/>
  <c r="BE39" i="7"/>
  <c r="BD39" i="7"/>
  <c r="BC39" i="7"/>
  <c r="BB39" i="7"/>
  <c r="CB38" i="7"/>
  <c r="BH38" i="7"/>
  <c r="BG38" i="7"/>
  <c r="BF38" i="7"/>
  <c r="BE38" i="7"/>
  <c r="BD38" i="7"/>
  <c r="BC38" i="7"/>
  <c r="BB38" i="7"/>
  <c r="CB37" i="7"/>
  <c r="BH37" i="7"/>
  <c r="BG37" i="7"/>
  <c r="BF37" i="7"/>
  <c r="BE37" i="7"/>
  <c r="BD37" i="7"/>
  <c r="BC37" i="7"/>
  <c r="BB37" i="7"/>
  <c r="CB36" i="7"/>
  <c r="BH36" i="7"/>
  <c r="BG36" i="7"/>
  <c r="BF36" i="7"/>
  <c r="BE36" i="7"/>
  <c r="BD36" i="7"/>
  <c r="BC36" i="7"/>
  <c r="BB36" i="7"/>
  <c r="CB35" i="7"/>
  <c r="BP35" i="7"/>
  <c r="BH35" i="7"/>
  <c r="BG35" i="7"/>
  <c r="BF35" i="7"/>
  <c r="BE35" i="7"/>
  <c r="BL35" i="7" s="1"/>
  <c r="BD35" i="7"/>
  <c r="BC35" i="7"/>
  <c r="BB35" i="7"/>
  <c r="CA35" i="7"/>
  <c r="CB34" i="7"/>
  <c r="BH34" i="7"/>
  <c r="BG34" i="7"/>
  <c r="BF34" i="7"/>
  <c r="BE34" i="7"/>
  <c r="BD34" i="7"/>
  <c r="BC34" i="7"/>
  <c r="BB34" i="7"/>
  <c r="CB33" i="7"/>
  <c r="BH33" i="7"/>
  <c r="BG33" i="7"/>
  <c r="BF33" i="7"/>
  <c r="BE33" i="7"/>
  <c r="BD33" i="7"/>
  <c r="BC33" i="7"/>
  <c r="BB33" i="7"/>
  <c r="CB32" i="7"/>
  <c r="BH32" i="7"/>
  <c r="BG32" i="7"/>
  <c r="BF32" i="7"/>
  <c r="BE32" i="7"/>
  <c r="BD32" i="7"/>
  <c r="BC32" i="7"/>
  <c r="BB32" i="7"/>
  <c r="CB31" i="7"/>
  <c r="BH31" i="7"/>
  <c r="BG31" i="7"/>
  <c r="BF31" i="7"/>
  <c r="BE31" i="7"/>
  <c r="BD31" i="7"/>
  <c r="BC31" i="7"/>
  <c r="BB31" i="7"/>
  <c r="CB30" i="7"/>
  <c r="BH30" i="7"/>
  <c r="BG30" i="7"/>
  <c r="BF30" i="7"/>
  <c r="BE30" i="7"/>
  <c r="BD30" i="7"/>
  <c r="BC30" i="7"/>
  <c r="BB30" i="7"/>
  <c r="CB29" i="7"/>
  <c r="BZ29" i="7"/>
  <c r="BH29" i="7"/>
  <c r="BG29" i="7"/>
  <c r="BF29" i="7"/>
  <c r="BE29" i="7"/>
  <c r="BD29" i="7"/>
  <c r="BC29" i="7"/>
  <c r="BB29" i="7"/>
  <c r="CB28" i="7"/>
  <c r="BH28" i="7"/>
  <c r="BG28" i="7"/>
  <c r="BF28" i="7"/>
  <c r="BE28" i="7"/>
  <c r="BD28" i="7"/>
  <c r="BC28" i="7"/>
  <c r="BB28" i="7"/>
  <c r="CB27" i="7"/>
  <c r="BH27" i="7"/>
  <c r="BG27" i="7"/>
  <c r="BF27" i="7"/>
  <c r="BE27" i="7"/>
  <c r="BL27" i="7" s="1"/>
  <c r="BD27" i="7"/>
  <c r="BC27" i="7"/>
  <c r="BB27" i="7"/>
  <c r="CB26" i="7"/>
  <c r="BH26" i="7"/>
  <c r="BG26" i="7"/>
  <c r="BF26" i="7"/>
  <c r="BE26" i="7"/>
  <c r="BD26" i="7"/>
  <c r="BC26" i="7"/>
  <c r="BB26" i="7"/>
  <c r="CF25" i="7"/>
  <c r="CE25" i="7"/>
  <c r="CD25" i="7"/>
  <c r="CC25" i="7"/>
  <c r="CB25" i="7"/>
  <c r="BH25" i="7"/>
  <c r="BG25" i="7"/>
  <c r="BF25" i="7"/>
  <c r="BE25" i="7"/>
  <c r="BD25" i="7"/>
  <c r="BC25" i="7"/>
  <c r="BB25" i="7"/>
  <c r="CB24" i="7"/>
  <c r="BH24" i="7"/>
  <c r="BG24" i="7"/>
  <c r="BF24" i="7"/>
  <c r="BE24" i="7"/>
  <c r="BD24" i="7"/>
  <c r="BC24" i="7"/>
  <c r="BB24" i="7"/>
  <c r="CB23" i="7"/>
  <c r="BH23" i="7"/>
  <c r="BG23" i="7"/>
  <c r="BF23" i="7"/>
  <c r="BE23" i="7"/>
  <c r="BD23" i="7"/>
  <c r="BC23" i="7"/>
  <c r="BB23" i="7"/>
  <c r="CB22" i="7"/>
  <c r="BP22" i="7"/>
  <c r="BH22" i="7"/>
  <c r="BG22" i="7"/>
  <c r="BF22" i="7"/>
  <c r="BE22" i="7"/>
  <c r="BD22" i="7"/>
  <c r="BC22" i="7"/>
  <c r="BB22" i="7"/>
  <c r="CA22" i="7"/>
  <c r="CB21" i="7"/>
  <c r="BH21" i="7"/>
  <c r="BG21" i="7"/>
  <c r="BF21" i="7"/>
  <c r="BE21" i="7"/>
  <c r="BD21" i="7"/>
  <c r="BC21" i="7"/>
  <c r="BB21" i="7"/>
  <c r="CB20" i="7"/>
  <c r="BH20" i="7"/>
  <c r="BG20" i="7"/>
  <c r="BF20" i="7"/>
  <c r="BE20" i="7"/>
  <c r="BL20" i="7" s="1"/>
  <c r="BD20" i="7"/>
  <c r="BC20" i="7"/>
  <c r="BJ20" i="7" s="1"/>
  <c r="BB20" i="7"/>
  <c r="CB19" i="7"/>
  <c r="BH19" i="7"/>
  <c r="BG19" i="7"/>
  <c r="BF19" i="7"/>
  <c r="BE19" i="7"/>
  <c r="BD19" i="7"/>
  <c r="BC19" i="7"/>
  <c r="BJ19" i="7" s="1"/>
  <c r="BB19" i="7"/>
  <c r="CB18" i="7"/>
  <c r="BH18" i="7"/>
  <c r="BG18" i="7"/>
  <c r="BN18" i="7" s="1"/>
  <c r="BF18" i="7"/>
  <c r="BE18" i="7"/>
  <c r="BL18" i="7" s="1"/>
  <c r="BD18" i="7"/>
  <c r="BC18" i="7"/>
  <c r="BJ18" i="7" s="1"/>
  <c r="BB18" i="7"/>
  <c r="CB17" i="7"/>
  <c r="BZ17" i="7"/>
  <c r="BR17" i="7"/>
  <c r="BH17" i="7"/>
  <c r="BG17" i="7"/>
  <c r="BF17" i="7"/>
  <c r="BE17" i="7"/>
  <c r="BL17" i="7" s="1"/>
  <c r="BD17" i="7"/>
  <c r="BC17" i="7"/>
  <c r="BJ17" i="7" s="1"/>
  <c r="BB17" i="7"/>
  <c r="DM16" i="7"/>
  <c r="DL16" i="7"/>
  <c r="DK16" i="7"/>
  <c r="DJ16" i="7"/>
  <c r="DI16" i="7"/>
  <c r="DH16" i="7"/>
  <c r="DG16" i="7"/>
  <c r="DF16" i="7"/>
  <c r="DE16" i="7"/>
  <c r="DD16" i="7"/>
  <c r="DC16" i="7"/>
  <c r="CB16" i="7"/>
  <c r="BH16" i="7"/>
  <c r="BG16" i="7"/>
  <c r="BF16" i="7"/>
  <c r="BE16" i="7"/>
  <c r="BD16" i="7"/>
  <c r="BC16" i="7"/>
  <c r="BB16" i="7"/>
  <c r="AM16" i="7"/>
  <c r="DM15" i="7"/>
  <c r="DL15" i="7"/>
  <c r="DK15" i="7"/>
  <c r="DJ15" i="7"/>
  <c r="DI15" i="7"/>
  <c r="DH15" i="7"/>
  <c r="DG15" i="7"/>
  <c r="DF15" i="7"/>
  <c r="DE15" i="7"/>
  <c r="DD15" i="7"/>
  <c r="DC15" i="7"/>
  <c r="CB15" i="7"/>
  <c r="BH15" i="7"/>
  <c r="BG15" i="7"/>
  <c r="BF15" i="7"/>
  <c r="BE15" i="7"/>
  <c r="BD15" i="7"/>
  <c r="BC15" i="7"/>
  <c r="BB15" i="7"/>
  <c r="L143" i="6"/>
  <c r="J143" i="6"/>
  <c r="I143" i="6"/>
  <c r="B143" i="6"/>
  <c r="L142" i="6"/>
  <c r="J142" i="6"/>
  <c r="I142" i="6"/>
  <c r="B142" i="6"/>
  <c r="L141" i="6"/>
  <c r="J141" i="6"/>
  <c r="I141" i="6"/>
  <c r="B141" i="6"/>
  <c r="L140" i="6"/>
  <c r="J140" i="6"/>
  <c r="I140" i="6"/>
  <c r="B140" i="6"/>
  <c r="L139" i="6"/>
  <c r="J139" i="6"/>
  <c r="I139" i="6"/>
  <c r="B139" i="6"/>
  <c r="L138" i="6"/>
  <c r="J138" i="6"/>
  <c r="I138" i="6"/>
  <c r="B138" i="6"/>
  <c r="L137" i="6"/>
  <c r="J137" i="6"/>
  <c r="I137" i="6"/>
  <c r="B137" i="6"/>
  <c r="L136" i="6"/>
  <c r="J136" i="6"/>
  <c r="I136" i="6"/>
  <c r="B136" i="6"/>
  <c r="L135" i="6"/>
  <c r="J135" i="6"/>
  <c r="I135" i="6"/>
  <c r="AF135" i="6" s="1"/>
  <c r="B135" i="6"/>
  <c r="L134" i="6"/>
  <c r="J134" i="6"/>
  <c r="I134" i="6"/>
  <c r="B134" i="6"/>
  <c r="L133" i="6"/>
  <c r="J133" i="6"/>
  <c r="I133" i="6"/>
  <c r="AN133" i="6" s="1"/>
  <c r="B133" i="6"/>
  <c r="L132" i="6"/>
  <c r="J132" i="6"/>
  <c r="I132" i="6"/>
  <c r="B132" i="6"/>
  <c r="L131" i="6"/>
  <c r="J131" i="6"/>
  <c r="I131" i="6"/>
  <c r="AO131" i="6" s="1"/>
  <c r="B131" i="6"/>
  <c r="L130" i="6"/>
  <c r="J130" i="6"/>
  <c r="I130" i="6"/>
  <c r="B130" i="6"/>
  <c r="L129" i="6"/>
  <c r="J129" i="6"/>
  <c r="I129" i="6"/>
  <c r="AO129" i="6" s="1"/>
  <c r="B129" i="6"/>
  <c r="L128" i="6"/>
  <c r="J128" i="6"/>
  <c r="I128" i="6"/>
  <c r="B128" i="6"/>
  <c r="L127" i="6"/>
  <c r="J127" i="6"/>
  <c r="I127" i="6"/>
  <c r="AO127" i="6" s="1"/>
  <c r="B127" i="6"/>
  <c r="L126" i="6"/>
  <c r="J126" i="6"/>
  <c r="I126" i="6"/>
  <c r="B126" i="6"/>
  <c r="L125" i="6"/>
  <c r="J125" i="6"/>
  <c r="I125" i="6"/>
  <c r="AP125" i="6" s="1"/>
  <c r="B125" i="6"/>
  <c r="L124" i="6"/>
  <c r="J124" i="6"/>
  <c r="I124" i="6"/>
  <c r="B124" i="6"/>
  <c r="L123" i="6"/>
  <c r="J123" i="6"/>
  <c r="I123" i="6"/>
  <c r="AO123" i="6" s="1"/>
  <c r="B123" i="6"/>
  <c r="L122" i="6"/>
  <c r="J122" i="6"/>
  <c r="I122" i="6"/>
  <c r="B122" i="6"/>
  <c r="L121" i="6"/>
  <c r="J121" i="6"/>
  <c r="I121" i="6"/>
  <c r="AM121" i="6" s="1"/>
  <c r="B121" i="6"/>
  <c r="L120" i="6"/>
  <c r="J120" i="6"/>
  <c r="I120" i="6"/>
  <c r="B120" i="6"/>
  <c r="L119" i="6"/>
  <c r="J119" i="6"/>
  <c r="I119" i="6"/>
  <c r="AG119" i="6" s="1"/>
  <c r="B119" i="6"/>
  <c r="L118" i="6"/>
  <c r="J118" i="6"/>
  <c r="I118" i="6"/>
  <c r="B118" i="6"/>
  <c r="L117" i="6"/>
  <c r="J117" i="6"/>
  <c r="I117" i="6"/>
  <c r="AO117" i="6" s="1"/>
  <c r="B117" i="6"/>
  <c r="L116" i="6"/>
  <c r="J116" i="6"/>
  <c r="I116" i="6"/>
  <c r="B116" i="6"/>
  <c r="L115" i="6"/>
  <c r="J115" i="6"/>
  <c r="I115" i="6"/>
  <c r="AM115" i="6" s="1"/>
  <c r="B115" i="6"/>
  <c r="L114" i="6"/>
  <c r="J114" i="6"/>
  <c r="I114" i="6"/>
  <c r="B114" i="6"/>
  <c r="L113" i="6"/>
  <c r="J113" i="6"/>
  <c r="I113" i="6"/>
  <c r="AM113" i="6" s="1"/>
  <c r="B113" i="6"/>
  <c r="L112" i="6"/>
  <c r="J112" i="6"/>
  <c r="I112" i="6"/>
  <c r="B112" i="6"/>
  <c r="L111" i="6"/>
  <c r="J111" i="6"/>
  <c r="I111" i="6"/>
  <c r="B111" i="6"/>
  <c r="L110" i="6"/>
  <c r="J110" i="6"/>
  <c r="I110" i="6"/>
  <c r="B110" i="6"/>
  <c r="L109" i="6"/>
  <c r="J109" i="6"/>
  <c r="I109" i="6"/>
  <c r="AG109" i="6" s="1"/>
  <c r="B109" i="6"/>
  <c r="L108" i="6"/>
  <c r="J108" i="6"/>
  <c r="I108" i="6"/>
  <c r="B108" i="6"/>
  <c r="L107" i="6"/>
  <c r="J107" i="6"/>
  <c r="I107" i="6"/>
  <c r="AP107" i="6" s="1"/>
  <c r="B107" i="6"/>
  <c r="L106" i="6"/>
  <c r="J106" i="6"/>
  <c r="I106" i="6"/>
  <c r="B106" i="6"/>
  <c r="L105" i="6"/>
  <c r="J105" i="6"/>
  <c r="I105" i="6"/>
  <c r="AG105" i="6" s="1"/>
  <c r="B105" i="6"/>
  <c r="L104" i="6"/>
  <c r="J104" i="6"/>
  <c r="I104" i="6"/>
  <c r="B104" i="6"/>
  <c r="L103" i="6"/>
  <c r="J103" i="6"/>
  <c r="I103" i="6"/>
  <c r="AK103" i="6" s="1"/>
  <c r="B103" i="6"/>
  <c r="L102" i="6"/>
  <c r="J102" i="6"/>
  <c r="I102" i="6"/>
  <c r="B102" i="6"/>
  <c r="L101" i="6"/>
  <c r="J101" i="6"/>
  <c r="I101" i="6"/>
  <c r="AG101" i="6" s="1"/>
  <c r="B101" i="6"/>
  <c r="L100" i="6"/>
  <c r="J100" i="6"/>
  <c r="I100" i="6"/>
  <c r="B100" i="6"/>
  <c r="L99" i="6"/>
  <c r="J99" i="6"/>
  <c r="AZ99" i="6" s="1"/>
  <c r="I99" i="6"/>
  <c r="AG99" i="6" s="1"/>
  <c r="B99" i="6"/>
  <c r="L98" i="6"/>
  <c r="J98" i="6"/>
  <c r="I98" i="6"/>
  <c r="B98" i="6"/>
  <c r="L97" i="6"/>
  <c r="J97" i="6"/>
  <c r="I97" i="6"/>
  <c r="B97" i="6"/>
  <c r="L96" i="6"/>
  <c r="J96" i="6"/>
  <c r="I96" i="6"/>
  <c r="B96" i="6"/>
  <c r="L95" i="6"/>
  <c r="J95" i="6"/>
  <c r="I95" i="6"/>
  <c r="AK95" i="6" s="1"/>
  <c r="B95" i="6"/>
  <c r="L94" i="6"/>
  <c r="J94" i="6"/>
  <c r="I94" i="6"/>
  <c r="B94" i="6"/>
  <c r="L93" i="6"/>
  <c r="J93" i="6"/>
  <c r="I93" i="6"/>
  <c r="AK93" i="6" s="1"/>
  <c r="B93" i="6"/>
  <c r="L92" i="6"/>
  <c r="J92" i="6"/>
  <c r="I92" i="6"/>
  <c r="B92" i="6"/>
  <c r="L91" i="6"/>
  <c r="J91" i="6"/>
  <c r="I91" i="6"/>
  <c r="AP91" i="6" s="1"/>
  <c r="BA91" i="6" s="1"/>
  <c r="B91" i="6"/>
  <c r="L90" i="6"/>
  <c r="J90" i="6"/>
  <c r="I90" i="6"/>
  <c r="B90" i="6"/>
  <c r="L89" i="6"/>
  <c r="J89" i="6"/>
  <c r="I89" i="6"/>
  <c r="AG89" i="6" s="1"/>
  <c r="B89" i="6"/>
  <c r="L88" i="6"/>
  <c r="J88" i="6"/>
  <c r="I88" i="6"/>
  <c r="B88" i="6"/>
  <c r="L87" i="6"/>
  <c r="J87" i="6"/>
  <c r="I87" i="6"/>
  <c r="AM87" i="6" s="1"/>
  <c r="B87" i="6"/>
  <c r="L86" i="6"/>
  <c r="J86" i="6"/>
  <c r="I86" i="6"/>
  <c r="B86" i="6"/>
  <c r="L85" i="6"/>
  <c r="J85" i="6"/>
  <c r="I85" i="6"/>
  <c r="B85" i="6"/>
  <c r="L84" i="6"/>
  <c r="J84" i="6"/>
  <c r="I84" i="6"/>
  <c r="B84" i="6"/>
  <c r="L83" i="6"/>
  <c r="J83" i="6"/>
  <c r="I83" i="6"/>
  <c r="B83" i="6"/>
  <c r="L82" i="6"/>
  <c r="J82" i="6"/>
  <c r="I82" i="6"/>
  <c r="B82" i="6"/>
  <c r="L81" i="6"/>
  <c r="J81" i="6"/>
  <c r="I81" i="6"/>
  <c r="B81" i="6"/>
  <c r="L80" i="6"/>
  <c r="J80" i="6"/>
  <c r="I80" i="6"/>
  <c r="B80" i="6"/>
  <c r="L79" i="6"/>
  <c r="J79" i="6"/>
  <c r="I79" i="6"/>
  <c r="B79" i="6"/>
  <c r="L78" i="6"/>
  <c r="J78" i="6"/>
  <c r="I78" i="6"/>
  <c r="B78" i="6"/>
  <c r="L77" i="6"/>
  <c r="J77" i="6"/>
  <c r="I77" i="6"/>
  <c r="B77" i="6"/>
  <c r="L76" i="6"/>
  <c r="J76" i="6"/>
  <c r="I76" i="6"/>
  <c r="B76" i="6"/>
  <c r="L75" i="6"/>
  <c r="J75" i="6"/>
  <c r="I75" i="6"/>
  <c r="B75" i="6"/>
  <c r="L74" i="6"/>
  <c r="J74" i="6"/>
  <c r="I74" i="6"/>
  <c r="B74" i="6"/>
  <c r="L73" i="6"/>
  <c r="J73" i="6"/>
  <c r="I73" i="6"/>
  <c r="B73" i="6"/>
  <c r="L72" i="6"/>
  <c r="J72" i="6"/>
  <c r="I72" i="6"/>
  <c r="B72" i="6"/>
  <c r="L71" i="6"/>
  <c r="J71" i="6"/>
  <c r="I71" i="6"/>
  <c r="B71" i="6"/>
  <c r="L70" i="6"/>
  <c r="J70" i="6"/>
  <c r="I70" i="6"/>
  <c r="B70" i="6"/>
  <c r="L69" i="6"/>
  <c r="J69" i="6"/>
  <c r="I69" i="6"/>
  <c r="B69" i="6"/>
  <c r="L68" i="6"/>
  <c r="J68" i="6"/>
  <c r="I68" i="6"/>
  <c r="B68" i="6"/>
  <c r="L67" i="6"/>
  <c r="J67" i="6"/>
  <c r="I67" i="6"/>
  <c r="B67" i="6"/>
  <c r="L66" i="6"/>
  <c r="J66" i="6"/>
  <c r="I66" i="6"/>
  <c r="B66" i="6"/>
  <c r="L65" i="6"/>
  <c r="J65" i="6"/>
  <c r="I65" i="6"/>
  <c r="B65" i="6"/>
  <c r="L64" i="6"/>
  <c r="J64" i="6"/>
  <c r="I64" i="6"/>
  <c r="B64" i="6"/>
  <c r="L63" i="6"/>
  <c r="J63" i="6"/>
  <c r="I63" i="6"/>
  <c r="B63" i="6"/>
  <c r="L62" i="6"/>
  <c r="J62" i="6"/>
  <c r="I62" i="6"/>
  <c r="B62" i="6"/>
  <c r="L61" i="6"/>
  <c r="J61" i="6"/>
  <c r="I61" i="6"/>
  <c r="B61" i="6"/>
  <c r="L60" i="6"/>
  <c r="J60" i="6"/>
  <c r="I60" i="6"/>
  <c r="B60" i="6"/>
  <c r="L59" i="6"/>
  <c r="J59" i="6"/>
  <c r="I59" i="6"/>
  <c r="B59" i="6"/>
  <c r="L58" i="6"/>
  <c r="J58" i="6"/>
  <c r="I58" i="6"/>
  <c r="B58" i="6"/>
  <c r="L57" i="6"/>
  <c r="J57" i="6"/>
  <c r="I57" i="6"/>
  <c r="B57" i="6"/>
  <c r="L56" i="6"/>
  <c r="J56" i="6"/>
  <c r="I56" i="6"/>
  <c r="B56" i="6"/>
  <c r="L55" i="6"/>
  <c r="J55" i="6"/>
  <c r="I55" i="6"/>
  <c r="B55" i="6"/>
  <c r="L54" i="6"/>
  <c r="J54" i="6"/>
  <c r="I54" i="6"/>
  <c r="B54" i="6"/>
  <c r="L53" i="6"/>
  <c r="J53" i="6"/>
  <c r="I53" i="6"/>
  <c r="B53" i="6"/>
  <c r="L52" i="6"/>
  <c r="J52" i="6"/>
  <c r="I52" i="6"/>
  <c r="B52" i="6"/>
  <c r="L51" i="6"/>
  <c r="J51" i="6"/>
  <c r="I51" i="6"/>
  <c r="B51" i="6"/>
  <c r="L50" i="6"/>
  <c r="J50" i="6"/>
  <c r="I50" i="6"/>
  <c r="B50" i="6"/>
  <c r="L49" i="6"/>
  <c r="J49" i="6"/>
  <c r="I49" i="6"/>
  <c r="B49" i="6"/>
  <c r="L48" i="6"/>
  <c r="J48" i="6"/>
  <c r="I48" i="6"/>
  <c r="B48" i="6"/>
  <c r="L47" i="6"/>
  <c r="J47" i="6"/>
  <c r="I47" i="6"/>
  <c r="B47" i="6"/>
  <c r="L46" i="6"/>
  <c r="J46" i="6"/>
  <c r="I46" i="6"/>
  <c r="B46" i="6"/>
  <c r="L45" i="6"/>
  <c r="J45" i="6"/>
  <c r="I45" i="6"/>
  <c r="B45" i="6"/>
  <c r="L44" i="6"/>
  <c r="J44" i="6"/>
  <c r="I44" i="6"/>
  <c r="B44" i="6"/>
  <c r="L43" i="6"/>
  <c r="J43" i="6"/>
  <c r="I43" i="6"/>
  <c r="B43" i="6"/>
  <c r="L42" i="6"/>
  <c r="J42" i="6"/>
  <c r="I42" i="6"/>
  <c r="B42" i="6"/>
  <c r="L41" i="6"/>
  <c r="J41" i="6"/>
  <c r="I41" i="6"/>
  <c r="B41" i="6"/>
  <c r="L40" i="6"/>
  <c r="J40" i="6"/>
  <c r="I40" i="6"/>
  <c r="B40" i="6"/>
  <c r="L39" i="6"/>
  <c r="J39" i="6"/>
  <c r="I39" i="6"/>
  <c r="B39" i="6"/>
  <c r="L38" i="6"/>
  <c r="J38" i="6"/>
  <c r="I38" i="6"/>
  <c r="B38" i="6"/>
  <c r="L37" i="6"/>
  <c r="J37" i="6"/>
  <c r="I37" i="6"/>
  <c r="B37" i="6"/>
  <c r="L36" i="6"/>
  <c r="J36" i="6"/>
  <c r="I36" i="6"/>
  <c r="B36" i="6"/>
  <c r="L35" i="6"/>
  <c r="J35" i="6"/>
  <c r="I35" i="6"/>
  <c r="B35" i="6"/>
  <c r="L34" i="6"/>
  <c r="J34" i="6"/>
  <c r="I34" i="6"/>
  <c r="B34" i="6"/>
  <c r="L33" i="6"/>
  <c r="J33" i="6"/>
  <c r="I33" i="6"/>
  <c r="B33" i="6"/>
  <c r="L32" i="6"/>
  <c r="J32" i="6"/>
  <c r="I32" i="6"/>
  <c r="B32" i="6"/>
  <c r="L31" i="6"/>
  <c r="J31" i="6"/>
  <c r="I31" i="6"/>
  <c r="B31" i="6"/>
  <c r="L30" i="6"/>
  <c r="J30" i="6"/>
  <c r="I30" i="6"/>
  <c r="B30" i="6"/>
  <c r="L29" i="6"/>
  <c r="J29" i="6"/>
  <c r="I29" i="6"/>
  <c r="B29" i="6"/>
  <c r="L28" i="6"/>
  <c r="J28" i="6"/>
  <c r="I28" i="6"/>
  <c r="B28" i="6"/>
  <c r="L27" i="6"/>
  <c r="J27" i="6"/>
  <c r="I27" i="6"/>
  <c r="B27" i="6"/>
  <c r="L26" i="6"/>
  <c r="J26" i="6"/>
  <c r="I26" i="6"/>
  <c r="B26" i="6"/>
  <c r="L25" i="6"/>
  <c r="J25" i="6"/>
  <c r="I25" i="6"/>
  <c r="B25" i="6"/>
  <c r="L24" i="6"/>
  <c r="J24" i="6"/>
  <c r="I24" i="6"/>
  <c r="B24" i="6"/>
  <c r="L23" i="6"/>
  <c r="J23" i="6"/>
  <c r="I23" i="6"/>
  <c r="B23" i="6"/>
  <c r="L22" i="6"/>
  <c r="J22" i="6"/>
  <c r="I22" i="6"/>
  <c r="B22" i="6"/>
  <c r="L21" i="6"/>
  <c r="J21" i="6"/>
  <c r="I21" i="6"/>
  <c r="B21" i="6"/>
  <c r="L20" i="6"/>
  <c r="J20" i="6"/>
  <c r="I20" i="6"/>
  <c r="B20" i="6"/>
  <c r="L19" i="6"/>
  <c r="J19" i="6"/>
  <c r="I19" i="6"/>
  <c r="AP19" i="6" s="1"/>
  <c r="B19" i="6"/>
  <c r="L18" i="6"/>
  <c r="AP18" i="6" s="1"/>
  <c r="J18" i="6"/>
  <c r="I18" i="6"/>
  <c r="B18" i="6"/>
  <c r="L17" i="6"/>
  <c r="J17" i="6"/>
  <c r="I17" i="6"/>
  <c r="AO17" i="6" s="1"/>
  <c r="B17" i="6"/>
  <c r="L16" i="6"/>
  <c r="AG16" i="6" s="1"/>
  <c r="J16" i="6"/>
  <c r="I16" i="6"/>
  <c r="B16" i="6"/>
  <c r="L15" i="6"/>
  <c r="J15" i="6"/>
  <c r="I15" i="6"/>
  <c r="B15" i="6"/>
  <c r="B12" i="6" s="1"/>
  <c r="O5" i="6"/>
  <c r="F5" i="6"/>
  <c r="CB143" i="6"/>
  <c r="BH143" i="6"/>
  <c r="BG143" i="6"/>
  <c r="BN143" i="6" s="1"/>
  <c r="BF143" i="6"/>
  <c r="BE143" i="6"/>
  <c r="BD143" i="6"/>
  <c r="BC143" i="6"/>
  <c r="BJ143" i="6" s="1"/>
  <c r="BB143" i="6"/>
  <c r="CB142" i="6"/>
  <c r="BO142" i="6" s="1"/>
  <c r="BH142" i="6"/>
  <c r="BG142" i="6"/>
  <c r="BN142" i="6" s="1"/>
  <c r="BF142" i="6"/>
  <c r="BE142" i="6"/>
  <c r="BD142" i="6"/>
  <c r="BC142" i="6"/>
  <c r="BJ142" i="6" s="1"/>
  <c r="BB142" i="6"/>
  <c r="CB141" i="6"/>
  <c r="BH141" i="6"/>
  <c r="BG141" i="6"/>
  <c r="BF141" i="6"/>
  <c r="BE141" i="6"/>
  <c r="BL141" i="6" s="1"/>
  <c r="BD141" i="6"/>
  <c r="BC141" i="6"/>
  <c r="BB141" i="6"/>
  <c r="CB140" i="6"/>
  <c r="BH140" i="6"/>
  <c r="BG140" i="6"/>
  <c r="BF140" i="6"/>
  <c r="BM140" i="6" s="1"/>
  <c r="BE140" i="6"/>
  <c r="BL140" i="6" s="1"/>
  <c r="BD140" i="6"/>
  <c r="BC140" i="6"/>
  <c r="BB140" i="6"/>
  <c r="AG140" i="6"/>
  <c r="CB139" i="6"/>
  <c r="BH139" i="6"/>
  <c r="BG139" i="6"/>
  <c r="BN139" i="6" s="1"/>
  <c r="BF139" i="6"/>
  <c r="BE139" i="6"/>
  <c r="BL139" i="6" s="1"/>
  <c r="BD139" i="6"/>
  <c r="BC139" i="6"/>
  <c r="BB139" i="6"/>
  <c r="CB138" i="6"/>
  <c r="BP138" i="6"/>
  <c r="BH138" i="6"/>
  <c r="BO138" i="6" s="1"/>
  <c r="BG138" i="6"/>
  <c r="BF138" i="6"/>
  <c r="BM138" i="6" s="1"/>
  <c r="BE138" i="6"/>
  <c r="BD138" i="6"/>
  <c r="BC138" i="6"/>
  <c r="BB138" i="6"/>
  <c r="BI138" i="6" s="1"/>
  <c r="CB137" i="6"/>
  <c r="BP137" i="6"/>
  <c r="BH137" i="6"/>
  <c r="BG137" i="6"/>
  <c r="BF137" i="6"/>
  <c r="BE137" i="6"/>
  <c r="BD137" i="6"/>
  <c r="BC137" i="6"/>
  <c r="BB137" i="6"/>
  <c r="CB136" i="6"/>
  <c r="BP136" i="6"/>
  <c r="BH136" i="6"/>
  <c r="BG136" i="6"/>
  <c r="BF136" i="6"/>
  <c r="BE136" i="6"/>
  <c r="BD136" i="6"/>
  <c r="BC136" i="6"/>
  <c r="BB136" i="6"/>
  <c r="CB135" i="6"/>
  <c r="BP135" i="6"/>
  <c r="BH135" i="6"/>
  <c r="BG135" i="6"/>
  <c r="BF135" i="6"/>
  <c r="BE135" i="6"/>
  <c r="BD135" i="6"/>
  <c r="BC135" i="6"/>
  <c r="BB135" i="6"/>
  <c r="CB134" i="6"/>
  <c r="BP134" i="6"/>
  <c r="BH134" i="6"/>
  <c r="BG134" i="6"/>
  <c r="BF134" i="6"/>
  <c r="BE134" i="6"/>
  <c r="BL134" i="6" s="1"/>
  <c r="BD134" i="6"/>
  <c r="BC134" i="6"/>
  <c r="BB134" i="6"/>
  <c r="CB133" i="6"/>
  <c r="BP133" i="6"/>
  <c r="BH133" i="6"/>
  <c r="BG133" i="6"/>
  <c r="BN133" i="6" s="1"/>
  <c r="BF133" i="6"/>
  <c r="BE133" i="6"/>
  <c r="BL133" i="6" s="1"/>
  <c r="BD133" i="6"/>
  <c r="BC133" i="6"/>
  <c r="BB133" i="6"/>
  <c r="CB132" i="6"/>
  <c r="BP132" i="6"/>
  <c r="BH132" i="6"/>
  <c r="BG132" i="6"/>
  <c r="BF132" i="6"/>
  <c r="BE132" i="6"/>
  <c r="BD132" i="6"/>
  <c r="BC132" i="6"/>
  <c r="BB132" i="6"/>
  <c r="AJ132" i="6"/>
  <c r="CB131" i="6"/>
  <c r="BI131" i="6" s="1"/>
  <c r="BH131" i="6"/>
  <c r="BG131" i="6"/>
  <c r="BF131" i="6"/>
  <c r="BE131" i="6"/>
  <c r="BD131" i="6"/>
  <c r="BC131" i="6"/>
  <c r="BB131" i="6"/>
  <c r="CB130" i="6"/>
  <c r="BH130" i="6"/>
  <c r="BG130" i="6"/>
  <c r="BF130" i="6"/>
  <c r="BE130" i="6"/>
  <c r="BD130" i="6"/>
  <c r="BC130" i="6"/>
  <c r="BB130" i="6"/>
  <c r="AP130" i="6"/>
  <c r="CB129" i="6"/>
  <c r="BH129" i="6"/>
  <c r="BG129" i="6"/>
  <c r="BF129" i="6"/>
  <c r="BE129" i="6"/>
  <c r="BL129" i="6" s="1"/>
  <c r="BD129" i="6"/>
  <c r="BC129" i="6"/>
  <c r="BB129" i="6"/>
  <c r="CB128" i="6"/>
  <c r="BH128" i="6"/>
  <c r="BG128" i="6"/>
  <c r="BF128" i="6"/>
  <c r="BE128" i="6"/>
  <c r="BD128" i="6"/>
  <c r="BC128" i="6"/>
  <c r="BB128" i="6"/>
  <c r="AO128" i="6"/>
  <c r="AG128" i="6"/>
  <c r="CB127" i="6"/>
  <c r="BH127" i="6"/>
  <c r="BG127" i="6"/>
  <c r="BF127" i="6"/>
  <c r="BE127" i="6"/>
  <c r="BD127" i="6"/>
  <c r="BC127" i="6"/>
  <c r="BB127" i="6"/>
  <c r="CB126" i="6"/>
  <c r="BH126" i="6"/>
  <c r="BG126" i="6"/>
  <c r="BF126" i="6"/>
  <c r="BE126" i="6"/>
  <c r="BD126" i="6"/>
  <c r="BC126" i="6"/>
  <c r="BB126" i="6"/>
  <c r="AM126" i="6"/>
  <c r="AE126" i="6"/>
  <c r="CB125" i="6"/>
  <c r="BH125" i="6"/>
  <c r="BG125" i="6"/>
  <c r="BN125" i="6" s="1"/>
  <c r="BF125" i="6"/>
  <c r="BE125" i="6"/>
  <c r="BD125" i="6"/>
  <c r="BC125" i="6"/>
  <c r="BB125" i="6"/>
  <c r="CB124" i="6"/>
  <c r="BH124" i="6"/>
  <c r="BG124" i="6"/>
  <c r="BF124" i="6"/>
  <c r="BE124" i="6"/>
  <c r="BD124" i="6"/>
  <c r="BC124" i="6"/>
  <c r="BB124" i="6"/>
  <c r="AO124" i="6"/>
  <c r="AE124" i="6"/>
  <c r="CB123" i="6"/>
  <c r="BH123" i="6"/>
  <c r="BG123" i="6"/>
  <c r="BF123" i="6"/>
  <c r="BE123" i="6"/>
  <c r="BD123" i="6"/>
  <c r="BC123" i="6"/>
  <c r="BB123" i="6"/>
  <c r="CB122" i="6"/>
  <c r="BH122" i="6"/>
  <c r="BG122" i="6"/>
  <c r="BN122" i="6" s="1"/>
  <c r="BF122" i="6"/>
  <c r="BE122" i="6"/>
  <c r="BD122" i="6"/>
  <c r="BC122" i="6"/>
  <c r="BJ122" i="6" s="1"/>
  <c r="BB122" i="6"/>
  <c r="AM122" i="6"/>
  <c r="AK122" i="6"/>
  <c r="AE122" i="6"/>
  <c r="CA122" i="6"/>
  <c r="CB121" i="6"/>
  <c r="BH121" i="6"/>
  <c r="BG121" i="6"/>
  <c r="BF121" i="6"/>
  <c r="BE121" i="6"/>
  <c r="BD121" i="6"/>
  <c r="BC121" i="6"/>
  <c r="BB121" i="6"/>
  <c r="AO121" i="6"/>
  <c r="AE121" i="6"/>
  <c r="CA121" i="6"/>
  <c r="CB120" i="6"/>
  <c r="BH120" i="6"/>
  <c r="BG120" i="6"/>
  <c r="BF120" i="6"/>
  <c r="BE120" i="6"/>
  <c r="BD120" i="6"/>
  <c r="BC120" i="6"/>
  <c r="BB120" i="6"/>
  <c r="AO120" i="6"/>
  <c r="AI120" i="6"/>
  <c r="BA120" i="6"/>
  <c r="CA120" i="6"/>
  <c r="CB119" i="6"/>
  <c r="BH119" i="6"/>
  <c r="BG119" i="6"/>
  <c r="BN119" i="6" s="1"/>
  <c r="BF119" i="6"/>
  <c r="BE119" i="6"/>
  <c r="BD119" i="6"/>
  <c r="BC119" i="6"/>
  <c r="BJ119" i="6" s="1"/>
  <c r="BB119" i="6"/>
  <c r="CB118" i="6"/>
  <c r="BH118" i="6"/>
  <c r="BG118" i="6"/>
  <c r="BN118" i="6" s="1"/>
  <c r="BF118" i="6"/>
  <c r="BE118" i="6"/>
  <c r="BL118" i="6" s="1"/>
  <c r="BD118" i="6"/>
  <c r="BC118" i="6"/>
  <c r="BB118" i="6"/>
  <c r="AP118" i="6"/>
  <c r="CB117" i="6"/>
  <c r="BY117" i="6"/>
  <c r="BU117" i="6"/>
  <c r="BQ117" i="6"/>
  <c r="BH117" i="6"/>
  <c r="BG117" i="6"/>
  <c r="BF117" i="6"/>
  <c r="BE117" i="6"/>
  <c r="BD117" i="6"/>
  <c r="BK117" i="6" s="1"/>
  <c r="BC117" i="6"/>
  <c r="BB117" i="6"/>
  <c r="BI117" i="6" s="1"/>
  <c r="AE117" i="6"/>
  <c r="CB116" i="6"/>
  <c r="BH116" i="6"/>
  <c r="BG116" i="6"/>
  <c r="BF116" i="6"/>
  <c r="BE116" i="6"/>
  <c r="BD116" i="6"/>
  <c r="BC116" i="6"/>
  <c r="BB116" i="6"/>
  <c r="AM116" i="6"/>
  <c r="AG116" i="6"/>
  <c r="AE116" i="6"/>
  <c r="CB115" i="6"/>
  <c r="BH115" i="6"/>
  <c r="BG115" i="6"/>
  <c r="BF115" i="6"/>
  <c r="BE115" i="6"/>
  <c r="BL115" i="6" s="1"/>
  <c r="BD115" i="6"/>
  <c r="BK115" i="6" s="1"/>
  <c r="BC115" i="6"/>
  <c r="BJ115" i="6" s="1"/>
  <c r="BB115" i="6"/>
  <c r="CB114" i="6"/>
  <c r="BH114" i="6"/>
  <c r="BG114" i="6"/>
  <c r="BN114" i="6" s="1"/>
  <c r="BF114" i="6"/>
  <c r="BE114" i="6"/>
  <c r="BD114" i="6"/>
  <c r="BC114" i="6"/>
  <c r="BB114" i="6"/>
  <c r="AK114" i="6"/>
  <c r="AE114" i="6"/>
  <c r="AP114" i="6"/>
  <c r="BA114" i="6" s="1"/>
  <c r="CA114" i="6"/>
  <c r="CB113" i="6"/>
  <c r="BH113" i="6"/>
  <c r="BG113" i="6"/>
  <c r="BF113" i="6"/>
  <c r="BE113" i="6"/>
  <c r="BL113" i="6" s="1"/>
  <c r="BD113" i="6"/>
  <c r="BC113" i="6"/>
  <c r="BJ113" i="6" s="1"/>
  <c r="BB113" i="6"/>
  <c r="CB112" i="6"/>
  <c r="BH112" i="6"/>
  <c r="BG112" i="6"/>
  <c r="BN112" i="6" s="1"/>
  <c r="BF112" i="6"/>
  <c r="BE112" i="6"/>
  <c r="BD112" i="6"/>
  <c r="BC112" i="6"/>
  <c r="BB112" i="6"/>
  <c r="AK112" i="6"/>
  <c r="AI112" i="6"/>
  <c r="AP112" i="6"/>
  <c r="BA112" i="6" s="1"/>
  <c r="CA112" i="6"/>
  <c r="CB111" i="6"/>
  <c r="BH111" i="6"/>
  <c r="BG111" i="6"/>
  <c r="BF111" i="6"/>
  <c r="BE111" i="6"/>
  <c r="BD111" i="6"/>
  <c r="BC111" i="6"/>
  <c r="BJ111" i="6" s="1"/>
  <c r="BB111" i="6"/>
  <c r="CB110" i="6"/>
  <c r="BH110" i="6"/>
  <c r="BG110" i="6"/>
  <c r="BF110" i="6"/>
  <c r="BE110" i="6"/>
  <c r="BL110" i="6" s="1"/>
  <c r="BD110" i="6"/>
  <c r="BK110" i="6" s="1"/>
  <c r="BC110" i="6"/>
  <c r="BJ110" i="6" s="1"/>
  <c r="BB110" i="6"/>
  <c r="AK110" i="6"/>
  <c r="AE110" i="6"/>
  <c r="CA110" i="6"/>
  <c r="CB109" i="6"/>
  <c r="BH109" i="6"/>
  <c r="BG109" i="6"/>
  <c r="BF109" i="6"/>
  <c r="BE109" i="6"/>
  <c r="BD109" i="6"/>
  <c r="BC109" i="6"/>
  <c r="BB109" i="6"/>
  <c r="AI109" i="6"/>
  <c r="AE109" i="6"/>
  <c r="CA109" i="6"/>
  <c r="CB108" i="6"/>
  <c r="BH108" i="6"/>
  <c r="BG108" i="6"/>
  <c r="BF108" i="6"/>
  <c r="BE108" i="6"/>
  <c r="BD108" i="6"/>
  <c r="BC108" i="6"/>
  <c r="BB108" i="6"/>
  <c r="AP108" i="6"/>
  <c r="CB107" i="6"/>
  <c r="BH107" i="6"/>
  <c r="BG107" i="6"/>
  <c r="BF107" i="6"/>
  <c r="BE107" i="6"/>
  <c r="BD107" i="6"/>
  <c r="BC107" i="6"/>
  <c r="BB107" i="6"/>
  <c r="CB106" i="6"/>
  <c r="BH106" i="6"/>
  <c r="BG106" i="6"/>
  <c r="BF106" i="6"/>
  <c r="BE106" i="6"/>
  <c r="BD106" i="6"/>
  <c r="BC106" i="6"/>
  <c r="BB106" i="6"/>
  <c r="AG106" i="6"/>
  <c r="CB105" i="6"/>
  <c r="BH105" i="6"/>
  <c r="BG105" i="6"/>
  <c r="BF105" i="6"/>
  <c r="BE105" i="6"/>
  <c r="BD105" i="6"/>
  <c r="BC105" i="6"/>
  <c r="BB105" i="6"/>
  <c r="AO105" i="6"/>
  <c r="CB104" i="6"/>
  <c r="BY104" i="6"/>
  <c r="BU104" i="6"/>
  <c r="BQ104" i="6"/>
  <c r="BH104" i="6"/>
  <c r="BO104" i="6" s="1"/>
  <c r="BG104" i="6"/>
  <c r="BF104" i="6"/>
  <c r="BM104" i="6" s="1"/>
  <c r="BE104" i="6"/>
  <c r="BD104" i="6"/>
  <c r="BK104" i="6" s="1"/>
  <c r="BC104" i="6"/>
  <c r="BB104" i="6"/>
  <c r="BI104" i="6" s="1"/>
  <c r="AO104" i="6"/>
  <c r="AG104" i="6"/>
  <c r="CB103" i="6"/>
  <c r="BH103" i="6"/>
  <c r="BG103" i="6"/>
  <c r="BF103" i="6"/>
  <c r="BE103" i="6"/>
  <c r="BD103" i="6"/>
  <c r="BC103" i="6"/>
  <c r="BB103" i="6"/>
  <c r="AO103" i="6"/>
  <c r="CB102" i="6"/>
  <c r="BY102" i="6"/>
  <c r="BU102" i="6"/>
  <c r="BQ102" i="6"/>
  <c r="BH102" i="6"/>
  <c r="BG102" i="6"/>
  <c r="BF102" i="6"/>
  <c r="BE102" i="6"/>
  <c r="BD102" i="6"/>
  <c r="BK102" i="6" s="1"/>
  <c r="BC102" i="6"/>
  <c r="BB102" i="6"/>
  <c r="AK102" i="6"/>
  <c r="AI102" i="6"/>
  <c r="AP102" i="6"/>
  <c r="BA102" i="6" s="1"/>
  <c r="CB101" i="6"/>
  <c r="BH101" i="6"/>
  <c r="BG101" i="6"/>
  <c r="BF101" i="6"/>
  <c r="BE101" i="6"/>
  <c r="BD101" i="6"/>
  <c r="BC101" i="6"/>
  <c r="BJ101" i="6" s="1"/>
  <c r="BB101" i="6"/>
  <c r="CB100" i="6"/>
  <c r="BH100" i="6"/>
  <c r="BG100" i="6"/>
  <c r="BF100" i="6"/>
  <c r="BE100" i="6"/>
  <c r="BD100" i="6"/>
  <c r="BC100" i="6"/>
  <c r="BJ100" i="6" s="1"/>
  <c r="BB100" i="6"/>
  <c r="AO100" i="6"/>
  <c r="AI100" i="6"/>
  <c r="AP100" i="6"/>
  <c r="CB99" i="6"/>
  <c r="BH99" i="6"/>
  <c r="BG99" i="6"/>
  <c r="BN99" i="6" s="1"/>
  <c r="BF99" i="6"/>
  <c r="BE99" i="6"/>
  <c r="BD99" i="6"/>
  <c r="BC99" i="6"/>
  <c r="BB99" i="6"/>
  <c r="AI99" i="6"/>
  <c r="AE99" i="6"/>
  <c r="BZ99" i="6"/>
  <c r="CB98" i="6"/>
  <c r="BH98" i="6"/>
  <c r="BG98" i="6"/>
  <c r="BN98" i="6" s="1"/>
  <c r="BF98" i="6"/>
  <c r="BE98" i="6"/>
  <c r="BD98" i="6"/>
  <c r="BC98" i="6"/>
  <c r="BB98" i="6"/>
  <c r="AM98" i="6"/>
  <c r="AK98" i="6"/>
  <c r="AE98" i="6"/>
  <c r="AP98" i="6"/>
  <c r="CB97" i="6"/>
  <c r="BH97" i="6"/>
  <c r="BG97" i="6"/>
  <c r="BF97" i="6"/>
  <c r="BE97" i="6"/>
  <c r="BL97" i="6" s="1"/>
  <c r="BD97" i="6"/>
  <c r="BC97" i="6"/>
  <c r="BJ97" i="6" s="1"/>
  <c r="BB97" i="6"/>
  <c r="CB96" i="6"/>
  <c r="BH96" i="6"/>
  <c r="BG96" i="6"/>
  <c r="BF96" i="6"/>
  <c r="BE96" i="6"/>
  <c r="BL96" i="6" s="1"/>
  <c r="BD96" i="6"/>
  <c r="BC96" i="6"/>
  <c r="BJ96" i="6" s="1"/>
  <c r="BB96" i="6"/>
  <c r="AO96" i="6"/>
  <c r="AM96" i="6"/>
  <c r="AE96" i="6"/>
  <c r="AP96" i="6"/>
  <c r="BZ96" i="6"/>
  <c r="CB95" i="6"/>
  <c r="BH95" i="6"/>
  <c r="BG95" i="6"/>
  <c r="BF95" i="6"/>
  <c r="BE95" i="6"/>
  <c r="BD95" i="6"/>
  <c r="BC95" i="6"/>
  <c r="BB95" i="6"/>
  <c r="AM95" i="6"/>
  <c r="AE95" i="6"/>
  <c r="CB94" i="6"/>
  <c r="BH94" i="6"/>
  <c r="BG94" i="6"/>
  <c r="BF94" i="6"/>
  <c r="BE94" i="6"/>
  <c r="BD94" i="6"/>
  <c r="BC94" i="6"/>
  <c r="BB94" i="6"/>
  <c r="AO94" i="6"/>
  <c r="AM94" i="6"/>
  <c r="AG94" i="6"/>
  <c r="AP94" i="6"/>
  <c r="BA94" i="6" s="1"/>
  <c r="CB93" i="6"/>
  <c r="BH93" i="6"/>
  <c r="BO93" i="6" s="1"/>
  <c r="BG93" i="6"/>
  <c r="BF93" i="6"/>
  <c r="BM93" i="6" s="1"/>
  <c r="BE93" i="6"/>
  <c r="BD93" i="6"/>
  <c r="BK93" i="6" s="1"/>
  <c r="BC93" i="6"/>
  <c r="BJ93" i="6" s="1"/>
  <c r="BB93" i="6"/>
  <c r="BI93" i="6" s="1"/>
  <c r="CB92" i="6"/>
  <c r="BY92" i="6"/>
  <c r="BU92" i="6"/>
  <c r="BQ92" i="6"/>
  <c r="BH92" i="6"/>
  <c r="BG92" i="6"/>
  <c r="BF92" i="6"/>
  <c r="BM92" i="6" s="1"/>
  <c r="BE92" i="6"/>
  <c r="BD92" i="6"/>
  <c r="BK92" i="6" s="1"/>
  <c r="BC92" i="6"/>
  <c r="BB92" i="6"/>
  <c r="BI92" i="6" s="1"/>
  <c r="AK92" i="6"/>
  <c r="AI92" i="6"/>
  <c r="CB91" i="6"/>
  <c r="BY91" i="6"/>
  <c r="BU91" i="6"/>
  <c r="BQ91" i="6"/>
  <c r="BH91" i="6"/>
  <c r="BG91" i="6"/>
  <c r="BF91" i="6"/>
  <c r="BE91" i="6"/>
  <c r="BD91" i="6"/>
  <c r="BK91" i="6" s="1"/>
  <c r="BC91" i="6"/>
  <c r="BJ91" i="6" s="1"/>
  <c r="BB91" i="6"/>
  <c r="AG91" i="6"/>
  <c r="AE91" i="6"/>
  <c r="CB90" i="6"/>
  <c r="BH90" i="6"/>
  <c r="BO90" i="6" s="1"/>
  <c r="BG90" i="6"/>
  <c r="BN90" i="6" s="1"/>
  <c r="BF90" i="6"/>
  <c r="BM90" i="6" s="1"/>
  <c r="BE90" i="6"/>
  <c r="BL90" i="6" s="1"/>
  <c r="BD90" i="6"/>
  <c r="BK90" i="6" s="1"/>
  <c r="BC90" i="6"/>
  <c r="BJ90" i="6" s="1"/>
  <c r="BB90" i="6"/>
  <c r="BI90" i="6" s="1"/>
  <c r="AM90" i="6"/>
  <c r="AK90" i="6"/>
  <c r="AP90" i="6"/>
  <c r="CB89" i="6"/>
  <c r="BH89" i="6"/>
  <c r="BG89" i="6"/>
  <c r="BF89" i="6"/>
  <c r="BE89" i="6"/>
  <c r="BD89" i="6"/>
  <c r="BC89" i="6"/>
  <c r="BB89" i="6"/>
  <c r="AP89" i="6"/>
  <c r="CB88" i="6"/>
  <c r="BY88" i="6"/>
  <c r="BU88" i="6"/>
  <c r="BQ88" i="6"/>
  <c r="BH88" i="6"/>
  <c r="BO88" i="6" s="1"/>
  <c r="BG88" i="6"/>
  <c r="BF88" i="6"/>
  <c r="BM88" i="6" s="1"/>
  <c r="BE88" i="6"/>
  <c r="BD88" i="6"/>
  <c r="BK88" i="6" s="1"/>
  <c r="BC88" i="6"/>
  <c r="BB88" i="6"/>
  <c r="AM88" i="6"/>
  <c r="AI88" i="6"/>
  <c r="AG88" i="6"/>
  <c r="CB87" i="6"/>
  <c r="BY87" i="6"/>
  <c r="BU87" i="6"/>
  <c r="BQ87" i="6"/>
  <c r="BH87" i="6"/>
  <c r="BG87" i="6"/>
  <c r="BF87" i="6"/>
  <c r="BE87" i="6"/>
  <c r="BD87" i="6"/>
  <c r="BK87" i="6" s="1"/>
  <c r="BC87" i="6"/>
  <c r="BB87" i="6"/>
  <c r="AE87" i="6"/>
  <c r="CB86" i="6"/>
  <c r="BH86" i="6"/>
  <c r="BG86" i="6"/>
  <c r="BF86" i="6"/>
  <c r="BE86" i="6"/>
  <c r="BD86" i="6"/>
  <c r="BC86" i="6"/>
  <c r="BB86" i="6"/>
  <c r="CB85" i="6"/>
  <c r="BZ85" i="6"/>
  <c r="BX85" i="6"/>
  <c r="BV85" i="6"/>
  <c r="BT85" i="6"/>
  <c r="BR85" i="6"/>
  <c r="BP85" i="6"/>
  <c r="BH85" i="6"/>
  <c r="BG85" i="6"/>
  <c r="BN85" i="6" s="1"/>
  <c r="BF85" i="6"/>
  <c r="BE85" i="6"/>
  <c r="BD85" i="6"/>
  <c r="BC85" i="6"/>
  <c r="BB85" i="6"/>
  <c r="CA85" i="6"/>
  <c r="CB84" i="6"/>
  <c r="BP84" i="6"/>
  <c r="BH84" i="6"/>
  <c r="BG84" i="6"/>
  <c r="BF84" i="6"/>
  <c r="BE84" i="6"/>
  <c r="BD84" i="6"/>
  <c r="BC84" i="6"/>
  <c r="BB84" i="6"/>
  <c r="CB83" i="6"/>
  <c r="BZ83" i="6"/>
  <c r="BX83" i="6"/>
  <c r="BV83" i="6"/>
  <c r="BT83" i="6"/>
  <c r="BR83" i="6"/>
  <c r="BP83" i="6"/>
  <c r="BH83" i="6"/>
  <c r="BG83" i="6"/>
  <c r="BF83" i="6"/>
  <c r="BE83" i="6"/>
  <c r="BD83" i="6"/>
  <c r="BC83" i="6"/>
  <c r="BB83" i="6"/>
  <c r="CA83" i="6"/>
  <c r="CB82" i="6"/>
  <c r="BZ82" i="6"/>
  <c r="BX82" i="6"/>
  <c r="BV82" i="6"/>
  <c r="BT82" i="6"/>
  <c r="BR82" i="6"/>
  <c r="BP82" i="6"/>
  <c r="BH82" i="6"/>
  <c r="BG82" i="6"/>
  <c r="BN82" i="6" s="1"/>
  <c r="BF82" i="6"/>
  <c r="BE82" i="6"/>
  <c r="BD82" i="6"/>
  <c r="BC82" i="6"/>
  <c r="BB82" i="6"/>
  <c r="CA82" i="6"/>
  <c r="CB81" i="6"/>
  <c r="BP81" i="6"/>
  <c r="BH81" i="6"/>
  <c r="BG81" i="6"/>
  <c r="BF81" i="6"/>
  <c r="BE81" i="6"/>
  <c r="BD81" i="6"/>
  <c r="BC81" i="6"/>
  <c r="BB81" i="6"/>
  <c r="CB80" i="6"/>
  <c r="BP80" i="6"/>
  <c r="BH80" i="6"/>
  <c r="BG80" i="6"/>
  <c r="BF80" i="6"/>
  <c r="BE80" i="6"/>
  <c r="BD80" i="6"/>
  <c r="BC80" i="6"/>
  <c r="BB80" i="6"/>
  <c r="CB79" i="6"/>
  <c r="BP79" i="6"/>
  <c r="BH79" i="6"/>
  <c r="BG79" i="6"/>
  <c r="BF79" i="6"/>
  <c r="BE79" i="6"/>
  <c r="BD79" i="6"/>
  <c r="BC79" i="6"/>
  <c r="BB79" i="6"/>
  <c r="CB78" i="6"/>
  <c r="BZ78" i="6"/>
  <c r="BX78" i="6"/>
  <c r="BV78" i="6"/>
  <c r="BT78" i="6"/>
  <c r="BR78" i="6"/>
  <c r="BP78" i="6"/>
  <c r="BH78" i="6"/>
  <c r="BG78" i="6"/>
  <c r="BN78" i="6" s="1"/>
  <c r="BF78" i="6"/>
  <c r="BE78" i="6"/>
  <c r="BD78" i="6"/>
  <c r="BC78" i="6"/>
  <c r="BJ78" i="6" s="1"/>
  <c r="BB78" i="6"/>
  <c r="CA78" i="6"/>
  <c r="CB77" i="6"/>
  <c r="BP77" i="6"/>
  <c r="BH77" i="6"/>
  <c r="BG77" i="6"/>
  <c r="BF77" i="6"/>
  <c r="BE77" i="6"/>
  <c r="BD77" i="6"/>
  <c r="BC77" i="6"/>
  <c r="BB77" i="6"/>
  <c r="CB76" i="6"/>
  <c r="BZ76" i="6"/>
  <c r="BX76" i="6"/>
  <c r="BV76" i="6"/>
  <c r="BT76" i="6"/>
  <c r="BR76" i="6"/>
  <c r="BP76" i="6"/>
  <c r="BH76" i="6"/>
  <c r="BG76" i="6"/>
  <c r="BN76" i="6" s="1"/>
  <c r="BF76" i="6"/>
  <c r="BE76" i="6"/>
  <c r="BD76" i="6"/>
  <c r="BC76" i="6"/>
  <c r="BJ76" i="6" s="1"/>
  <c r="BB76" i="6"/>
  <c r="CA76" i="6"/>
  <c r="CB75" i="6"/>
  <c r="BP75" i="6"/>
  <c r="BH75" i="6"/>
  <c r="BG75" i="6"/>
  <c r="BF75" i="6"/>
  <c r="BE75" i="6"/>
  <c r="BD75" i="6"/>
  <c r="BC75" i="6"/>
  <c r="BB75" i="6"/>
  <c r="CB74" i="6"/>
  <c r="BZ74" i="6"/>
  <c r="BX74" i="6"/>
  <c r="BV74" i="6"/>
  <c r="BT74" i="6"/>
  <c r="BR74" i="6"/>
  <c r="BP74" i="6"/>
  <c r="BH74" i="6"/>
  <c r="BG74" i="6"/>
  <c r="BN74" i="6" s="1"/>
  <c r="BF74" i="6"/>
  <c r="BE74" i="6"/>
  <c r="BD74" i="6"/>
  <c r="BC74" i="6"/>
  <c r="BJ74" i="6" s="1"/>
  <c r="BB74" i="6"/>
  <c r="CA74" i="6"/>
  <c r="CB73" i="6"/>
  <c r="BP73" i="6"/>
  <c r="BH73" i="6"/>
  <c r="BG73" i="6"/>
  <c r="BF73" i="6"/>
  <c r="BE73" i="6"/>
  <c r="BD73" i="6"/>
  <c r="BC73" i="6"/>
  <c r="BB73" i="6"/>
  <c r="CB72" i="6"/>
  <c r="BZ72" i="6"/>
  <c r="BX72" i="6"/>
  <c r="BV72" i="6"/>
  <c r="BT72" i="6"/>
  <c r="BR72" i="6"/>
  <c r="BP72" i="6"/>
  <c r="BH72" i="6"/>
  <c r="BG72" i="6"/>
  <c r="BF72" i="6"/>
  <c r="BE72" i="6"/>
  <c r="BD72" i="6"/>
  <c r="BC72" i="6"/>
  <c r="BB72" i="6"/>
  <c r="CA72" i="6"/>
  <c r="CB71" i="6"/>
  <c r="BZ71" i="6"/>
  <c r="BX71" i="6"/>
  <c r="BV71" i="6"/>
  <c r="BT71" i="6"/>
  <c r="BR71" i="6"/>
  <c r="BP71" i="6"/>
  <c r="BH71" i="6"/>
  <c r="BG71" i="6"/>
  <c r="BF71" i="6"/>
  <c r="BE71" i="6"/>
  <c r="BD71" i="6"/>
  <c r="BC71" i="6"/>
  <c r="BB71" i="6"/>
  <c r="CA71" i="6"/>
  <c r="CB70" i="6"/>
  <c r="BZ70" i="6"/>
  <c r="BX70" i="6"/>
  <c r="BV70" i="6"/>
  <c r="BT70" i="6"/>
  <c r="BR70" i="6"/>
  <c r="BP70" i="6"/>
  <c r="BH70" i="6"/>
  <c r="BG70" i="6"/>
  <c r="BF70" i="6"/>
  <c r="BE70" i="6"/>
  <c r="BD70" i="6"/>
  <c r="BC70" i="6"/>
  <c r="BB70" i="6"/>
  <c r="CA70" i="6"/>
  <c r="CB69" i="6"/>
  <c r="BP69" i="6"/>
  <c r="BH69" i="6"/>
  <c r="BG69" i="6"/>
  <c r="BF69" i="6"/>
  <c r="BE69" i="6"/>
  <c r="BD69" i="6"/>
  <c r="BC69" i="6"/>
  <c r="BB69" i="6"/>
  <c r="CB68" i="6"/>
  <c r="BZ68" i="6"/>
  <c r="BX68" i="6"/>
  <c r="BV68" i="6"/>
  <c r="BT68" i="6"/>
  <c r="BR68" i="6"/>
  <c r="BP68" i="6"/>
  <c r="BH68" i="6"/>
  <c r="BG68" i="6"/>
  <c r="BF68" i="6"/>
  <c r="BE68" i="6"/>
  <c r="BD68" i="6"/>
  <c r="BC68" i="6"/>
  <c r="BB68" i="6"/>
  <c r="CA68" i="6"/>
  <c r="CB67" i="6"/>
  <c r="BZ67" i="6"/>
  <c r="BX67" i="6"/>
  <c r="BV67" i="6"/>
  <c r="BT67" i="6"/>
  <c r="BR67" i="6"/>
  <c r="BP67" i="6"/>
  <c r="BH67" i="6"/>
  <c r="BG67" i="6"/>
  <c r="BF67" i="6"/>
  <c r="BE67" i="6"/>
  <c r="BL67" i="6" s="1"/>
  <c r="BD67" i="6"/>
  <c r="BC67" i="6"/>
  <c r="BB67" i="6"/>
  <c r="CA67" i="6"/>
  <c r="CB66" i="6"/>
  <c r="BP66" i="6"/>
  <c r="BH66" i="6"/>
  <c r="BG66" i="6"/>
  <c r="BF66" i="6"/>
  <c r="BE66" i="6"/>
  <c r="BD66" i="6"/>
  <c r="BC66" i="6"/>
  <c r="BB66" i="6"/>
  <c r="CB65" i="6"/>
  <c r="BZ65" i="6"/>
  <c r="BX65" i="6"/>
  <c r="BV65" i="6"/>
  <c r="BT65" i="6"/>
  <c r="BR65" i="6"/>
  <c r="BP65" i="6"/>
  <c r="BH65" i="6"/>
  <c r="BG65" i="6"/>
  <c r="BF65" i="6"/>
  <c r="BE65" i="6"/>
  <c r="BL65" i="6" s="1"/>
  <c r="BD65" i="6"/>
  <c r="BC65" i="6"/>
  <c r="BB65" i="6"/>
  <c r="CA65" i="6"/>
  <c r="CB64" i="6"/>
  <c r="BP64" i="6"/>
  <c r="BH64" i="6"/>
  <c r="BG64" i="6"/>
  <c r="BF64" i="6"/>
  <c r="BE64" i="6"/>
  <c r="BD64" i="6"/>
  <c r="BC64" i="6"/>
  <c r="BB64" i="6"/>
  <c r="CB63" i="6"/>
  <c r="BZ63" i="6"/>
  <c r="BX63" i="6"/>
  <c r="BV63" i="6"/>
  <c r="BT63" i="6"/>
  <c r="BR63" i="6"/>
  <c r="BP63" i="6"/>
  <c r="BH63" i="6"/>
  <c r="BG63" i="6"/>
  <c r="BF63" i="6"/>
  <c r="BE63" i="6"/>
  <c r="BL63" i="6" s="1"/>
  <c r="BD63" i="6"/>
  <c r="BC63" i="6"/>
  <c r="BB63" i="6"/>
  <c r="CA63" i="6"/>
  <c r="CB62" i="6"/>
  <c r="BP62" i="6"/>
  <c r="BH62" i="6"/>
  <c r="BG62" i="6"/>
  <c r="BF62" i="6"/>
  <c r="BE62" i="6"/>
  <c r="BD62" i="6"/>
  <c r="BC62" i="6"/>
  <c r="BB62" i="6"/>
  <c r="CB61" i="6"/>
  <c r="BP61" i="6"/>
  <c r="BH61" i="6"/>
  <c r="BG61" i="6"/>
  <c r="BF61" i="6"/>
  <c r="BE61" i="6"/>
  <c r="BD61" i="6"/>
  <c r="BC61" i="6"/>
  <c r="BB61" i="6"/>
  <c r="CB60" i="6"/>
  <c r="BZ60" i="6"/>
  <c r="BX60" i="6"/>
  <c r="BV60" i="6"/>
  <c r="BT60" i="6"/>
  <c r="BR60" i="6"/>
  <c r="BP60" i="6"/>
  <c r="BH60" i="6"/>
  <c r="BG60" i="6"/>
  <c r="BF60" i="6"/>
  <c r="BE60" i="6"/>
  <c r="BD60" i="6"/>
  <c r="BC60" i="6"/>
  <c r="BB60" i="6"/>
  <c r="CA60" i="6"/>
  <c r="CB59" i="6"/>
  <c r="BZ59" i="6"/>
  <c r="BX59" i="6"/>
  <c r="BV59" i="6"/>
  <c r="BT59" i="6"/>
  <c r="BR59" i="6"/>
  <c r="BP59" i="6"/>
  <c r="BH59" i="6"/>
  <c r="BG59" i="6"/>
  <c r="BF59" i="6"/>
  <c r="BE59" i="6"/>
  <c r="BL59" i="6" s="1"/>
  <c r="BD59" i="6"/>
  <c r="BC59" i="6"/>
  <c r="BB59" i="6"/>
  <c r="CA59" i="6"/>
  <c r="CB58" i="6"/>
  <c r="BX58" i="6"/>
  <c r="BT58" i="6"/>
  <c r="BP58" i="6"/>
  <c r="BH58" i="6"/>
  <c r="BG58" i="6"/>
  <c r="BF58" i="6"/>
  <c r="BE58" i="6"/>
  <c r="BD58" i="6"/>
  <c r="BC58" i="6"/>
  <c r="BB58" i="6"/>
  <c r="CB57" i="6"/>
  <c r="BP57" i="6"/>
  <c r="BH57" i="6"/>
  <c r="BG57" i="6"/>
  <c r="BF57" i="6"/>
  <c r="BE57" i="6"/>
  <c r="BD57" i="6"/>
  <c r="BC57" i="6"/>
  <c r="BB57" i="6"/>
  <c r="CB56" i="6"/>
  <c r="BZ56" i="6"/>
  <c r="BX56" i="6"/>
  <c r="BV56" i="6"/>
  <c r="BT56" i="6"/>
  <c r="BR56" i="6"/>
  <c r="BP56" i="6"/>
  <c r="BH56" i="6"/>
  <c r="BG56" i="6"/>
  <c r="BN56" i="6" s="1"/>
  <c r="BF56" i="6"/>
  <c r="BE56" i="6"/>
  <c r="BD56" i="6"/>
  <c r="BC56" i="6"/>
  <c r="BJ56" i="6" s="1"/>
  <c r="BB56" i="6"/>
  <c r="CA56" i="6"/>
  <c r="CB55" i="6"/>
  <c r="BZ55" i="6"/>
  <c r="BX55" i="6"/>
  <c r="BV55" i="6"/>
  <c r="BT55" i="6"/>
  <c r="BR55" i="6"/>
  <c r="BP55" i="6"/>
  <c r="BH55" i="6"/>
  <c r="BG55" i="6"/>
  <c r="BN55" i="6" s="1"/>
  <c r="BF55" i="6"/>
  <c r="BE55" i="6"/>
  <c r="BD55" i="6"/>
  <c r="BC55" i="6"/>
  <c r="BB55" i="6"/>
  <c r="CA55" i="6"/>
  <c r="CB54" i="6"/>
  <c r="BZ54" i="6"/>
  <c r="BX54" i="6"/>
  <c r="BV54" i="6"/>
  <c r="BT54" i="6"/>
  <c r="BR54" i="6"/>
  <c r="BP54" i="6"/>
  <c r="BH54" i="6"/>
  <c r="BG54" i="6"/>
  <c r="BF54" i="6"/>
  <c r="BE54" i="6"/>
  <c r="BD54" i="6"/>
  <c r="BC54" i="6"/>
  <c r="BB54" i="6"/>
  <c r="CA54" i="6"/>
  <c r="CB53" i="6"/>
  <c r="BP53" i="6"/>
  <c r="BH53" i="6"/>
  <c r="BG53" i="6"/>
  <c r="BF53" i="6"/>
  <c r="BE53" i="6"/>
  <c r="BD53" i="6"/>
  <c r="BC53" i="6"/>
  <c r="BB53" i="6"/>
  <c r="CB52" i="6"/>
  <c r="BZ52" i="6"/>
  <c r="BX52" i="6"/>
  <c r="BV52" i="6"/>
  <c r="BT52" i="6"/>
  <c r="BR52" i="6"/>
  <c r="BP52" i="6"/>
  <c r="BH52" i="6"/>
  <c r="BG52" i="6"/>
  <c r="BN52" i="6" s="1"/>
  <c r="BF52" i="6"/>
  <c r="BE52" i="6"/>
  <c r="BD52" i="6"/>
  <c r="BC52" i="6"/>
  <c r="BB52" i="6"/>
  <c r="CA52" i="6"/>
  <c r="CB51" i="6"/>
  <c r="BZ51" i="6"/>
  <c r="BX51" i="6"/>
  <c r="BV51" i="6"/>
  <c r="BT51" i="6"/>
  <c r="BR51" i="6"/>
  <c r="BP51" i="6"/>
  <c r="BH51" i="6"/>
  <c r="BG51" i="6"/>
  <c r="BN51" i="6" s="1"/>
  <c r="BF51" i="6"/>
  <c r="BE51" i="6"/>
  <c r="BL51" i="6" s="1"/>
  <c r="BD51" i="6"/>
  <c r="BC51" i="6"/>
  <c r="BB51" i="6"/>
  <c r="CA51" i="6"/>
  <c r="CB50" i="6"/>
  <c r="BP50" i="6"/>
  <c r="BH50" i="6"/>
  <c r="BG50" i="6"/>
  <c r="BF50" i="6"/>
  <c r="BE50" i="6"/>
  <c r="BD50" i="6"/>
  <c r="BC50" i="6"/>
  <c r="BB50" i="6"/>
  <c r="CB49" i="6"/>
  <c r="BZ49" i="6"/>
  <c r="BX49" i="6"/>
  <c r="BV49" i="6"/>
  <c r="BT49" i="6"/>
  <c r="BR49" i="6"/>
  <c r="BP49" i="6"/>
  <c r="BH49" i="6"/>
  <c r="BG49" i="6"/>
  <c r="BN49" i="6" s="1"/>
  <c r="BF49" i="6"/>
  <c r="BE49" i="6"/>
  <c r="BL49" i="6" s="1"/>
  <c r="BD49" i="6"/>
  <c r="BC49" i="6"/>
  <c r="BB49" i="6"/>
  <c r="CA49" i="6"/>
  <c r="CB48" i="6"/>
  <c r="BP48" i="6"/>
  <c r="BH48" i="6"/>
  <c r="BG48" i="6"/>
  <c r="BF48" i="6"/>
  <c r="BE48" i="6"/>
  <c r="BD48" i="6"/>
  <c r="BC48" i="6"/>
  <c r="BB48" i="6"/>
  <c r="CB47" i="6"/>
  <c r="BP47" i="6"/>
  <c r="BH47" i="6"/>
  <c r="BG47" i="6"/>
  <c r="BF47" i="6"/>
  <c r="BE47" i="6"/>
  <c r="BD47" i="6"/>
  <c r="BC47" i="6"/>
  <c r="BB47" i="6"/>
  <c r="CB46" i="6"/>
  <c r="BZ46" i="6"/>
  <c r="BX46" i="6"/>
  <c r="BV46" i="6"/>
  <c r="BT46" i="6"/>
  <c r="BR46" i="6"/>
  <c r="BP46" i="6"/>
  <c r="BH46" i="6"/>
  <c r="BG46" i="6"/>
  <c r="BN46" i="6" s="1"/>
  <c r="BF46" i="6"/>
  <c r="BE46" i="6"/>
  <c r="BD46" i="6"/>
  <c r="BC46" i="6"/>
  <c r="BB46" i="6"/>
  <c r="CA46" i="6"/>
  <c r="CB45" i="6"/>
  <c r="BP45" i="6"/>
  <c r="BH45" i="6"/>
  <c r="BG45" i="6"/>
  <c r="BF45" i="6"/>
  <c r="BE45" i="6"/>
  <c r="BD45" i="6"/>
  <c r="BC45" i="6"/>
  <c r="BB45" i="6"/>
  <c r="CB44" i="6"/>
  <c r="BP44" i="6"/>
  <c r="BH44" i="6"/>
  <c r="BG44" i="6"/>
  <c r="BF44" i="6"/>
  <c r="BE44" i="6"/>
  <c r="BD44" i="6"/>
  <c r="BC44" i="6"/>
  <c r="BB44" i="6"/>
  <c r="CB43" i="6"/>
  <c r="BP43" i="6"/>
  <c r="BH43" i="6"/>
  <c r="BG43" i="6"/>
  <c r="BF43" i="6"/>
  <c r="BE43" i="6"/>
  <c r="BD43" i="6"/>
  <c r="BC43" i="6"/>
  <c r="BB43" i="6"/>
  <c r="CB42" i="6"/>
  <c r="BZ42" i="6"/>
  <c r="BX42" i="6"/>
  <c r="BV42" i="6"/>
  <c r="BT42" i="6"/>
  <c r="BR42" i="6"/>
  <c r="BP42" i="6"/>
  <c r="BH42" i="6"/>
  <c r="BG42" i="6"/>
  <c r="BN42" i="6" s="1"/>
  <c r="BF42" i="6"/>
  <c r="BE42" i="6"/>
  <c r="BD42" i="6"/>
  <c r="BC42" i="6"/>
  <c r="BJ42" i="6" s="1"/>
  <c r="BB42" i="6"/>
  <c r="CA42" i="6"/>
  <c r="CB41" i="6"/>
  <c r="BP41" i="6"/>
  <c r="BH41" i="6"/>
  <c r="BG41" i="6"/>
  <c r="BF41" i="6"/>
  <c r="BE41" i="6"/>
  <c r="BD41" i="6"/>
  <c r="BC41" i="6"/>
  <c r="BB41" i="6"/>
  <c r="CB40" i="6"/>
  <c r="BZ40" i="6"/>
  <c r="BX40" i="6"/>
  <c r="BV40" i="6"/>
  <c r="BT40" i="6"/>
  <c r="BR40" i="6"/>
  <c r="BP40" i="6"/>
  <c r="BH40" i="6"/>
  <c r="BG40" i="6"/>
  <c r="BN40" i="6" s="1"/>
  <c r="BF40" i="6"/>
  <c r="BE40" i="6"/>
  <c r="BD40" i="6"/>
  <c r="BC40" i="6"/>
  <c r="BJ40" i="6" s="1"/>
  <c r="BB40" i="6"/>
  <c r="CA40" i="6"/>
  <c r="CB39" i="6"/>
  <c r="BZ39" i="6"/>
  <c r="BX39" i="6"/>
  <c r="BV39" i="6"/>
  <c r="BT39" i="6"/>
  <c r="BR39" i="6"/>
  <c r="BP39" i="6"/>
  <c r="BH39" i="6"/>
  <c r="BG39" i="6"/>
  <c r="BN39" i="6" s="1"/>
  <c r="BF39" i="6"/>
  <c r="BE39" i="6"/>
  <c r="BD39" i="6"/>
  <c r="BC39" i="6"/>
  <c r="BB39" i="6"/>
  <c r="CA39" i="6"/>
  <c r="CB38" i="6"/>
  <c r="BP38" i="6"/>
  <c r="BH38" i="6"/>
  <c r="BG38" i="6"/>
  <c r="BF38" i="6"/>
  <c r="BE38" i="6"/>
  <c r="BD38" i="6"/>
  <c r="BC38" i="6"/>
  <c r="BB38" i="6"/>
  <c r="CB37" i="6"/>
  <c r="BZ37" i="6"/>
  <c r="BX37" i="6"/>
  <c r="BV37" i="6"/>
  <c r="BT37" i="6"/>
  <c r="BR37" i="6"/>
  <c r="BP37" i="6"/>
  <c r="BH37" i="6"/>
  <c r="BG37" i="6"/>
  <c r="BN37" i="6" s="1"/>
  <c r="BF37" i="6"/>
  <c r="BE37" i="6"/>
  <c r="BD37" i="6"/>
  <c r="BC37" i="6"/>
  <c r="BB37" i="6"/>
  <c r="CA37" i="6"/>
  <c r="CB36" i="6"/>
  <c r="BP36" i="6"/>
  <c r="BH36" i="6"/>
  <c r="BG36" i="6"/>
  <c r="BF36" i="6"/>
  <c r="BE36" i="6"/>
  <c r="BD36" i="6"/>
  <c r="BC36" i="6"/>
  <c r="BB36" i="6"/>
  <c r="CB35" i="6"/>
  <c r="BZ35" i="6"/>
  <c r="BX35" i="6"/>
  <c r="BV35" i="6"/>
  <c r="BT35" i="6"/>
  <c r="BR35" i="6"/>
  <c r="BP35" i="6"/>
  <c r="BH35" i="6"/>
  <c r="BG35" i="6"/>
  <c r="BF35" i="6"/>
  <c r="BE35" i="6"/>
  <c r="BD35" i="6"/>
  <c r="BC35" i="6"/>
  <c r="BB35" i="6"/>
  <c r="CA35" i="6"/>
  <c r="CB34" i="6"/>
  <c r="BZ34" i="6"/>
  <c r="BX34" i="6"/>
  <c r="BV34" i="6"/>
  <c r="BT34" i="6"/>
  <c r="BR34" i="6"/>
  <c r="BP34" i="6"/>
  <c r="BH34" i="6"/>
  <c r="BG34" i="6"/>
  <c r="BN34" i="6" s="1"/>
  <c r="BF34" i="6"/>
  <c r="BE34" i="6"/>
  <c r="BD34" i="6"/>
  <c r="BC34" i="6"/>
  <c r="BB34" i="6"/>
  <c r="CA34" i="6"/>
  <c r="CB33" i="6"/>
  <c r="BZ33" i="6"/>
  <c r="BX33" i="6"/>
  <c r="BV33" i="6"/>
  <c r="BT33" i="6"/>
  <c r="BR33" i="6"/>
  <c r="BP33" i="6"/>
  <c r="BH33" i="6"/>
  <c r="BG33" i="6"/>
  <c r="BN33" i="6" s="1"/>
  <c r="BF33" i="6"/>
  <c r="BE33" i="6"/>
  <c r="BL33" i="6" s="1"/>
  <c r="BD33" i="6"/>
  <c r="BC33" i="6"/>
  <c r="BB33" i="6"/>
  <c r="CA33" i="6"/>
  <c r="CB32" i="6"/>
  <c r="BP32" i="6"/>
  <c r="BH32" i="6"/>
  <c r="BG32" i="6"/>
  <c r="BF32" i="6"/>
  <c r="BE32" i="6"/>
  <c r="BD32" i="6"/>
  <c r="BC32" i="6"/>
  <c r="BB32" i="6"/>
  <c r="CB31" i="6"/>
  <c r="BP31" i="6"/>
  <c r="BH31" i="6"/>
  <c r="BG31" i="6"/>
  <c r="BF31" i="6"/>
  <c r="BE31" i="6"/>
  <c r="BD31" i="6"/>
  <c r="BC31" i="6"/>
  <c r="BB31" i="6"/>
  <c r="CB30" i="6"/>
  <c r="BZ30" i="6"/>
  <c r="BX30" i="6"/>
  <c r="BV30" i="6"/>
  <c r="BT30" i="6"/>
  <c r="BR30" i="6"/>
  <c r="BP30" i="6"/>
  <c r="BH30" i="6"/>
  <c r="BG30" i="6"/>
  <c r="BF30" i="6"/>
  <c r="BE30" i="6"/>
  <c r="BD30" i="6"/>
  <c r="BC30" i="6"/>
  <c r="BB30" i="6"/>
  <c r="CA30" i="6"/>
  <c r="CB29" i="6"/>
  <c r="BP29" i="6"/>
  <c r="BH29" i="6"/>
  <c r="BG29" i="6"/>
  <c r="BF29" i="6"/>
  <c r="BE29" i="6"/>
  <c r="BD29" i="6"/>
  <c r="BC29" i="6"/>
  <c r="BB29" i="6"/>
  <c r="CB28" i="6"/>
  <c r="BZ28" i="6"/>
  <c r="BX28" i="6"/>
  <c r="BV28" i="6"/>
  <c r="BT28" i="6"/>
  <c r="BR28" i="6"/>
  <c r="BP28" i="6"/>
  <c r="BH28" i="6"/>
  <c r="BG28" i="6"/>
  <c r="BN28" i="6" s="1"/>
  <c r="BF28" i="6"/>
  <c r="BE28" i="6"/>
  <c r="BD28" i="6"/>
  <c r="BC28" i="6"/>
  <c r="BB28" i="6"/>
  <c r="CA28" i="6"/>
  <c r="CB27" i="6"/>
  <c r="BP27" i="6"/>
  <c r="BH27" i="6"/>
  <c r="BG27" i="6"/>
  <c r="BF27" i="6"/>
  <c r="BE27" i="6"/>
  <c r="BD27" i="6"/>
  <c r="BC27" i="6"/>
  <c r="BB27" i="6"/>
  <c r="CB26" i="6"/>
  <c r="BZ26" i="6"/>
  <c r="BX26" i="6"/>
  <c r="BV26" i="6"/>
  <c r="BT26" i="6"/>
  <c r="BR26" i="6"/>
  <c r="BP26" i="6"/>
  <c r="BH26" i="6"/>
  <c r="BG26" i="6"/>
  <c r="BN26" i="6" s="1"/>
  <c r="BF26" i="6"/>
  <c r="BE26" i="6"/>
  <c r="BD26" i="6"/>
  <c r="BC26" i="6"/>
  <c r="BB26" i="6"/>
  <c r="CA26" i="6"/>
  <c r="CF25" i="6"/>
  <c r="CD25" i="6"/>
  <c r="CB25" i="6"/>
  <c r="BZ25" i="6"/>
  <c r="BX25" i="6"/>
  <c r="BV25" i="6"/>
  <c r="BT25" i="6"/>
  <c r="BR25" i="6"/>
  <c r="BP25" i="6"/>
  <c r="BH25" i="6"/>
  <c r="BG25" i="6"/>
  <c r="BF25" i="6"/>
  <c r="BE25" i="6"/>
  <c r="BD25" i="6"/>
  <c r="BC25" i="6"/>
  <c r="BB25" i="6"/>
  <c r="CA25" i="6"/>
  <c r="CB24" i="6"/>
  <c r="BP24" i="6"/>
  <c r="BH24" i="6"/>
  <c r="BG24" i="6"/>
  <c r="BF24" i="6"/>
  <c r="BE24" i="6"/>
  <c r="BD24" i="6"/>
  <c r="BC24" i="6"/>
  <c r="BB24" i="6"/>
  <c r="CB23" i="6"/>
  <c r="BZ23" i="6"/>
  <c r="BX23" i="6"/>
  <c r="BV23" i="6"/>
  <c r="BT23" i="6"/>
  <c r="BR23" i="6"/>
  <c r="BP23" i="6"/>
  <c r="BH23" i="6"/>
  <c r="BG23" i="6"/>
  <c r="BN23" i="6" s="1"/>
  <c r="BF23" i="6"/>
  <c r="BE23" i="6"/>
  <c r="BD23" i="6"/>
  <c r="BC23" i="6"/>
  <c r="BB23" i="6"/>
  <c r="CA23" i="6"/>
  <c r="CB22" i="6"/>
  <c r="BZ22" i="6"/>
  <c r="BX22" i="6"/>
  <c r="BV22" i="6"/>
  <c r="BT22" i="6"/>
  <c r="BR22" i="6"/>
  <c r="BP22" i="6"/>
  <c r="BH22" i="6"/>
  <c r="BG22" i="6"/>
  <c r="BN22" i="6" s="1"/>
  <c r="BF22" i="6"/>
  <c r="BE22" i="6"/>
  <c r="BD22" i="6"/>
  <c r="BC22" i="6"/>
  <c r="BB22" i="6"/>
  <c r="CA22" i="6"/>
  <c r="CB21" i="6"/>
  <c r="BZ21" i="6"/>
  <c r="BX21" i="6"/>
  <c r="BV21" i="6"/>
  <c r="BT21" i="6"/>
  <c r="BR21" i="6"/>
  <c r="BP21" i="6"/>
  <c r="BH21" i="6"/>
  <c r="BG21" i="6"/>
  <c r="BN21" i="6" s="1"/>
  <c r="BF21" i="6"/>
  <c r="BE21" i="6"/>
  <c r="BL21" i="6" s="1"/>
  <c r="BD21" i="6"/>
  <c r="BC21" i="6"/>
  <c r="BB21" i="6"/>
  <c r="CA21" i="6"/>
  <c r="CB20" i="6"/>
  <c r="BH20" i="6"/>
  <c r="BG20" i="6"/>
  <c r="BF20" i="6"/>
  <c r="BE20" i="6"/>
  <c r="BD20" i="6"/>
  <c r="BC20" i="6"/>
  <c r="BB20" i="6"/>
  <c r="AP20" i="6"/>
  <c r="CB19" i="6"/>
  <c r="BH19" i="6"/>
  <c r="BG19" i="6"/>
  <c r="BN19" i="6" s="1"/>
  <c r="BF19" i="6"/>
  <c r="BE19" i="6"/>
  <c r="BD19" i="6"/>
  <c r="BC19" i="6"/>
  <c r="BB19" i="6"/>
  <c r="CB18" i="6"/>
  <c r="BH18" i="6"/>
  <c r="BG18" i="6"/>
  <c r="BF18" i="6"/>
  <c r="BE18" i="6"/>
  <c r="BD18" i="6"/>
  <c r="BC18" i="6"/>
  <c r="BB18" i="6"/>
  <c r="AG18" i="6"/>
  <c r="CB17" i="6"/>
  <c r="BH17" i="6"/>
  <c r="BG17" i="6"/>
  <c r="BF17" i="6"/>
  <c r="BE17" i="6"/>
  <c r="BD17" i="6"/>
  <c r="BC17" i="6"/>
  <c r="BB17" i="6"/>
  <c r="DM16" i="6"/>
  <c r="DL16" i="6"/>
  <c r="DK16" i="6"/>
  <c r="DJ16" i="6"/>
  <c r="DI16" i="6"/>
  <c r="DH16" i="6"/>
  <c r="DG16" i="6"/>
  <c r="DF16" i="6"/>
  <c r="DE16" i="6"/>
  <c r="DD16" i="6"/>
  <c r="DC16" i="6"/>
  <c r="CB16" i="6"/>
  <c r="BH16" i="6"/>
  <c r="BG16" i="6"/>
  <c r="BN16" i="6" s="1"/>
  <c r="BF16" i="6"/>
  <c r="BE16" i="6"/>
  <c r="BD16" i="6"/>
  <c r="BC16" i="6"/>
  <c r="BJ16" i="6" s="1"/>
  <c r="BB16" i="6"/>
  <c r="AK16" i="6"/>
  <c r="AI16" i="6"/>
  <c r="AE16" i="6"/>
  <c r="AP16" i="6"/>
  <c r="BA16" i="6"/>
  <c r="CA16" i="6"/>
  <c r="DM15" i="6"/>
  <c r="DL15" i="6"/>
  <c r="DK15" i="6"/>
  <c r="DJ15" i="6"/>
  <c r="DI15" i="6"/>
  <c r="DH15" i="6"/>
  <c r="DH17" i="6" s="1"/>
  <c r="DG15" i="6"/>
  <c r="DG17" i="6" s="1"/>
  <c r="DF15" i="6"/>
  <c r="DF17" i="6" s="1"/>
  <c r="DE15" i="6"/>
  <c r="DD15" i="6"/>
  <c r="DC15" i="6"/>
  <c r="CB15" i="6"/>
  <c r="BP15" i="6"/>
  <c r="BH15" i="6"/>
  <c r="BG15" i="6"/>
  <c r="BF15" i="6"/>
  <c r="BE15" i="6"/>
  <c r="BD15" i="6"/>
  <c r="BC15" i="6"/>
  <c r="BB15" i="6"/>
  <c r="BX52" i="7" l="1"/>
  <c r="BL59" i="7"/>
  <c r="BN71" i="7"/>
  <c r="AP86" i="7"/>
  <c r="BN90" i="7"/>
  <c r="BL32" i="7"/>
  <c r="BP54" i="7"/>
  <c r="BJ64" i="7"/>
  <c r="BJ67" i="7"/>
  <c r="BJ68" i="7"/>
  <c r="BJ81" i="7"/>
  <c r="BJ85" i="7"/>
  <c r="AO18" i="7"/>
  <c r="AJ30" i="7"/>
  <c r="AO46" i="7"/>
  <c r="AO48" i="7"/>
  <c r="AO50" i="7"/>
  <c r="AO52" i="7"/>
  <c r="AO54" i="7"/>
  <c r="AO58" i="7"/>
  <c r="AO60" i="7"/>
  <c r="AO64" i="7"/>
  <c r="AO66" i="7"/>
  <c r="AO68" i="7"/>
  <c r="AO70" i="7"/>
  <c r="AM72" i="7"/>
  <c r="AO74" i="7"/>
  <c r="AM76" i="7"/>
  <c r="AO78" i="7"/>
  <c r="AE82" i="7"/>
  <c r="AI84" i="7"/>
  <c r="AT84" i="7" s="1"/>
  <c r="AM88" i="7"/>
  <c r="AG94" i="7"/>
  <c r="AP98" i="7"/>
  <c r="BL22" i="7"/>
  <c r="BL51" i="7"/>
  <c r="BL63" i="7"/>
  <c r="BJ70" i="7"/>
  <c r="BN20" i="7"/>
  <c r="BP46" i="7"/>
  <c r="BJ53" i="7"/>
  <c r="BN60" i="7"/>
  <c r="BL67" i="7"/>
  <c r="BK70" i="7"/>
  <c r="BL81" i="7"/>
  <c r="BL82" i="7"/>
  <c r="BL84" i="7"/>
  <c r="BJ86" i="7"/>
  <c r="BJ87" i="7"/>
  <c r="BJ88" i="7"/>
  <c r="BJ89" i="7"/>
  <c r="DD17" i="7"/>
  <c r="DL17" i="7"/>
  <c r="BL36" i="7"/>
  <c r="BL39" i="7"/>
  <c r="BJ71" i="7"/>
  <c r="BJ90" i="7"/>
  <c r="BJ47" i="7"/>
  <c r="BN64" i="7"/>
  <c r="BN68" i="7"/>
  <c r="BN81" i="7"/>
  <c r="BQ32" i="10"/>
  <c r="BZ52" i="10"/>
  <c r="BZ56" i="10"/>
  <c r="BZ60" i="10"/>
  <c r="BR70" i="10"/>
  <c r="BT72" i="10"/>
  <c r="BR74" i="10"/>
  <c r="BP76" i="10"/>
  <c r="BZ82" i="10"/>
  <c r="BP90" i="10"/>
  <c r="BP94" i="10"/>
  <c r="BV114" i="10"/>
  <c r="BT120" i="10"/>
  <c r="BP122" i="10"/>
  <c r="BY124" i="10"/>
  <c r="AK22" i="10"/>
  <c r="BJ24" i="10"/>
  <c r="AE26" i="10"/>
  <c r="AE28" i="10"/>
  <c r="BO29" i="10"/>
  <c r="AI30" i="10"/>
  <c r="BI32" i="10"/>
  <c r="BU32" i="10"/>
  <c r="BJ46" i="10"/>
  <c r="BJ47" i="10"/>
  <c r="CA54" i="10"/>
  <c r="BJ70" i="10"/>
  <c r="BT70" i="10"/>
  <c r="BV72" i="10"/>
  <c r="BT74" i="10"/>
  <c r="BR76" i="10"/>
  <c r="CA84" i="10"/>
  <c r="BR90" i="10"/>
  <c r="BR94" i="10"/>
  <c r="BJ95" i="10"/>
  <c r="BP96" i="10"/>
  <c r="BX114" i="10"/>
  <c r="BV120" i="10"/>
  <c r="BR122" i="10"/>
  <c r="AE124" i="10"/>
  <c r="BY28" i="10"/>
  <c r="BJ48" i="10"/>
  <c r="CA56" i="10"/>
  <c r="CA60" i="10"/>
  <c r="BP84" i="10"/>
  <c r="BT94" i="10"/>
  <c r="AP15" i="10"/>
  <c r="BJ36" i="10"/>
  <c r="BM42" i="10"/>
  <c r="BV74" i="10"/>
  <c r="CA82" i="10"/>
  <c r="AO22" i="10"/>
  <c r="BQ22" i="10"/>
  <c r="BL24" i="10"/>
  <c r="AI26" i="10"/>
  <c r="AT26" i="10" s="1"/>
  <c r="AI28" i="10"/>
  <c r="AM30" i="10"/>
  <c r="AG40" i="10"/>
  <c r="BU44" i="10"/>
  <c r="BL46" i="10"/>
  <c r="BL47" i="10"/>
  <c r="BP52" i="10"/>
  <c r="BR54" i="10"/>
  <c r="BP56" i="10"/>
  <c r="BP60" i="10"/>
  <c r="BX70" i="10"/>
  <c r="BZ72" i="10"/>
  <c r="BX74" i="10"/>
  <c r="BV76" i="10"/>
  <c r="BP82" i="10"/>
  <c r="BR84" i="10"/>
  <c r="BV90" i="10"/>
  <c r="BV94" i="10"/>
  <c r="BT96" i="10"/>
  <c r="AH108" i="10"/>
  <c r="CA114" i="10"/>
  <c r="BZ120" i="10"/>
  <c r="BV122" i="10"/>
  <c r="AI124" i="10"/>
  <c r="BJ43" i="10"/>
  <c r="CA52" i="10"/>
  <c r="BP54" i="10"/>
  <c r="BV70" i="10"/>
  <c r="BX72" i="10"/>
  <c r="BT76" i="10"/>
  <c r="BT90" i="10"/>
  <c r="BR96" i="10"/>
  <c r="BZ114" i="10"/>
  <c r="BX120" i="10"/>
  <c r="BT122" i="10"/>
  <c r="AF16" i="10"/>
  <c r="BU22" i="10"/>
  <c r="AP24" i="10"/>
  <c r="AK26" i="10"/>
  <c r="AK28" i="10"/>
  <c r="AO30" i="10"/>
  <c r="BI33" i="10"/>
  <c r="BJ34" i="10"/>
  <c r="BM39" i="10"/>
  <c r="BO42" i="10"/>
  <c r="BL43" i="10"/>
  <c r="BY44" i="10"/>
  <c r="BR52" i="10"/>
  <c r="BJ53" i="10"/>
  <c r="BJ54" i="10"/>
  <c r="BT54" i="10"/>
  <c r="BR56" i="10"/>
  <c r="BJ57" i="10"/>
  <c r="BR60" i="10"/>
  <c r="BJ61" i="10"/>
  <c r="BZ70" i="10"/>
  <c r="BZ74" i="10"/>
  <c r="BX76" i="10"/>
  <c r="BR82" i="10"/>
  <c r="BJ83" i="10"/>
  <c r="BT84" i="10"/>
  <c r="BX90" i="10"/>
  <c r="BL94" i="10"/>
  <c r="BX94" i="10"/>
  <c r="BV96" i="10"/>
  <c r="AH104" i="10"/>
  <c r="AH114" i="10"/>
  <c r="CA120" i="10"/>
  <c r="BX122" i="10"/>
  <c r="AK124" i="10"/>
  <c r="AJ16" i="10"/>
  <c r="AP22" i="10"/>
  <c r="BA22" i="10" s="1"/>
  <c r="AG24" i="10"/>
  <c r="BN24" i="10"/>
  <c r="AM26" i="10"/>
  <c r="AM28" i="10"/>
  <c r="AP32" i="10"/>
  <c r="BA32" i="10" s="1"/>
  <c r="BM32" i="10"/>
  <c r="AG38" i="10"/>
  <c r="BQ42" i="10"/>
  <c r="BN47" i="10"/>
  <c r="BT52" i="10"/>
  <c r="BV54" i="10"/>
  <c r="BT56" i="10"/>
  <c r="BT60" i="10"/>
  <c r="CA72" i="10"/>
  <c r="BT82" i="10"/>
  <c r="BV84" i="10"/>
  <c r="CA90" i="10"/>
  <c r="CA94" i="10"/>
  <c r="BL96" i="10"/>
  <c r="BX96" i="10"/>
  <c r="BP114" i="10"/>
  <c r="AH116" i="10"/>
  <c r="AH120" i="10"/>
  <c r="BZ122" i="10"/>
  <c r="AM124" i="10"/>
  <c r="BN15" i="10"/>
  <c r="AN19" i="10"/>
  <c r="BO39" i="10"/>
  <c r="BI42" i="10"/>
  <c r="BL53" i="10"/>
  <c r="BL54" i="10"/>
  <c r="BL57" i="10"/>
  <c r="BL61" i="10"/>
  <c r="BL83" i="10"/>
  <c r="BL84" i="10"/>
  <c r="CA96" i="10"/>
  <c r="BL26" i="11"/>
  <c r="AO85" i="11"/>
  <c r="BN87" i="11"/>
  <c r="BN90" i="11"/>
  <c r="BN99" i="11"/>
  <c r="AI94" i="11"/>
  <c r="AI96" i="11"/>
  <c r="AI102" i="11"/>
  <c r="AI104" i="11"/>
  <c r="BJ16" i="11"/>
  <c r="BL37" i="11"/>
  <c r="BL63" i="11"/>
  <c r="BI86" i="11"/>
  <c r="AP17" i="11"/>
  <c r="BL68" i="11"/>
  <c r="BN83" i="11"/>
  <c r="AE91" i="11"/>
  <c r="BN92" i="11"/>
  <c r="BN93" i="11"/>
  <c r="BK100" i="11"/>
  <c r="BN104" i="11"/>
  <c r="BN77" i="11"/>
  <c r="BJ87" i="11"/>
  <c r="BJ90" i="11"/>
  <c r="BL98" i="11"/>
  <c r="BJ99" i="11"/>
  <c r="AK17" i="11"/>
  <c r="BJ36" i="11"/>
  <c r="BL43" i="11"/>
  <c r="AG17" i="11"/>
  <c r="BL40" i="11"/>
  <c r="BL46" i="11"/>
  <c r="BL87" i="11"/>
  <c r="BL88" i="11"/>
  <c r="BL89" i="11"/>
  <c r="BN98" i="11"/>
  <c r="BL99" i="11"/>
  <c r="BJ101" i="11"/>
  <c r="BI104" i="11"/>
  <c r="BL16" i="12"/>
  <c r="AP17" i="12"/>
  <c r="AG57" i="12"/>
  <c r="AE59" i="12"/>
  <c r="BI63" i="12"/>
  <c r="BN76" i="12"/>
  <c r="AE17" i="12"/>
  <c r="BJ19" i="12"/>
  <c r="BL30" i="12"/>
  <c r="AI57" i="12"/>
  <c r="AG59" i="12"/>
  <c r="BI62" i="12"/>
  <c r="AP63" i="12"/>
  <c r="BJ63" i="12"/>
  <c r="BJ64" i="12"/>
  <c r="BI65" i="12"/>
  <c r="BI75" i="12"/>
  <c r="BO76" i="12"/>
  <c r="BJ81" i="12"/>
  <c r="BK63" i="12"/>
  <c r="AI17" i="12"/>
  <c r="BJ33" i="12"/>
  <c r="BL34" i="12"/>
  <c r="BL55" i="12"/>
  <c r="AM57" i="12"/>
  <c r="AK59" i="12"/>
  <c r="AG63" i="12"/>
  <c r="BL63" i="12"/>
  <c r="BA67" i="12"/>
  <c r="BJ68" i="12"/>
  <c r="BI69" i="12"/>
  <c r="BK75" i="12"/>
  <c r="BI76" i="12"/>
  <c r="BM80" i="12"/>
  <c r="BJ83" i="12"/>
  <c r="BN109" i="12"/>
  <c r="AK17" i="12"/>
  <c r="BJ35" i="12"/>
  <c r="BJ39" i="12"/>
  <c r="AO57" i="12"/>
  <c r="AM59" i="12"/>
  <c r="BL62" i="12"/>
  <c r="AI63" i="12"/>
  <c r="BM63" i="12"/>
  <c r="BJ76" i="12"/>
  <c r="BL82" i="12"/>
  <c r="AM17" i="12"/>
  <c r="BJ23" i="12"/>
  <c r="BL33" i="12"/>
  <c r="BN34" i="12"/>
  <c r="AK63" i="12"/>
  <c r="BN63" i="12"/>
  <c r="AM72" i="12"/>
  <c r="BM75" i="12"/>
  <c r="BK76" i="12"/>
  <c r="BO80" i="12"/>
  <c r="BL95" i="12"/>
  <c r="BN22" i="12"/>
  <c r="BL25" i="12"/>
  <c r="BL39" i="12"/>
  <c r="BJ43" i="12"/>
  <c r="BJ51" i="12"/>
  <c r="BA61" i="12"/>
  <c r="BJ61" i="12"/>
  <c r="BN62" i="12"/>
  <c r="BO63" i="12"/>
  <c r="BN75" i="12"/>
  <c r="BN82" i="12"/>
  <c r="BJ84" i="12"/>
  <c r="BN83" i="6"/>
  <c r="AP87" i="6"/>
  <c r="BA87" i="6" s="1"/>
  <c r="AK99" i="6"/>
  <c r="AE17" i="6"/>
  <c r="AO89" i="6"/>
  <c r="AK91" i="6"/>
  <c r="BI95" i="6"/>
  <c r="AO99" i="6"/>
  <c r="BJ105" i="6"/>
  <c r="AM109" i="6"/>
  <c r="AG129" i="6"/>
  <c r="AO87" i="6"/>
  <c r="AK89" i="6"/>
  <c r="AO93" i="6"/>
  <c r="AP95" i="6"/>
  <c r="AP97" i="6"/>
  <c r="AM99" i="6"/>
  <c r="AP103" i="6"/>
  <c r="AK105" i="6"/>
  <c r="AP117" i="6"/>
  <c r="AI121" i="6"/>
  <c r="BA121" i="6"/>
  <c r="AG19" i="6"/>
  <c r="DI17" i="6"/>
  <c r="AG17" i="6"/>
  <c r="AG87" i="6"/>
  <c r="AM91" i="6"/>
  <c r="BJ92" i="6"/>
  <c r="BL93" i="6"/>
  <c r="BL101" i="6"/>
  <c r="BJ106" i="6"/>
  <c r="AO109" i="6"/>
  <c r="BM110" i="6"/>
  <c r="AP113" i="6"/>
  <c r="AP115" i="6"/>
  <c r="BM115" i="6"/>
  <c r="AG117" i="6"/>
  <c r="AP121" i="6"/>
  <c r="BL131" i="6"/>
  <c r="BJ132" i="6"/>
  <c r="AJ133" i="6"/>
  <c r="BN134" i="6"/>
  <c r="AI17" i="6"/>
  <c r="AI87" i="6"/>
  <c r="AO91" i="6"/>
  <c r="BN97" i="6"/>
  <c r="BJ98" i="6"/>
  <c r="BJ99" i="6"/>
  <c r="BL103" i="6"/>
  <c r="BN110" i="6"/>
  <c r="BN111" i="6"/>
  <c r="BJ112" i="6"/>
  <c r="AE113" i="6"/>
  <c r="BN113" i="6"/>
  <c r="BJ114" i="6"/>
  <c r="AE115" i="6"/>
  <c r="AU115" i="6" s="1"/>
  <c r="BN115" i="6"/>
  <c r="AI117" i="6"/>
  <c r="BM117" i="6"/>
  <c r="AP119" i="6"/>
  <c r="BL121" i="6"/>
  <c r="BJ125" i="6"/>
  <c r="DK17" i="6"/>
  <c r="AK17" i="6"/>
  <c r="AV17" i="6" s="1"/>
  <c r="BW17" i="6" s="1"/>
  <c r="BL40" i="6"/>
  <c r="BL42" i="6"/>
  <c r="BL56" i="6"/>
  <c r="BL72" i="6"/>
  <c r="BL74" i="6"/>
  <c r="BL76" i="6"/>
  <c r="BL78" i="6"/>
  <c r="AK87" i="6"/>
  <c r="BI88" i="6"/>
  <c r="BL92" i="6"/>
  <c r="AP93" i="6"/>
  <c r="BN93" i="6"/>
  <c r="AG95" i="6"/>
  <c r="AP99" i="6"/>
  <c r="BN101" i="6"/>
  <c r="BL106" i="6"/>
  <c r="AP109" i="6"/>
  <c r="BO110" i="6"/>
  <c r="AK113" i="6"/>
  <c r="AK115" i="6"/>
  <c r="BO115" i="6"/>
  <c r="BL116" i="6"/>
  <c r="AK117" i="6"/>
  <c r="BJ118" i="6"/>
  <c r="BL120" i="6"/>
  <c r="AG121" i="6"/>
  <c r="AE123" i="6"/>
  <c r="AE127" i="6"/>
  <c r="AE131" i="6"/>
  <c r="BN131" i="6"/>
  <c r="BL132" i="6"/>
  <c r="BL137" i="6"/>
  <c r="BK138" i="6"/>
  <c r="BJ139" i="6"/>
  <c r="AP17" i="6"/>
  <c r="BN30" i="6"/>
  <c r="BN54" i="6"/>
  <c r="AI91" i="6"/>
  <c r="AO95" i="6"/>
  <c r="AP141" i="6"/>
  <c r="AM17" i="6"/>
  <c r="BJ21" i="6"/>
  <c r="BJ49" i="6"/>
  <c r="AG93" i="6"/>
  <c r="AI95" i="6"/>
  <c r="BL98" i="6"/>
  <c r="AP101" i="6"/>
  <c r="AG103" i="6"/>
  <c r="AP105" i="6"/>
  <c r="BN105" i="6"/>
  <c r="BL114" i="6"/>
  <c r="AM117" i="6"/>
  <c r="AK121" i="6"/>
  <c r="AM123" i="6"/>
  <c r="AM127" i="6"/>
  <c r="AM131" i="6"/>
  <c r="AX131" i="6" s="1"/>
  <c r="BN35" i="6"/>
  <c r="AK109" i="6"/>
  <c r="AP111" i="6"/>
  <c r="AO119" i="6"/>
  <c r="AF133" i="6"/>
  <c r="BL19" i="6"/>
  <c r="BJ33" i="6"/>
  <c r="BJ51" i="6"/>
  <c r="BI87" i="6"/>
  <c r="BN92" i="6"/>
  <c r="BN106" i="6"/>
  <c r="BI110" i="6"/>
  <c r="BI115" i="6"/>
  <c r="BN132" i="6"/>
  <c r="BJ134" i="6"/>
  <c r="BN137" i="6"/>
  <c r="AP53" i="8"/>
  <c r="BR90" i="8"/>
  <c r="BZ92" i="8"/>
  <c r="AP43" i="8"/>
  <c r="AJ83" i="8"/>
  <c r="AM22" i="8"/>
  <c r="BQ44" i="8"/>
  <c r="BL54" i="8"/>
  <c r="AK16" i="8"/>
  <c r="BJ23" i="8"/>
  <c r="BY46" i="8"/>
  <c r="AP58" i="8"/>
  <c r="BA58" i="8" s="1"/>
  <c r="AF74" i="8"/>
  <c r="AM16" i="8"/>
  <c r="AE22" i="8"/>
  <c r="AV22" i="8" s="1"/>
  <c r="AI28" i="8"/>
  <c r="AZ32" i="8"/>
  <c r="AG34" i="8"/>
  <c r="AG52" i="8"/>
  <c r="BN84" i="8"/>
  <c r="AO22" i="8"/>
  <c r="AM28" i="8"/>
  <c r="AM40" i="8"/>
  <c r="AM42" i="8"/>
  <c r="AM44" i="8"/>
  <c r="AI46" i="8"/>
  <c r="AP50" i="8"/>
  <c r="AE52" i="8"/>
  <c r="AO56" i="8"/>
  <c r="AI58" i="8"/>
  <c r="AP60" i="8"/>
  <c r="AP64" i="8"/>
  <c r="AP66" i="8"/>
  <c r="AI68" i="8"/>
  <c r="AM70" i="8"/>
  <c r="AJ72" i="8"/>
  <c r="AN74" i="8"/>
  <c r="AF76" i="8"/>
  <c r="AN82" i="8"/>
  <c r="AJ84" i="8"/>
  <c r="BL42" i="8"/>
  <c r="BL23" i="8"/>
  <c r="BO39" i="8"/>
  <c r="BN23" i="8"/>
  <c r="BI39" i="8"/>
  <c r="BJ52" i="8"/>
  <c r="BJ61" i="8"/>
  <c r="BJ67" i="8"/>
  <c r="BN75" i="8"/>
  <c r="BM39" i="8"/>
  <c r="BL49" i="8"/>
  <c r="BL50" i="8"/>
  <c r="BT82" i="8"/>
  <c r="BK46" i="8"/>
  <c r="BJ82" i="8"/>
  <c r="BL16" i="8"/>
  <c r="BJ29" i="8"/>
  <c r="BJ32" i="8"/>
  <c r="BM46" i="8"/>
  <c r="BJ55" i="8"/>
  <c r="BM69" i="8"/>
  <c r="BJ70" i="8"/>
  <c r="BL95" i="8"/>
  <c r="AK29" i="8"/>
  <c r="AP33" i="8"/>
  <c r="AM35" i="8"/>
  <c r="AI37" i="8"/>
  <c r="AM39" i="8"/>
  <c r="AO43" i="8"/>
  <c r="AO45" i="8"/>
  <c r="AI47" i="8"/>
  <c r="AM49" i="8"/>
  <c r="AO51" i="8"/>
  <c r="AG53" i="8"/>
  <c r="AO55" i="8"/>
  <c r="AP57" i="8"/>
  <c r="AP59" i="8"/>
  <c r="AP61" i="8"/>
  <c r="AM63" i="8"/>
  <c r="AK65" i="8"/>
  <c r="AM67" i="8"/>
  <c r="AJ71" i="8"/>
  <c r="AF73" i="8"/>
  <c r="AN75" i="8"/>
  <c r="AN79" i="8"/>
  <c r="AN83" i="8"/>
  <c r="BL29" i="8"/>
  <c r="BL32" i="8"/>
  <c r="BL48" i="8"/>
  <c r="BL70" i="8"/>
  <c r="BJ72" i="8"/>
  <c r="DL17" i="8"/>
  <c r="BJ26" i="8"/>
  <c r="BJ27" i="8"/>
  <c r="BJ33" i="8"/>
  <c r="BK44" i="8"/>
  <c r="BJ92" i="8"/>
  <c r="BN29" i="8"/>
  <c r="BN32" i="8"/>
  <c r="BN48" i="8"/>
  <c r="BL72" i="8"/>
  <c r="BL84" i="8"/>
  <c r="BJ37" i="8"/>
  <c r="BL45" i="8"/>
  <c r="BJ69" i="8"/>
  <c r="BN86" i="8"/>
  <c r="BJ91" i="8"/>
  <c r="BN91" i="8"/>
  <c r="BL21" i="8"/>
  <c r="BM26" i="8"/>
  <c r="BN72" i="8"/>
  <c r="DH17" i="8"/>
  <c r="BL37" i="8"/>
  <c r="BO44" i="8"/>
  <c r="BL69" i="8"/>
  <c r="BN73" i="8"/>
  <c r="BN79" i="8"/>
  <c r="BL91" i="8"/>
  <c r="BN92" i="8"/>
  <c r="BJ21" i="8"/>
  <c r="AO33" i="8"/>
  <c r="AK35" i="8"/>
  <c r="AM37" i="8"/>
  <c r="BJ42" i="8"/>
  <c r="BQ46" i="8"/>
  <c r="AM47" i="8"/>
  <c r="BJ49" i="8"/>
  <c r="BJ50" i="8"/>
  <c r="AP51" i="8"/>
  <c r="BN53" i="8"/>
  <c r="BJ54" i="8"/>
  <c r="BA55" i="8"/>
  <c r="AM59" i="8"/>
  <c r="AK63" i="8"/>
  <c r="BN63" i="8"/>
  <c r="BM70" i="8"/>
  <c r="AF75" i="8"/>
  <c r="BL76" i="8"/>
  <c r="BJ78" i="8"/>
  <c r="AJ79" i="8"/>
  <c r="BV82" i="8"/>
  <c r="AZ33" i="8"/>
  <c r="AZ35" i="8"/>
  <c r="AZ37" i="8"/>
  <c r="BA51" i="8"/>
  <c r="BA59" i="8"/>
  <c r="BA63" i="8"/>
  <c r="BA65" i="8"/>
  <c r="BA67" i="8"/>
  <c r="BJ31" i="8"/>
  <c r="AO47" i="8"/>
  <c r="BL52" i="8"/>
  <c r="AP55" i="8"/>
  <c r="AO59" i="8"/>
  <c r="BL62" i="8"/>
  <c r="BJ65" i="8"/>
  <c r="AP67" i="8"/>
  <c r="BL67" i="8"/>
  <c r="BL74" i="8"/>
  <c r="BJ85" i="8"/>
  <c r="CA90" i="8"/>
  <c r="BP90" i="8"/>
  <c r="AO15" i="8"/>
  <c r="AO17" i="8"/>
  <c r="AO19" i="8"/>
  <c r="AP31" i="8"/>
  <c r="AM33" i="8"/>
  <c r="AI35" i="8"/>
  <c r="AK41" i="8"/>
  <c r="AG43" i="8"/>
  <c r="AR43" i="8" s="1"/>
  <c r="AG45" i="8"/>
  <c r="AG47" i="8"/>
  <c r="AO49" i="8"/>
  <c r="AM51" i="8"/>
  <c r="AO53" i="8"/>
  <c r="AM55" i="8"/>
  <c r="AM57" i="8"/>
  <c r="AK59" i="8"/>
  <c r="AM61" i="8"/>
  <c r="AI63" i="8"/>
  <c r="AO67" i="8"/>
  <c r="AP69" i="8"/>
  <c r="AN73" i="8"/>
  <c r="AJ75" i="8"/>
  <c r="AN77" i="8"/>
  <c r="AF83" i="8"/>
  <c r="BN26" i="8"/>
  <c r="BL30" i="8"/>
  <c r="BL31" i="8"/>
  <c r="AI39" i="8"/>
  <c r="BU44" i="8"/>
  <c r="BJ47" i="8"/>
  <c r="BJ48" i="8"/>
  <c r="BN52" i="8"/>
  <c r="AI55" i="8"/>
  <c r="BJ57" i="8"/>
  <c r="BJ59" i="8"/>
  <c r="BL65" i="8"/>
  <c r="AG67" i="8"/>
  <c r="CA74" i="8"/>
  <c r="BJ79" i="8"/>
  <c r="BN82" i="8"/>
  <c r="BJ17" i="8"/>
  <c r="BN21" i="8"/>
  <c r="AK39" i="8"/>
  <c r="BN42" i="8"/>
  <c r="AG49" i="8"/>
  <c r="BN50" i="8"/>
  <c r="BJ53" i="8"/>
  <c r="BN54" i="8"/>
  <c r="AG65" i="8"/>
  <c r="AI67" i="8"/>
  <c r="CA92" i="8"/>
  <c r="BP92" i="8"/>
  <c r="BJ95" i="8"/>
  <c r="AG37" i="8"/>
  <c r="AK45" i="8"/>
  <c r="AP47" i="8"/>
  <c r="AI49" i="8"/>
  <c r="AI65" i="8"/>
  <c r="BN65" i="8"/>
  <c r="AF71" i="8"/>
  <c r="BR74" i="8"/>
  <c r="BL79" i="8"/>
  <c r="CA82" i="8"/>
  <c r="BP82" i="8"/>
  <c r="BR92" i="8"/>
  <c r="BL98" i="8"/>
  <c r="BL53" i="8"/>
  <c r="BJ76" i="8"/>
  <c r="BR82" i="8"/>
  <c r="BT92" i="8"/>
  <c r="BJ17" i="9"/>
  <c r="AI131" i="9"/>
  <c r="AO21" i="9"/>
  <c r="BJ23" i="9"/>
  <c r="AP25" i="9"/>
  <c r="BL28" i="9"/>
  <c r="BL32" i="9"/>
  <c r="BL57" i="9"/>
  <c r="BL72" i="9"/>
  <c r="BN80" i="9"/>
  <c r="BM84" i="9"/>
  <c r="AG85" i="9"/>
  <c r="BJ87" i="9"/>
  <c r="BN92" i="9"/>
  <c r="BL95" i="9"/>
  <c r="BJ103" i="9"/>
  <c r="BN104" i="9"/>
  <c r="BN128" i="9"/>
  <c r="BN129" i="9"/>
  <c r="BJ131" i="9"/>
  <c r="BJ140" i="9"/>
  <c r="BN17" i="9"/>
  <c r="AM85" i="9"/>
  <c r="AG99" i="9"/>
  <c r="AF111" i="9"/>
  <c r="BL138" i="9"/>
  <c r="BJ26" i="9"/>
  <c r="AP81" i="9"/>
  <c r="BM83" i="9"/>
  <c r="BJ85" i="9"/>
  <c r="BJ90" i="9"/>
  <c r="AG91" i="9"/>
  <c r="BN91" i="9"/>
  <c r="BJ94" i="9"/>
  <c r="AG95" i="9"/>
  <c r="AM99" i="9"/>
  <c r="BL126" i="9"/>
  <c r="AP131" i="9"/>
  <c r="BN138" i="9"/>
  <c r="BL142" i="9"/>
  <c r="BJ80" i="9"/>
  <c r="AK81" i="9"/>
  <c r="AG83" i="9"/>
  <c r="AG87" i="9"/>
  <c r="AI91" i="9"/>
  <c r="BJ92" i="9"/>
  <c r="AM95" i="9"/>
  <c r="BJ104" i="9"/>
  <c r="BJ128" i="9"/>
  <c r="BJ129" i="9"/>
  <c r="AG131" i="9"/>
  <c r="AM134" i="9"/>
  <c r="BL26" i="9"/>
  <c r="AO81" i="9"/>
  <c r="BL90" i="9"/>
  <c r="BL94" i="9"/>
  <c r="BL115" i="9"/>
  <c r="BN126" i="9"/>
  <c r="AE133" i="9"/>
  <c r="BL85" i="9"/>
  <c r="AM91" i="9"/>
  <c r="BL29" i="9"/>
  <c r="BJ72" i="9"/>
  <c r="BL80" i="9"/>
  <c r="AM83" i="9"/>
  <c r="AM87" i="9"/>
  <c r="BL92" i="9"/>
  <c r="BJ95" i="9"/>
  <c r="BL104" i="9"/>
  <c r="AE109" i="9"/>
  <c r="BL128" i="9"/>
  <c r="BL129" i="9"/>
  <c r="AM131" i="9"/>
  <c r="AG133" i="9"/>
  <c r="AK83" i="9"/>
  <c r="AK87" i="9"/>
  <c r="BN26" i="9"/>
  <c r="BL37" i="9"/>
  <c r="BL59" i="9"/>
  <c r="BI83" i="9"/>
  <c r="AP85" i="9"/>
  <c r="BA85" i="9" s="1"/>
  <c r="BN90" i="9"/>
  <c r="BJ91" i="9"/>
  <c r="AN109" i="9"/>
  <c r="BN127" i="9"/>
  <c r="AK133" i="9"/>
  <c r="BJ138" i="9"/>
  <c r="BN144" i="9"/>
  <c r="BI128" i="6"/>
  <c r="AO21" i="8"/>
  <c r="AM21" i="8"/>
  <c r="AK21" i="8"/>
  <c r="AG21" i="8"/>
  <c r="AE21" i="8"/>
  <c r="AI21" i="8"/>
  <c r="AP21" i="8"/>
  <c r="AZ21" i="8"/>
  <c r="AO23" i="8"/>
  <c r="AM23" i="8"/>
  <c r="AP23" i="8"/>
  <c r="AK23" i="8"/>
  <c r="AE23" i="8"/>
  <c r="AI23" i="8"/>
  <c r="AG23" i="8"/>
  <c r="AM25" i="8"/>
  <c r="AK25" i="8"/>
  <c r="AE25" i="8"/>
  <c r="AX25" i="8" s="1"/>
  <c r="AP25" i="8"/>
  <c r="AG25" i="8"/>
  <c r="AR25" i="8" s="1"/>
  <c r="AI25" i="8"/>
  <c r="AT25" i="8" s="1"/>
  <c r="AG27" i="8"/>
  <c r="AE27" i="8"/>
  <c r="AX27" i="8" s="1"/>
  <c r="AM27" i="8"/>
  <c r="AK27" i="8"/>
  <c r="AP27" i="8"/>
  <c r="AO27" i="8"/>
  <c r="AE29" i="8"/>
  <c r="AP29" i="8"/>
  <c r="AO29" i="8"/>
  <c r="AM29" i="8"/>
  <c r="AG29" i="8"/>
  <c r="AI29" i="8"/>
  <c r="AK19" i="7"/>
  <c r="AG19" i="7"/>
  <c r="AO19" i="7"/>
  <c r="AP19" i="7"/>
  <c r="AG71" i="7"/>
  <c r="AE71" i="7"/>
  <c r="AO71" i="7"/>
  <c r="AI71" i="7"/>
  <c r="AP71" i="7"/>
  <c r="AK71" i="7"/>
  <c r="AO73" i="7"/>
  <c r="AK73" i="7"/>
  <c r="AG73" i="7"/>
  <c r="AO75" i="7"/>
  <c r="AK75" i="7"/>
  <c r="AP75" i="7"/>
  <c r="AG75" i="7"/>
  <c r="AI77" i="7"/>
  <c r="AG77" i="7"/>
  <c r="AP77" i="7"/>
  <c r="AK77" i="7"/>
  <c r="AO77" i="7"/>
  <c r="AM77" i="7"/>
  <c r="AE77" i="7"/>
  <c r="AM83" i="7"/>
  <c r="AK83" i="7"/>
  <c r="AG83" i="7"/>
  <c r="AE83" i="7"/>
  <c r="AO83" i="7"/>
  <c r="AI83" i="7"/>
  <c r="AP83" i="7"/>
  <c r="AM85" i="7"/>
  <c r="AK85" i="7"/>
  <c r="AG85" i="7"/>
  <c r="AE85" i="7"/>
  <c r="AO85" i="7"/>
  <c r="AP85" i="7"/>
  <c r="AI85" i="7"/>
  <c r="AG87" i="7"/>
  <c r="AE87" i="7"/>
  <c r="AO87" i="7"/>
  <c r="AI87" i="7"/>
  <c r="AM87" i="7"/>
  <c r="AK87" i="7"/>
  <c r="AP87" i="7"/>
  <c r="AK89" i="7"/>
  <c r="AG89" i="7"/>
  <c r="AO89" i="7"/>
  <c r="AP89" i="7"/>
  <c r="AO91" i="7"/>
  <c r="AK91" i="7"/>
  <c r="AI91" i="7"/>
  <c r="AP91" i="7"/>
  <c r="AM91" i="7"/>
  <c r="AG91" i="7"/>
  <c r="AO25" i="8"/>
  <c r="AI27" i="8"/>
  <c r="BN18" i="6"/>
  <c r="BL23" i="6"/>
  <c r="BL35" i="6"/>
  <c r="BL37" i="6"/>
  <c r="BL39" i="6"/>
  <c r="BL55" i="6"/>
  <c r="BL71" i="6"/>
  <c r="BL83" i="6"/>
  <c r="BL85" i="6"/>
  <c r="BN86" i="6"/>
  <c r="AK88" i="6"/>
  <c r="AE88" i="6"/>
  <c r="AP88" i="6"/>
  <c r="BA88" i="6" s="1"/>
  <c r="AO90" i="6"/>
  <c r="AI90" i="6"/>
  <c r="AG90" i="6"/>
  <c r="AM92" i="6"/>
  <c r="AG92" i="6"/>
  <c r="AE92" i="6"/>
  <c r="AK94" i="6"/>
  <c r="AI94" i="6"/>
  <c r="AK96" i="6"/>
  <c r="AI96" i="6"/>
  <c r="AO98" i="6"/>
  <c r="AI98" i="6"/>
  <c r="AG98" i="6"/>
  <c r="AR98" i="6" s="1"/>
  <c r="AM100" i="6"/>
  <c r="AG100" i="6"/>
  <c r="AE100" i="6"/>
  <c r="AG102" i="6"/>
  <c r="AO102" i="6"/>
  <c r="AK104" i="6"/>
  <c r="AE104" i="6"/>
  <c r="AP104" i="6"/>
  <c r="BA104" i="6" s="1"/>
  <c r="AM104" i="6"/>
  <c r="AO106" i="6"/>
  <c r="AK106" i="6"/>
  <c r="AO110" i="6"/>
  <c r="AI110" i="6"/>
  <c r="AG110" i="6"/>
  <c r="AM112" i="6"/>
  <c r="AG112" i="6"/>
  <c r="AE112" i="6"/>
  <c r="AO112" i="6"/>
  <c r="AO114" i="6"/>
  <c r="AI114" i="6"/>
  <c r="AG114" i="6"/>
  <c r="AK116" i="6"/>
  <c r="AI116" i="6"/>
  <c r="AP116" i="6"/>
  <c r="AO118" i="6"/>
  <c r="AK118" i="6"/>
  <c r="AK120" i="6"/>
  <c r="AE120" i="6"/>
  <c r="AP120" i="6"/>
  <c r="AM120" i="6"/>
  <c r="AG122" i="6"/>
  <c r="AO122" i="6"/>
  <c r="AI122" i="6"/>
  <c r="AI124" i="6"/>
  <c r="AG124" i="6"/>
  <c r="AP124" i="6"/>
  <c r="AK124" i="6"/>
  <c r="AI126" i="6"/>
  <c r="AG126" i="6"/>
  <c r="AP126" i="6"/>
  <c r="BA126" i="6" s="1"/>
  <c r="AK126" i="6"/>
  <c r="AK128" i="6"/>
  <c r="AI128" i="6"/>
  <c r="AE128" i="6"/>
  <c r="AP128" i="6"/>
  <c r="AM128" i="6"/>
  <c r="AN132" i="6"/>
  <c r="AF132" i="6"/>
  <c r="AN134" i="6"/>
  <c r="AF134" i="6"/>
  <c r="AG142" i="6"/>
  <c r="AP142" i="6"/>
  <c r="DF17" i="7"/>
  <c r="BL69" i="7"/>
  <c r="AZ23" i="8"/>
  <c r="AZ29" i="8"/>
  <c r="AG41" i="8"/>
  <c r="AP41" i="8"/>
  <c r="AO41" i="8"/>
  <c r="AK43" i="8"/>
  <c r="AI43" i="8"/>
  <c r="AT43" i="8" s="1"/>
  <c r="AM43" i="8"/>
  <c r="AI57" i="8"/>
  <c r="AE57" i="8"/>
  <c r="BA57" i="8" s="1"/>
  <c r="AO57" i="8"/>
  <c r="AO61" i="8"/>
  <c r="AI61" i="8"/>
  <c r="AJ81" i="8"/>
  <c r="AF81" i="8"/>
  <c r="AN81" i="8"/>
  <c r="BN77" i="9"/>
  <c r="BJ17" i="6"/>
  <c r="BN20" i="6"/>
  <c r="BN89" i="6"/>
  <c r="BN103" i="6"/>
  <c r="BJ135" i="6"/>
  <c r="BA17" i="6"/>
  <c r="AO101" i="6"/>
  <c r="AK101" i="6"/>
  <c r="AI113" i="6"/>
  <c r="AT113" i="6" s="1"/>
  <c r="AG113" i="6"/>
  <c r="AI115" i="6"/>
  <c r="AG115" i="6"/>
  <c r="AG123" i="6"/>
  <c r="AP123" i="6"/>
  <c r="BA123" i="6" s="1"/>
  <c r="AK123" i="6"/>
  <c r="AG127" i="6"/>
  <c r="AP127" i="6"/>
  <c r="BA127" i="6"/>
  <c r="AK127" i="6"/>
  <c r="AI129" i="6"/>
  <c r="AE129" i="6"/>
  <c r="BA129" i="6" s="1"/>
  <c r="AP129" i="6"/>
  <c r="AM129" i="6"/>
  <c r="AG131" i="6"/>
  <c r="AP131" i="6"/>
  <c r="BA131" i="6"/>
  <c r="AK131" i="6"/>
  <c r="AK72" i="7"/>
  <c r="AO82" i="7"/>
  <c r="BJ18" i="6"/>
  <c r="BL91" i="6"/>
  <c r="AP92" i="6"/>
  <c r="BA92" i="6" s="1"/>
  <c r="BJ94" i="6"/>
  <c r="AG96" i="6"/>
  <c r="AZ100" i="6"/>
  <c r="AE102" i="6"/>
  <c r="BM102" i="6"/>
  <c r="AP110" i="6"/>
  <c r="AM114" i="6"/>
  <c r="AO116" i="6"/>
  <c r="AG120" i="6"/>
  <c r="AO126" i="6"/>
  <c r="AO113" i="6"/>
  <c r="AO115" i="6"/>
  <c r="BA117" i="6"/>
  <c r="AK119" i="6"/>
  <c r="AI123" i="6"/>
  <c r="AI127" i="6"/>
  <c r="AK129" i="6"/>
  <c r="AI131" i="6"/>
  <c r="BA47" i="8"/>
  <c r="AE61" i="8"/>
  <c r="BA61" i="8" s="1"/>
  <c r="BL96" i="8"/>
  <c r="CA123" i="9"/>
  <c r="BL17" i="6"/>
  <c r="BL107" i="6"/>
  <c r="BL128" i="6"/>
  <c r="BL16" i="7"/>
  <c r="AI16" i="7"/>
  <c r="AE16" i="7"/>
  <c r="BA16" i="7" s="1"/>
  <c r="AO20" i="7"/>
  <c r="AK20" i="7"/>
  <c r="AN30" i="7"/>
  <c r="AF30" i="7"/>
  <c r="AG72" i="7"/>
  <c r="AE72" i="7"/>
  <c r="AO72" i="7"/>
  <c r="AI72" i="7"/>
  <c r="AG76" i="7"/>
  <c r="AE76" i="7"/>
  <c r="AO76" i="7"/>
  <c r="AI76" i="7"/>
  <c r="AK78" i="7"/>
  <c r="AI78" i="7"/>
  <c r="AE78" i="7"/>
  <c r="AP78" i="7"/>
  <c r="AM78" i="7"/>
  <c r="AO80" i="7"/>
  <c r="AG80" i="7"/>
  <c r="AP80" i="7"/>
  <c r="AO86" i="7"/>
  <c r="AK86" i="7"/>
  <c r="AO90" i="7"/>
  <c r="AM90" i="7"/>
  <c r="AI90" i="7"/>
  <c r="AG90" i="7"/>
  <c r="AP92" i="7"/>
  <c r="AM92" i="7"/>
  <c r="AK92" i="7"/>
  <c r="AE92" i="7"/>
  <c r="AP94" i="7"/>
  <c r="BA94" i="7"/>
  <c r="AM94" i="7"/>
  <c r="AK94" i="7"/>
  <c r="AE94" i="7"/>
  <c r="BX17" i="9"/>
  <c r="BV17" i="9"/>
  <c r="BR17" i="9"/>
  <c r="BZ17" i="9"/>
  <c r="BT17" i="9"/>
  <c r="BR29" i="9"/>
  <c r="BP29" i="9"/>
  <c r="CA29" i="9"/>
  <c r="BV29" i="9"/>
  <c r="BT29" i="9"/>
  <c r="BX29" i="9"/>
  <c r="BX33" i="9"/>
  <c r="BR33" i="9"/>
  <c r="BZ33" i="9"/>
  <c r="BT33" i="9"/>
  <c r="BP33" i="9"/>
  <c r="CA33" i="9"/>
  <c r="BR35" i="9"/>
  <c r="BP35" i="9"/>
  <c r="CA35" i="9"/>
  <c r="BV35" i="9"/>
  <c r="BX35" i="9"/>
  <c r="BT35" i="9"/>
  <c r="BZ35" i="9"/>
  <c r="BR37" i="9"/>
  <c r="BP37" i="9"/>
  <c r="CA37" i="9"/>
  <c r="BV37" i="9"/>
  <c r="BZ37" i="9"/>
  <c r="BX37" i="9"/>
  <c r="BR39" i="9"/>
  <c r="BP39" i="9"/>
  <c r="CA39" i="9"/>
  <c r="BV39" i="9"/>
  <c r="BX39" i="9"/>
  <c r="BT39" i="9"/>
  <c r="BZ39" i="9"/>
  <c r="BV43" i="9"/>
  <c r="BT43" i="9"/>
  <c r="BP43" i="9"/>
  <c r="CA43" i="9"/>
  <c r="BZ43" i="9"/>
  <c r="BR43" i="9"/>
  <c r="BZ47" i="9"/>
  <c r="BX47" i="9"/>
  <c r="BT47" i="9"/>
  <c r="BV47" i="9"/>
  <c r="BZ49" i="9"/>
  <c r="BX49" i="9"/>
  <c r="BT49" i="9"/>
  <c r="BR49" i="9"/>
  <c r="BP49" i="9"/>
  <c r="CA49" i="9"/>
  <c r="BV49" i="9"/>
  <c r="BX51" i="9"/>
  <c r="BT51" i="9"/>
  <c r="BP51" i="9"/>
  <c r="BT53" i="9"/>
  <c r="BR53" i="9"/>
  <c r="BX53" i="9"/>
  <c r="BZ53" i="9"/>
  <c r="BV53" i="9"/>
  <c r="BX55" i="9"/>
  <c r="BV55" i="9"/>
  <c r="BR55" i="9"/>
  <c r="BP55" i="9"/>
  <c r="CA55" i="9"/>
  <c r="BZ57" i="9"/>
  <c r="BV57" i="9"/>
  <c r="BP57" i="9"/>
  <c r="CA57" i="9"/>
  <c r="BX57" i="9"/>
  <c r="BT57" i="9"/>
  <c r="BP59" i="9"/>
  <c r="CA59" i="9"/>
  <c r="BZ59" i="9"/>
  <c r="BT59" i="9"/>
  <c r="BX59" i="9"/>
  <c r="BR59" i="9"/>
  <c r="BT61" i="9"/>
  <c r="BR61" i="9"/>
  <c r="BX61" i="9"/>
  <c r="BP61" i="9"/>
  <c r="CA61" i="9"/>
  <c r="BV61" i="9"/>
  <c r="BT63" i="9"/>
  <c r="BR63" i="9"/>
  <c r="BX63" i="9"/>
  <c r="BZ63" i="9"/>
  <c r="BP63" i="9"/>
  <c r="CA63" i="9"/>
  <c r="BT65" i="9"/>
  <c r="BR65" i="9"/>
  <c r="BX65" i="9"/>
  <c r="BZ65" i="9"/>
  <c r="BR67" i="9"/>
  <c r="BP67" i="9"/>
  <c r="BV67" i="9"/>
  <c r="BX67" i="9"/>
  <c r="BT67" i="9"/>
  <c r="CA67" i="9"/>
  <c r="BZ67" i="9"/>
  <c r="CA71" i="9"/>
  <c r="BX71" i="9"/>
  <c r="BR71" i="9"/>
  <c r="BZ71" i="9"/>
  <c r="BT71" i="9"/>
  <c r="BP71" i="9"/>
  <c r="BV77" i="9"/>
  <c r="BT77" i="9"/>
  <c r="BP77" i="9"/>
  <c r="BZ77" i="9"/>
  <c r="BR77" i="9"/>
  <c r="CA77" i="9"/>
  <c r="BX77" i="9"/>
  <c r="BY83" i="9"/>
  <c r="BQ83" i="9"/>
  <c r="BU83" i="9"/>
  <c r="BZ113" i="9"/>
  <c r="BX113" i="9"/>
  <c r="BV113" i="9"/>
  <c r="BT113" i="9"/>
  <c r="CA113" i="9"/>
  <c r="BP113" i="9"/>
  <c r="BP115" i="9"/>
  <c r="CA115" i="9"/>
  <c r="BZ115" i="9"/>
  <c r="BV115" i="9"/>
  <c r="BT115" i="9"/>
  <c r="BR115" i="9"/>
  <c r="BX115" i="9"/>
  <c r="BT117" i="9"/>
  <c r="BR117" i="9"/>
  <c r="BP117" i="9"/>
  <c r="CA117" i="9"/>
  <c r="BZ117" i="9"/>
  <c r="BX117" i="9"/>
  <c r="BV117" i="9"/>
  <c r="BT121" i="9"/>
  <c r="BR121" i="9"/>
  <c r="BP121" i="9"/>
  <c r="CA121" i="9"/>
  <c r="BZ121" i="9"/>
  <c r="BX121" i="9"/>
  <c r="BX123" i="9"/>
  <c r="BV123" i="9"/>
  <c r="BT123" i="9"/>
  <c r="BR123" i="9"/>
  <c r="BZ123" i="9"/>
  <c r="DL17" i="6"/>
  <c r="AM16" i="6"/>
  <c r="BL18" i="6"/>
  <c r="BJ19" i="6"/>
  <c r="BJ23" i="6"/>
  <c r="BJ35" i="6"/>
  <c r="BJ37" i="6"/>
  <c r="BJ39" i="6"/>
  <c r="BL94" i="6"/>
  <c r="BN100" i="6"/>
  <c r="BO102" i="6"/>
  <c r="BL108" i="6"/>
  <c r="BL109" i="6"/>
  <c r="BM16" i="7"/>
  <c r="AI92" i="7"/>
  <c r="BL94" i="7"/>
  <c r="BL95" i="7"/>
  <c r="BL96" i="7"/>
  <c r="BX39" i="7"/>
  <c r="BP39" i="7"/>
  <c r="CA39" i="7"/>
  <c r="BX53" i="7"/>
  <c r="BP53" i="7"/>
  <c r="CA17" i="9"/>
  <c r="BV65" i="9"/>
  <c r="BR113" i="9"/>
  <c r="DE17" i="6"/>
  <c r="DM17" i="6"/>
  <c r="AO16" i="6"/>
  <c r="BN17" i="6"/>
  <c r="BJ20" i="6"/>
  <c r="BJ22" i="6"/>
  <c r="BJ26" i="6"/>
  <c r="BJ28" i="6"/>
  <c r="BJ30" i="6"/>
  <c r="BJ34" i="6"/>
  <c r="BJ46" i="6"/>
  <c r="BJ52" i="6"/>
  <c r="BJ54" i="6"/>
  <c r="BJ82" i="6"/>
  <c r="BO87" i="6"/>
  <c r="AO88" i="6"/>
  <c r="BJ89" i="6"/>
  <c r="AE90" i="6"/>
  <c r="BA90" i="6" s="1"/>
  <c r="BO91" i="6"/>
  <c r="AO92" i="6"/>
  <c r="AE94" i="6"/>
  <c r="AZ98" i="6"/>
  <c r="AK100" i="6"/>
  <c r="AM102" i="6"/>
  <c r="AI104" i="6"/>
  <c r="AP106" i="6"/>
  <c r="AM110" i="6"/>
  <c r="AG118" i="6"/>
  <c r="AP122" i="6"/>
  <c r="AM124" i="6"/>
  <c r="AJ134" i="6"/>
  <c r="Q1" i="6"/>
  <c r="Q2" i="6"/>
  <c r="AZ96" i="6"/>
  <c r="BA110" i="6"/>
  <c r="BA122" i="6"/>
  <c r="BA124" i="6"/>
  <c r="AG78" i="7"/>
  <c r="AP90" i="7"/>
  <c r="AO92" i="7"/>
  <c r="BM40" i="8"/>
  <c r="BL80" i="8"/>
  <c r="BP17" i="9"/>
  <c r="CA53" i="9"/>
  <c r="BP53" i="9"/>
  <c r="BT55" i="9"/>
  <c r="BJ108" i="6"/>
  <c r="BA109" i="6"/>
  <c r="BJ109" i="6"/>
  <c r="BJ116" i="6"/>
  <c r="BN121" i="6"/>
  <c r="BN123" i="6"/>
  <c r="BN124" i="6"/>
  <c r="BN126" i="6"/>
  <c r="BN127" i="6"/>
  <c r="BO128" i="6"/>
  <c r="BN130" i="6"/>
  <c r="BK140" i="6"/>
  <c r="BJ141" i="6"/>
  <c r="BK16" i="7"/>
  <c r="BL21" i="7"/>
  <c r="Q2" i="7"/>
  <c r="Q1" i="7"/>
  <c r="BA53" i="8"/>
  <c r="BN94" i="8"/>
  <c r="AM21" i="9"/>
  <c r="AK21" i="9"/>
  <c r="AG21" i="9"/>
  <c r="AK23" i="9"/>
  <c r="AI23" i="9"/>
  <c r="AE23" i="9"/>
  <c r="AO23" i="9"/>
  <c r="AG25" i="9"/>
  <c r="AE25" i="9"/>
  <c r="AK25" i="9"/>
  <c r="AO27" i="9"/>
  <c r="AZ27" i="9" s="1"/>
  <c r="AK27" i="9"/>
  <c r="AE27" i="9"/>
  <c r="AK16" i="11"/>
  <c r="AG16" i="11"/>
  <c r="AP16" i="11"/>
  <c r="AO16" i="11"/>
  <c r="AZ16" i="11" s="1"/>
  <c r="AM88" i="11"/>
  <c r="AE88" i="11"/>
  <c r="AK90" i="11"/>
  <c r="AV90" i="11" s="1"/>
  <c r="AP90" i="11"/>
  <c r="AK92" i="11"/>
  <c r="AP92" i="11"/>
  <c r="AK98" i="11"/>
  <c r="AP98" i="11"/>
  <c r="BA98" i="11" s="1"/>
  <c r="AG100" i="11"/>
  <c r="AO100" i="11"/>
  <c r="BM91" i="6"/>
  <c r="BN107" i="6"/>
  <c r="BJ120" i="6"/>
  <c r="BJ128" i="6"/>
  <c r="BJ129" i="6"/>
  <c r="BN140" i="6"/>
  <c r="BN16" i="7"/>
  <c r="BJ57" i="7"/>
  <c r="BN59" i="7"/>
  <c r="BL60" i="7"/>
  <c r="BL68" i="7"/>
  <c r="BJ69" i="7"/>
  <c r="BJ82" i="7"/>
  <c r="BJ84" i="7"/>
  <c r="BN92" i="7"/>
  <c r="BN93" i="7"/>
  <c r="BN94" i="7"/>
  <c r="BN95" i="7"/>
  <c r="DJ17" i="8"/>
  <c r="BM16" i="8"/>
  <c r="BJ36" i="8"/>
  <c r="AI40" i="8"/>
  <c r="BO40" i="8"/>
  <c r="AK42" i="8"/>
  <c r="BJ43" i="8"/>
  <c r="AK44" i="8"/>
  <c r="BJ45" i="8"/>
  <c r="AE46" i="8"/>
  <c r="AP52" i="8"/>
  <c r="AE58" i="8"/>
  <c r="BM66" i="8"/>
  <c r="AG68" i="8"/>
  <c r="BN80" i="8"/>
  <c r="BL85" i="8"/>
  <c r="BU40" i="8"/>
  <c r="BQ40" i="8"/>
  <c r="BV74" i="8"/>
  <c r="BT74" i="8"/>
  <c r="BP74" i="8"/>
  <c r="BZ90" i="8"/>
  <c r="BX90" i="8"/>
  <c r="BT90" i="8"/>
  <c r="AE21" i="9"/>
  <c r="AZ23" i="9"/>
  <c r="AM25" i="9"/>
  <c r="BL77" i="9"/>
  <c r="BN96" i="9"/>
  <c r="BJ55" i="6"/>
  <c r="BJ83" i="6"/>
  <c r="BJ85" i="6"/>
  <c r="BL86" i="6"/>
  <c r="BM87" i="6"/>
  <c r="BL89" i="6"/>
  <c r="BN91" i="6"/>
  <c r="BN94" i="6"/>
  <c r="BN96" i="6"/>
  <c r="BL99" i="6"/>
  <c r="BL100" i="6"/>
  <c r="BI102" i="6"/>
  <c r="BJ103" i="6"/>
  <c r="BL105" i="6"/>
  <c r="BN108" i="6"/>
  <c r="BN109" i="6"/>
  <c r="BL111" i="6"/>
  <c r="BL112" i="6"/>
  <c r="BN116" i="6"/>
  <c r="BO117" i="6"/>
  <c r="BL119" i="6"/>
  <c r="BJ121" i="6"/>
  <c r="BJ123" i="6"/>
  <c r="BJ124" i="6"/>
  <c r="BJ126" i="6"/>
  <c r="BJ127" i="6"/>
  <c r="BK128" i="6"/>
  <c r="BJ130" i="6"/>
  <c r="BJ131" i="6"/>
  <c r="BJ133" i="6"/>
  <c r="BL135" i="6"/>
  <c r="BJ137" i="6"/>
  <c r="BO140" i="6"/>
  <c r="BN141" i="6"/>
  <c r="BL142" i="6"/>
  <c r="BL143" i="6"/>
  <c r="DH17" i="7"/>
  <c r="BL19" i="7"/>
  <c r="BL23" i="7"/>
  <c r="BL29" i="7"/>
  <c r="BL47" i="7"/>
  <c r="BL61" i="7"/>
  <c r="BN67" i="7"/>
  <c r="BL74" i="7"/>
  <c r="BJ79" i="7"/>
  <c r="BL85" i="7"/>
  <c r="BL89" i="7"/>
  <c r="BN91" i="7"/>
  <c r="BN16" i="8"/>
  <c r="BJ25" i="8"/>
  <c r="BJ34" i="8"/>
  <c r="BL38" i="8"/>
  <c r="BL41" i="8"/>
  <c r="BN47" i="8"/>
  <c r="BJ51" i="8"/>
  <c r="BJ73" i="8"/>
  <c r="BN74" i="8"/>
  <c r="BL78" i="8"/>
  <c r="AF84" i="8"/>
  <c r="BJ94" i="8"/>
  <c r="AI21" i="9"/>
  <c r="AP23" i="9"/>
  <c r="AO25" i="9"/>
  <c r="BL43" i="9"/>
  <c r="BL76" i="9"/>
  <c r="BN88" i="9"/>
  <c r="BL123" i="6"/>
  <c r="BL124" i="6"/>
  <c r="BL126" i="6"/>
  <c r="BL127" i="6"/>
  <c r="BM128" i="6"/>
  <c r="BL130" i="6"/>
  <c r="BN135" i="6"/>
  <c r="BI140" i="6"/>
  <c r="BO141" i="6"/>
  <c r="DJ17" i="7"/>
  <c r="BI16" i="7"/>
  <c r="BN19" i="7"/>
  <c r="BN47" i="7"/>
  <c r="BN61" i="7"/>
  <c r="BN62" i="7"/>
  <c r="BN74" i="7"/>
  <c r="BL79" i="7"/>
  <c r="BN85" i="7"/>
  <c r="BN89" i="7"/>
  <c r="BL25" i="8"/>
  <c r="BN27" i="8"/>
  <c r="BL34" i="8"/>
  <c r="BN35" i="8"/>
  <c r="BN38" i="8"/>
  <c r="BN41" i="8"/>
  <c r="BI46" i="8"/>
  <c r="BN78" i="8"/>
  <c r="BL94" i="8"/>
  <c r="AG26" i="8"/>
  <c r="AE26" i="8"/>
  <c r="AG28" i="8"/>
  <c r="AE28" i="8"/>
  <c r="AP30" i="8"/>
  <c r="AZ30" i="8"/>
  <c r="AM30" i="8"/>
  <c r="AO32" i="8"/>
  <c r="AM32" i="8"/>
  <c r="AI32" i="8"/>
  <c r="AK34" i="8"/>
  <c r="AI34" i="8"/>
  <c r="AE34" i="8"/>
  <c r="AO40" i="8"/>
  <c r="AK40" i="8"/>
  <c r="AE42" i="8"/>
  <c r="AP42" i="8"/>
  <c r="AO42" i="8"/>
  <c r="AI44" i="8"/>
  <c r="AG44" i="8"/>
  <c r="AP44" i="8"/>
  <c r="BA44" i="8" s="1"/>
  <c r="AM46" i="8"/>
  <c r="AK46" i="8"/>
  <c r="AG46" i="8"/>
  <c r="AO48" i="8"/>
  <c r="AK48" i="8"/>
  <c r="AP48" i="8"/>
  <c r="AO52" i="8"/>
  <c r="AM52" i="8"/>
  <c r="AI52" i="8"/>
  <c r="AT52" i="8" s="1"/>
  <c r="AO54" i="8"/>
  <c r="AM54" i="8"/>
  <c r="AI54" i="8"/>
  <c r="AM56" i="8"/>
  <c r="AK56" i="8"/>
  <c r="AG56" i="8"/>
  <c r="AM58" i="8"/>
  <c r="AK58" i="8"/>
  <c r="AG58" i="8"/>
  <c r="AM60" i="8"/>
  <c r="AK60" i="8"/>
  <c r="AG60" i="8"/>
  <c r="AP68" i="8"/>
  <c r="AM68" i="8"/>
  <c r="AO70" i="8"/>
  <c r="AK70" i="8"/>
  <c r="AN78" i="8"/>
  <c r="AJ78" i="8"/>
  <c r="AN80" i="8"/>
  <c r="AJ80" i="8"/>
  <c r="AJ82" i="8"/>
  <c r="AF82" i="8"/>
  <c r="AM23" i="9"/>
  <c r="AG27" i="9"/>
  <c r="BL78" i="9"/>
  <c r="BN107" i="9"/>
  <c r="BN113" i="9"/>
  <c r="BN117" i="9"/>
  <c r="DJ17" i="6"/>
  <c r="BL16" i="6"/>
  <c r="BL20" i="6"/>
  <c r="BL22" i="6"/>
  <c r="BL26" i="6"/>
  <c r="BL28" i="6"/>
  <c r="BL30" i="6"/>
  <c r="BL34" i="6"/>
  <c r="BL46" i="6"/>
  <c r="BL52" i="6"/>
  <c r="BL54" i="6"/>
  <c r="BL60" i="6"/>
  <c r="BL68" i="6"/>
  <c r="BL70" i="6"/>
  <c r="BL82" i="6"/>
  <c r="BI91" i="6"/>
  <c r="BO92" i="6"/>
  <c r="BJ107" i="6"/>
  <c r="BN120" i="6"/>
  <c r="BL122" i="6"/>
  <c r="BL125" i="6"/>
  <c r="BN128" i="6"/>
  <c r="BN129" i="6"/>
  <c r="BJ140" i="6"/>
  <c r="BJ16" i="7"/>
  <c r="BN17" i="7"/>
  <c r="BL53" i="7"/>
  <c r="BN57" i="7"/>
  <c r="BL58" i="7"/>
  <c r="BJ59" i="7"/>
  <c r="BL64" i="7"/>
  <c r="BN69" i="7"/>
  <c r="BL70" i="7"/>
  <c r="BL71" i="7"/>
  <c r="BL72" i="7"/>
  <c r="BI80" i="7"/>
  <c r="BN82" i="7"/>
  <c r="BN84" i="7"/>
  <c r="BL87" i="7"/>
  <c r="BJ92" i="7"/>
  <c r="BJ93" i="7"/>
  <c r="BJ94" i="7"/>
  <c r="BJ95" i="7"/>
  <c r="DF17" i="8"/>
  <c r="BI16" i="8"/>
  <c r="DN16" i="8"/>
  <c r="BL17" i="8"/>
  <c r="AP22" i="8"/>
  <c r="AP26" i="8"/>
  <c r="AI30" i="8"/>
  <c r="AT30" i="8" s="1"/>
  <c r="BN30" i="8"/>
  <c r="AP34" i="8"/>
  <c r="BN36" i="8"/>
  <c r="BK40" i="8"/>
  <c r="BN43" i="8"/>
  <c r="AG48" i="8"/>
  <c r="AG54" i="8"/>
  <c r="BJ58" i="8"/>
  <c r="BL59" i="8"/>
  <c r="AO60" i="8"/>
  <c r="BJ62" i="8"/>
  <c r="AP70" i="8"/>
  <c r="BA70" i="8" s="1"/>
  <c r="BX74" i="8"/>
  <c r="BJ80" i="8"/>
  <c r="BZ82" i="8"/>
  <c r="BN90" i="8"/>
  <c r="BV92" i="8"/>
  <c r="BJ21" i="9"/>
  <c r="AI27" i="9"/>
  <c r="BN65" i="9"/>
  <c r="BJ81" i="9"/>
  <c r="BN121" i="9"/>
  <c r="AZ21" i="9"/>
  <c r="AZ25" i="9"/>
  <c r="BN25" i="9"/>
  <c r="AP26" i="9"/>
  <c r="AN30" i="9"/>
  <c r="BL42" i="9"/>
  <c r="BL53" i="9"/>
  <c r="BL61" i="9"/>
  <c r="BL65" i="9"/>
  <c r="BN81" i="9"/>
  <c r="AM82" i="9"/>
  <c r="BO82" i="9"/>
  <c r="AI83" i="9"/>
  <c r="AO85" i="9"/>
  <c r="AI87" i="9"/>
  <c r="AG88" i="9"/>
  <c r="BL88" i="9"/>
  <c r="AE91" i="9"/>
  <c r="AP92" i="9"/>
  <c r="AO94" i="9"/>
  <c r="AO95" i="9"/>
  <c r="AM96" i="9"/>
  <c r="BN97" i="9"/>
  <c r="AI98" i="9"/>
  <c r="AI99" i="9"/>
  <c r="AG100" i="9"/>
  <c r="BL100" i="9"/>
  <c r="AP104" i="9"/>
  <c r="BA104" i="9" s="1"/>
  <c r="BN108" i="9"/>
  <c r="BL117" i="9"/>
  <c r="BL121" i="9"/>
  <c r="BL127" i="9"/>
  <c r="AE131" i="9"/>
  <c r="AP132" i="9"/>
  <c r="AP133" i="9"/>
  <c r="BA133" i="9" s="1"/>
  <c r="BA134" i="9"/>
  <c r="BJ142" i="9"/>
  <c r="BN145" i="9"/>
  <c r="BL146" i="9"/>
  <c r="AG15" i="10"/>
  <c r="BJ17" i="10"/>
  <c r="AE21" i="10"/>
  <c r="AG23" i="10"/>
  <c r="AJ97" i="10"/>
  <c r="BZ27" i="11"/>
  <c r="BX27" i="11"/>
  <c r="BV27" i="11"/>
  <c r="BT27" i="11"/>
  <c r="CA27" i="11"/>
  <c r="BZ29" i="11"/>
  <c r="BX29" i="11"/>
  <c r="BV29" i="11"/>
  <c r="BT29" i="11"/>
  <c r="BZ33" i="11"/>
  <c r="BX33" i="11"/>
  <c r="BV33" i="11"/>
  <c r="BT33" i="11"/>
  <c r="BZ35" i="11"/>
  <c r="BX35" i="11"/>
  <c r="BV35" i="11"/>
  <c r="BT35" i="11"/>
  <c r="BZ37" i="11"/>
  <c r="BX37" i="11"/>
  <c r="BV37" i="11"/>
  <c r="BT37" i="11"/>
  <c r="BZ39" i="11"/>
  <c r="BX39" i="11"/>
  <c r="BV39" i="11"/>
  <c r="BT39" i="11"/>
  <c r="BZ43" i="11"/>
  <c r="BX43" i="11"/>
  <c r="BV43" i="11"/>
  <c r="BT43" i="11"/>
  <c r="BP47" i="11"/>
  <c r="CA47" i="11"/>
  <c r="BZ47" i="11"/>
  <c r="BX47" i="11"/>
  <c r="BR47" i="11"/>
  <c r="BT53" i="11"/>
  <c r="BR53" i="11"/>
  <c r="BP53" i="11"/>
  <c r="CA53" i="11"/>
  <c r="BV53" i="11"/>
  <c r="BX55" i="11"/>
  <c r="BV55" i="11"/>
  <c r="BT55" i="11"/>
  <c r="BR55" i="11"/>
  <c r="BP55" i="11"/>
  <c r="CA55" i="11"/>
  <c r="BZ55" i="11"/>
  <c r="BZ57" i="11"/>
  <c r="BX57" i="11"/>
  <c r="BV57" i="11"/>
  <c r="BT57" i="11"/>
  <c r="BZ63" i="11"/>
  <c r="BX63" i="11"/>
  <c r="BV63" i="11"/>
  <c r="BT63" i="11"/>
  <c r="BZ65" i="11"/>
  <c r="BX65" i="11"/>
  <c r="BV65" i="11"/>
  <c r="BT65" i="11"/>
  <c r="BZ67" i="11"/>
  <c r="BX67" i="11"/>
  <c r="BV67" i="11"/>
  <c r="BT67" i="11"/>
  <c r="BV77" i="11"/>
  <c r="BT77" i="11"/>
  <c r="BR77" i="11"/>
  <c r="BP77" i="11"/>
  <c r="CA77" i="11"/>
  <c r="BX77" i="11"/>
  <c r="BJ134" i="9"/>
  <c r="AO15" i="10"/>
  <c r="AJ19" i="10"/>
  <c r="AE39" i="10"/>
  <c r="BZ22" i="12"/>
  <c r="BX22" i="12"/>
  <c r="BV22" i="12"/>
  <c r="BT22" i="12"/>
  <c r="BX26" i="12"/>
  <c r="BV26" i="12"/>
  <c r="BT26" i="12"/>
  <c r="BR26" i="12"/>
  <c r="BP26" i="12"/>
  <c r="CA26" i="12"/>
  <c r="BZ26" i="12"/>
  <c r="BZ28" i="12"/>
  <c r="BX28" i="12"/>
  <c r="BV28" i="12"/>
  <c r="BT28" i="12"/>
  <c r="BZ30" i="12"/>
  <c r="BX30" i="12"/>
  <c r="BV30" i="12"/>
  <c r="BP30" i="12"/>
  <c r="CA30" i="12"/>
  <c r="BZ34" i="12"/>
  <c r="BX34" i="12"/>
  <c r="BV34" i="12"/>
  <c r="BP34" i="12"/>
  <c r="CA34" i="12"/>
  <c r="BZ40" i="12"/>
  <c r="BX40" i="12"/>
  <c r="BV40" i="12"/>
  <c r="BP40" i="12"/>
  <c r="CA40" i="12"/>
  <c r="BZ42" i="12"/>
  <c r="BX42" i="12"/>
  <c r="BV42" i="12"/>
  <c r="BP42" i="12"/>
  <c r="CA42" i="12"/>
  <c r="BZ46" i="12"/>
  <c r="BX46" i="12"/>
  <c r="BV46" i="12"/>
  <c r="BP46" i="12"/>
  <c r="CA46" i="12"/>
  <c r="BR52" i="12"/>
  <c r="BP52" i="12"/>
  <c r="CA52" i="12"/>
  <c r="BZ52" i="12"/>
  <c r="BT52" i="12"/>
  <c r="BR54" i="12"/>
  <c r="BP54" i="12"/>
  <c r="CA54" i="12"/>
  <c r="BZ54" i="12"/>
  <c r="BT54" i="12"/>
  <c r="BY58" i="12"/>
  <c r="BU58" i="12"/>
  <c r="BV92" i="12"/>
  <c r="BT92" i="12"/>
  <c r="BR92" i="12"/>
  <c r="BP92" i="12"/>
  <c r="CA92" i="12"/>
  <c r="BX92" i="12"/>
  <c r="BV94" i="12"/>
  <c r="BT94" i="12"/>
  <c r="BR94" i="12"/>
  <c r="BP94" i="12"/>
  <c r="CA94" i="12"/>
  <c r="BX94" i="12"/>
  <c r="BV96" i="12"/>
  <c r="BT96" i="12"/>
  <c r="BR96" i="12"/>
  <c r="BP96" i="12"/>
  <c r="CA96" i="12"/>
  <c r="BX96" i="12"/>
  <c r="BV98" i="12"/>
  <c r="BT98" i="12"/>
  <c r="BR98" i="12"/>
  <c r="BP98" i="12"/>
  <c r="CA98" i="12"/>
  <c r="BX98" i="12"/>
  <c r="BV102" i="12"/>
  <c r="BT102" i="12"/>
  <c r="BR102" i="12"/>
  <c r="BP102" i="12"/>
  <c r="CA102" i="12"/>
  <c r="BX102" i="12"/>
  <c r="BV104" i="12"/>
  <c r="BT104" i="12"/>
  <c r="BR104" i="12"/>
  <c r="BP104" i="12"/>
  <c r="CA104" i="12"/>
  <c r="BX104" i="12"/>
  <c r="BZ110" i="12"/>
  <c r="BX110" i="12"/>
  <c r="BV110" i="12"/>
  <c r="BP110" i="12"/>
  <c r="CA110" i="12"/>
  <c r="BZ112" i="12"/>
  <c r="BX112" i="12"/>
  <c r="BV112" i="12"/>
  <c r="BP112" i="12"/>
  <c r="CA112" i="12"/>
  <c r="AP21" i="10"/>
  <c r="AO21" i="10"/>
  <c r="AM21" i="10"/>
  <c r="AM23" i="10"/>
  <c r="AK23" i="10"/>
  <c r="AE25" i="10"/>
  <c r="AO25" i="10"/>
  <c r="AM25" i="10"/>
  <c r="AM27" i="10"/>
  <c r="AK27" i="10"/>
  <c r="AI27" i="10"/>
  <c r="AG27" i="10"/>
  <c r="AE27" i="10"/>
  <c r="AK29" i="10"/>
  <c r="AI29" i="10"/>
  <c r="AG29" i="10"/>
  <c r="AE29" i="10"/>
  <c r="AP29" i="10"/>
  <c r="BA29" i="10" s="1"/>
  <c r="AK31" i="10"/>
  <c r="AP31" i="10"/>
  <c r="AG33" i="10"/>
  <c r="AP33" i="10"/>
  <c r="BA33" i="10" s="1"/>
  <c r="AK33" i="10"/>
  <c r="AN89" i="10"/>
  <c r="AJ89" i="10"/>
  <c r="AF89" i="10"/>
  <c r="AN91" i="10"/>
  <c r="AJ91" i="10"/>
  <c r="AF93" i="10"/>
  <c r="AJ93" i="10"/>
  <c r="AJ95" i="10"/>
  <c r="AF95" i="10"/>
  <c r="AN95" i="10"/>
  <c r="AP101" i="10"/>
  <c r="AH101" i="10"/>
  <c r="AP105" i="10"/>
  <c r="AH105" i="10"/>
  <c r="AP113" i="10"/>
  <c r="AH113" i="10"/>
  <c r="AS113" i="10" s="1"/>
  <c r="AH117" i="10"/>
  <c r="AP117" i="10"/>
  <c r="AP121" i="10"/>
  <c r="AH121" i="10"/>
  <c r="AP16" i="12"/>
  <c r="BA16" i="12" s="1"/>
  <c r="AO16" i="12"/>
  <c r="AM16" i="12"/>
  <c r="AG16" i="12"/>
  <c r="AI58" i="12"/>
  <c r="AG58" i="12"/>
  <c r="AP58" i="12"/>
  <c r="BA58" i="12" s="1"/>
  <c r="AK58" i="12"/>
  <c r="AG60" i="12"/>
  <c r="AE60" i="12"/>
  <c r="BA60" i="12" s="1"/>
  <c r="AP60" i="12"/>
  <c r="AO60" i="12"/>
  <c r="AI60" i="12"/>
  <c r="AM68" i="12"/>
  <c r="AK68" i="12"/>
  <c r="AI68" i="12"/>
  <c r="AG68" i="12"/>
  <c r="AE68" i="12"/>
  <c r="AV68" i="12" s="1"/>
  <c r="AO68" i="12"/>
  <c r="AK70" i="12"/>
  <c r="AI70" i="12"/>
  <c r="AG70" i="12"/>
  <c r="AP70" i="12"/>
  <c r="BA70" i="12" s="1"/>
  <c r="AM70" i="12"/>
  <c r="AI72" i="12"/>
  <c r="AG72" i="12"/>
  <c r="AR72" i="12" s="1"/>
  <c r="AE72" i="12"/>
  <c r="BA72" i="12" s="1"/>
  <c r="AP72" i="12"/>
  <c r="AK72" i="12"/>
  <c r="AI74" i="12"/>
  <c r="AG74" i="12"/>
  <c r="AE74" i="12"/>
  <c r="AP74" i="12"/>
  <c r="BA74" i="12"/>
  <c r="AK74" i="12"/>
  <c r="AG76" i="12"/>
  <c r="AP76" i="12"/>
  <c r="BA76" i="12" s="1"/>
  <c r="AO76" i="12"/>
  <c r="AI76" i="12"/>
  <c r="AP78" i="12"/>
  <c r="BA78" i="12"/>
  <c r="AO78" i="12"/>
  <c r="AM78" i="12"/>
  <c r="AK78" i="12"/>
  <c r="AO82" i="12"/>
  <c r="AM82" i="12"/>
  <c r="AK82" i="12"/>
  <c r="AI82" i="12"/>
  <c r="AG82" i="12"/>
  <c r="AR82" i="12" s="1"/>
  <c r="AM84" i="12"/>
  <c r="AK84" i="12"/>
  <c r="AI84" i="12"/>
  <c r="AG84" i="12"/>
  <c r="AO84" i="12"/>
  <c r="BI26" i="8"/>
  <c r="BN31" i="8"/>
  <c r="AG33" i="8"/>
  <c r="BL33" i="8"/>
  <c r="AP35" i="8"/>
  <c r="BJ35" i="8"/>
  <c r="AO37" i="8"/>
  <c r="AO39" i="8"/>
  <c r="AK49" i="8"/>
  <c r="BN49" i="8"/>
  <c r="AG51" i="8"/>
  <c r="BL51" i="8"/>
  <c r="AI53" i="8"/>
  <c r="AG55" i="8"/>
  <c r="BL55" i="8"/>
  <c r="AG57" i="8"/>
  <c r="BL57" i="8"/>
  <c r="BL58" i="8"/>
  <c r="AE59" i="8"/>
  <c r="AG61" i="8"/>
  <c r="AR61" i="8" s="1"/>
  <c r="BL61" i="8"/>
  <c r="AP63" i="8"/>
  <c r="BJ63" i="8"/>
  <c r="AO65" i="8"/>
  <c r="AK67" i="8"/>
  <c r="BN67" i="8"/>
  <c r="BN69" i="8"/>
  <c r="BN70" i="8"/>
  <c r="BJ71" i="8"/>
  <c r="AF77" i="8"/>
  <c r="BL82" i="8"/>
  <c r="BJ90" i="8"/>
  <c r="BL92" i="8"/>
  <c r="Q2" i="8"/>
  <c r="Q1" i="8"/>
  <c r="AK16" i="9"/>
  <c r="BN16" i="9"/>
  <c r="BL21" i="9"/>
  <c r="AG22" i="9"/>
  <c r="AI26" i="9"/>
  <c r="BJ74" i="9"/>
  <c r="AP80" i="9"/>
  <c r="AP82" i="9"/>
  <c r="BA82" i="9" s="1"/>
  <c r="AO83" i="9"/>
  <c r="AK84" i="9"/>
  <c r="AE85" i="9"/>
  <c r="AO87" i="9"/>
  <c r="AM88" i="9"/>
  <c r="AK90" i="9"/>
  <c r="AK91" i="9"/>
  <c r="AI92" i="9"/>
  <c r="BL93" i="9"/>
  <c r="AE95" i="9"/>
  <c r="AP96" i="9"/>
  <c r="BJ96" i="9"/>
  <c r="AO98" i="9"/>
  <c r="AO99" i="9"/>
  <c r="AM100" i="9"/>
  <c r="BN101" i="9"/>
  <c r="AK102" i="9"/>
  <c r="AI104" i="9"/>
  <c r="BL105" i="9"/>
  <c r="BJ107" i="9"/>
  <c r="BL109" i="9"/>
  <c r="BJ112" i="9"/>
  <c r="BJ113" i="9"/>
  <c r="BJ124" i="9"/>
  <c r="AK131" i="9"/>
  <c r="AI132" i="9"/>
  <c r="AI133" i="9"/>
  <c r="AG134" i="9"/>
  <c r="BL134" i="9"/>
  <c r="BJ144" i="9"/>
  <c r="BJ15" i="10"/>
  <c r="AK21" i="10"/>
  <c r="AG25" i="10"/>
  <c r="AP27" i="10"/>
  <c r="AO33" i="10"/>
  <c r="AE35" i="10"/>
  <c r="AI37" i="10"/>
  <c r="CA35" i="11"/>
  <c r="BP35" i="11"/>
  <c r="CA39" i="11"/>
  <c r="BP39" i="11"/>
  <c r="BN26" i="12"/>
  <c r="BT40" i="12"/>
  <c r="AM58" i="12"/>
  <c r="AO74" i="12"/>
  <c r="AI78" i="12"/>
  <c r="BZ98" i="12"/>
  <c r="BR110" i="12"/>
  <c r="BJ97" i="9"/>
  <c r="BJ108" i="9"/>
  <c r="BL136" i="9"/>
  <c r="BN142" i="9"/>
  <c r="BJ145" i="9"/>
  <c r="AO58" i="12"/>
  <c r="BT110" i="12"/>
  <c r="BI22" i="8"/>
  <c r="BN25" i="8"/>
  <c r="AK33" i="8"/>
  <c r="BN33" i="8"/>
  <c r="AG35" i="8"/>
  <c r="BL35" i="8"/>
  <c r="AP37" i="8"/>
  <c r="AP39" i="8"/>
  <c r="BA39" i="8" s="1"/>
  <c r="AE43" i="8"/>
  <c r="BA43" i="8" s="1"/>
  <c r="AP45" i="8"/>
  <c r="AE47" i="8"/>
  <c r="AK51" i="8"/>
  <c r="BN51" i="8"/>
  <c r="AM53" i="8"/>
  <c r="AK55" i="8"/>
  <c r="BN55" i="8"/>
  <c r="AK57" i="8"/>
  <c r="BN57" i="8"/>
  <c r="BN58" i="8"/>
  <c r="AI59" i="8"/>
  <c r="AK61" i="8"/>
  <c r="BN61" i="8"/>
  <c r="AG63" i="8"/>
  <c r="BL63" i="8"/>
  <c r="AP65" i="8"/>
  <c r="AJ73" i="8"/>
  <c r="BJ74" i="8"/>
  <c r="BL90" i="8"/>
  <c r="BN21" i="9"/>
  <c r="AK22" i="9"/>
  <c r="AM26" i="9"/>
  <c r="BL49" i="9"/>
  <c r="BL74" i="9"/>
  <c r="BJ76" i="9"/>
  <c r="BJ77" i="9"/>
  <c r="BJ78" i="9"/>
  <c r="AK80" i="9"/>
  <c r="AG82" i="9"/>
  <c r="AP83" i="9"/>
  <c r="BA83" i="9" s="1"/>
  <c r="AI85" i="9"/>
  <c r="AP87" i="9"/>
  <c r="BA87" i="9" s="1"/>
  <c r="BA88" i="9"/>
  <c r="AM92" i="9"/>
  <c r="BN93" i="9"/>
  <c r="AI94" i="9"/>
  <c r="AI95" i="9"/>
  <c r="AG96" i="9"/>
  <c r="BL96" i="9"/>
  <c r="AP99" i="9"/>
  <c r="BA99" i="9" s="1"/>
  <c r="BA100" i="9"/>
  <c r="AM104" i="9"/>
  <c r="BN105" i="9"/>
  <c r="BL107" i="9"/>
  <c r="AG109" i="9"/>
  <c r="BJ110" i="9"/>
  <c r="BL112" i="9"/>
  <c r="BL113" i="9"/>
  <c r="BJ122" i="9"/>
  <c r="BL124" i="9"/>
  <c r="AM132" i="9"/>
  <c r="AM133" i="9"/>
  <c r="AK134" i="9"/>
  <c r="BN134" i="9"/>
  <c r="BL144" i="9"/>
  <c r="Q2" i="9"/>
  <c r="Q1" i="9"/>
  <c r="BL15" i="10"/>
  <c r="AF17" i="10"/>
  <c r="AK25" i="10"/>
  <c r="AP99" i="10"/>
  <c r="AP115" i="10"/>
  <c r="BR29" i="11"/>
  <c r="BX53" i="11"/>
  <c r="BR65" i="11"/>
  <c r="AK16" i="12"/>
  <c r="AK60" i="12"/>
  <c r="AV60" i="12" s="1"/>
  <c r="BZ92" i="12"/>
  <c r="BN94" i="12"/>
  <c r="BZ102" i="12"/>
  <c r="BJ16" i="8"/>
  <c r="BL26" i="8"/>
  <c r="BL27" i="8"/>
  <c r="BJ30" i="8"/>
  <c r="BN34" i="8"/>
  <c r="BL36" i="8"/>
  <c r="BJ38" i="8"/>
  <c r="BI40" i="8"/>
  <c r="BJ41" i="8"/>
  <c r="BL43" i="8"/>
  <c r="BM44" i="8"/>
  <c r="BN45" i="8"/>
  <c r="BO46" i="8"/>
  <c r="BL47" i="8"/>
  <c r="BN59" i="8"/>
  <c r="BN62" i="8"/>
  <c r="BI69" i="8"/>
  <c r="BI70" i="8"/>
  <c r="BJ75" i="8"/>
  <c r="BN76" i="8"/>
  <c r="BN83" i="8"/>
  <c r="BJ84" i="8"/>
  <c r="BJ86" i="8"/>
  <c r="BL17" i="9"/>
  <c r="BN23" i="9"/>
  <c r="BL25" i="9"/>
  <c r="BL44" i="9"/>
  <c r="BL55" i="9"/>
  <c r="BJ65" i="9"/>
  <c r="BL81" i="9"/>
  <c r="BM82" i="9"/>
  <c r="BI84" i="9"/>
  <c r="BN85" i="9"/>
  <c r="BJ88" i="9"/>
  <c r="BN94" i="9"/>
  <c r="BN95" i="9"/>
  <c r="BL97" i="9"/>
  <c r="BJ100" i="9"/>
  <c r="BN106" i="9"/>
  <c r="BL108" i="9"/>
  <c r="BJ117" i="9"/>
  <c r="BJ121" i="9"/>
  <c r="BL123" i="9"/>
  <c r="BJ127" i="9"/>
  <c r="BI133" i="9"/>
  <c r="BN143" i="9"/>
  <c r="BL145" i="9"/>
  <c r="BJ146" i="9"/>
  <c r="AJ17" i="10"/>
  <c r="AP23" i="10"/>
  <c r="BA23" i="10" s="1"/>
  <c r="CA43" i="11"/>
  <c r="BP43" i="11"/>
  <c r="BT47" i="11"/>
  <c r="BZ53" i="11"/>
  <c r="CA57" i="11"/>
  <c r="BP57" i="11"/>
  <c r="BR28" i="12"/>
  <c r="BT42" i="12"/>
  <c r="BV52" i="12"/>
  <c r="AM60" i="12"/>
  <c r="AO70" i="12"/>
  <c r="AK76" i="12"/>
  <c r="AP82" i="12"/>
  <c r="BR112" i="12"/>
  <c r="BL65" i="10"/>
  <c r="BL91" i="10"/>
  <c r="BN123" i="10"/>
  <c r="BL54" i="11"/>
  <c r="BL76" i="11"/>
  <c r="BL77" i="11"/>
  <c r="BO100" i="11"/>
  <c r="Q2" i="11"/>
  <c r="Q1" i="11"/>
  <c r="BO64" i="12"/>
  <c r="BO65" i="12"/>
  <c r="BN66" i="12"/>
  <c r="BN67" i="12"/>
  <c r="BO70" i="12"/>
  <c r="BN71" i="12"/>
  <c r="BN72" i="12"/>
  <c r="BN73" i="12"/>
  <c r="BN74" i="12"/>
  <c r="BL92" i="12"/>
  <c r="BL94" i="12"/>
  <c r="BL96" i="12"/>
  <c r="BL98" i="12"/>
  <c r="BL102" i="12"/>
  <c r="BL104" i="12"/>
  <c r="BJ41" i="10"/>
  <c r="BJ49" i="10"/>
  <c r="BL18" i="11"/>
  <c r="BL19" i="11"/>
  <c r="BL47" i="11"/>
  <c r="BN84" i="11"/>
  <c r="BN88" i="11"/>
  <c r="BN89" i="11"/>
  <c r="BL90" i="11"/>
  <c r="BJ91" i="11"/>
  <c r="BN94" i="11"/>
  <c r="BL95" i="11"/>
  <c r="BJ97" i="11"/>
  <c r="BJ100" i="11"/>
  <c r="BN103" i="11"/>
  <c r="BL105" i="11"/>
  <c r="BL18" i="12"/>
  <c r="BJ20" i="12"/>
  <c r="BJ22" i="12"/>
  <c r="BL35" i="12"/>
  <c r="BL43" i="12"/>
  <c r="BL47" i="12"/>
  <c r="BL49" i="12"/>
  <c r="BL51" i="12"/>
  <c r="BO56" i="12"/>
  <c r="BJ65" i="12"/>
  <c r="BJ69" i="12"/>
  <c r="BJ70" i="12"/>
  <c r="BN78" i="12"/>
  <c r="Q2" i="12"/>
  <c r="Q1" i="12"/>
  <c r="BN31" i="10"/>
  <c r="BL34" i="10"/>
  <c r="BI35" i="10"/>
  <c r="BL36" i="10"/>
  <c r="BI37" i="10"/>
  <c r="BL38" i="10"/>
  <c r="BI39" i="10"/>
  <c r="BL40" i="10"/>
  <c r="BN43" i="10"/>
  <c r="BN46" i="10"/>
  <c r="BL48" i="10"/>
  <c r="BL70" i="10"/>
  <c r="BL72" i="10"/>
  <c r="BJ74" i="10"/>
  <c r="BJ90" i="10"/>
  <c r="BL95" i="10"/>
  <c r="BL117" i="10"/>
  <c r="BJ123" i="10"/>
  <c r="AJ88" i="10"/>
  <c r="BL16" i="11"/>
  <c r="BL20" i="11"/>
  <c r="BJ22" i="11"/>
  <c r="BL85" i="11"/>
  <c r="BL86" i="11"/>
  <c r="BL96" i="11"/>
  <c r="BL19" i="12"/>
  <c r="BJ21" i="12"/>
  <c r="BJ27" i="12"/>
  <c r="BI56" i="12"/>
  <c r="BI59" i="12"/>
  <c r="BL64" i="12"/>
  <c r="BK65" i="12"/>
  <c r="BJ66" i="12"/>
  <c r="BJ67" i="12"/>
  <c r="BL68" i="12"/>
  <c r="BK70" i="12"/>
  <c r="BJ71" i="12"/>
  <c r="BJ72" i="12"/>
  <c r="BJ73" i="12"/>
  <c r="BJ74" i="12"/>
  <c r="BO77" i="12"/>
  <c r="BL81" i="12"/>
  <c r="BL83" i="12"/>
  <c r="BL84" i="12"/>
  <c r="BJ119" i="12"/>
  <c r="BI22" i="10"/>
  <c r="BO23" i="10"/>
  <c r="BI25" i="10"/>
  <c r="BL41" i="10"/>
  <c r="BL49" i="10"/>
  <c r="BJ76" i="10"/>
  <c r="BJ77" i="10"/>
  <c r="Q2" i="10"/>
  <c r="Q1" i="10"/>
  <c r="BN36" i="11"/>
  <c r="BJ72" i="11"/>
  <c r="BM86" i="11"/>
  <c r="BL91" i="11"/>
  <c r="BL97" i="11"/>
  <c r="BL100" i="11"/>
  <c r="BN18" i="12"/>
  <c r="BL20" i="12"/>
  <c r="BL22" i="12"/>
  <c r="BJ26" i="12"/>
  <c r="BL65" i="12"/>
  <c r="BL69" i="12"/>
  <c r="BL70" i="12"/>
  <c r="BO28" i="10"/>
  <c r="BN34" i="10"/>
  <c r="BN36" i="10"/>
  <c r="BN38" i="10"/>
  <c r="BN40" i="10"/>
  <c r="BN48" i="10"/>
  <c r="BJ91" i="10"/>
  <c r="BL122" i="10"/>
  <c r="BL123" i="10"/>
  <c r="BN16" i="11"/>
  <c r="BN20" i="11"/>
  <c r="BL22" i="11"/>
  <c r="BL30" i="11"/>
  <c r="BL56" i="11"/>
  <c r="BJ76" i="11"/>
  <c r="BJ77" i="11"/>
  <c r="BO82" i="11"/>
  <c r="BN85" i="11"/>
  <c r="BN86" i="11"/>
  <c r="BJ92" i="11"/>
  <c r="BJ93" i="11"/>
  <c r="BN96" i="11"/>
  <c r="BJ98" i="11"/>
  <c r="BM100" i="11"/>
  <c r="BJ102" i="11"/>
  <c r="BJ16" i="12"/>
  <c r="BN19" i="12"/>
  <c r="BL21" i="12"/>
  <c r="BL27" i="12"/>
  <c r="BN64" i="12"/>
  <c r="BM65" i="12"/>
  <c r="BL66" i="12"/>
  <c r="BL67" i="12"/>
  <c r="BN68" i="12"/>
  <c r="BM70" i="12"/>
  <c r="BL71" i="12"/>
  <c r="BL72" i="12"/>
  <c r="BL73" i="12"/>
  <c r="BL74" i="12"/>
  <c r="BJ77" i="12"/>
  <c r="BN81" i="12"/>
  <c r="BN83" i="12"/>
  <c r="BN84" i="12"/>
  <c r="BJ94" i="12"/>
  <c r="BL119" i="12"/>
  <c r="BI23" i="10"/>
  <c r="BN41" i="10"/>
  <c r="BN49" i="10"/>
  <c r="BL76" i="10"/>
  <c r="BL77" i="10"/>
  <c r="BL87" i="10"/>
  <c r="BL72" i="11"/>
  <c r="BL74" i="11"/>
  <c r="BJ84" i="11"/>
  <c r="BJ88" i="11"/>
  <c r="BJ89" i="11"/>
  <c r="BN91" i="11"/>
  <c r="BJ94" i="11"/>
  <c r="BN97" i="11"/>
  <c r="BN100" i="11"/>
  <c r="BJ103" i="11"/>
  <c r="BN20" i="12"/>
  <c r="BL26" i="12"/>
  <c r="BJ55" i="12"/>
  <c r="BK56" i="12"/>
  <c r="BN65" i="12"/>
  <c r="BN69" i="12"/>
  <c r="BN70" i="12"/>
  <c r="BL75" i="12"/>
  <c r="BL76" i="12"/>
  <c r="BJ78" i="12"/>
  <c r="BL87" i="12"/>
  <c r="BL99" i="12"/>
  <c r="BK29" i="10"/>
  <c r="AO31" i="10"/>
  <c r="AM32" i="10"/>
  <c r="AM33" i="10"/>
  <c r="AM34" i="10"/>
  <c r="AO35" i="10"/>
  <c r="AK36" i="10"/>
  <c r="AO37" i="10"/>
  <c r="AK38" i="10"/>
  <c r="AO39" i="10"/>
  <c r="BO123" i="6"/>
  <c r="BI16" i="12"/>
  <c r="BM16" i="12"/>
  <c r="BI17" i="12"/>
  <c r="BI19" i="12"/>
  <c r="BM19" i="12"/>
  <c r="BJ31" i="12"/>
  <c r="BL31" i="12"/>
  <c r="BN31" i="12"/>
  <c r="BJ37" i="12"/>
  <c r="BL37" i="12"/>
  <c r="BN37" i="12"/>
  <c r="BJ41" i="12"/>
  <c r="BL41" i="12"/>
  <c r="BN41" i="12"/>
  <c r="BJ45" i="12"/>
  <c r="BL45" i="12"/>
  <c r="BN45" i="12"/>
  <c r="BJ53" i="12"/>
  <c r="BL53" i="12"/>
  <c r="BN53" i="12"/>
  <c r="BJ56" i="12"/>
  <c r="BL56" i="12"/>
  <c r="BN56" i="12"/>
  <c r="BA57" i="12"/>
  <c r="BK59" i="12"/>
  <c r="BM59" i="12"/>
  <c r="BO59" i="12"/>
  <c r="AM40" i="10"/>
  <c r="AI40" i="10"/>
  <c r="AT40" i="10" s="1"/>
  <c r="AE40" i="10"/>
  <c r="AZ40" i="10" s="1"/>
  <c r="AK41" i="10"/>
  <c r="AP41" i="10"/>
  <c r="AO42" i="10"/>
  <c r="AK42" i="10"/>
  <c r="AG42" i="10"/>
  <c r="AP42" i="10"/>
  <c r="BA42" i="10" s="1"/>
  <c r="AO43" i="10"/>
  <c r="AK43" i="10"/>
  <c r="AG43" i="10"/>
  <c r="AP43" i="10"/>
  <c r="AM44" i="10"/>
  <c r="AI44" i="10"/>
  <c r="AE44" i="10"/>
  <c r="AO45" i="10"/>
  <c r="AG45" i="10"/>
  <c r="AM46" i="10"/>
  <c r="AI46" i="10"/>
  <c r="AE46" i="10"/>
  <c r="AO47" i="10"/>
  <c r="AK47" i="10"/>
  <c r="AG47" i="10"/>
  <c r="AP47" i="10"/>
  <c r="AG48" i="10"/>
  <c r="AR48" i="10" s="1"/>
  <c r="AK49" i="10"/>
  <c r="AG49" i="10"/>
  <c r="AN50" i="10"/>
  <c r="AF50" i="10"/>
  <c r="AJ51" i="10"/>
  <c r="AJ52" i="10"/>
  <c r="AJ53" i="10"/>
  <c r="AJ54" i="10"/>
  <c r="AN55" i="10"/>
  <c r="AF55" i="10"/>
  <c r="AJ56" i="10"/>
  <c r="AJ57" i="10"/>
  <c r="AN58" i="10"/>
  <c r="AF58" i="10"/>
  <c r="AJ59" i="10"/>
  <c r="AJ60" i="10"/>
  <c r="AJ61" i="10"/>
  <c r="AN62" i="10"/>
  <c r="AF62" i="10"/>
  <c r="AN63" i="10"/>
  <c r="AF63" i="10"/>
  <c r="AN64" i="10"/>
  <c r="AF64" i="10"/>
  <c r="AJ65" i="10"/>
  <c r="AN66" i="10"/>
  <c r="AF66" i="10"/>
  <c r="AJ67" i="10"/>
  <c r="AN68" i="10"/>
  <c r="AF68" i="10"/>
  <c r="AN69" i="10"/>
  <c r="AF69" i="10"/>
  <c r="AJ70" i="10"/>
  <c r="AJ71" i="10"/>
  <c r="AJ72" i="10"/>
  <c r="AN73" i="10"/>
  <c r="AF73" i="10"/>
  <c r="AJ74" i="10"/>
  <c r="AN75" i="10"/>
  <c r="AF75" i="10"/>
  <c r="AJ76" i="10"/>
  <c r="AJ77" i="10"/>
  <c r="AN78" i="10"/>
  <c r="AF78" i="10"/>
  <c r="AN79" i="10"/>
  <c r="AF79" i="10"/>
  <c r="AN80" i="10"/>
  <c r="AF80" i="10"/>
  <c r="AN81" i="10"/>
  <c r="AF81" i="10"/>
  <c r="AJ82" i="10"/>
  <c r="AJ83" i="10"/>
  <c r="AJ84" i="10"/>
  <c r="AN85" i="10"/>
  <c r="AF85" i="10"/>
  <c r="AN86" i="10"/>
  <c r="AF86" i="10"/>
  <c r="AJ87" i="10"/>
  <c r="AN88" i="10"/>
  <c r="AG31" i="10"/>
  <c r="AE32" i="10"/>
  <c r="AI32" i="10"/>
  <c r="AE33" i="10"/>
  <c r="AI33" i="10"/>
  <c r="AE34" i="10"/>
  <c r="BA34" i="10" s="1"/>
  <c r="AI34" i="10"/>
  <c r="AT34" i="10" s="1"/>
  <c r="AP35" i="10"/>
  <c r="BA35" i="10" s="1"/>
  <c r="AG35" i="10"/>
  <c r="AK35" i="10"/>
  <c r="AP36" i="10"/>
  <c r="AP37" i="10"/>
  <c r="BA37" i="10" s="1"/>
  <c r="AG37" i="10"/>
  <c r="AK37" i="10"/>
  <c r="AP38" i="10"/>
  <c r="AP39" i="10"/>
  <c r="BA39" i="10" s="1"/>
  <c r="AG39" i="10"/>
  <c r="AK39" i="10"/>
  <c r="AP40" i="10"/>
  <c r="AK40" i="10"/>
  <c r="AG41" i="10"/>
  <c r="AE42" i="10"/>
  <c r="AM42" i="10"/>
  <c r="AE43" i="10"/>
  <c r="AM43" i="10"/>
  <c r="AG44" i="10"/>
  <c r="AO44" i="10"/>
  <c r="AP45" i="10"/>
  <c r="AP46" i="10"/>
  <c r="BA46" i="10" s="1"/>
  <c r="AK46" i="10"/>
  <c r="AE47" i="10"/>
  <c r="AM47" i="10"/>
  <c r="AE49" i="10"/>
  <c r="AN49" i="10"/>
  <c r="AF51" i="10"/>
  <c r="AN52" i="10"/>
  <c r="AF53" i="10"/>
  <c r="AN54" i="10"/>
  <c r="AF56" i="10"/>
  <c r="AN57" i="10"/>
  <c r="AF59" i="10"/>
  <c r="AN60" i="10"/>
  <c r="AF61" i="10"/>
  <c r="AJ62" i="10"/>
  <c r="AJ63" i="10"/>
  <c r="AJ64" i="10"/>
  <c r="AN65" i="10"/>
  <c r="AF67" i="10"/>
  <c r="AJ68" i="10"/>
  <c r="AJ69" i="10"/>
  <c r="AN70" i="10"/>
  <c r="AF71" i="10"/>
  <c r="AN72" i="10"/>
  <c r="AF74" i="10"/>
  <c r="AJ75" i="10"/>
  <c r="AN76" i="10"/>
  <c r="AF77" i="10"/>
  <c r="AJ78" i="10"/>
  <c r="AJ79" i="10"/>
  <c r="AJ80" i="10"/>
  <c r="AJ81" i="10"/>
  <c r="AN82" i="10"/>
  <c r="AF83" i="10"/>
  <c r="AN84" i="10"/>
  <c r="AF87" i="10"/>
  <c r="AF88" i="10"/>
  <c r="BI27" i="9"/>
  <c r="BI23" i="9"/>
  <c r="BI25" i="9"/>
  <c r="BK25" i="9"/>
  <c r="BM25" i="9"/>
  <c r="BO25" i="9"/>
  <c r="BI26" i="9"/>
  <c r="BM26" i="9"/>
  <c r="BJ36" i="9"/>
  <c r="BN36" i="9"/>
  <c r="BJ48" i="9"/>
  <c r="BN48" i="9"/>
  <c r="BI79" i="9"/>
  <c r="BM102" i="9"/>
  <c r="BI103" i="9"/>
  <c r="BK103" i="9"/>
  <c r="BM103" i="9"/>
  <c r="BO103" i="9"/>
  <c r="BI104" i="9"/>
  <c r="BM104" i="9"/>
  <c r="BI106" i="9"/>
  <c r="BM106" i="9"/>
  <c r="BI108" i="9"/>
  <c r="BM108" i="9"/>
  <c r="BI56" i="8"/>
  <c r="BI62" i="8"/>
  <c r="BI66" i="8"/>
  <c r="BI98" i="6"/>
  <c r="BK98" i="6"/>
  <c r="BM98" i="6"/>
  <c r="BO98" i="6"/>
  <c r="BO99" i="6"/>
  <c r="BO100" i="6"/>
  <c r="BO101" i="6"/>
  <c r="BO103" i="6"/>
  <c r="BI107" i="6"/>
  <c r="BK107" i="6"/>
  <c r="BM107" i="6"/>
  <c r="BO107" i="6"/>
  <c r="BM80" i="7"/>
  <c r="BI81" i="7"/>
  <c r="BK81" i="7"/>
  <c r="BM81" i="7"/>
  <c r="BI84" i="7"/>
  <c r="BK84" i="7"/>
  <c r="BM84" i="7"/>
  <c r="BO84" i="7"/>
  <c r="BI87" i="7"/>
  <c r="BK87" i="7"/>
  <c r="BM87" i="7"/>
  <c r="BO87" i="7"/>
  <c r="BI90" i="7"/>
  <c r="BM90" i="7"/>
  <c r="BI94" i="7"/>
  <c r="BK94" i="7"/>
  <c r="BM94" i="7"/>
  <c r="BL98" i="7"/>
  <c r="AO16" i="7"/>
  <c r="AZ22" i="8"/>
  <c r="BJ22" i="8"/>
  <c r="BL22" i="8"/>
  <c r="BN22" i="8"/>
  <c r="BI29" i="8"/>
  <c r="BK29" i="8"/>
  <c r="BM29" i="8"/>
  <c r="BO29" i="8"/>
  <c r="BI32" i="8"/>
  <c r="BK32" i="8"/>
  <c r="BM32" i="8"/>
  <c r="BI34" i="8"/>
  <c r="BK34" i="8"/>
  <c r="BM34" i="8"/>
  <c r="BO34" i="8"/>
  <c r="BI36" i="8"/>
  <c r="BK36" i="8"/>
  <c r="BM36" i="8"/>
  <c r="BO36" i="8"/>
  <c r="BI38" i="8"/>
  <c r="BK38" i="8"/>
  <c r="BM38" i="8"/>
  <c r="BJ39" i="8"/>
  <c r="BL39" i="8"/>
  <c r="BN39" i="8"/>
  <c r="BJ40" i="8"/>
  <c r="BL40" i="8"/>
  <c r="BN40" i="8"/>
  <c r="BI41" i="8"/>
  <c r="BM41" i="8"/>
  <c r="BA42" i="8"/>
  <c r="BI43" i="8"/>
  <c r="BK43" i="8"/>
  <c r="BM43" i="8"/>
  <c r="BO43" i="8"/>
  <c r="BJ44" i="8"/>
  <c r="BL44" i="8"/>
  <c r="BN44" i="8"/>
  <c r="BI45" i="8"/>
  <c r="BK45" i="8"/>
  <c r="BM45" i="8"/>
  <c r="BJ46" i="8"/>
  <c r="BL46" i="8"/>
  <c r="BN46" i="8"/>
  <c r="BI47" i="8"/>
  <c r="BK47" i="8"/>
  <c r="BM47" i="8"/>
  <c r="BO47" i="8"/>
  <c r="BI48" i="8"/>
  <c r="BK48" i="8"/>
  <c r="BM48" i="8"/>
  <c r="BO48" i="8"/>
  <c r="BI50" i="8"/>
  <c r="BK50" i="8"/>
  <c r="BM50" i="8"/>
  <c r="BO50" i="8"/>
  <c r="BI52" i="8"/>
  <c r="BK52" i="8"/>
  <c r="BM52" i="8"/>
  <c r="BO52" i="8"/>
  <c r="BI53" i="8"/>
  <c r="BK53" i="8"/>
  <c r="BM53" i="8"/>
  <c r="BO53" i="8"/>
  <c r="BI54" i="8"/>
  <c r="BK54" i="8"/>
  <c r="BM54" i="8"/>
  <c r="BJ56" i="8"/>
  <c r="BL56" i="8"/>
  <c r="BN56" i="8"/>
  <c r="BI57" i="8"/>
  <c r="BK57" i="8"/>
  <c r="BM57" i="8"/>
  <c r="BO57" i="8"/>
  <c r="BI58" i="8"/>
  <c r="BM58" i="8"/>
  <c r="BI65" i="8"/>
  <c r="BJ66" i="8"/>
  <c r="BL66" i="8"/>
  <c r="BN66" i="8"/>
  <c r="DD17" i="9"/>
  <c r="DF17" i="9"/>
  <c r="DH17" i="9"/>
  <c r="DJ17" i="9"/>
  <c r="DL17" i="9"/>
  <c r="BI16" i="9"/>
  <c r="BM16" i="9"/>
  <c r="BI131" i="9"/>
  <c r="BM131" i="9"/>
  <c r="BJ133" i="9"/>
  <c r="BL133" i="9"/>
  <c r="BN133" i="9"/>
  <c r="BI20" i="6"/>
  <c r="BK20" i="6"/>
  <c r="BM20" i="6"/>
  <c r="BO20" i="6"/>
  <c r="BJ24" i="6"/>
  <c r="BL24" i="6"/>
  <c r="BN24" i="6"/>
  <c r="BJ32" i="6"/>
  <c r="BL32" i="6"/>
  <c r="BN32" i="6"/>
  <c r="BJ36" i="6"/>
  <c r="BL36" i="6"/>
  <c r="BN36" i="6"/>
  <c r="BJ38" i="6"/>
  <c r="BL38" i="6"/>
  <c r="BN38" i="6"/>
  <c r="BJ44" i="6"/>
  <c r="BL44" i="6"/>
  <c r="BN44" i="6"/>
  <c r="BJ48" i="6"/>
  <c r="BL48" i="6"/>
  <c r="BN48" i="6"/>
  <c r="BJ50" i="6"/>
  <c r="BL50" i="6"/>
  <c r="BN50" i="6"/>
  <c r="BJ58" i="6"/>
  <c r="BL58" i="6"/>
  <c r="BL62" i="6"/>
  <c r="BL64" i="6"/>
  <c r="BL66" i="6"/>
  <c r="BJ84" i="6"/>
  <c r="BL84" i="6"/>
  <c r="BN84" i="6"/>
  <c r="BA17" i="12"/>
  <c r="BM17" i="12"/>
  <c r="BI18" i="12"/>
  <c r="BK18" i="12"/>
  <c r="BM18" i="12"/>
  <c r="BO18" i="12"/>
  <c r="BI20" i="12"/>
  <c r="BK20" i="12"/>
  <c r="BM20" i="12"/>
  <c r="BO20" i="12"/>
  <c r="BJ24" i="12"/>
  <c r="BL24" i="12"/>
  <c r="BN24" i="12"/>
  <c r="BJ32" i="12"/>
  <c r="BL32" i="12"/>
  <c r="BN32" i="12"/>
  <c r="BJ36" i="12"/>
  <c r="BL36" i="12"/>
  <c r="BN36" i="12"/>
  <c r="BJ38" i="12"/>
  <c r="BL38" i="12"/>
  <c r="BN38" i="12"/>
  <c r="BJ44" i="12"/>
  <c r="BL44" i="12"/>
  <c r="BN44" i="12"/>
  <c r="BJ48" i="12"/>
  <c r="BL48" i="12"/>
  <c r="BN48" i="12"/>
  <c r="BJ50" i="12"/>
  <c r="BL50" i="12"/>
  <c r="BN50" i="12"/>
  <c r="BK57" i="12"/>
  <c r="BO57" i="12"/>
  <c r="BJ58" i="12"/>
  <c r="BL58" i="12"/>
  <c r="BN58" i="12"/>
  <c r="BA59" i="12"/>
  <c r="BJ59" i="12"/>
  <c r="BL59" i="12"/>
  <c r="BN59" i="12"/>
  <c r="BK61" i="12"/>
  <c r="BM61" i="12"/>
  <c r="BO61" i="12"/>
  <c r="BO62" i="12"/>
  <c r="BI64" i="12"/>
  <c r="BM64" i="12"/>
  <c r="BI66" i="12"/>
  <c r="BI67" i="12"/>
  <c r="BI68" i="12"/>
  <c r="BK68" i="12"/>
  <c r="BM68" i="12"/>
  <c r="BO68" i="12"/>
  <c r="BI71" i="12"/>
  <c r="BK71" i="12"/>
  <c r="BM71" i="12"/>
  <c r="BI72" i="12"/>
  <c r="BM72" i="12"/>
  <c r="BI73" i="12"/>
  <c r="BK73" i="12"/>
  <c r="BM73" i="12"/>
  <c r="BA82" i="12"/>
  <c r="BO82" i="12"/>
  <c r="BI83" i="12"/>
  <c r="BK83" i="12"/>
  <c r="BM83" i="12"/>
  <c r="BO83" i="12"/>
  <c r="BI84" i="12"/>
  <c r="BM84" i="12"/>
  <c r="BL86" i="12"/>
  <c r="BL88" i="12"/>
  <c r="BL90" i="12"/>
  <c r="BL100" i="12"/>
  <c r="BL106" i="12"/>
  <c r="BJ108" i="12"/>
  <c r="BL108" i="12"/>
  <c r="BN108" i="12"/>
  <c r="BL113" i="12"/>
  <c r="BL115" i="12"/>
  <c r="BL117" i="12"/>
  <c r="BJ118" i="12"/>
  <c r="BN118" i="12"/>
  <c r="BL112" i="12"/>
  <c r="BO22" i="9"/>
  <c r="BO24" i="9"/>
  <c r="BI24" i="9"/>
  <c r="BN35" i="9"/>
  <c r="BL39" i="9"/>
  <c r="BJ15" i="9"/>
  <c r="BL15" i="9"/>
  <c r="BN15" i="9"/>
  <c r="BJ19" i="9"/>
  <c r="BL19" i="9"/>
  <c r="BN19" i="9"/>
  <c r="BJ20" i="9"/>
  <c r="BN20" i="9"/>
  <c r="BJ22" i="9"/>
  <c r="BL22" i="9"/>
  <c r="BN22" i="9"/>
  <c r="BI22" i="9"/>
  <c r="BL47" i="9"/>
  <c r="BL71" i="9"/>
  <c r="BO130" i="9"/>
  <c r="BM135" i="9"/>
  <c r="BK23" i="9"/>
  <c r="BM23" i="9"/>
  <c r="BO23" i="9"/>
  <c r="BJ24" i="9"/>
  <c r="BL24" i="9"/>
  <c r="BN24" i="9"/>
  <c r="BM27" i="9"/>
  <c r="BL31" i="9"/>
  <c r="BL40" i="9"/>
  <c r="BJ41" i="9"/>
  <c r="BN41" i="9"/>
  <c r="BL46" i="9"/>
  <c r="BL62" i="9"/>
  <c r="BL64" i="9"/>
  <c r="BJ66" i="9"/>
  <c r="BL66" i="9"/>
  <c r="BN66" i="9"/>
  <c r="BO80" i="9"/>
  <c r="BO81" i="9"/>
  <c r="BI86" i="9"/>
  <c r="BK86" i="9"/>
  <c r="BM86" i="9"/>
  <c r="BO86" i="9"/>
  <c r="BI87" i="9"/>
  <c r="BK87" i="9"/>
  <c r="BM87" i="9"/>
  <c r="BO87" i="9"/>
  <c r="BI89" i="9"/>
  <c r="BK89" i="9"/>
  <c r="BM89" i="9"/>
  <c r="BO89" i="9"/>
  <c r="BI90" i="9"/>
  <c r="BK90" i="9"/>
  <c r="BM90" i="9"/>
  <c r="BO90" i="9"/>
  <c r="BI91" i="9"/>
  <c r="BK91" i="9"/>
  <c r="BM91" i="9"/>
  <c r="BI93" i="9"/>
  <c r="BK93" i="9"/>
  <c r="BM93" i="9"/>
  <c r="BO93" i="9"/>
  <c r="BI96" i="9"/>
  <c r="BK96" i="9"/>
  <c r="BM96" i="9"/>
  <c r="BO96" i="9"/>
  <c r="BI98" i="9"/>
  <c r="BK98" i="9"/>
  <c r="BM98" i="9"/>
  <c r="BO98" i="9"/>
  <c r="BI99" i="9"/>
  <c r="BK99" i="9"/>
  <c r="BM99" i="9"/>
  <c r="BO99" i="9"/>
  <c r="BI101" i="9"/>
  <c r="BK101" i="9"/>
  <c r="BM101" i="9"/>
  <c r="BO101" i="9"/>
  <c r="BI102" i="9"/>
  <c r="BJ111" i="9"/>
  <c r="BL111" i="9"/>
  <c r="BN111" i="9"/>
  <c r="BJ114" i="9"/>
  <c r="BL114" i="9"/>
  <c r="BN114" i="9"/>
  <c r="BJ118" i="9"/>
  <c r="BL118" i="9"/>
  <c r="BN118" i="9"/>
  <c r="BJ130" i="9"/>
  <c r="BL130" i="9"/>
  <c r="BN130" i="9"/>
  <c r="BI130" i="9"/>
  <c r="BO133" i="9"/>
  <c r="BI134" i="9"/>
  <c r="BK134" i="9"/>
  <c r="BM134" i="9"/>
  <c r="BO134" i="9"/>
  <c r="BI135" i="9"/>
  <c r="BJ139" i="9"/>
  <c r="BL139" i="9"/>
  <c r="BN139" i="9"/>
  <c r="BJ141" i="9"/>
  <c r="BL141" i="9"/>
  <c r="BN141" i="9"/>
  <c r="BO24" i="8"/>
  <c r="BO28" i="8"/>
  <c r="BO60" i="8"/>
  <c r="BO64" i="8"/>
  <c r="BO68" i="8"/>
  <c r="DC17" i="8"/>
  <c r="DE17" i="8"/>
  <c r="DG17" i="8"/>
  <c r="DI17" i="8"/>
  <c r="DK17" i="8"/>
  <c r="DM17" i="8"/>
  <c r="BJ19" i="8"/>
  <c r="BL19" i="8"/>
  <c r="BN19" i="8"/>
  <c r="BJ20" i="8"/>
  <c r="BN20" i="8"/>
  <c r="BO22" i="8"/>
  <c r="BI23" i="8"/>
  <c r="BK23" i="8"/>
  <c r="BM23" i="8"/>
  <c r="BO23" i="8"/>
  <c r="BJ24" i="8"/>
  <c r="BL24" i="8"/>
  <c r="BN24" i="8"/>
  <c r="BI24" i="8"/>
  <c r="BI25" i="8"/>
  <c r="BK25" i="8"/>
  <c r="BM25" i="8"/>
  <c r="BO25" i="8"/>
  <c r="BJ28" i="8"/>
  <c r="BL28" i="8"/>
  <c r="BN28" i="8"/>
  <c r="BI28" i="8"/>
  <c r="BI30" i="8"/>
  <c r="BK30" i="8"/>
  <c r="BM30" i="8"/>
  <c r="BO30" i="8"/>
  <c r="BI31" i="8"/>
  <c r="BK31" i="8"/>
  <c r="BM31" i="8"/>
  <c r="BI42" i="8"/>
  <c r="BK42" i="8"/>
  <c r="BM42" i="8"/>
  <c r="BO42" i="8"/>
  <c r="BA52" i="8"/>
  <c r="BO56" i="8"/>
  <c r="BA60" i="8"/>
  <c r="BJ60" i="8"/>
  <c r="BL60" i="8"/>
  <c r="BN60" i="8"/>
  <c r="BI60" i="8"/>
  <c r="BI61" i="8"/>
  <c r="BK61" i="8"/>
  <c r="BM61" i="8"/>
  <c r="BO61" i="8"/>
  <c r="BO62" i="8"/>
  <c r="BI63" i="8"/>
  <c r="BK63" i="8"/>
  <c r="BM63" i="8"/>
  <c r="BO63" i="8"/>
  <c r="BJ64" i="8"/>
  <c r="BL64" i="8"/>
  <c r="BN64" i="8"/>
  <c r="BI64" i="8"/>
  <c r="BA68" i="8"/>
  <c r="BJ68" i="8"/>
  <c r="BL68" i="8"/>
  <c r="BN68" i="8"/>
  <c r="BI68" i="8"/>
  <c r="BN77" i="8"/>
  <c r="BL81" i="8"/>
  <c r="BJ87" i="8"/>
  <c r="BL87" i="8"/>
  <c r="BN87" i="8"/>
  <c r="BL88" i="8"/>
  <c r="BJ89" i="8"/>
  <c r="BL89" i="8"/>
  <c r="BN89" i="8"/>
  <c r="BJ93" i="8"/>
  <c r="BL93" i="8"/>
  <c r="BN93" i="8"/>
  <c r="BL97" i="8"/>
  <c r="BL99" i="8"/>
  <c r="DC17" i="7"/>
  <c r="DE17" i="7"/>
  <c r="DG17" i="7"/>
  <c r="DI17" i="7"/>
  <c r="DK17" i="7"/>
  <c r="DM17" i="7"/>
  <c r="BL25" i="7"/>
  <c r="BL34" i="7"/>
  <c r="BL38" i="7"/>
  <c r="BL40" i="7"/>
  <c r="BJ65" i="7"/>
  <c r="BL65" i="7"/>
  <c r="BN65" i="7"/>
  <c r="BO75" i="7"/>
  <c r="BI76" i="7"/>
  <c r="BK76" i="7"/>
  <c r="BM76" i="7"/>
  <c r="BO76" i="7"/>
  <c r="BI78" i="7"/>
  <c r="BK78" i="7"/>
  <c r="BM78" i="7"/>
  <c r="BO78" i="7"/>
  <c r="BJ80" i="7"/>
  <c r="BL80" i="7"/>
  <c r="BN80" i="7"/>
  <c r="BI83" i="7"/>
  <c r="BK83" i="7"/>
  <c r="BM83" i="7"/>
  <c r="BO83" i="7"/>
  <c r="BI85" i="7"/>
  <c r="BK85" i="7"/>
  <c r="BM85" i="7"/>
  <c r="BO85" i="7"/>
  <c r="BI86" i="7"/>
  <c r="BK86" i="7"/>
  <c r="BM86" i="7"/>
  <c r="BI88" i="7"/>
  <c r="BK88" i="7"/>
  <c r="BM88" i="7"/>
  <c r="BO88" i="7"/>
  <c r="BI89" i="7"/>
  <c r="BK89" i="7"/>
  <c r="BM89" i="7"/>
  <c r="BO89" i="7"/>
  <c r="BO92" i="7"/>
  <c r="AO42" i="7"/>
  <c r="AO43" i="7"/>
  <c r="AO49" i="7"/>
  <c r="AO55" i="7"/>
  <c r="AO56" i="7"/>
  <c r="AO61" i="7"/>
  <c r="AO62" i="7"/>
  <c r="AO67" i="7"/>
  <c r="BA91" i="7"/>
  <c r="AH98" i="7"/>
  <c r="BO17" i="6"/>
  <c r="BJ41" i="11"/>
  <c r="BN41" i="11"/>
  <c r="BJ45" i="11"/>
  <c r="BN45" i="11"/>
  <c r="BL49" i="11"/>
  <c r="BL51" i="11"/>
  <c r="BI83" i="11"/>
  <c r="BI84" i="11"/>
  <c r="BM84" i="11"/>
  <c r="BI94" i="11"/>
  <c r="BK94" i="11"/>
  <c r="BM94" i="11"/>
  <c r="BO94" i="11"/>
  <c r="BI95" i="11"/>
  <c r="BM95" i="11"/>
  <c r="AM16" i="11"/>
  <c r="AM17" i="11"/>
  <c r="AP18" i="11"/>
  <c r="AO22" i="11"/>
  <c r="AF30" i="11"/>
  <c r="AO67" i="11"/>
  <c r="AO68" i="11"/>
  <c r="AO74" i="11"/>
  <c r="AM82" i="11"/>
  <c r="AM83" i="11"/>
  <c r="AM84" i="11"/>
  <c r="AK85" i="11"/>
  <c r="AO87" i="11"/>
  <c r="AI88" i="11"/>
  <c r="AP89" i="11"/>
  <c r="AO90" i="11"/>
  <c r="AI91" i="11"/>
  <c r="AT91" i="11" s="1"/>
  <c r="AO92" i="11"/>
  <c r="AM94" i="11"/>
  <c r="AM95" i="11"/>
  <c r="AM96" i="11"/>
  <c r="AO98" i="11"/>
  <c r="AO99" i="11"/>
  <c r="AK100" i="11"/>
  <c r="AM102" i="11"/>
  <c r="AX102" i="11" s="1"/>
  <c r="AM104" i="11"/>
  <c r="DD19" i="11"/>
  <c r="DD18" i="11" s="1"/>
  <c r="DF19" i="11"/>
  <c r="DF18" i="11" s="1"/>
  <c r="DH19" i="11"/>
  <c r="DH18" i="11" s="1"/>
  <c r="DJ19" i="11"/>
  <c r="DJ18" i="11" s="1"/>
  <c r="DL19" i="11"/>
  <c r="DL18" i="11" s="1"/>
  <c r="AE16" i="11"/>
  <c r="AI16" i="11"/>
  <c r="BI16" i="11"/>
  <c r="BM16" i="11"/>
  <c r="DN16" i="11"/>
  <c r="AE17" i="11"/>
  <c r="AI17" i="11"/>
  <c r="AE82" i="11"/>
  <c r="AE83" i="11"/>
  <c r="AE84" i="11"/>
  <c r="AP85" i="11"/>
  <c r="AG87" i="11"/>
  <c r="AG90" i="11"/>
  <c r="AG92" i="11"/>
  <c r="AE94" i="11"/>
  <c r="BA94" i="11" s="1"/>
  <c r="AE95" i="11"/>
  <c r="AE96" i="11"/>
  <c r="BA96" i="11" s="1"/>
  <c r="AG98" i="11"/>
  <c r="AG99" i="11"/>
  <c r="AP100" i="11"/>
  <c r="BA100" i="11" s="1"/>
  <c r="AE102" i="11"/>
  <c r="BA102" i="11" s="1"/>
  <c r="AE104" i="11"/>
  <c r="AP19" i="11"/>
  <c r="AO21" i="11"/>
  <c r="AO23" i="11"/>
  <c r="AO24" i="11"/>
  <c r="AO25" i="11"/>
  <c r="AO28" i="11"/>
  <c r="AJ30" i="11"/>
  <c r="AF37" i="11"/>
  <c r="AO69" i="11"/>
  <c r="AO70" i="11"/>
  <c r="AO71" i="11"/>
  <c r="AO73" i="11"/>
  <c r="AO75" i="11"/>
  <c r="AO78" i="11"/>
  <c r="AO79" i="11"/>
  <c r="AO80" i="11"/>
  <c r="AO81" i="11"/>
  <c r="AO82" i="11"/>
  <c r="AK82" i="11"/>
  <c r="AG82" i="11"/>
  <c r="AP82" i="11"/>
  <c r="BA82" i="11" s="1"/>
  <c r="AO83" i="11"/>
  <c r="AK83" i="11"/>
  <c r="AG83" i="11"/>
  <c r="AP83" i="11"/>
  <c r="AO84" i="11"/>
  <c r="AK84" i="11"/>
  <c r="AG84" i="11"/>
  <c r="AP84" i="11"/>
  <c r="BA84" i="11" s="1"/>
  <c r="AM85" i="11"/>
  <c r="AI85" i="11"/>
  <c r="AE85" i="11"/>
  <c r="BA85" i="11"/>
  <c r="AG86" i="11"/>
  <c r="AM87" i="11"/>
  <c r="AI87" i="11"/>
  <c r="AE87" i="11"/>
  <c r="BA87" i="11"/>
  <c r="AO88" i="11"/>
  <c r="AK88" i="11"/>
  <c r="AG88" i="11"/>
  <c r="AP88" i="11"/>
  <c r="AM90" i="11"/>
  <c r="AI90" i="11"/>
  <c r="AT90" i="11" s="1"/>
  <c r="AE90" i="11"/>
  <c r="BA90" i="11" s="1"/>
  <c r="AO91" i="11"/>
  <c r="AK91" i="11"/>
  <c r="AG91" i="11"/>
  <c r="AP91" i="11"/>
  <c r="AM92" i="11"/>
  <c r="AI92" i="11"/>
  <c r="AE92" i="11"/>
  <c r="BA92" i="11"/>
  <c r="AP93" i="11"/>
  <c r="AO94" i="11"/>
  <c r="AK94" i="11"/>
  <c r="AG94" i="11"/>
  <c r="AP94" i="11"/>
  <c r="AO95" i="11"/>
  <c r="AK95" i="11"/>
  <c r="AG95" i="11"/>
  <c r="AP95" i="11"/>
  <c r="BA95" i="11" s="1"/>
  <c r="AO96" i="11"/>
  <c r="AZ96" i="11" s="1"/>
  <c r="CA96" i="11" s="1"/>
  <c r="AK96" i="11"/>
  <c r="AG96" i="11"/>
  <c r="AP96" i="11"/>
  <c r="AM98" i="11"/>
  <c r="AI98" i="11"/>
  <c r="AE98" i="11"/>
  <c r="AM99" i="11"/>
  <c r="AI99" i="11"/>
  <c r="AT99" i="11" s="1"/>
  <c r="AE99" i="11"/>
  <c r="BA99" i="11" s="1"/>
  <c r="AM100" i="11"/>
  <c r="AI100" i="11"/>
  <c r="AE100" i="11"/>
  <c r="AO102" i="11"/>
  <c r="AZ102" i="11" s="1"/>
  <c r="AK102" i="11"/>
  <c r="AG102" i="11"/>
  <c r="AP102" i="11"/>
  <c r="AO104" i="11"/>
  <c r="AK104" i="11"/>
  <c r="AG104" i="11"/>
  <c r="AP104" i="11"/>
  <c r="BJ15" i="11"/>
  <c r="BL15" i="11"/>
  <c r="BN15" i="11"/>
  <c r="DC19" i="11"/>
  <c r="DC18" i="11" s="1"/>
  <c r="BI18" i="11"/>
  <c r="BK18" i="11"/>
  <c r="BM18" i="11"/>
  <c r="BO18" i="11"/>
  <c r="BO19" i="11"/>
  <c r="BI20" i="11"/>
  <c r="BJ21" i="11"/>
  <c r="BL21" i="11"/>
  <c r="BN21" i="11"/>
  <c r="BJ23" i="11"/>
  <c r="BL23" i="11"/>
  <c r="BN23" i="11"/>
  <c r="BJ24" i="11"/>
  <c r="BN24" i="11"/>
  <c r="BL25" i="11"/>
  <c r="BL31" i="11"/>
  <c r="DN17" i="11"/>
  <c r="DD17" i="10"/>
  <c r="DF17" i="10"/>
  <c r="DH17" i="10"/>
  <c r="DJ17" i="10"/>
  <c r="DL17" i="10"/>
  <c r="BI21" i="10"/>
  <c r="BK21" i="10"/>
  <c r="BM21" i="10"/>
  <c r="BO21" i="10"/>
  <c r="BJ22" i="10"/>
  <c r="BL22" i="10"/>
  <c r="BN22" i="10"/>
  <c r="BJ23" i="10"/>
  <c r="BL23" i="10"/>
  <c r="BN23" i="10"/>
  <c r="BI24" i="10"/>
  <c r="BM24" i="10"/>
  <c r="BJ25" i="10"/>
  <c r="BL25" i="10"/>
  <c r="BN25" i="10"/>
  <c r="BI26" i="10"/>
  <c r="BK26" i="10"/>
  <c r="BM26" i="10"/>
  <c r="BO26" i="10"/>
  <c r="BI31" i="10"/>
  <c r="BM31" i="10"/>
  <c r="BJ32" i="10"/>
  <c r="BL32" i="10"/>
  <c r="BN32" i="10"/>
  <c r="BJ33" i="10"/>
  <c r="BL33" i="10"/>
  <c r="BN33" i="10"/>
  <c r="BI40" i="10"/>
  <c r="BK40" i="10"/>
  <c r="BM40" i="10"/>
  <c r="BO40" i="10"/>
  <c r="BI41" i="10"/>
  <c r="BM41" i="10"/>
  <c r="BJ42" i="10"/>
  <c r="BL42" i="10"/>
  <c r="BN42" i="10"/>
  <c r="BA43" i="10"/>
  <c r="BI46" i="10"/>
  <c r="BK46" i="10"/>
  <c r="BM46" i="10"/>
  <c r="BJ50" i="10"/>
  <c r="BN50" i="10"/>
  <c r="BJ55" i="10"/>
  <c r="BL55" i="10"/>
  <c r="BN55" i="10"/>
  <c r="BL58" i="10"/>
  <c r="BJ62" i="10"/>
  <c r="BN62" i="10"/>
  <c r="BJ63" i="10"/>
  <c r="BL63" i="10"/>
  <c r="BN63" i="10"/>
  <c r="BJ64" i="10"/>
  <c r="BL64" i="10"/>
  <c r="BN64" i="10"/>
  <c r="BJ66" i="10"/>
  <c r="BL66" i="10"/>
  <c r="BN66" i="10"/>
  <c r="BJ68" i="10"/>
  <c r="BL68" i="10"/>
  <c r="BN68" i="10"/>
  <c r="BJ69" i="10"/>
  <c r="BN69" i="10"/>
  <c r="BJ73" i="10"/>
  <c r="BN73" i="10"/>
  <c r="BJ75" i="10"/>
  <c r="BN75" i="10"/>
  <c r="BJ78" i="10"/>
  <c r="BL78" i="10"/>
  <c r="BN78" i="10"/>
  <c r="BJ79" i="10"/>
  <c r="BL79" i="10"/>
  <c r="BN79" i="10"/>
  <c r="BJ80" i="10"/>
  <c r="BL80" i="10"/>
  <c r="BN80" i="10"/>
  <c r="BJ81" i="10"/>
  <c r="BL81" i="10"/>
  <c r="BN81" i="10"/>
  <c r="BJ85" i="10"/>
  <c r="BL85" i="10"/>
  <c r="BN85" i="10"/>
  <c r="BJ86" i="10"/>
  <c r="BL86" i="10"/>
  <c r="BN86" i="10"/>
  <c r="BJ88" i="10"/>
  <c r="BL88" i="10"/>
  <c r="BN88" i="10"/>
  <c r="BJ89" i="10"/>
  <c r="BL89" i="10"/>
  <c r="BN89" i="10"/>
  <c r="BJ92" i="10"/>
  <c r="BL92" i="10"/>
  <c r="BN92" i="10"/>
  <c r="BJ97" i="10"/>
  <c r="BL97" i="10"/>
  <c r="BN97" i="10"/>
  <c r="BL99" i="10"/>
  <c r="BL113" i="10"/>
  <c r="BL115" i="10"/>
  <c r="BI123" i="10"/>
  <c r="BK123" i="10"/>
  <c r="BM123" i="10"/>
  <c r="BO123" i="10"/>
  <c r="BJ124" i="10"/>
  <c r="BL124" i="10"/>
  <c r="BN124" i="10"/>
  <c r="BI15" i="10"/>
  <c r="BK15" i="10"/>
  <c r="BM15" i="10"/>
  <c r="DC17" i="10"/>
  <c r="DE17" i="10"/>
  <c r="DG17" i="10"/>
  <c r="DI17" i="10"/>
  <c r="DK17" i="10"/>
  <c r="DM17" i="10"/>
  <c r="BN16" i="10"/>
  <c r="BJ19" i="10"/>
  <c r="BL19" i="10"/>
  <c r="BN19" i="10"/>
  <c r="BJ20" i="10"/>
  <c r="BL20" i="10"/>
  <c r="BN20" i="10"/>
  <c r="BA21" i="10"/>
  <c r="BO24" i="10"/>
  <c r="BI27" i="10"/>
  <c r="BK27" i="10"/>
  <c r="BM27" i="10"/>
  <c r="BO27" i="10"/>
  <c r="BK30" i="10"/>
  <c r="BO30" i="10"/>
  <c r="BI34" i="10"/>
  <c r="BK34" i="10"/>
  <c r="BM34" i="10"/>
  <c r="BO34" i="10"/>
  <c r="BJ35" i="10"/>
  <c r="BL35" i="10"/>
  <c r="BN35" i="10"/>
  <c r="BI36" i="10"/>
  <c r="BK36" i="10"/>
  <c r="BM36" i="10"/>
  <c r="BO36" i="10"/>
  <c r="BJ37" i="10"/>
  <c r="BL37" i="10"/>
  <c r="BN37" i="10"/>
  <c r="BI38" i="10"/>
  <c r="BM38" i="10"/>
  <c r="BJ39" i="10"/>
  <c r="BL39" i="10"/>
  <c r="BN39" i="10"/>
  <c r="BI43" i="10"/>
  <c r="BK43" i="10"/>
  <c r="BM43" i="10"/>
  <c r="BO43" i="10"/>
  <c r="BJ44" i="10"/>
  <c r="BL44" i="10"/>
  <c r="BN44" i="10"/>
  <c r="BI45" i="10"/>
  <c r="BK45" i="10"/>
  <c r="BM45" i="10"/>
  <c r="BO45" i="10"/>
  <c r="BI47" i="10"/>
  <c r="BK47" i="10"/>
  <c r="BM47" i="10"/>
  <c r="BO47" i="10"/>
  <c r="BI48" i="10"/>
  <c r="BK48" i="10"/>
  <c r="BM48" i="10"/>
  <c r="BO48" i="10"/>
  <c r="BN67" i="10"/>
  <c r="BL71" i="10"/>
  <c r="BN90" i="10"/>
  <c r="BL93" i="10"/>
  <c r="BL98" i="10"/>
  <c r="BL104" i="10"/>
  <c r="BL106" i="10"/>
  <c r="BL108" i="10"/>
  <c r="BL118" i="10"/>
  <c r="BL119" i="10"/>
  <c r="BO15" i="10"/>
  <c r="BI29" i="10"/>
  <c r="DF17" i="12"/>
  <c r="DH17" i="12"/>
  <c r="DJ17" i="12"/>
  <c r="DL17" i="12"/>
  <c r="DN16" i="12"/>
  <c r="DE19" i="11"/>
  <c r="DE18" i="11" s="1"/>
  <c r="DG19" i="11"/>
  <c r="DG18" i="11" s="1"/>
  <c r="DI19" i="11"/>
  <c r="DI18" i="11" s="1"/>
  <c r="DK19" i="11"/>
  <c r="DK18" i="11" s="1"/>
  <c r="DM19" i="11"/>
  <c r="DM18" i="11" s="1"/>
  <c r="DN16" i="9"/>
  <c r="DC17" i="9"/>
  <c r="DE17" i="9"/>
  <c r="DG17" i="9"/>
  <c r="DI17" i="9"/>
  <c r="DK17" i="9"/>
  <c r="DM17" i="9"/>
  <c r="DN15" i="8"/>
  <c r="DN17" i="8" s="1"/>
  <c r="DD17" i="8"/>
  <c r="BZ22" i="7"/>
  <c r="BV22" i="7"/>
  <c r="BR22" i="7"/>
  <c r="BX27" i="7"/>
  <c r="BT27" i="7"/>
  <c r="BP27" i="7"/>
  <c r="CA27" i="7"/>
  <c r="BX29" i="7"/>
  <c r="BT29" i="7"/>
  <c r="BP29" i="7"/>
  <c r="CA29" i="7"/>
  <c r="BZ35" i="7"/>
  <c r="BV35" i="7"/>
  <c r="BR35" i="7"/>
  <c r="BX40" i="7"/>
  <c r="BT40" i="7"/>
  <c r="BP40" i="7"/>
  <c r="CA40" i="7"/>
  <c r="BZ47" i="7"/>
  <c r="BV47" i="7"/>
  <c r="BR47" i="7"/>
  <c r="CA47" i="7"/>
  <c r="BZ52" i="7"/>
  <c r="BV52" i="7"/>
  <c r="BR52" i="7"/>
  <c r="CA52" i="7"/>
  <c r="BZ53" i="7"/>
  <c r="BV53" i="7"/>
  <c r="BR53" i="7"/>
  <c r="CA53" i="7"/>
  <c r="BX57" i="7"/>
  <c r="BT57" i="7"/>
  <c r="BP57" i="7"/>
  <c r="BV57" i="7"/>
  <c r="CA57" i="7"/>
  <c r="BX59" i="7"/>
  <c r="BT59" i="7"/>
  <c r="BP59" i="7"/>
  <c r="BV59" i="7"/>
  <c r="CA59" i="7"/>
  <c r="BX63" i="7"/>
  <c r="BT63" i="7"/>
  <c r="BP63" i="7"/>
  <c r="BV63" i="7"/>
  <c r="CA63" i="7"/>
  <c r="BU70" i="7"/>
  <c r="BY70" i="7"/>
  <c r="BU72" i="7"/>
  <c r="BY72" i="7"/>
  <c r="AM74" i="7"/>
  <c r="AI74" i="7"/>
  <c r="AE74" i="7"/>
  <c r="AK74" i="7"/>
  <c r="BY76" i="7"/>
  <c r="BQ76" i="7"/>
  <c r="BU76" i="7"/>
  <c r="BY78" i="7"/>
  <c r="BQ78" i="7"/>
  <c r="BU78" i="7"/>
  <c r="AO81" i="7"/>
  <c r="AG81" i="7"/>
  <c r="AK81" i="7"/>
  <c r="BY83" i="7"/>
  <c r="BQ83" i="7"/>
  <c r="BU83" i="7"/>
  <c r="BU85" i="7"/>
  <c r="BY85" i="7"/>
  <c r="BU87" i="7"/>
  <c r="BQ87" i="7"/>
  <c r="AO88" i="7"/>
  <c r="AK88" i="7"/>
  <c r="AG88" i="7"/>
  <c r="AI88" i="7"/>
  <c r="AT88" i="7" s="1"/>
  <c r="AO96" i="7"/>
  <c r="AK96" i="7"/>
  <c r="AG96" i="7"/>
  <c r="AP96" i="7"/>
  <c r="AM96" i="7"/>
  <c r="AE96" i="7"/>
  <c r="BX17" i="7"/>
  <c r="BT17" i="7"/>
  <c r="BP17" i="7"/>
  <c r="BX23" i="7"/>
  <c r="BT23" i="7"/>
  <c r="BP23" i="7"/>
  <c r="CA23" i="7"/>
  <c r="BZ28" i="7"/>
  <c r="BV28" i="7"/>
  <c r="BR28" i="7"/>
  <c r="BZ30" i="7"/>
  <c r="BV30" i="7"/>
  <c r="BR30" i="7"/>
  <c r="CA30" i="7"/>
  <c r="BZ33" i="7"/>
  <c r="BV33" i="7"/>
  <c r="BR33" i="7"/>
  <c r="BZ39" i="7"/>
  <c r="BV39" i="7"/>
  <c r="BR39" i="7"/>
  <c r="BZ44" i="7"/>
  <c r="BV44" i="7"/>
  <c r="BR44" i="7"/>
  <c r="CA44" i="7"/>
  <c r="BZ46" i="7"/>
  <c r="BV46" i="7"/>
  <c r="BR46" i="7"/>
  <c r="CA46" i="7"/>
  <c r="BZ51" i="7"/>
  <c r="BV51" i="7"/>
  <c r="BR51" i="7"/>
  <c r="CA51" i="7"/>
  <c r="BZ54" i="7"/>
  <c r="BV54" i="7"/>
  <c r="BR54" i="7"/>
  <c r="CA54" i="7"/>
  <c r="BX58" i="7"/>
  <c r="BT58" i="7"/>
  <c r="BP58" i="7"/>
  <c r="BZ58" i="7"/>
  <c r="BR58" i="7"/>
  <c r="BX60" i="7"/>
  <c r="BT60" i="7"/>
  <c r="BP60" i="7"/>
  <c r="BZ60" i="7"/>
  <c r="BR60" i="7"/>
  <c r="BX65" i="7"/>
  <c r="BT65" i="7"/>
  <c r="BP65" i="7"/>
  <c r="BZ65" i="7"/>
  <c r="BR65" i="7"/>
  <c r="BX68" i="7"/>
  <c r="BT68" i="7"/>
  <c r="BP68" i="7"/>
  <c r="BV68" i="7"/>
  <c r="CA68" i="7"/>
  <c r="BU71" i="7"/>
  <c r="BQ71" i="7"/>
  <c r="BY77" i="7"/>
  <c r="BQ77" i="7"/>
  <c r="BU77" i="7"/>
  <c r="AK79" i="7"/>
  <c r="AP79" i="7"/>
  <c r="AG79" i="7"/>
  <c r="AM82" i="7"/>
  <c r="AI82" i="7"/>
  <c r="AT82" i="7" s="1"/>
  <c r="AK82" i="7"/>
  <c r="AO84" i="7"/>
  <c r="AK84" i="7"/>
  <c r="AG84" i="7"/>
  <c r="AP84" i="7"/>
  <c r="AM84" i="7"/>
  <c r="AE84" i="7"/>
  <c r="AO95" i="7"/>
  <c r="AK95" i="7"/>
  <c r="AG95" i="7"/>
  <c r="AP95" i="7"/>
  <c r="AM95" i="7"/>
  <c r="AE95" i="7"/>
  <c r="BA95" i="7" s="1"/>
  <c r="BJ15" i="7"/>
  <c r="BL15" i="7"/>
  <c r="BN15" i="7"/>
  <c r="AP16" i="7"/>
  <c r="AG16" i="7"/>
  <c r="AK16" i="7"/>
  <c r="CA17" i="7"/>
  <c r="BV17" i="7"/>
  <c r="BT22" i="7"/>
  <c r="BR23" i="7"/>
  <c r="BZ23" i="7"/>
  <c r="BR27" i="7"/>
  <c r="BZ27" i="7"/>
  <c r="CA28" i="7"/>
  <c r="BL28" i="7"/>
  <c r="BP28" i="7"/>
  <c r="BX28" i="7"/>
  <c r="BV29" i="7"/>
  <c r="BJ30" i="7"/>
  <c r="BL30" i="7"/>
  <c r="BN30" i="7"/>
  <c r="BP30" i="7"/>
  <c r="BX30" i="7"/>
  <c r="CA33" i="7"/>
  <c r="BL33" i="7"/>
  <c r="BP33" i="7"/>
  <c r="BX33" i="7"/>
  <c r="BT35" i="7"/>
  <c r="BT39" i="7"/>
  <c r="BR40" i="7"/>
  <c r="BZ40" i="7"/>
  <c r="BJ44" i="7"/>
  <c r="BL44" i="7"/>
  <c r="BN44" i="7"/>
  <c r="BP44" i="7"/>
  <c r="BX44" i="7"/>
  <c r="BT46" i="7"/>
  <c r="BL46" i="7"/>
  <c r="BT47" i="7"/>
  <c r="BT51" i="7"/>
  <c r="BT52" i="7"/>
  <c r="BL52" i="7"/>
  <c r="BT53" i="7"/>
  <c r="BT54" i="7"/>
  <c r="BL54" i="7"/>
  <c r="BZ57" i="7"/>
  <c r="CA58" i="7"/>
  <c r="BZ59" i="7"/>
  <c r="CA60" i="7"/>
  <c r="BZ63" i="7"/>
  <c r="CA65" i="7"/>
  <c r="BR68" i="7"/>
  <c r="AG74" i="7"/>
  <c r="BI77" i="7"/>
  <c r="BK77" i="7"/>
  <c r="BM77" i="7"/>
  <c r="BO77" i="7"/>
  <c r="AP82" i="7"/>
  <c r="BA82" i="7" s="1"/>
  <c r="AG82" i="7"/>
  <c r="AR82" i="7" s="1"/>
  <c r="BA85" i="7"/>
  <c r="BQ85" i="7"/>
  <c r="BY87" i="7"/>
  <c r="AE88" i="7"/>
  <c r="AI95" i="7"/>
  <c r="AI96" i="7"/>
  <c r="AT96" i="7" s="1"/>
  <c r="BO16" i="7"/>
  <c r="BI18" i="7"/>
  <c r="BK18" i="7"/>
  <c r="BM18" i="7"/>
  <c r="BO18" i="7"/>
  <c r="BI19" i="7"/>
  <c r="BK19" i="7"/>
  <c r="BM19" i="7"/>
  <c r="BO19" i="7"/>
  <c r="BI20" i="7"/>
  <c r="BK20" i="7"/>
  <c r="BM20" i="7"/>
  <c r="BO20" i="7"/>
  <c r="BL24" i="7"/>
  <c r="BL26" i="7"/>
  <c r="BL31" i="7"/>
  <c r="BL37" i="7"/>
  <c r="BJ41" i="7"/>
  <c r="BL41" i="7"/>
  <c r="BN41" i="7"/>
  <c r="BJ42" i="7"/>
  <c r="BL42" i="7"/>
  <c r="BN42" i="7"/>
  <c r="BJ43" i="7"/>
  <c r="BL43" i="7"/>
  <c r="BN43" i="7"/>
  <c r="BJ45" i="7"/>
  <c r="BN45" i="7"/>
  <c r="BJ48" i="7"/>
  <c r="BL48" i="7"/>
  <c r="BN48" i="7"/>
  <c r="BJ49" i="7"/>
  <c r="BL49" i="7"/>
  <c r="BN49" i="7"/>
  <c r="BJ55" i="7"/>
  <c r="BL55" i="7"/>
  <c r="BN55" i="7"/>
  <c r="BJ56" i="7"/>
  <c r="BL56" i="7"/>
  <c r="BN56" i="7"/>
  <c r="BA71" i="7"/>
  <c r="BA87" i="7"/>
  <c r="BA92" i="7"/>
  <c r="BI73" i="7"/>
  <c r="BM73" i="7"/>
  <c r="BI74" i="7"/>
  <c r="BK74" i="7"/>
  <c r="BM74" i="7"/>
  <c r="BO74" i="7"/>
  <c r="BI75" i="7"/>
  <c r="BK75" i="7"/>
  <c r="BM75" i="7"/>
  <c r="BA76" i="7"/>
  <c r="BJ76" i="7"/>
  <c r="BA77" i="7"/>
  <c r="BA78" i="7"/>
  <c r="BI82" i="7"/>
  <c r="BK82" i="7"/>
  <c r="BM82" i="7"/>
  <c r="BO82" i="7"/>
  <c r="BA83" i="7"/>
  <c r="BJ83" i="7"/>
  <c r="BL83" i="7"/>
  <c r="BN83" i="7"/>
  <c r="BA90" i="7"/>
  <c r="DC17" i="6"/>
  <c r="BO16" i="6"/>
  <c r="BJ27" i="6"/>
  <c r="BL27" i="6"/>
  <c r="BN27" i="6"/>
  <c r="BJ29" i="6"/>
  <c r="BL29" i="6"/>
  <c r="BN29" i="6"/>
  <c r="BJ31" i="6"/>
  <c r="BL31" i="6"/>
  <c r="BN31" i="6"/>
  <c r="BJ41" i="6"/>
  <c r="BL41" i="6"/>
  <c r="BN41" i="6"/>
  <c r="BJ43" i="6"/>
  <c r="BL43" i="6"/>
  <c r="BN43" i="6"/>
  <c r="BJ45" i="6"/>
  <c r="BL45" i="6"/>
  <c r="BJ25" i="6"/>
  <c r="BL25" i="6"/>
  <c r="BN25" i="6"/>
  <c r="BN45" i="6"/>
  <c r="BJ47" i="6"/>
  <c r="BL47" i="6"/>
  <c r="BN47" i="6"/>
  <c r="BJ53" i="6"/>
  <c r="BL53" i="6"/>
  <c r="BN53" i="6"/>
  <c r="BJ57" i="6"/>
  <c r="BL57" i="6"/>
  <c r="BN57" i="6"/>
  <c r="BL61" i="6"/>
  <c r="BL69" i="6"/>
  <c r="BL73" i="6"/>
  <c r="BJ75" i="6"/>
  <c r="BL75" i="6"/>
  <c r="BN75" i="6"/>
  <c r="BJ77" i="6"/>
  <c r="BL77" i="6"/>
  <c r="BN77" i="6"/>
  <c r="BJ79" i="6"/>
  <c r="BL79" i="6"/>
  <c r="BN79" i="6"/>
  <c r="BJ81" i="6"/>
  <c r="BL81" i="6"/>
  <c r="BN81" i="6"/>
  <c r="BI86" i="6"/>
  <c r="BK86" i="6"/>
  <c r="BM86" i="6"/>
  <c r="BO86" i="6"/>
  <c r="BJ87" i="6"/>
  <c r="BL87" i="6"/>
  <c r="BN87" i="6"/>
  <c r="BJ88" i="6"/>
  <c r="BL88" i="6"/>
  <c r="BN88" i="6"/>
  <c r="BI89" i="6"/>
  <c r="BK89" i="6"/>
  <c r="BM89" i="6"/>
  <c r="BI94" i="6"/>
  <c r="BI96" i="6"/>
  <c r="BK96" i="6"/>
  <c r="BM96" i="6"/>
  <c r="BO96" i="6"/>
  <c r="BO97" i="6"/>
  <c r="BI99" i="6"/>
  <c r="BI100" i="6"/>
  <c r="BM100" i="6"/>
  <c r="BI101" i="6"/>
  <c r="BK101" i="6"/>
  <c r="BM101" i="6"/>
  <c r="BJ102" i="6"/>
  <c r="BA113" i="6"/>
  <c r="BK116" i="6"/>
  <c r="BM116" i="6"/>
  <c r="BJ117" i="6"/>
  <c r="BL117" i="6"/>
  <c r="BN117" i="6"/>
  <c r="BI118" i="6"/>
  <c r="BM118" i="6"/>
  <c r="BI119" i="6"/>
  <c r="BK119" i="6"/>
  <c r="BM119" i="6"/>
  <c r="BO119" i="6"/>
  <c r="BI121" i="6"/>
  <c r="BK121" i="6"/>
  <c r="BM121" i="6"/>
  <c r="BO121" i="6"/>
  <c r="BI124" i="6"/>
  <c r="BK124" i="6"/>
  <c r="BM124" i="6"/>
  <c r="BO124" i="6"/>
  <c r="BI126" i="6"/>
  <c r="BK126" i="6"/>
  <c r="BI127" i="6"/>
  <c r="BK127" i="6"/>
  <c r="BM127" i="6"/>
  <c r="BO127" i="6"/>
  <c r="BI130" i="6"/>
  <c r="BK130" i="6"/>
  <c r="BM130" i="6"/>
  <c r="BO131" i="6"/>
  <c r="BJ136" i="6"/>
  <c r="BL136" i="6"/>
  <c r="BN136" i="6"/>
  <c r="DC17" i="12"/>
  <c r="DE17" i="12"/>
  <c r="DG17" i="12"/>
  <c r="DI17" i="12"/>
  <c r="DK17" i="12"/>
  <c r="DM17" i="12"/>
  <c r="DN15" i="12"/>
  <c r="DD17" i="12"/>
  <c r="DN15" i="6"/>
  <c r="DD17" i="6"/>
  <c r="BJ15" i="12"/>
  <c r="BN15" i="12"/>
  <c r="BO16" i="12"/>
  <c r="BM57" i="12"/>
  <c r="BM60" i="12"/>
  <c r="BM62" i="12"/>
  <c r="BK66" i="12"/>
  <c r="BM66" i="12"/>
  <c r="BO66" i="12"/>
  <c r="BK67" i="12"/>
  <c r="BM67" i="12"/>
  <c r="BO67" i="12"/>
  <c r="BO71" i="12"/>
  <c r="BO72" i="12"/>
  <c r="BO73" i="12"/>
  <c r="BI74" i="12"/>
  <c r="BK74" i="12"/>
  <c r="BM74" i="12"/>
  <c r="BO74" i="12"/>
  <c r="BI77" i="12"/>
  <c r="BK77" i="12"/>
  <c r="BM77" i="12"/>
  <c r="BI79" i="12"/>
  <c r="BK79" i="12"/>
  <c r="BM79" i="12"/>
  <c r="BO79" i="12"/>
  <c r="BI81" i="12"/>
  <c r="BK81" i="12"/>
  <c r="BM81" i="12"/>
  <c r="BO81" i="12"/>
  <c r="BI82" i="12"/>
  <c r="BM82" i="12"/>
  <c r="BO15" i="12"/>
  <c r="BO17" i="12"/>
  <c r="BO19" i="12"/>
  <c r="AP68" i="12"/>
  <c r="BK69" i="12"/>
  <c r="BM69" i="12"/>
  <c r="BO69" i="12"/>
  <c r="BN91" i="12"/>
  <c r="BO84" i="12"/>
  <c r="BI85" i="12"/>
  <c r="BK85" i="12"/>
  <c r="BM85" i="12"/>
  <c r="BL89" i="12"/>
  <c r="BL93" i="12"/>
  <c r="BL97" i="12"/>
  <c r="BL101" i="12"/>
  <c r="BL103" i="12"/>
  <c r="BL105" i="12"/>
  <c r="BJ111" i="12"/>
  <c r="BL111" i="12"/>
  <c r="BN111" i="12"/>
  <c r="BJ112" i="12"/>
  <c r="BN112" i="12"/>
  <c r="BJ113" i="12"/>
  <c r="BN113" i="12"/>
  <c r="BJ114" i="12"/>
  <c r="BN114" i="12"/>
  <c r="BJ115" i="12"/>
  <c r="BN115" i="12"/>
  <c r="BJ116" i="12"/>
  <c r="BN116" i="12"/>
  <c r="BJ117" i="12"/>
  <c r="BO118" i="12"/>
  <c r="BN119" i="12"/>
  <c r="BO30" i="12"/>
  <c r="BM58" i="12"/>
  <c r="BL15" i="12"/>
  <c r="BK16" i="12"/>
  <c r="BK17" i="12"/>
  <c r="BK19" i="12"/>
  <c r="BO21" i="12"/>
  <c r="BO22" i="12"/>
  <c r="BO23" i="12"/>
  <c r="BO24" i="12"/>
  <c r="BO25" i="12"/>
  <c r="BO26" i="12"/>
  <c r="BO27" i="12"/>
  <c r="BO28" i="12"/>
  <c r="BO29" i="12"/>
  <c r="BJ30" i="12"/>
  <c r="BN30" i="12"/>
  <c r="BO31" i="12"/>
  <c r="BO32" i="12"/>
  <c r="BO33" i="12"/>
  <c r="BO34" i="12"/>
  <c r="BO35" i="12"/>
  <c r="BO36" i="12"/>
  <c r="BO37" i="12"/>
  <c r="BO38" i="12"/>
  <c r="BO39" i="12"/>
  <c r="BO40" i="12"/>
  <c r="BO41" i="12"/>
  <c r="BO42" i="12"/>
  <c r="BO43" i="12"/>
  <c r="BO44" i="12"/>
  <c r="BO45" i="12"/>
  <c r="BO46" i="12"/>
  <c r="BO47" i="12"/>
  <c r="BO48" i="12"/>
  <c r="BO49" i="12"/>
  <c r="BO50" i="12"/>
  <c r="BO51" i="12"/>
  <c r="BO52" i="12"/>
  <c r="BO53" i="12"/>
  <c r="BO54" i="12"/>
  <c r="BO55" i="12"/>
  <c r="BJ57" i="12"/>
  <c r="BL57" i="12"/>
  <c r="BN57" i="12"/>
  <c r="BI57" i="12"/>
  <c r="BK82" i="12"/>
  <c r="BK84" i="12"/>
  <c r="BN85" i="12"/>
  <c r="BN86" i="12"/>
  <c r="BN88" i="12"/>
  <c r="BN89" i="12"/>
  <c r="BN93" i="12"/>
  <c r="BO94" i="12"/>
  <c r="BI58" i="12"/>
  <c r="BJ60" i="12"/>
  <c r="BL60" i="12"/>
  <c r="BN60" i="12"/>
  <c r="BI60" i="12"/>
  <c r="BK62" i="12"/>
  <c r="BK64" i="12"/>
  <c r="BK72" i="12"/>
  <c r="BO85" i="12"/>
  <c r="BN87" i="12"/>
  <c r="BN90" i="12"/>
  <c r="BL91" i="12"/>
  <c r="BN92" i="12"/>
  <c r="BO107" i="12"/>
  <c r="BO108" i="12"/>
  <c r="BO109" i="12"/>
  <c r="BO110" i="12"/>
  <c r="BO111" i="12"/>
  <c r="BO112" i="12"/>
  <c r="BO113" i="12"/>
  <c r="BO114" i="12"/>
  <c r="BO115" i="12"/>
  <c r="BO116" i="12"/>
  <c r="BO117" i="12"/>
  <c r="BN117" i="12"/>
  <c r="BL118" i="12"/>
  <c r="BI119" i="12"/>
  <c r="AE15" i="12"/>
  <c r="AX15" i="12" s="1"/>
  <c r="AG15" i="12"/>
  <c r="AI15" i="12"/>
  <c r="AK15" i="12"/>
  <c r="AV15" i="12" s="1"/>
  <c r="AM15" i="12"/>
  <c r="AO15" i="12"/>
  <c r="BI15" i="12"/>
  <c r="BK15" i="12"/>
  <c r="BM15" i="12"/>
  <c r="AF16" i="12"/>
  <c r="AH16" i="12"/>
  <c r="AJ16" i="12"/>
  <c r="AL16" i="12"/>
  <c r="AN16" i="12"/>
  <c r="AR16" i="12"/>
  <c r="AT16" i="12"/>
  <c r="AV16" i="12"/>
  <c r="AX16" i="12"/>
  <c r="AZ16" i="12"/>
  <c r="BP16" i="12"/>
  <c r="BR16" i="12"/>
  <c r="BT16" i="12"/>
  <c r="BV16" i="12"/>
  <c r="BX16" i="12"/>
  <c r="BZ16" i="12"/>
  <c r="AF17" i="12"/>
  <c r="AH17" i="12"/>
  <c r="AJ17" i="12"/>
  <c r="AU17" i="12" s="1"/>
  <c r="AL17" i="12"/>
  <c r="AN17" i="12"/>
  <c r="AR17" i="12"/>
  <c r="AT17" i="12"/>
  <c r="AV17" i="12"/>
  <c r="AX17" i="12"/>
  <c r="AZ17" i="12"/>
  <c r="CA17" i="12" s="1"/>
  <c r="BP17" i="12"/>
  <c r="AF18" i="12"/>
  <c r="AH18" i="12"/>
  <c r="AJ18" i="12"/>
  <c r="AL18" i="12"/>
  <c r="AN18" i="12"/>
  <c r="BP18" i="12"/>
  <c r="AF19" i="12"/>
  <c r="AH19" i="12"/>
  <c r="AJ19" i="12"/>
  <c r="AL19" i="12"/>
  <c r="AN19" i="12"/>
  <c r="BP19" i="12"/>
  <c r="AF20" i="12"/>
  <c r="AH20" i="12"/>
  <c r="AJ20" i="12"/>
  <c r="AL20" i="12"/>
  <c r="AN20" i="12"/>
  <c r="BP20" i="12"/>
  <c r="AE21" i="12"/>
  <c r="AG21" i="12"/>
  <c r="AI21" i="12"/>
  <c r="AK21" i="12"/>
  <c r="AM21" i="12"/>
  <c r="AO21" i="12"/>
  <c r="AZ21" i="12" s="1"/>
  <c r="BI21" i="12"/>
  <c r="BK21" i="12"/>
  <c r="BM21" i="12"/>
  <c r="BQ21" i="12"/>
  <c r="BS21" i="12"/>
  <c r="BU21" i="12"/>
  <c r="BW21" i="12"/>
  <c r="BY21" i="12"/>
  <c r="AE22" i="12"/>
  <c r="AG22" i="12"/>
  <c r="AI22" i="12"/>
  <c r="AK22" i="12"/>
  <c r="AM22" i="12"/>
  <c r="AO22" i="12"/>
  <c r="AZ22" i="12" s="1"/>
  <c r="BI22" i="12"/>
  <c r="BK22" i="12"/>
  <c r="BM22" i="12"/>
  <c r="BQ22" i="12"/>
  <c r="BS22" i="12"/>
  <c r="BU22" i="12"/>
  <c r="BW22" i="12"/>
  <c r="BY22" i="12"/>
  <c r="AE23" i="12"/>
  <c r="AG23" i="12"/>
  <c r="AI23" i="12"/>
  <c r="AK23" i="12"/>
  <c r="AM23" i="12"/>
  <c r="AO23" i="12"/>
  <c r="AZ23" i="12" s="1"/>
  <c r="BI23" i="12"/>
  <c r="BK23" i="12"/>
  <c r="BM23" i="12"/>
  <c r="BQ23" i="12"/>
  <c r="BS23" i="12"/>
  <c r="BU23" i="12"/>
  <c r="BW23" i="12"/>
  <c r="BY23" i="12"/>
  <c r="AE24" i="12"/>
  <c r="AV24" i="12" s="1"/>
  <c r="AG24" i="12"/>
  <c r="AI24" i="12"/>
  <c r="AK24" i="12"/>
  <c r="AM24" i="12"/>
  <c r="AO24" i="12"/>
  <c r="BI24" i="12"/>
  <c r="BK24" i="12"/>
  <c r="BM24" i="12"/>
  <c r="AE25" i="12"/>
  <c r="AG25" i="12"/>
  <c r="AI25" i="12"/>
  <c r="AK25" i="12"/>
  <c r="AM25" i="12"/>
  <c r="AO25" i="12"/>
  <c r="AZ25" i="12" s="1"/>
  <c r="BI25" i="12"/>
  <c r="BK25" i="12"/>
  <c r="BM25" i="12"/>
  <c r="BQ25" i="12"/>
  <c r="BS25" i="12"/>
  <c r="BU25" i="12"/>
  <c r="BW25" i="12"/>
  <c r="BY25" i="12"/>
  <c r="AE26" i="12"/>
  <c r="AG26" i="12"/>
  <c r="AI26" i="12"/>
  <c r="AK26" i="12"/>
  <c r="AM26" i="12"/>
  <c r="AO26" i="12"/>
  <c r="AZ26" i="12" s="1"/>
  <c r="BI26" i="12"/>
  <c r="BK26" i="12"/>
  <c r="BM26" i="12"/>
  <c r="BQ26" i="12"/>
  <c r="BS26" i="12"/>
  <c r="BU26" i="12"/>
  <c r="BW26" i="12"/>
  <c r="BY26" i="12"/>
  <c r="AE27" i="12"/>
  <c r="AG27" i="12"/>
  <c r="AI27" i="12"/>
  <c r="AK27" i="12"/>
  <c r="AM27" i="12"/>
  <c r="AO27" i="12"/>
  <c r="AZ27" i="12" s="1"/>
  <c r="BI27" i="12"/>
  <c r="BK27" i="12"/>
  <c r="BM27" i="12"/>
  <c r="BQ27" i="12"/>
  <c r="BS27" i="12"/>
  <c r="BU27" i="12"/>
  <c r="BW27" i="12"/>
  <c r="BY27" i="12"/>
  <c r="AE28" i="12"/>
  <c r="AG28" i="12"/>
  <c r="AI28" i="12"/>
  <c r="AK28" i="12"/>
  <c r="AM28" i="12"/>
  <c r="AO28" i="12"/>
  <c r="AZ28" i="12" s="1"/>
  <c r="BI28" i="12"/>
  <c r="BK28" i="12"/>
  <c r="BM28" i="12"/>
  <c r="BQ28" i="12"/>
  <c r="BS28" i="12"/>
  <c r="BU28" i="12"/>
  <c r="BW28" i="12"/>
  <c r="BY28" i="12"/>
  <c r="AE29" i="12"/>
  <c r="AG29" i="12"/>
  <c r="AI29" i="12"/>
  <c r="AK29" i="12"/>
  <c r="AM29" i="12"/>
  <c r="AO29" i="12"/>
  <c r="AZ29" i="12" s="1"/>
  <c r="BI29" i="12"/>
  <c r="BK29" i="12"/>
  <c r="BM29" i="12"/>
  <c r="BQ29" i="12"/>
  <c r="BS29" i="12"/>
  <c r="BU29" i="12"/>
  <c r="BW29" i="12"/>
  <c r="BY29" i="12"/>
  <c r="AE30" i="12"/>
  <c r="AG30" i="12"/>
  <c r="AI30" i="12"/>
  <c r="AK30" i="12"/>
  <c r="AM30" i="12"/>
  <c r="AO30" i="12"/>
  <c r="AZ30" i="12" s="1"/>
  <c r="BI30" i="12"/>
  <c r="BK30" i="12"/>
  <c r="BM30" i="12"/>
  <c r="BQ30" i="12"/>
  <c r="BS30" i="12"/>
  <c r="BU30" i="12"/>
  <c r="BW30" i="12"/>
  <c r="BY30" i="12"/>
  <c r="AE31" i="12"/>
  <c r="AZ31" i="12" s="1"/>
  <c r="AG31" i="12"/>
  <c r="AI31" i="12"/>
  <c r="AT31" i="12" s="1"/>
  <c r="AK31" i="12"/>
  <c r="AM31" i="12"/>
  <c r="AO31" i="12"/>
  <c r="BI31" i="12"/>
  <c r="BK31" i="12"/>
  <c r="BM31" i="12"/>
  <c r="AE32" i="12"/>
  <c r="AG32" i="12"/>
  <c r="AR32" i="12" s="1"/>
  <c r="AI32" i="12"/>
  <c r="AK32" i="12"/>
  <c r="AM32" i="12"/>
  <c r="AO32" i="12"/>
  <c r="BI32" i="12"/>
  <c r="BK32" i="12"/>
  <c r="BM32" i="12"/>
  <c r="AE33" i="12"/>
  <c r="AG33" i="12"/>
  <c r="AI33" i="12"/>
  <c r="AK33" i="12"/>
  <c r="AM33" i="12"/>
  <c r="AO33" i="12"/>
  <c r="AZ33" i="12" s="1"/>
  <c r="BI33" i="12"/>
  <c r="BK33" i="12"/>
  <c r="BM33" i="12"/>
  <c r="BQ33" i="12"/>
  <c r="BS33" i="12"/>
  <c r="BU33" i="12"/>
  <c r="BW33" i="12"/>
  <c r="BY33" i="12"/>
  <c r="AE34" i="12"/>
  <c r="AG34" i="12"/>
  <c r="AI34" i="12"/>
  <c r="AK34" i="12"/>
  <c r="AM34" i="12"/>
  <c r="AO34" i="12"/>
  <c r="AZ34" i="12" s="1"/>
  <c r="BI34" i="12"/>
  <c r="BK34" i="12"/>
  <c r="BM34" i="12"/>
  <c r="BQ34" i="12"/>
  <c r="BS34" i="12"/>
  <c r="BU34" i="12"/>
  <c r="BW34" i="12"/>
  <c r="BY34" i="12"/>
  <c r="AE35" i="12"/>
  <c r="AG35" i="12"/>
  <c r="AI35" i="12"/>
  <c r="AK35" i="12"/>
  <c r="AM35" i="12"/>
  <c r="AO35" i="12"/>
  <c r="AZ35" i="12" s="1"/>
  <c r="BI35" i="12"/>
  <c r="BK35" i="12"/>
  <c r="BM35" i="12"/>
  <c r="BQ35" i="12"/>
  <c r="BS35" i="12"/>
  <c r="BU35" i="12"/>
  <c r="BW35" i="12"/>
  <c r="BY35" i="12"/>
  <c r="AE36" i="12"/>
  <c r="AG36" i="12"/>
  <c r="AI36" i="12"/>
  <c r="AK36" i="12"/>
  <c r="AM36" i="12"/>
  <c r="AO36" i="12"/>
  <c r="BI36" i="12"/>
  <c r="BK36" i="12"/>
  <c r="BM36" i="12"/>
  <c r="AE37" i="12"/>
  <c r="AV37" i="12" s="1"/>
  <c r="AG37" i="12"/>
  <c r="AI37" i="12"/>
  <c r="AK37" i="12"/>
  <c r="AM37" i="12"/>
  <c r="AO37" i="12"/>
  <c r="BI37" i="12"/>
  <c r="BK37" i="12"/>
  <c r="BM37" i="12"/>
  <c r="AE38" i="12"/>
  <c r="AG38" i="12"/>
  <c r="AI38" i="12"/>
  <c r="AK38" i="12"/>
  <c r="AM38" i="12"/>
  <c r="AO38" i="12"/>
  <c r="BI38" i="12"/>
  <c r="BK38" i="12"/>
  <c r="BM38" i="12"/>
  <c r="AE39" i="12"/>
  <c r="AG39" i="12"/>
  <c r="AI39" i="12"/>
  <c r="AK39" i="12"/>
  <c r="AM39" i="12"/>
  <c r="AO39" i="12"/>
  <c r="AZ39" i="12" s="1"/>
  <c r="BI39" i="12"/>
  <c r="BK39" i="12"/>
  <c r="BM39" i="12"/>
  <c r="BQ39" i="12"/>
  <c r="BS39" i="12"/>
  <c r="BU39" i="12"/>
  <c r="BW39" i="12"/>
  <c r="BY39" i="12"/>
  <c r="AE40" i="12"/>
  <c r="AG40" i="12"/>
  <c r="AI40" i="12"/>
  <c r="AK40" i="12"/>
  <c r="AM40" i="12"/>
  <c r="AO40" i="12"/>
  <c r="AZ40" i="12" s="1"/>
  <c r="BI40" i="12"/>
  <c r="BK40" i="12"/>
  <c r="BM40" i="12"/>
  <c r="BQ40" i="12"/>
  <c r="BS40" i="12"/>
  <c r="BU40" i="12"/>
  <c r="BW40" i="12"/>
  <c r="BY40" i="12"/>
  <c r="AE41" i="12"/>
  <c r="AG41" i="12"/>
  <c r="AI41" i="12"/>
  <c r="AK41" i="12"/>
  <c r="AM41" i="12"/>
  <c r="AO41" i="12"/>
  <c r="BI41" i="12"/>
  <c r="BK41" i="12"/>
  <c r="BM41" i="12"/>
  <c r="AE42" i="12"/>
  <c r="AG42" i="12"/>
  <c r="AI42" i="12"/>
  <c r="AK42" i="12"/>
  <c r="AM42" i="12"/>
  <c r="AO42" i="12"/>
  <c r="AZ42" i="12" s="1"/>
  <c r="BI42" i="12"/>
  <c r="BK42" i="12"/>
  <c r="BM42" i="12"/>
  <c r="BQ42" i="12"/>
  <c r="BS42" i="12"/>
  <c r="BU42" i="12"/>
  <c r="BW42" i="12"/>
  <c r="BY42" i="12"/>
  <c r="AE43" i="12"/>
  <c r="AG43" i="12"/>
  <c r="AI43" i="12"/>
  <c r="AK43" i="12"/>
  <c r="AM43" i="12"/>
  <c r="AO43" i="12"/>
  <c r="AZ43" i="12" s="1"/>
  <c r="BI43" i="12"/>
  <c r="BK43" i="12"/>
  <c r="BM43" i="12"/>
  <c r="BQ43" i="12"/>
  <c r="BS43" i="12"/>
  <c r="BU43" i="12"/>
  <c r="BW43" i="12"/>
  <c r="BY43" i="12"/>
  <c r="AE44" i="12"/>
  <c r="AX44" i="12" s="1"/>
  <c r="AG44" i="12"/>
  <c r="AI44" i="12"/>
  <c r="AT44" i="12" s="1"/>
  <c r="BT44" i="12" s="1"/>
  <c r="AK44" i="12"/>
  <c r="AM44" i="12"/>
  <c r="AO44" i="12"/>
  <c r="BI44" i="12"/>
  <c r="BK44" i="12"/>
  <c r="BM44" i="12"/>
  <c r="AE45" i="12"/>
  <c r="AG45" i="12"/>
  <c r="AI45" i="12"/>
  <c r="AK45" i="12"/>
  <c r="AM45" i="12"/>
  <c r="AO45" i="12"/>
  <c r="BI45" i="12"/>
  <c r="BK45" i="12"/>
  <c r="BM45" i="12"/>
  <c r="AE46" i="12"/>
  <c r="AG46" i="12"/>
  <c r="AI46" i="12"/>
  <c r="AK46" i="12"/>
  <c r="AM46" i="12"/>
  <c r="AO46" i="12"/>
  <c r="AZ46" i="12" s="1"/>
  <c r="BI46" i="12"/>
  <c r="BK46" i="12"/>
  <c r="BM46" i="12"/>
  <c r="BQ46" i="12"/>
  <c r="BS46" i="12"/>
  <c r="BU46" i="12"/>
  <c r="BW46" i="12"/>
  <c r="BY46" i="12"/>
  <c r="AE47" i="12"/>
  <c r="AG47" i="12"/>
  <c r="AI47" i="12"/>
  <c r="AK47" i="12"/>
  <c r="AM47" i="12"/>
  <c r="AO47" i="12"/>
  <c r="AZ47" i="12" s="1"/>
  <c r="BI47" i="12"/>
  <c r="BK47" i="12"/>
  <c r="BM47" i="12"/>
  <c r="BQ47" i="12"/>
  <c r="BS47" i="12"/>
  <c r="BU47" i="12"/>
  <c r="BW47" i="12"/>
  <c r="BY47" i="12"/>
  <c r="AE48" i="12"/>
  <c r="AZ48" i="12" s="1"/>
  <c r="BZ48" i="12" s="1"/>
  <c r="AG48" i="12"/>
  <c r="AI48" i="12"/>
  <c r="AK48" i="12"/>
  <c r="AM48" i="12"/>
  <c r="AO48" i="12"/>
  <c r="BI48" i="12"/>
  <c r="BK48" i="12"/>
  <c r="BM48" i="12"/>
  <c r="AE49" i="12"/>
  <c r="AG49" i="12"/>
  <c r="AI49" i="12"/>
  <c r="AK49" i="12"/>
  <c r="AM49" i="12"/>
  <c r="AO49" i="12"/>
  <c r="AZ49" i="12" s="1"/>
  <c r="BI49" i="12"/>
  <c r="BK49" i="12"/>
  <c r="BM49" i="12"/>
  <c r="BQ49" i="12"/>
  <c r="BS49" i="12"/>
  <c r="BU49" i="12"/>
  <c r="BW49" i="12"/>
  <c r="BY49" i="12"/>
  <c r="AE50" i="12"/>
  <c r="AV50" i="12" s="1"/>
  <c r="AG50" i="12"/>
  <c r="AR50" i="12" s="1"/>
  <c r="AI50" i="12"/>
  <c r="AK50" i="12"/>
  <c r="AM50" i="12"/>
  <c r="AO50" i="12"/>
  <c r="BI50" i="12"/>
  <c r="BK50" i="12"/>
  <c r="BM50" i="12"/>
  <c r="AE51" i="12"/>
  <c r="AG51" i="12"/>
  <c r="AI51" i="12"/>
  <c r="AK51" i="12"/>
  <c r="AM51" i="12"/>
  <c r="AO51" i="12"/>
  <c r="AZ51" i="12" s="1"/>
  <c r="BI51" i="12"/>
  <c r="BK51" i="12"/>
  <c r="BM51" i="12"/>
  <c r="BQ51" i="12"/>
  <c r="BS51" i="12"/>
  <c r="BU51" i="12"/>
  <c r="BW51" i="12"/>
  <c r="BY51" i="12"/>
  <c r="AE52" i="12"/>
  <c r="AG52" i="12"/>
  <c r="AI52" i="12"/>
  <c r="AK52" i="12"/>
  <c r="AM52" i="12"/>
  <c r="AO52" i="12"/>
  <c r="AZ52" i="12" s="1"/>
  <c r="BI52" i="12"/>
  <c r="BK52" i="12"/>
  <c r="BM52" i="12"/>
  <c r="BQ52" i="12"/>
  <c r="BS52" i="12"/>
  <c r="BU52" i="12"/>
  <c r="BW52" i="12"/>
  <c r="BY52" i="12"/>
  <c r="AE53" i="12"/>
  <c r="AX53" i="12" s="1"/>
  <c r="AG53" i="12"/>
  <c r="AI53" i="12"/>
  <c r="AT53" i="12" s="1"/>
  <c r="AK53" i="12"/>
  <c r="AM53" i="12"/>
  <c r="AO53" i="12"/>
  <c r="BI53" i="12"/>
  <c r="BK53" i="12"/>
  <c r="BM53" i="12"/>
  <c r="AE54" i="12"/>
  <c r="AG54" i="12"/>
  <c r="AI54" i="12"/>
  <c r="AK54" i="12"/>
  <c r="AM54" i="12"/>
  <c r="AO54" i="12"/>
  <c r="AZ54" i="12" s="1"/>
  <c r="BI54" i="12"/>
  <c r="BK54" i="12"/>
  <c r="BM54" i="12"/>
  <c r="BQ54" i="12"/>
  <c r="BS54" i="12"/>
  <c r="BU54" i="12"/>
  <c r="BW54" i="12"/>
  <c r="BY54" i="12"/>
  <c r="AE55" i="12"/>
  <c r="AG55" i="12"/>
  <c r="AI55" i="12"/>
  <c r="AK55" i="12"/>
  <c r="AM55" i="12"/>
  <c r="AO55" i="12"/>
  <c r="AZ55" i="12" s="1"/>
  <c r="BI55" i="12"/>
  <c r="BK55" i="12"/>
  <c r="BM55" i="12"/>
  <c r="BQ55" i="12"/>
  <c r="BS55" i="12"/>
  <c r="BU55" i="12"/>
  <c r="BW55" i="12"/>
  <c r="BY55" i="12"/>
  <c r="BP56" i="12"/>
  <c r="AX56" i="12"/>
  <c r="AE56" i="12"/>
  <c r="AI56" i="12"/>
  <c r="AT56" i="12" s="1"/>
  <c r="BP57" i="12"/>
  <c r="AZ57" i="12"/>
  <c r="AX57" i="12"/>
  <c r="AV57" i="12"/>
  <c r="AT57" i="12"/>
  <c r="AR57" i="12"/>
  <c r="BZ58" i="12"/>
  <c r="BX58" i="12"/>
  <c r="BV58" i="12"/>
  <c r="BT58" i="12"/>
  <c r="BR58" i="12"/>
  <c r="BP58" i="12"/>
  <c r="AZ58" i="12"/>
  <c r="AX58" i="12"/>
  <c r="AV58" i="12"/>
  <c r="AT58" i="12"/>
  <c r="AR58" i="12"/>
  <c r="BS58" i="12"/>
  <c r="BW58" i="12"/>
  <c r="CA58" i="12"/>
  <c r="BP59" i="12"/>
  <c r="AZ59" i="12"/>
  <c r="AX59" i="12"/>
  <c r="AV59" i="12"/>
  <c r="AT59" i="12"/>
  <c r="AR59" i="12"/>
  <c r="BP60" i="12"/>
  <c r="AZ60" i="12"/>
  <c r="AT60" i="12"/>
  <c r="AR60" i="12"/>
  <c r="BZ61" i="12"/>
  <c r="BX61" i="12"/>
  <c r="BV61" i="12"/>
  <c r="BT61" i="12"/>
  <c r="BR61" i="12"/>
  <c r="BP61" i="12"/>
  <c r="AZ61" i="12"/>
  <c r="AX61" i="12"/>
  <c r="AV61" i="12"/>
  <c r="AT61" i="12"/>
  <c r="AR61" i="12"/>
  <c r="BS61" i="12"/>
  <c r="BW61" i="12"/>
  <c r="CA61" i="12"/>
  <c r="AF15" i="12"/>
  <c r="AQ15" i="12" s="1"/>
  <c r="BQ15" i="12" s="1"/>
  <c r="AH15" i="12"/>
  <c r="AS15" i="12" s="1"/>
  <c r="AJ15" i="12"/>
  <c r="AU15" i="12" s="1"/>
  <c r="AL15" i="12"/>
  <c r="AW15" i="12" s="1"/>
  <c r="AN15" i="12"/>
  <c r="AP15" i="12"/>
  <c r="AR15" i="12"/>
  <c r="AT15" i="12"/>
  <c r="AQ16" i="12"/>
  <c r="AS16" i="12"/>
  <c r="AU16" i="12"/>
  <c r="AW16" i="12"/>
  <c r="AY16" i="12"/>
  <c r="BQ16" i="12"/>
  <c r="BS16" i="12"/>
  <c r="BU16" i="12"/>
  <c r="BW16" i="12"/>
  <c r="BY16" i="12"/>
  <c r="AQ17" i="12"/>
  <c r="BR17" i="12" s="1"/>
  <c r="AS17" i="12"/>
  <c r="BT17" i="12" s="1"/>
  <c r="AW17" i="12"/>
  <c r="BX17" i="12" s="1"/>
  <c r="AY17" i="12"/>
  <c r="AE18" i="12"/>
  <c r="AG18" i="12"/>
  <c r="AR18" i="12" s="1"/>
  <c r="BR18" i="12" s="1"/>
  <c r="AI18" i="12"/>
  <c r="AT18" i="12" s="1"/>
  <c r="AK18" i="12"/>
  <c r="AM18" i="12"/>
  <c r="AO18" i="12"/>
  <c r="AQ18" i="12"/>
  <c r="AS18" i="12"/>
  <c r="BS18" i="12" s="1"/>
  <c r="AU18" i="12"/>
  <c r="AW18" i="12"/>
  <c r="AY18" i="12"/>
  <c r="BQ18" i="12"/>
  <c r="AE19" i="12"/>
  <c r="AG19" i="12"/>
  <c r="AR19" i="12" s="1"/>
  <c r="BR19" i="12" s="1"/>
  <c r="AI19" i="12"/>
  <c r="AT19" i="12" s="1"/>
  <c r="AK19" i="12"/>
  <c r="AM19" i="12"/>
  <c r="AO19" i="12"/>
  <c r="AQ19" i="12"/>
  <c r="AS19" i="12"/>
  <c r="BS19" i="12" s="1"/>
  <c r="AU19" i="12"/>
  <c r="AW19" i="12"/>
  <c r="AY19" i="12"/>
  <c r="BQ19" i="12"/>
  <c r="AE20" i="12"/>
  <c r="AG20" i="12"/>
  <c r="AR20" i="12" s="1"/>
  <c r="BR20" i="12" s="1"/>
  <c r="AI20" i="12"/>
  <c r="AT20" i="12" s="1"/>
  <c r="AK20" i="12"/>
  <c r="AM20" i="12"/>
  <c r="AO20" i="12"/>
  <c r="AQ20" i="12"/>
  <c r="AS20" i="12"/>
  <c r="BS20" i="12" s="1"/>
  <c r="AU20" i="12"/>
  <c r="AW20" i="12"/>
  <c r="AY20" i="12"/>
  <c r="BQ20" i="12"/>
  <c r="AF21" i="12"/>
  <c r="AQ21" i="12" s="1"/>
  <c r="AH21" i="12"/>
  <c r="AS21" i="12" s="1"/>
  <c r="AJ21" i="12"/>
  <c r="AU21" i="12" s="1"/>
  <c r="AL21" i="12"/>
  <c r="AW21" i="12" s="1"/>
  <c r="AN21" i="12"/>
  <c r="AY21" i="12" s="1"/>
  <c r="AP21" i="12"/>
  <c r="BA21" i="12" s="1"/>
  <c r="AR21" i="12"/>
  <c r="AT21" i="12"/>
  <c r="AV21" i="12"/>
  <c r="AX21" i="12"/>
  <c r="AF22" i="12"/>
  <c r="AQ22" i="12" s="1"/>
  <c r="AH22" i="12"/>
  <c r="AS22" i="12" s="1"/>
  <c r="AJ22" i="12"/>
  <c r="AU22" i="12" s="1"/>
  <c r="AL22" i="12"/>
  <c r="AW22" i="12" s="1"/>
  <c r="AN22" i="12"/>
  <c r="AY22" i="12" s="1"/>
  <c r="AP22" i="12"/>
  <c r="BA22" i="12" s="1"/>
  <c r="AR22" i="12"/>
  <c r="AT22" i="12"/>
  <c r="AV22" i="12"/>
  <c r="AX22" i="12"/>
  <c r="AF23" i="12"/>
  <c r="AQ23" i="12" s="1"/>
  <c r="AH23" i="12"/>
  <c r="AS23" i="12" s="1"/>
  <c r="AJ23" i="12"/>
  <c r="AU23" i="12" s="1"/>
  <c r="AL23" i="12"/>
  <c r="AW23" i="12" s="1"/>
  <c r="AN23" i="12"/>
  <c r="AY23" i="12" s="1"/>
  <c r="AP23" i="12"/>
  <c r="BA23" i="12" s="1"/>
  <c r="AR23" i="12"/>
  <c r="AT23" i="12"/>
  <c r="AV23" i="12"/>
  <c r="AX23" i="12"/>
  <c r="AF24" i="12"/>
  <c r="AQ24" i="12" s="1"/>
  <c r="BQ24" i="12" s="1"/>
  <c r="AH24" i="12"/>
  <c r="AS24" i="12" s="1"/>
  <c r="AJ24" i="12"/>
  <c r="AU24" i="12" s="1"/>
  <c r="AL24" i="12"/>
  <c r="AN24" i="12"/>
  <c r="AP24" i="12"/>
  <c r="AR24" i="12"/>
  <c r="AT24" i="12"/>
  <c r="AF25" i="12"/>
  <c r="AQ25" i="12" s="1"/>
  <c r="AH25" i="12"/>
  <c r="AS25" i="12" s="1"/>
  <c r="AJ25" i="12"/>
  <c r="AU25" i="12" s="1"/>
  <c r="AL25" i="12"/>
  <c r="AW25" i="12" s="1"/>
  <c r="AN25" i="12"/>
  <c r="AY25" i="12" s="1"/>
  <c r="AP25" i="12"/>
  <c r="BA25" i="12" s="1"/>
  <c r="AR25" i="12"/>
  <c r="AT25" i="12"/>
  <c r="AV25" i="12"/>
  <c r="AX25" i="12"/>
  <c r="AF26" i="12"/>
  <c r="AQ26" i="12" s="1"/>
  <c r="AH26" i="12"/>
  <c r="AS26" i="12" s="1"/>
  <c r="AJ26" i="12"/>
  <c r="AU26" i="12" s="1"/>
  <c r="AL26" i="12"/>
  <c r="AW26" i="12" s="1"/>
  <c r="AN26" i="12"/>
  <c r="AY26" i="12" s="1"/>
  <c r="AP26" i="12"/>
  <c r="BA26" i="12" s="1"/>
  <c r="AR26" i="12"/>
  <c r="AT26" i="12"/>
  <c r="AV26" i="12"/>
  <c r="AX26" i="12"/>
  <c r="AF27" i="12"/>
  <c r="AQ27" i="12" s="1"/>
  <c r="AH27" i="12"/>
  <c r="AS27" i="12" s="1"/>
  <c r="AJ27" i="12"/>
  <c r="AU27" i="12" s="1"/>
  <c r="AL27" i="12"/>
  <c r="AW27" i="12" s="1"/>
  <c r="AN27" i="12"/>
  <c r="AY27" i="12" s="1"/>
  <c r="AP27" i="12"/>
  <c r="BA27" i="12" s="1"/>
  <c r="AR27" i="12"/>
  <c r="AT27" i="12"/>
  <c r="AV27" i="12"/>
  <c r="AX27" i="12"/>
  <c r="AF28" i="12"/>
  <c r="AQ28" i="12" s="1"/>
  <c r="AH28" i="12"/>
  <c r="AS28" i="12" s="1"/>
  <c r="AJ28" i="12"/>
  <c r="AU28" i="12" s="1"/>
  <c r="AL28" i="12"/>
  <c r="AW28" i="12" s="1"/>
  <c r="AN28" i="12"/>
  <c r="AY28" i="12" s="1"/>
  <c r="AP28" i="12"/>
  <c r="BA28" i="12" s="1"/>
  <c r="AR28" i="12"/>
  <c r="AT28" i="12"/>
  <c r="AV28" i="12"/>
  <c r="AX28" i="12"/>
  <c r="AF29" i="12"/>
  <c r="AQ29" i="12" s="1"/>
  <c r="AH29" i="12"/>
  <c r="AS29" i="12" s="1"/>
  <c r="AJ29" i="12"/>
  <c r="AU29" i="12" s="1"/>
  <c r="AL29" i="12"/>
  <c r="AW29" i="12" s="1"/>
  <c r="AN29" i="12"/>
  <c r="AY29" i="12" s="1"/>
  <c r="AP29" i="12"/>
  <c r="BA29" i="12" s="1"/>
  <c r="AR29" i="12"/>
  <c r="AT29" i="12"/>
  <c r="AV29" i="12"/>
  <c r="AX29" i="12"/>
  <c r="AF30" i="12"/>
  <c r="AQ30" i="12" s="1"/>
  <c r="AH30" i="12"/>
  <c r="AS30" i="12" s="1"/>
  <c r="AJ30" i="12"/>
  <c r="AU30" i="12" s="1"/>
  <c r="AL30" i="12"/>
  <c r="AW30" i="12" s="1"/>
  <c r="AN30" i="12"/>
  <c r="AY30" i="12" s="1"/>
  <c r="AP30" i="12"/>
  <c r="BA30" i="12" s="1"/>
  <c r="AR30" i="12"/>
  <c r="AT30" i="12"/>
  <c r="AV30" i="12"/>
  <c r="AX30" i="12"/>
  <c r="AF31" i="12"/>
  <c r="AQ31" i="12" s="1"/>
  <c r="BQ31" i="12" s="1"/>
  <c r="AH31" i="12"/>
  <c r="AS31" i="12" s="1"/>
  <c r="AJ31" i="12"/>
  <c r="AU31" i="12" s="1"/>
  <c r="AL31" i="12"/>
  <c r="AN31" i="12"/>
  <c r="AY31" i="12" s="1"/>
  <c r="AP31" i="12"/>
  <c r="AR31" i="12"/>
  <c r="AX31" i="12"/>
  <c r="AF32" i="12"/>
  <c r="AQ32" i="12" s="1"/>
  <c r="BQ32" i="12" s="1"/>
  <c r="AH32" i="12"/>
  <c r="AS32" i="12" s="1"/>
  <c r="AJ32" i="12"/>
  <c r="AU32" i="12" s="1"/>
  <c r="AL32" i="12"/>
  <c r="AW32" i="12" s="1"/>
  <c r="AN32" i="12"/>
  <c r="AY32" i="12" s="1"/>
  <c r="AP32" i="12"/>
  <c r="BA32" i="12" s="1"/>
  <c r="AT32" i="12"/>
  <c r="AV32" i="12"/>
  <c r="AX32" i="12"/>
  <c r="AF33" i="12"/>
  <c r="AQ33" i="12" s="1"/>
  <c r="AH33" i="12"/>
  <c r="AS33" i="12" s="1"/>
  <c r="AJ33" i="12"/>
  <c r="AU33" i="12" s="1"/>
  <c r="AL33" i="12"/>
  <c r="AW33" i="12" s="1"/>
  <c r="AN33" i="12"/>
  <c r="AY33" i="12" s="1"/>
  <c r="AP33" i="12"/>
  <c r="BA33" i="12" s="1"/>
  <c r="AR33" i="12"/>
  <c r="AT33" i="12"/>
  <c r="AV33" i="12"/>
  <c r="AX33" i="12"/>
  <c r="AF34" i="12"/>
  <c r="AQ34" i="12" s="1"/>
  <c r="AH34" i="12"/>
  <c r="AS34" i="12" s="1"/>
  <c r="AJ34" i="12"/>
  <c r="AU34" i="12" s="1"/>
  <c r="AL34" i="12"/>
  <c r="AW34" i="12" s="1"/>
  <c r="AN34" i="12"/>
  <c r="AY34" i="12" s="1"/>
  <c r="AP34" i="12"/>
  <c r="BA34" i="12" s="1"/>
  <c r="AR34" i="12"/>
  <c r="AT34" i="12"/>
  <c r="AV34" i="12"/>
  <c r="AX34" i="12"/>
  <c r="AF35" i="12"/>
  <c r="AQ35" i="12" s="1"/>
  <c r="AH35" i="12"/>
  <c r="AS35" i="12" s="1"/>
  <c r="AJ35" i="12"/>
  <c r="AU35" i="12" s="1"/>
  <c r="AL35" i="12"/>
  <c r="AW35" i="12" s="1"/>
  <c r="AN35" i="12"/>
  <c r="AY35" i="12" s="1"/>
  <c r="AP35" i="12"/>
  <c r="BA35" i="12" s="1"/>
  <c r="AR35" i="12"/>
  <c r="AT35" i="12"/>
  <c r="AV35" i="12"/>
  <c r="AX35" i="12"/>
  <c r="AF36" i="12"/>
  <c r="AQ36" i="12" s="1"/>
  <c r="BQ36" i="12" s="1"/>
  <c r="AH36" i="12"/>
  <c r="AS36" i="12" s="1"/>
  <c r="BS36" i="12" s="1"/>
  <c r="AJ36" i="12"/>
  <c r="AU36" i="12" s="1"/>
  <c r="AL36" i="12"/>
  <c r="AN36" i="12"/>
  <c r="AY36" i="12" s="1"/>
  <c r="AP36" i="12"/>
  <c r="AR36" i="12"/>
  <c r="AT36" i="12"/>
  <c r="AV36" i="12"/>
  <c r="BV36" i="12" s="1"/>
  <c r="AX36" i="12"/>
  <c r="AF37" i="12"/>
  <c r="AQ37" i="12" s="1"/>
  <c r="BQ37" i="12" s="1"/>
  <c r="AH37" i="12"/>
  <c r="AS37" i="12" s="1"/>
  <c r="AJ37" i="12"/>
  <c r="AL37" i="12"/>
  <c r="AN37" i="12"/>
  <c r="AP37" i="12"/>
  <c r="BA37" i="12" s="1"/>
  <c r="AR37" i="12"/>
  <c r="AT37" i="12"/>
  <c r="AF38" i="12"/>
  <c r="AQ38" i="12" s="1"/>
  <c r="BQ38" i="12" s="1"/>
  <c r="AH38" i="12"/>
  <c r="AS38" i="12" s="1"/>
  <c r="BS38" i="12" s="1"/>
  <c r="AJ38" i="12"/>
  <c r="AU38" i="12" s="1"/>
  <c r="BU38" i="12" s="1"/>
  <c r="AL38" i="12"/>
  <c r="AN38" i="12"/>
  <c r="AY38" i="12" s="1"/>
  <c r="AP38" i="12"/>
  <c r="AR38" i="12"/>
  <c r="AT38" i="12"/>
  <c r="AV38" i="12"/>
  <c r="AX38" i="12"/>
  <c r="AF39" i="12"/>
  <c r="AQ39" i="12" s="1"/>
  <c r="AH39" i="12"/>
  <c r="AS39" i="12" s="1"/>
  <c r="AJ39" i="12"/>
  <c r="AU39" i="12" s="1"/>
  <c r="AL39" i="12"/>
  <c r="AW39" i="12" s="1"/>
  <c r="AN39" i="12"/>
  <c r="AY39" i="12" s="1"/>
  <c r="AP39" i="12"/>
  <c r="BA39" i="12" s="1"/>
  <c r="AR39" i="12"/>
  <c r="AT39" i="12"/>
  <c r="AV39" i="12"/>
  <c r="AX39" i="12"/>
  <c r="AF40" i="12"/>
  <c r="AQ40" i="12" s="1"/>
  <c r="AH40" i="12"/>
  <c r="AS40" i="12" s="1"/>
  <c r="AJ40" i="12"/>
  <c r="AU40" i="12" s="1"/>
  <c r="AL40" i="12"/>
  <c r="AW40" i="12" s="1"/>
  <c r="AN40" i="12"/>
  <c r="AY40" i="12" s="1"/>
  <c r="AP40" i="12"/>
  <c r="BA40" i="12" s="1"/>
  <c r="AR40" i="12"/>
  <c r="AT40" i="12"/>
  <c r="AV40" i="12"/>
  <c r="AX40" i="12"/>
  <c r="AF41" i="12"/>
  <c r="AQ41" i="12" s="1"/>
  <c r="BQ41" i="12" s="1"/>
  <c r="AH41" i="12"/>
  <c r="AS41" i="12" s="1"/>
  <c r="BS41" i="12" s="1"/>
  <c r="AJ41" i="12"/>
  <c r="AU41" i="12" s="1"/>
  <c r="BU41" i="12" s="1"/>
  <c r="AL41" i="12"/>
  <c r="AW41" i="12" s="1"/>
  <c r="AN41" i="12"/>
  <c r="AY41" i="12" s="1"/>
  <c r="AP41" i="12"/>
  <c r="AR41" i="12"/>
  <c r="AT41" i="12"/>
  <c r="AV41" i="12"/>
  <c r="BW41" i="12" s="1"/>
  <c r="AX41" i="12"/>
  <c r="BX41" i="12" s="1"/>
  <c r="AF42" i="12"/>
  <c r="AQ42" i="12" s="1"/>
  <c r="AH42" i="12"/>
  <c r="AS42" i="12" s="1"/>
  <c r="AJ42" i="12"/>
  <c r="AU42" i="12" s="1"/>
  <c r="AL42" i="12"/>
  <c r="AW42" i="12" s="1"/>
  <c r="AN42" i="12"/>
  <c r="AY42" i="12" s="1"/>
  <c r="AP42" i="12"/>
  <c r="BA42" i="12" s="1"/>
  <c r="AR42" i="12"/>
  <c r="AT42" i="12"/>
  <c r="AV42" i="12"/>
  <c r="AX42" i="12"/>
  <c r="AF43" i="12"/>
  <c r="AQ43" i="12" s="1"/>
  <c r="AH43" i="12"/>
  <c r="AS43" i="12" s="1"/>
  <c r="AJ43" i="12"/>
  <c r="AU43" i="12" s="1"/>
  <c r="AL43" i="12"/>
  <c r="AW43" i="12" s="1"/>
  <c r="AN43" i="12"/>
  <c r="AY43" i="12" s="1"/>
  <c r="AP43" i="12"/>
  <c r="BA43" i="12" s="1"/>
  <c r="AR43" i="12"/>
  <c r="AT43" i="12"/>
  <c r="AV43" i="12"/>
  <c r="AX43" i="12"/>
  <c r="AF44" i="12"/>
  <c r="AQ44" i="12" s="1"/>
  <c r="BQ44" i="12" s="1"/>
  <c r="AH44" i="12"/>
  <c r="AS44" i="12" s="1"/>
  <c r="AJ44" i="12"/>
  <c r="AU44" i="12" s="1"/>
  <c r="AL44" i="12"/>
  <c r="AN44" i="12"/>
  <c r="AP44" i="12"/>
  <c r="AR44" i="12"/>
  <c r="AV44" i="12"/>
  <c r="AF45" i="12"/>
  <c r="AQ45" i="12" s="1"/>
  <c r="BQ45" i="12" s="1"/>
  <c r="AH45" i="12"/>
  <c r="AS45" i="12" s="1"/>
  <c r="BS45" i="12" s="1"/>
  <c r="AJ45" i="12"/>
  <c r="AU45" i="12" s="1"/>
  <c r="BU45" i="12" s="1"/>
  <c r="AL45" i="12"/>
  <c r="AW45" i="12" s="1"/>
  <c r="AN45" i="12"/>
  <c r="AY45" i="12" s="1"/>
  <c r="AP45" i="12"/>
  <c r="AR45" i="12"/>
  <c r="AT45" i="12"/>
  <c r="AV45" i="12"/>
  <c r="BW45" i="12" s="1"/>
  <c r="AX45" i="12"/>
  <c r="BX45" i="12" s="1"/>
  <c r="AF46" i="12"/>
  <c r="AQ46" i="12" s="1"/>
  <c r="AH46" i="12"/>
  <c r="AS46" i="12" s="1"/>
  <c r="AJ46" i="12"/>
  <c r="AU46" i="12" s="1"/>
  <c r="AL46" i="12"/>
  <c r="AW46" i="12" s="1"/>
  <c r="AN46" i="12"/>
  <c r="AY46" i="12" s="1"/>
  <c r="AP46" i="12"/>
  <c r="BA46" i="12" s="1"/>
  <c r="AR46" i="12"/>
  <c r="AT46" i="12"/>
  <c r="AV46" i="12"/>
  <c r="AX46" i="12"/>
  <c r="AF47" i="12"/>
  <c r="AQ47" i="12" s="1"/>
  <c r="AH47" i="12"/>
  <c r="AS47" i="12" s="1"/>
  <c r="AJ47" i="12"/>
  <c r="AU47" i="12" s="1"/>
  <c r="AL47" i="12"/>
  <c r="AW47" i="12" s="1"/>
  <c r="AN47" i="12"/>
  <c r="AY47" i="12" s="1"/>
  <c r="AP47" i="12"/>
  <c r="BA47" i="12" s="1"/>
  <c r="AR47" i="12"/>
  <c r="AT47" i="12"/>
  <c r="AV47" i="12"/>
  <c r="AX47" i="12"/>
  <c r="AF48" i="12"/>
  <c r="AQ48" i="12" s="1"/>
  <c r="BQ48" i="12" s="1"/>
  <c r="AH48" i="12"/>
  <c r="AS48" i="12" s="1"/>
  <c r="BS48" i="12" s="1"/>
  <c r="AJ48" i="12"/>
  <c r="AU48" i="12" s="1"/>
  <c r="BU48" i="12" s="1"/>
  <c r="AL48" i="12"/>
  <c r="AN48" i="12"/>
  <c r="AY48" i="12" s="1"/>
  <c r="AP48" i="12"/>
  <c r="AR48" i="12"/>
  <c r="AT48" i="12"/>
  <c r="AV48" i="12"/>
  <c r="AX48" i="12"/>
  <c r="AF49" i="12"/>
  <c r="AQ49" i="12" s="1"/>
  <c r="AH49" i="12"/>
  <c r="AS49" i="12" s="1"/>
  <c r="AJ49" i="12"/>
  <c r="AU49" i="12" s="1"/>
  <c r="AL49" i="12"/>
  <c r="AW49" i="12" s="1"/>
  <c r="AN49" i="12"/>
  <c r="AY49" i="12" s="1"/>
  <c r="AP49" i="12"/>
  <c r="BA49" i="12" s="1"/>
  <c r="AR49" i="12"/>
  <c r="AT49" i="12"/>
  <c r="AV49" i="12"/>
  <c r="AX49" i="12"/>
  <c r="AF50" i="12"/>
  <c r="AQ50" i="12" s="1"/>
  <c r="BQ50" i="12" s="1"/>
  <c r="AH50" i="12"/>
  <c r="AS50" i="12" s="1"/>
  <c r="AJ50" i="12"/>
  <c r="AL50" i="12"/>
  <c r="AN50" i="12"/>
  <c r="AY50" i="12" s="1"/>
  <c r="AP50" i="12"/>
  <c r="AT50" i="12"/>
  <c r="AF51" i="12"/>
  <c r="AQ51" i="12" s="1"/>
  <c r="AH51" i="12"/>
  <c r="AS51" i="12" s="1"/>
  <c r="AJ51" i="12"/>
  <c r="AU51" i="12" s="1"/>
  <c r="AL51" i="12"/>
  <c r="AW51" i="12" s="1"/>
  <c r="AN51" i="12"/>
  <c r="AY51" i="12" s="1"/>
  <c r="AP51" i="12"/>
  <c r="BA51" i="12" s="1"/>
  <c r="AR51" i="12"/>
  <c r="AT51" i="12"/>
  <c r="AV51" i="12"/>
  <c r="AX51" i="12"/>
  <c r="AF52" i="12"/>
  <c r="AQ52" i="12" s="1"/>
  <c r="AH52" i="12"/>
  <c r="AS52" i="12" s="1"/>
  <c r="AJ52" i="12"/>
  <c r="AU52" i="12" s="1"/>
  <c r="AL52" i="12"/>
  <c r="AW52" i="12" s="1"/>
  <c r="AN52" i="12"/>
  <c r="AY52" i="12" s="1"/>
  <c r="AP52" i="12"/>
  <c r="BA52" i="12" s="1"/>
  <c r="AR52" i="12"/>
  <c r="AT52" i="12"/>
  <c r="AV52" i="12"/>
  <c r="AX52" i="12"/>
  <c r="AF53" i="12"/>
  <c r="AQ53" i="12" s="1"/>
  <c r="BQ53" i="12" s="1"/>
  <c r="AH53" i="12"/>
  <c r="AS53" i="12" s="1"/>
  <c r="AJ53" i="12"/>
  <c r="AL53" i="12"/>
  <c r="AN53" i="12"/>
  <c r="AP53" i="12"/>
  <c r="AR53" i="12"/>
  <c r="BR53" i="12" s="1"/>
  <c r="AV53" i="12"/>
  <c r="AF54" i="12"/>
  <c r="AQ54" i="12" s="1"/>
  <c r="AH54" i="12"/>
  <c r="AS54" i="12" s="1"/>
  <c r="AJ54" i="12"/>
  <c r="AU54" i="12" s="1"/>
  <c r="AL54" i="12"/>
  <c r="AW54" i="12" s="1"/>
  <c r="AN54" i="12"/>
  <c r="AY54" i="12" s="1"/>
  <c r="AP54" i="12"/>
  <c r="BA54" i="12" s="1"/>
  <c r="AR54" i="12"/>
  <c r="AT54" i="12"/>
  <c r="AV54" i="12"/>
  <c r="AX54" i="12"/>
  <c r="AF55" i="12"/>
  <c r="AQ55" i="12" s="1"/>
  <c r="AH55" i="12"/>
  <c r="AS55" i="12" s="1"/>
  <c r="AJ55" i="12"/>
  <c r="AU55" i="12" s="1"/>
  <c r="AL55" i="12"/>
  <c r="AW55" i="12" s="1"/>
  <c r="AN55" i="12"/>
  <c r="AY55" i="12" s="1"/>
  <c r="AP55" i="12"/>
  <c r="BA55" i="12" s="1"/>
  <c r="AR55" i="12"/>
  <c r="AT55" i="12"/>
  <c r="AV55" i="12"/>
  <c r="AX55" i="12"/>
  <c r="AP56" i="12"/>
  <c r="AN56" i="12"/>
  <c r="AY56" i="12" s="1"/>
  <c r="AL56" i="12"/>
  <c r="AW56" i="12" s="1"/>
  <c r="BX56" i="12" s="1"/>
  <c r="AJ56" i="12"/>
  <c r="AU56" i="12" s="1"/>
  <c r="AH56" i="12"/>
  <c r="AS56" i="12" s="1"/>
  <c r="AF56" i="12"/>
  <c r="AQ56" i="12" s="1"/>
  <c r="BQ56" i="12" s="1"/>
  <c r="AG56" i="12"/>
  <c r="AR56" i="12" s="1"/>
  <c r="BR56" i="12" s="1"/>
  <c r="AK56" i="12"/>
  <c r="AV56" i="12" s="1"/>
  <c r="BV56" i="12" s="1"/>
  <c r="AO56" i="12"/>
  <c r="AZ56" i="12" s="1"/>
  <c r="BZ56" i="12" s="1"/>
  <c r="BA56" i="12"/>
  <c r="AP73" i="12"/>
  <c r="AF57" i="12"/>
  <c r="AQ57" i="12" s="1"/>
  <c r="BQ57" i="12" s="1"/>
  <c r="AH57" i="12"/>
  <c r="AS57" i="12" s="1"/>
  <c r="BS57" i="12" s="1"/>
  <c r="AJ57" i="12"/>
  <c r="AU57" i="12" s="1"/>
  <c r="BU57" i="12" s="1"/>
  <c r="AL57" i="12"/>
  <c r="AW57" i="12" s="1"/>
  <c r="BW57" i="12" s="1"/>
  <c r="AN57" i="12"/>
  <c r="AY57" i="12" s="1"/>
  <c r="AF58" i="12"/>
  <c r="AQ58" i="12" s="1"/>
  <c r="AH58" i="12"/>
  <c r="AS58" i="12" s="1"/>
  <c r="AJ58" i="12"/>
  <c r="AU58" i="12" s="1"/>
  <c r="AL58" i="12"/>
  <c r="AW58" i="12" s="1"/>
  <c r="AN58" i="12"/>
  <c r="AY58" i="12" s="1"/>
  <c r="AF59" i="12"/>
  <c r="AQ59" i="12" s="1"/>
  <c r="BQ59" i="12" s="1"/>
  <c r="AH59" i="12"/>
  <c r="AS59" i="12" s="1"/>
  <c r="BS59" i="12" s="1"/>
  <c r="AJ59" i="12"/>
  <c r="AU59" i="12" s="1"/>
  <c r="BU59" i="12" s="1"/>
  <c r="AL59" i="12"/>
  <c r="AW59" i="12" s="1"/>
  <c r="AN59" i="12"/>
  <c r="AY59" i="12" s="1"/>
  <c r="BY59" i="12" s="1"/>
  <c r="AF60" i="12"/>
  <c r="AQ60" i="12" s="1"/>
  <c r="BQ60" i="12" s="1"/>
  <c r="AH60" i="12"/>
  <c r="AS60" i="12" s="1"/>
  <c r="BS60" i="12" s="1"/>
  <c r="AJ60" i="12"/>
  <c r="AU60" i="12" s="1"/>
  <c r="BU60" i="12" s="1"/>
  <c r="AL60" i="12"/>
  <c r="AW60" i="12" s="1"/>
  <c r="AN60" i="12"/>
  <c r="AY60" i="12" s="1"/>
  <c r="AF61" i="12"/>
  <c r="AQ61" i="12" s="1"/>
  <c r="AH61" i="12"/>
  <c r="AS61" i="12" s="1"/>
  <c r="AJ61" i="12"/>
  <c r="AU61" i="12" s="1"/>
  <c r="AL61" i="12"/>
  <c r="AW61" i="12" s="1"/>
  <c r="AN61" i="12"/>
  <c r="AY61" i="12" s="1"/>
  <c r="AF62" i="12"/>
  <c r="AH62" i="12"/>
  <c r="AJ62" i="12"/>
  <c r="AL62" i="12"/>
  <c r="AN62" i="12"/>
  <c r="BP62" i="12"/>
  <c r="BV62" i="12"/>
  <c r="BZ62" i="12"/>
  <c r="AF63" i="12"/>
  <c r="AH63" i="12"/>
  <c r="AJ63" i="12"/>
  <c r="AL63" i="12"/>
  <c r="AN63" i="12"/>
  <c r="AR63" i="12"/>
  <c r="AT63" i="12"/>
  <c r="AV63" i="12"/>
  <c r="AX63" i="12"/>
  <c r="AZ63" i="12"/>
  <c r="CA63" i="12" s="1"/>
  <c r="BP63" i="12"/>
  <c r="AF64" i="12"/>
  <c r="AH64" i="12"/>
  <c r="AS64" i="12" s="1"/>
  <c r="AJ64" i="12"/>
  <c r="AL64" i="12"/>
  <c r="AN64" i="12"/>
  <c r="BP64" i="12"/>
  <c r="AF65" i="12"/>
  <c r="AH65" i="12"/>
  <c r="AJ65" i="12"/>
  <c r="AL65" i="12"/>
  <c r="AN65" i="12"/>
  <c r="AR65" i="12"/>
  <c r="AT65" i="12"/>
  <c r="AV65" i="12"/>
  <c r="AX65" i="12"/>
  <c r="AZ65" i="12"/>
  <c r="BP65" i="12"/>
  <c r="BR65" i="12"/>
  <c r="BT65" i="12"/>
  <c r="BV65" i="12"/>
  <c r="BX65" i="12"/>
  <c r="BZ65" i="12"/>
  <c r="AF66" i="12"/>
  <c r="AH66" i="12"/>
  <c r="AS66" i="12" s="1"/>
  <c r="AJ66" i="12"/>
  <c r="AL66" i="12"/>
  <c r="AN66" i="12"/>
  <c r="BP66" i="12"/>
  <c r="AF67" i="12"/>
  <c r="AH67" i="12"/>
  <c r="AJ67" i="12"/>
  <c r="AL67" i="12"/>
  <c r="AN67" i="12"/>
  <c r="AR67" i="12"/>
  <c r="AT67" i="12"/>
  <c r="AV67" i="12"/>
  <c r="AX67" i="12"/>
  <c r="AZ67" i="12"/>
  <c r="BP67" i="12"/>
  <c r="BR67" i="12"/>
  <c r="BT67" i="12"/>
  <c r="BV67" i="12"/>
  <c r="BX67" i="12"/>
  <c r="BZ67" i="12"/>
  <c r="AF68" i="12"/>
  <c r="AH68" i="12"/>
  <c r="AS68" i="12" s="1"/>
  <c r="AJ68" i="12"/>
  <c r="AU68" i="12" s="1"/>
  <c r="AL68" i="12"/>
  <c r="AN68" i="12"/>
  <c r="AR68" i="12"/>
  <c r="AT68" i="12"/>
  <c r="BP68" i="12"/>
  <c r="AF69" i="12"/>
  <c r="AH69" i="12"/>
  <c r="AJ69" i="12"/>
  <c r="AL69" i="12"/>
  <c r="AN69" i="12"/>
  <c r="BP69" i="12"/>
  <c r="BV69" i="12"/>
  <c r="BZ69" i="12"/>
  <c r="AF70" i="12"/>
  <c r="AH70" i="12"/>
  <c r="AJ70" i="12"/>
  <c r="AL70" i="12"/>
  <c r="AN70" i="12"/>
  <c r="AR70" i="12"/>
  <c r="AT70" i="12"/>
  <c r="AV70" i="12"/>
  <c r="AX70" i="12"/>
  <c r="AZ70" i="12"/>
  <c r="BP70" i="12"/>
  <c r="BR70" i="12"/>
  <c r="BT70" i="12"/>
  <c r="BV70" i="12"/>
  <c r="BX70" i="12"/>
  <c r="BZ70" i="12"/>
  <c r="AF71" i="12"/>
  <c r="AH71" i="12"/>
  <c r="AJ71" i="12"/>
  <c r="AL71" i="12"/>
  <c r="AN71" i="12"/>
  <c r="AR71" i="12"/>
  <c r="AT71" i="12"/>
  <c r="AV71" i="12"/>
  <c r="AX71" i="12"/>
  <c r="AZ71" i="12"/>
  <c r="BP71" i="12"/>
  <c r="BR71" i="12"/>
  <c r="BT71" i="12"/>
  <c r="BV71" i="12"/>
  <c r="BX71" i="12"/>
  <c r="BZ71" i="12"/>
  <c r="AF72" i="12"/>
  <c r="AQ72" i="12" s="1"/>
  <c r="AH72" i="12"/>
  <c r="AJ72" i="12"/>
  <c r="AL72" i="12"/>
  <c r="AN72" i="12"/>
  <c r="AT72" i="12"/>
  <c r="AX72" i="12"/>
  <c r="BP72" i="12"/>
  <c r="AF73" i="12"/>
  <c r="AH73" i="12"/>
  <c r="AJ73" i="12"/>
  <c r="AL73" i="12"/>
  <c r="AN73" i="12"/>
  <c r="BP73" i="12"/>
  <c r="BZ73" i="12"/>
  <c r="AF74" i="12"/>
  <c r="AH74" i="12"/>
  <c r="AJ74" i="12"/>
  <c r="AL74" i="12"/>
  <c r="AN74" i="12"/>
  <c r="AR74" i="12"/>
  <c r="AT74" i="12"/>
  <c r="AV74" i="12"/>
  <c r="AX74" i="12"/>
  <c r="AZ74" i="12"/>
  <c r="BP74" i="12"/>
  <c r="AF75" i="12"/>
  <c r="AH75" i="12"/>
  <c r="AS75" i="12" s="1"/>
  <c r="AJ75" i="12"/>
  <c r="AU75" i="12" s="1"/>
  <c r="AL75" i="12"/>
  <c r="AN75" i="12"/>
  <c r="BP75" i="12"/>
  <c r="AF76" i="12"/>
  <c r="AH76" i="12"/>
  <c r="AJ76" i="12"/>
  <c r="AL76" i="12"/>
  <c r="AN76" i="12"/>
  <c r="AR76" i="12"/>
  <c r="AT76" i="12"/>
  <c r="AV76" i="12"/>
  <c r="AX76" i="12"/>
  <c r="AZ76" i="12"/>
  <c r="BP76" i="12"/>
  <c r="BR76" i="12"/>
  <c r="BT76" i="12"/>
  <c r="BV76" i="12"/>
  <c r="BX76" i="12"/>
  <c r="BZ76" i="12"/>
  <c r="AF77" i="12"/>
  <c r="AH77" i="12"/>
  <c r="AJ77" i="12"/>
  <c r="AL77" i="12"/>
  <c r="AN77" i="12"/>
  <c r="AR77" i="12"/>
  <c r="AT77" i="12"/>
  <c r="AV77" i="12"/>
  <c r="AX77" i="12"/>
  <c r="AZ77" i="12"/>
  <c r="BP77" i="12"/>
  <c r="BR77" i="12"/>
  <c r="BT77" i="12"/>
  <c r="BV77" i="12"/>
  <c r="BX77" i="12"/>
  <c r="BZ77" i="12"/>
  <c r="AF78" i="12"/>
  <c r="AH78" i="12"/>
  <c r="AJ78" i="12"/>
  <c r="AL78" i="12"/>
  <c r="AN78" i="12"/>
  <c r="AR78" i="12"/>
  <c r="AT78" i="12"/>
  <c r="AV78" i="12"/>
  <c r="AX78" i="12"/>
  <c r="AZ78" i="12"/>
  <c r="BP78" i="12"/>
  <c r="BR78" i="12"/>
  <c r="BT78" i="12"/>
  <c r="BV78" i="12"/>
  <c r="BX78" i="12"/>
  <c r="BZ78" i="12"/>
  <c r="AF79" i="12"/>
  <c r="AH79" i="12"/>
  <c r="AJ79" i="12"/>
  <c r="AL79" i="12"/>
  <c r="AN79" i="12"/>
  <c r="BP79" i="12"/>
  <c r="BV79" i="12"/>
  <c r="BZ79" i="12"/>
  <c r="AF80" i="12"/>
  <c r="AH80" i="12"/>
  <c r="AJ80" i="12"/>
  <c r="AL80" i="12"/>
  <c r="AN80" i="12"/>
  <c r="BP80" i="12"/>
  <c r="AF81" i="12"/>
  <c r="AH81" i="12"/>
  <c r="AJ81" i="12"/>
  <c r="AL81" i="12"/>
  <c r="AN81" i="12"/>
  <c r="BP81" i="12"/>
  <c r="BV81" i="12"/>
  <c r="BZ81" i="12"/>
  <c r="AF82" i="12"/>
  <c r="AQ82" i="12" s="1"/>
  <c r="BQ82" i="12" s="1"/>
  <c r="AH82" i="12"/>
  <c r="AS82" i="12" s="1"/>
  <c r="AJ82" i="12"/>
  <c r="AL82" i="12"/>
  <c r="AN82" i="12"/>
  <c r="AT82" i="12"/>
  <c r="AV82" i="12"/>
  <c r="AX82" i="12"/>
  <c r="AZ82" i="12"/>
  <c r="BP82" i="12"/>
  <c r="AF83" i="12"/>
  <c r="AH83" i="12"/>
  <c r="AJ83" i="12"/>
  <c r="AL83" i="12"/>
  <c r="AN83" i="12"/>
  <c r="AR83" i="12"/>
  <c r="AT83" i="12"/>
  <c r="AV83" i="12"/>
  <c r="AX83" i="12"/>
  <c r="AZ83" i="12"/>
  <c r="BP83" i="12"/>
  <c r="BR83" i="12"/>
  <c r="BT83" i="12"/>
  <c r="BV83" i="12"/>
  <c r="BX83" i="12"/>
  <c r="BZ83" i="12"/>
  <c r="AF84" i="12"/>
  <c r="AH84" i="12"/>
  <c r="AJ84" i="12"/>
  <c r="AL84" i="12"/>
  <c r="AN84" i="12"/>
  <c r="AR84" i="12"/>
  <c r="AT84" i="12"/>
  <c r="AV84" i="12"/>
  <c r="AX84" i="12"/>
  <c r="AZ84" i="12"/>
  <c r="BP84" i="12"/>
  <c r="BR84" i="12"/>
  <c r="BT84" i="12"/>
  <c r="BV84" i="12"/>
  <c r="BX84" i="12"/>
  <c r="BZ84" i="12"/>
  <c r="AF85" i="12"/>
  <c r="AH85" i="12"/>
  <c r="AJ85" i="12"/>
  <c r="AL85" i="12"/>
  <c r="AN85" i="12"/>
  <c r="AR85" i="12"/>
  <c r="AT85" i="12"/>
  <c r="AV85" i="12"/>
  <c r="AX85" i="12"/>
  <c r="AZ85" i="12"/>
  <c r="BJ85" i="12"/>
  <c r="BL85" i="12"/>
  <c r="BP85" i="12"/>
  <c r="BR85" i="12"/>
  <c r="BT85" i="12"/>
  <c r="BV85" i="12"/>
  <c r="AF86" i="12"/>
  <c r="AJ86" i="12"/>
  <c r="AN86" i="12"/>
  <c r="AR86" i="12"/>
  <c r="BJ86" i="12"/>
  <c r="BA87" i="12"/>
  <c r="AF87" i="12"/>
  <c r="AJ87" i="12"/>
  <c r="AN87" i="12"/>
  <c r="AR87" i="12"/>
  <c r="BJ87" i="12"/>
  <c r="AF88" i="12"/>
  <c r="AJ88" i="12"/>
  <c r="AU88" i="12" s="1"/>
  <c r="AN88" i="12"/>
  <c r="BJ88" i="12"/>
  <c r="BA89" i="12"/>
  <c r="AF89" i="12"/>
  <c r="AJ89" i="12"/>
  <c r="AN89" i="12"/>
  <c r="BJ89" i="12"/>
  <c r="AF90" i="12"/>
  <c r="AJ90" i="12"/>
  <c r="AN90" i="12"/>
  <c r="BJ90" i="12"/>
  <c r="BA91" i="12"/>
  <c r="AF91" i="12"/>
  <c r="AJ91" i="12"/>
  <c r="AN91" i="12"/>
  <c r="AR91" i="12"/>
  <c r="BJ91" i="12"/>
  <c r="AF92" i="12"/>
  <c r="AJ92" i="12"/>
  <c r="AN92" i="12"/>
  <c r="BJ92" i="12"/>
  <c r="AF93" i="12"/>
  <c r="AJ93" i="12"/>
  <c r="AU93" i="12" s="1"/>
  <c r="AN93" i="12"/>
  <c r="BJ93" i="12"/>
  <c r="AE62" i="12"/>
  <c r="BA62" i="12" s="1"/>
  <c r="CA62" i="12" s="1"/>
  <c r="AG62" i="12"/>
  <c r="AR62" i="12" s="1"/>
  <c r="BR62" i="12" s="1"/>
  <c r="AI62" i="12"/>
  <c r="AT62" i="12" s="1"/>
  <c r="AK62" i="12"/>
  <c r="AV62" i="12" s="1"/>
  <c r="AM62" i="12"/>
  <c r="AO62" i="12"/>
  <c r="AZ62" i="12" s="1"/>
  <c r="AQ62" i="12"/>
  <c r="AS62" i="12"/>
  <c r="BS62" i="12" s="1"/>
  <c r="AU62" i="12"/>
  <c r="AW62" i="12"/>
  <c r="BW62" i="12" s="1"/>
  <c r="AY62" i="12"/>
  <c r="BQ62" i="12"/>
  <c r="AQ63" i="12"/>
  <c r="AS63" i="12"/>
  <c r="BT63" i="12" s="1"/>
  <c r="AU63" i="12"/>
  <c r="BV63" i="12" s="1"/>
  <c r="AW63" i="12"/>
  <c r="AY63" i="12"/>
  <c r="BY63" i="12" s="1"/>
  <c r="AE64" i="12"/>
  <c r="BA64" i="12" s="1"/>
  <c r="AG64" i="12"/>
  <c r="AR64" i="12" s="1"/>
  <c r="AI64" i="12"/>
  <c r="AT64" i="12" s="1"/>
  <c r="AK64" i="12"/>
  <c r="AM64" i="12"/>
  <c r="AO64" i="12"/>
  <c r="AQ64" i="12"/>
  <c r="BQ64" i="12" s="1"/>
  <c r="AU64" i="12"/>
  <c r="AW64" i="12"/>
  <c r="AY64" i="12"/>
  <c r="AQ65" i="12"/>
  <c r="AS65" i="12"/>
  <c r="AU65" i="12"/>
  <c r="AW65" i="12"/>
  <c r="AY65" i="12"/>
  <c r="BQ65" i="12"/>
  <c r="BS65" i="12"/>
  <c r="BU65" i="12"/>
  <c r="BW65" i="12"/>
  <c r="BY65" i="12"/>
  <c r="AE66" i="12"/>
  <c r="BA66" i="12" s="1"/>
  <c r="AG66" i="12"/>
  <c r="AR66" i="12" s="1"/>
  <c r="AI66" i="12"/>
  <c r="AT66" i="12" s="1"/>
  <c r="AK66" i="12"/>
  <c r="AV66" i="12" s="1"/>
  <c r="BV66" i="12" s="1"/>
  <c r="AM66" i="12"/>
  <c r="AO66" i="12"/>
  <c r="AQ66" i="12"/>
  <c r="AU66" i="12"/>
  <c r="AW66" i="12"/>
  <c r="AY66" i="12"/>
  <c r="BQ66" i="12"/>
  <c r="AQ67" i="12"/>
  <c r="AS67" i="12"/>
  <c r="AU67" i="12"/>
  <c r="AW67" i="12"/>
  <c r="AY67" i="12"/>
  <c r="BQ67" i="12"/>
  <c r="BS67" i="12"/>
  <c r="BU67" i="12"/>
  <c r="BW67" i="12"/>
  <c r="BY67" i="12"/>
  <c r="AQ68" i="12"/>
  <c r="BR68" i="12" s="1"/>
  <c r="BQ68" i="12"/>
  <c r="AE69" i="12"/>
  <c r="BA69" i="12" s="1"/>
  <c r="CA69" i="12" s="1"/>
  <c r="AG69" i="12"/>
  <c r="AR69" i="12" s="1"/>
  <c r="BR69" i="12" s="1"/>
  <c r="AI69" i="12"/>
  <c r="AT69" i="12" s="1"/>
  <c r="AK69" i="12"/>
  <c r="AV69" i="12" s="1"/>
  <c r="AM69" i="12"/>
  <c r="AO69" i="12"/>
  <c r="AZ69" i="12" s="1"/>
  <c r="AQ69" i="12"/>
  <c r="AS69" i="12"/>
  <c r="BS69" i="12" s="1"/>
  <c r="AU69" i="12"/>
  <c r="AW69" i="12"/>
  <c r="BW69" i="12" s="1"/>
  <c r="AY69" i="12"/>
  <c r="BQ69" i="12"/>
  <c r="AQ70" i="12"/>
  <c r="AS70" i="12"/>
  <c r="AU70" i="12"/>
  <c r="AW70" i="12"/>
  <c r="AY70" i="12"/>
  <c r="BQ70" i="12"/>
  <c r="BS70" i="12"/>
  <c r="BU70" i="12"/>
  <c r="BW70" i="12"/>
  <c r="BY70" i="12"/>
  <c r="AQ71" i="12"/>
  <c r="AS71" i="12"/>
  <c r="AU71" i="12"/>
  <c r="AW71" i="12"/>
  <c r="AY71" i="12"/>
  <c r="BQ71" i="12"/>
  <c r="BS71" i="12"/>
  <c r="BU71" i="12"/>
  <c r="BW71" i="12"/>
  <c r="BY71" i="12"/>
  <c r="AS72" i="12"/>
  <c r="AE73" i="12"/>
  <c r="BA73" i="12" s="1"/>
  <c r="CA73" i="12" s="1"/>
  <c r="AG73" i="12"/>
  <c r="AR73" i="12" s="1"/>
  <c r="BR73" i="12" s="1"/>
  <c r="AI73" i="12"/>
  <c r="AT73" i="12" s="1"/>
  <c r="AK73" i="12"/>
  <c r="AV73" i="12" s="1"/>
  <c r="BV73" i="12" s="1"/>
  <c r="AM73" i="12"/>
  <c r="AO73" i="12"/>
  <c r="AZ73" i="12" s="1"/>
  <c r="AQ73" i="12"/>
  <c r="AS73" i="12"/>
  <c r="BS73" i="12" s="1"/>
  <c r="AU73" i="12"/>
  <c r="AW73" i="12"/>
  <c r="BW73" i="12" s="1"/>
  <c r="AY73" i="12"/>
  <c r="BQ73" i="12"/>
  <c r="AQ74" i="12"/>
  <c r="AS74" i="12"/>
  <c r="AU74" i="12"/>
  <c r="AW74" i="12"/>
  <c r="AY74" i="12"/>
  <c r="BZ74" i="12" s="1"/>
  <c r="AE75" i="12"/>
  <c r="BA75" i="12" s="1"/>
  <c r="AG75" i="12"/>
  <c r="AR75" i="12" s="1"/>
  <c r="BR75" i="12" s="1"/>
  <c r="AI75" i="12"/>
  <c r="AT75" i="12" s="1"/>
  <c r="AK75" i="12"/>
  <c r="AV75" i="12" s="1"/>
  <c r="AM75" i="12"/>
  <c r="AO75" i="12"/>
  <c r="AQ75" i="12"/>
  <c r="BQ75" i="12" s="1"/>
  <c r="AY75" i="12"/>
  <c r="AQ76" i="12"/>
  <c r="AS76" i="12"/>
  <c r="AU76" i="12"/>
  <c r="AW76" i="12"/>
  <c r="AY76" i="12"/>
  <c r="BQ76" i="12"/>
  <c r="BS76" i="12"/>
  <c r="BU76" i="12"/>
  <c r="BW76" i="12"/>
  <c r="BY76" i="12"/>
  <c r="AQ77" i="12"/>
  <c r="AS77" i="12"/>
  <c r="AU77" i="12"/>
  <c r="AW77" i="12"/>
  <c r="AY77" i="12"/>
  <c r="BQ77" i="12"/>
  <c r="BS77" i="12"/>
  <c r="BU77" i="12"/>
  <c r="BW77" i="12"/>
  <c r="BY77" i="12"/>
  <c r="AQ78" i="12"/>
  <c r="AS78" i="12"/>
  <c r="AU78" i="12"/>
  <c r="AW78" i="12"/>
  <c r="AY78" i="12"/>
  <c r="BQ78" i="12"/>
  <c r="BS78" i="12"/>
  <c r="BU78" i="12"/>
  <c r="BW78" i="12"/>
  <c r="BY78" i="12"/>
  <c r="AE79" i="12"/>
  <c r="BA79" i="12" s="1"/>
  <c r="CA79" i="12" s="1"/>
  <c r="AG79" i="12"/>
  <c r="AR79" i="12" s="1"/>
  <c r="BR79" i="12" s="1"/>
  <c r="AI79" i="12"/>
  <c r="AT79" i="12" s="1"/>
  <c r="AK79" i="12"/>
  <c r="AV79" i="12" s="1"/>
  <c r="AM79" i="12"/>
  <c r="AO79" i="12"/>
  <c r="AZ79" i="12" s="1"/>
  <c r="AQ79" i="12"/>
  <c r="AS79" i="12"/>
  <c r="BS79" i="12" s="1"/>
  <c r="AU79" i="12"/>
  <c r="AW79" i="12"/>
  <c r="BW79" i="12" s="1"/>
  <c r="AY79" i="12"/>
  <c r="BQ79" i="12"/>
  <c r="AE80" i="12"/>
  <c r="BA80" i="12" s="1"/>
  <c r="AG80" i="12"/>
  <c r="AR80" i="12" s="1"/>
  <c r="AI80" i="12"/>
  <c r="AT80" i="12" s="1"/>
  <c r="AK80" i="12"/>
  <c r="AV80" i="12" s="1"/>
  <c r="BV80" i="12" s="1"/>
  <c r="AM80" i="12"/>
  <c r="AX80" i="12" s="1"/>
  <c r="AO80" i="12"/>
  <c r="AZ80" i="12" s="1"/>
  <c r="AQ80" i="12"/>
  <c r="BQ80" i="12" s="1"/>
  <c r="AS80" i="12"/>
  <c r="BS80" i="12" s="1"/>
  <c r="AU80" i="12"/>
  <c r="AW80" i="12"/>
  <c r="AY80" i="12"/>
  <c r="AE81" i="12"/>
  <c r="BA81" i="12" s="1"/>
  <c r="CA81" i="12" s="1"/>
  <c r="AG81" i="12"/>
  <c r="AR81" i="12" s="1"/>
  <c r="BR81" i="12" s="1"/>
  <c r="AI81" i="12"/>
  <c r="AT81" i="12" s="1"/>
  <c r="AK81" i="12"/>
  <c r="AV81" i="12" s="1"/>
  <c r="AM81" i="12"/>
  <c r="AO81" i="12"/>
  <c r="AZ81" i="12" s="1"/>
  <c r="AQ81" i="12"/>
  <c r="AS81" i="12"/>
  <c r="BS81" i="12" s="1"/>
  <c r="AU81" i="12"/>
  <c r="AW81" i="12"/>
  <c r="BW81" i="12" s="1"/>
  <c r="AY81" i="12"/>
  <c r="BQ81" i="12"/>
  <c r="AU82" i="12"/>
  <c r="AW82" i="12"/>
  <c r="BX82" i="12" s="1"/>
  <c r="AY82" i="12"/>
  <c r="AQ83" i="12"/>
  <c r="AS83" i="12"/>
  <c r="AU83" i="12"/>
  <c r="AW83" i="12"/>
  <c r="AY83" i="12"/>
  <c r="BQ83" i="12"/>
  <c r="BS83" i="12"/>
  <c r="BU83" i="12"/>
  <c r="BW83" i="12"/>
  <c r="BY83" i="12"/>
  <c r="AQ84" i="12"/>
  <c r="AS84" i="12"/>
  <c r="AU84" i="12"/>
  <c r="AW84" i="12"/>
  <c r="AY84" i="12"/>
  <c r="BQ84" i="12"/>
  <c r="BS84" i="12"/>
  <c r="BU84" i="12"/>
  <c r="BW84" i="12"/>
  <c r="BY84" i="12"/>
  <c r="CA85" i="12"/>
  <c r="BY85" i="12"/>
  <c r="BW85" i="12"/>
  <c r="AQ85" i="12"/>
  <c r="AS85" i="12"/>
  <c r="AU85" i="12"/>
  <c r="AW85" i="12"/>
  <c r="AY85" i="12"/>
  <c r="BQ85" i="12"/>
  <c r="BS85" i="12"/>
  <c r="BU85" i="12"/>
  <c r="BX85" i="12"/>
  <c r="AO86" i="12"/>
  <c r="AM86" i="12"/>
  <c r="AK86" i="12"/>
  <c r="AI86" i="12"/>
  <c r="AG86" i="12"/>
  <c r="AE86" i="12"/>
  <c r="AV86" i="12" s="1"/>
  <c r="BV86" i="12" s="1"/>
  <c r="AH86" i="12"/>
  <c r="AL86" i="12"/>
  <c r="AP86" i="12"/>
  <c r="AT86" i="12"/>
  <c r="BT86" i="12" s="1"/>
  <c r="BO86" i="12"/>
  <c r="BM86" i="12"/>
  <c r="BK86" i="12"/>
  <c r="BI86" i="12"/>
  <c r="AO87" i="12"/>
  <c r="AZ87" i="12" s="1"/>
  <c r="AM87" i="12"/>
  <c r="AX87" i="12" s="1"/>
  <c r="AK87" i="12"/>
  <c r="AV87" i="12" s="1"/>
  <c r="AI87" i="12"/>
  <c r="AG87" i="12"/>
  <c r="AE87" i="12"/>
  <c r="AH87" i="12"/>
  <c r="AL87" i="12"/>
  <c r="AP87" i="12"/>
  <c r="AT87" i="12"/>
  <c r="BO87" i="12"/>
  <c r="BM87" i="12"/>
  <c r="BK87" i="12"/>
  <c r="BI87" i="12"/>
  <c r="AO88" i="12"/>
  <c r="AM88" i="12"/>
  <c r="AK88" i="12"/>
  <c r="AI88" i="12"/>
  <c r="AT88" i="12" s="1"/>
  <c r="AG88" i="12"/>
  <c r="AR88" i="12" s="1"/>
  <c r="AE88" i="12"/>
  <c r="AX88" i="12" s="1"/>
  <c r="AH88" i="12"/>
  <c r="AS88" i="12" s="1"/>
  <c r="BS88" i="12" s="1"/>
  <c r="AL88" i="12"/>
  <c r="AP88" i="12"/>
  <c r="BO88" i="12"/>
  <c r="BM88" i="12"/>
  <c r="BK88" i="12"/>
  <c r="BI88" i="12"/>
  <c r="AO89" i="12"/>
  <c r="AM89" i="12"/>
  <c r="AX89" i="12" s="1"/>
  <c r="BX89" i="12" s="1"/>
  <c r="AK89" i="12"/>
  <c r="AI89" i="12"/>
  <c r="AG89" i="12"/>
  <c r="AR89" i="12" s="1"/>
  <c r="BR89" i="12" s="1"/>
  <c r="AE89" i="12"/>
  <c r="AZ89" i="12" s="1"/>
  <c r="BZ89" i="12" s="1"/>
  <c r="AH89" i="12"/>
  <c r="AS89" i="12" s="1"/>
  <c r="BS89" i="12" s="1"/>
  <c r="AL89" i="12"/>
  <c r="AW89" i="12" s="1"/>
  <c r="AP89" i="12"/>
  <c r="AT89" i="12"/>
  <c r="BO89" i="12"/>
  <c r="BM89" i="12"/>
  <c r="BK89" i="12"/>
  <c r="BI89" i="12"/>
  <c r="AO90" i="12"/>
  <c r="AM90" i="12"/>
  <c r="AK90" i="12"/>
  <c r="AI90" i="12"/>
  <c r="AT90" i="12" s="1"/>
  <c r="AG90" i="12"/>
  <c r="AR90" i="12" s="1"/>
  <c r="AE90" i="12"/>
  <c r="AX90" i="12" s="1"/>
  <c r="AH90" i="12"/>
  <c r="AS90" i="12" s="1"/>
  <c r="AL90" i="12"/>
  <c r="AP90" i="12"/>
  <c r="BO90" i="12"/>
  <c r="BM90" i="12"/>
  <c r="BK90" i="12"/>
  <c r="BI90" i="12"/>
  <c r="AO91" i="12"/>
  <c r="AZ91" i="12" s="1"/>
  <c r="AM91" i="12"/>
  <c r="AX91" i="12" s="1"/>
  <c r="AK91" i="12"/>
  <c r="AV91" i="12" s="1"/>
  <c r="AI91" i="12"/>
  <c r="AG91" i="12"/>
  <c r="AE91" i="12"/>
  <c r="AH91" i="12"/>
  <c r="AL91" i="12"/>
  <c r="AP91" i="12"/>
  <c r="AT91" i="12"/>
  <c r="BO91" i="12"/>
  <c r="BM91" i="12"/>
  <c r="BK91" i="12"/>
  <c r="BI91" i="12"/>
  <c r="AO92" i="12"/>
  <c r="AZ92" i="12" s="1"/>
  <c r="AM92" i="12"/>
  <c r="AK92" i="12"/>
  <c r="AV92" i="12" s="1"/>
  <c r="AI92" i="12"/>
  <c r="AG92" i="12"/>
  <c r="AR92" i="12" s="1"/>
  <c r="AE92" i="12"/>
  <c r="AH92" i="12"/>
  <c r="AL92" i="12"/>
  <c r="AP92" i="12"/>
  <c r="BA92" i="12" s="1"/>
  <c r="AT92" i="12"/>
  <c r="AX92" i="12"/>
  <c r="BO92" i="12"/>
  <c r="BM92" i="12"/>
  <c r="BK92" i="12"/>
  <c r="BI92" i="12"/>
  <c r="AO93" i="12"/>
  <c r="AM93" i="12"/>
  <c r="AK93" i="12"/>
  <c r="AV93" i="12" s="1"/>
  <c r="AI93" i="12"/>
  <c r="AT93" i="12" s="1"/>
  <c r="AG93" i="12"/>
  <c r="AR93" i="12" s="1"/>
  <c r="AE93" i="12"/>
  <c r="BA93" i="12" s="1"/>
  <c r="AH93" i="12"/>
  <c r="AL93" i="12"/>
  <c r="AW93" i="12" s="1"/>
  <c r="AP93" i="12"/>
  <c r="AX93" i="12"/>
  <c r="BO93" i="12"/>
  <c r="BM93" i="12"/>
  <c r="BK93" i="12"/>
  <c r="BI93" i="12"/>
  <c r="AO94" i="12"/>
  <c r="AF94" i="12"/>
  <c r="AQ94" i="12" s="1"/>
  <c r="AH94" i="12"/>
  <c r="AJ94" i="12"/>
  <c r="AU94" i="12" s="1"/>
  <c r="AL94" i="12"/>
  <c r="AN94" i="12"/>
  <c r="AY94" i="12" s="1"/>
  <c r="AP94" i="12"/>
  <c r="BA94" i="12" s="1"/>
  <c r="AR94" i="12"/>
  <c r="AV94" i="12"/>
  <c r="AZ94" i="12"/>
  <c r="AO95" i="12"/>
  <c r="AM95" i="12"/>
  <c r="AK95" i="12"/>
  <c r="AI95" i="12"/>
  <c r="AG95" i="12"/>
  <c r="AE95" i="12"/>
  <c r="AV95" i="12" s="1"/>
  <c r="AH95" i="12"/>
  <c r="AL95" i="12"/>
  <c r="AW95" i="12" s="1"/>
  <c r="AP95" i="12"/>
  <c r="AT95" i="12"/>
  <c r="BO95" i="12"/>
  <c r="BM95" i="12"/>
  <c r="BK95" i="12"/>
  <c r="BI95" i="12"/>
  <c r="AO96" i="12"/>
  <c r="AZ96" i="12" s="1"/>
  <c r="AM96" i="12"/>
  <c r="AK96" i="12"/>
  <c r="AI96" i="12"/>
  <c r="AG96" i="12"/>
  <c r="AR96" i="12" s="1"/>
  <c r="AE96" i="12"/>
  <c r="AH96" i="12"/>
  <c r="AS96" i="12" s="1"/>
  <c r="AL96" i="12"/>
  <c r="AP96" i="12"/>
  <c r="BA96" i="12" s="1"/>
  <c r="AT96" i="12"/>
  <c r="AX96" i="12"/>
  <c r="BO96" i="12"/>
  <c r="BM96" i="12"/>
  <c r="BK96" i="12"/>
  <c r="BI96" i="12"/>
  <c r="AO97" i="12"/>
  <c r="AM97" i="12"/>
  <c r="AK97" i="12"/>
  <c r="AI97" i="12"/>
  <c r="AT97" i="12" s="1"/>
  <c r="AG97" i="12"/>
  <c r="AR97" i="12" s="1"/>
  <c r="AE97" i="12"/>
  <c r="AZ97" i="12" s="1"/>
  <c r="AH97" i="12"/>
  <c r="AS97" i="12" s="1"/>
  <c r="AL97" i="12"/>
  <c r="AP97" i="12"/>
  <c r="BO97" i="12"/>
  <c r="BM97" i="12"/>
  <c r="BK97" i="12"/>
  <c r="BI97" i="12"/>
  <c r="AO98" i="12"/>
  <c r="AZ98" i="12" s="1"/>
  <c r="AM98" i="12"/>
  <c r="AK98" i="12"/>
  <c r="AI98" i="12"/>
  <c r="AG98" i="12"/>
  <c r="AR98" i="12" s="1"/>
  <c r="AE98" i="12"/>
  <c r="AH98" i="12"/>
  <c r="AS98" i="12" s="1"/>
  <c r="AL98" i="12"/>
  <c r="AP98" i="12"/>
  <c r="BA98" i="12" s="1"/>
  <c r="AT98" i="12"/>
  <c r="AX98" i="12"/>
  <c r="BO98" i="12"/>
  <c r="BM98" i="12"/>
  <c r="BK98" i="12"/>
  <c r="BI98" i="12"/>
  <c r="AO99" i="12"/>
  <c r="AM99" i="12"/>
  <c r="AX99" i="12" s="1"/>
  <c r="AK99" i="12"/>
  <c r="AI99" i="12"/>
  <c r="AG99" i="12"/>
  <c r="AE99" i="12"/>
  <c r="AH99" i="12"/>
  <c r="AL99" i="12"/>
  <c r="AW99" i="12" s="1"/>
  <c r="AP99" i="12"/>
  <c r="AT99" i="12"/>
  <c r="BO99" i="12"/>
  <c r="BM99" i="12"/>
  <c r="BK99" i="12"/>
  <c r="BI99" i="12"/>
  <c r="AO100" i="12"/>
  <c r="AM100" i="12"/>
  <c r="AK100" i="12"/>
  <c r="AI100" i="12"/>
  <c r="AT100" i="12" s="1"/>
  <c r="AG100" i="12"/>
  <c r="AR100" i="12" s="1"/>
  <c r="AE100" i="12"/>
  <c r="AX100" i="12" s="1"/>
  <c r="AH100" i="12"/>
  <c r="AS100" i="12" s="1"/>
  <c r="AL100" i="12"/>
  <c r="AP100" i="12"/>
  <c r="BO100" i="12"/>
  <c r="BM100" i="12"/>
  <c r="BK100" i="12"/>
  <c r="BI100" i="12"/>
  <c r="AO101" i="12"/>
  <c r="AM101" i="12"/>
  <c r="AX101" i="12" s="1"/>
  <c r="AK101" i="12"/>
  <c r="AI101" i="12"/>
  <c r="AG101" i="12"/>
  <c r="AE101" i="12"/>
  <c r="AH101" i="12"/>
  <c r="AL101" i="12"/>
  <c r="AW101" i="12" s="1"/>
  <c r="BW101" i="12" s="1"/>
  <c r="AP101" i="12"/>
  <c r="AT101" i="12"/>
  <c r="BO101" i="12"/>
  <c r="BM101" i="12"/>
  <c r="BK101" i="12"/>
  <c r="BI101" i="12"/>
  <c r="AO102" i="12"/>
  <c r="AZ102" i="12" s="1"/>
  <c r="AM102" i="12"/>
  <c r="AK102" i="12"/>
  <c r="AI102" i="12"/>
  <c r="AG102" i="12"/>
  <c r="AR102" i="12" s="1"/>
  <c r="AE102" i="12"/>
  <c r="AH102" i="12"/>
  <c r="AS102" i="12" s="1"/>
  <c r="AL102" i="12"/>
  <c r="AP102" i="12"/>
  <c r="BA102" i="12" s="1"/>
  <c r="AT102" i="12"/>
  <c r="AX102" i="12"/>
  <c r="BO102" i="12"/>
  <c r="BM102" i="12"/>
  <c r="BK102" i="12"/>
  <c r="BI102" i="12"/>
  <c r="AO103" i="12"/>
  <c r="AM103" i="12"/>
  <c r="AX103" i="12" s="1"/>
  <c r="AK103" i="12"/>
  <c r="AI103" i="12"/>
  <c r="AG103" i="12"/>
  <c r="AR103" i="12" s="1"/>
  <c r="AE103" i="12"/>
  <c r="AH103" i="12"/>
  <c r="AL103" i="12"/>
  <c r="AP103" i="12"/>
  <c r="AT103" i="12"/>
  <c r="BO103" i="12"/>
  <c r="BM103" i="12"/>
  <c r="BK103" i="12"/>
  <c r="BI103" i="12"/>
  <c r="AO104" i="12"/>
  <c r="AZ104" i="12" s="1"/>
  <c r="AM104" i="12"/>
  <c r="AK104" i="12"/>
  <c r="AI104" i="12"/>
  <c r="AG104" i="12"/>
  <c r="AR104" i="12" s="1"/>
  <c r="AE104" i="12"/>
  <c r="AH104" i="12"/>
  <c r="AS104" i="12" s="1"/>
  <c r="AL104" i="12"/>
  <c r="AP104" i="12"/>
  <c r="BA104" i="12" s="1"/>
  <c r="AT104" i="12"/>
  <c r="AX104" i="12"/>
  <c r="BO104" i="12"/>
  <c r="BM104" i="12"/>
  <c r="BK104" i="12"/>
  <c r="BI104" i="12"/>
  <c r="AO105" i="12"/>
  <c r="AM105" i="12"/>
  <c r="AX105" i="12" s="1"/>
  <c r="BY105" i="12" s="1"/>
  <c r="AK105" i="12"/>
  <c r="AV105" i="12" s="1"/>
  <c r="AI105" i="12"/>
  <c r="AT105" i="12" s="1"/>
  <c r="AG105" i="12"/>
  <c r="AE105" i="12"/>
  <c r="AH105" i="12"/>
  <c r="AS105" i="12" s="1"/>
  <c r="AL105" i="12"/>
  <c r="AP105" i="12"/>
  <c r="BO105" i="12"/>
  <c r="BM105" i="12"/>
  <c r="BK105" i="12"/>
  <c r="BI105" i="12"/>
  <c r="AO106" i="12"/>
  <c r="AM106" i="12"/>
  <c r="AK106" i="12"/>
  <c r="AI106" i="12"/>
  <c r="AG106" i="12"/>
  <c r="AR106" i="12" s="1"/>
  <c r="BR106" i="12" s="1"/>
  <c r="AE106" i="12"/>
  <c r="AX106" i="12" s="1"/>
  <c r="BX106" i="12" s="1"/>
  <c r="AH106" i="12"/>
  <c r="AS106" i="12" s="1"/>
  <c r="BS106" i="12" s="1"/>
  <c r="AL106" i="12"/>
  <c r="AP106" i="12"/>
  <c r="BA106" i="12" s="1"/>
  <c r="CA106" i="12" s="1"/>
  <c r="AT106" i="12"/>
  <c r="BO106" i="12"/>
  <c r="BM106" i="12"/>
  <c r="BK106" i="12"/>
  <c r="BI106" i="12"/>
  <c r="AP107" i="12"/>
  <c r="AO107" i="12"/>
  <c r="AM107" i="12"/>
  <c r="AK107" i="12"/>
  <c r="AV107" i="12" s="1"/>
  <c r="AI107" i="12"/>
  <c r="AT107" i="12" s="1"/>
  <c r="AG107" i="12"/>
  <c r="AR107" i="12" s="1"/>
  <c r="AE107" i="12"/>
  <c r="AH107" i="12"/>
  <c r="AS107" i="12" s="1"/>
  <c r="BS107" i="12" s="1"/>
  <c r="AL107" i="12"/>
  <c r="AW107" i="12" s="1"/>
  <c r="AQ86" i="12"/>
  <c r="BQ86" i="12" s="1"/>
  <c r="AS86" i="12"/>
  <c r="AU86" i="12"/>
  <c r="BU86" i="12" s="1"/>
  <c r="AY86" i="12"/>
  <c r="BS86" i="12"/>
  <c r="AQ87" i="12"/>
  <c r="AS87" i="12"/>
  <c r="AU87" i="12"/>
  <c r="AW87" i="12"/>
  <c r="AY87" i="12"/>
  <c r="BQ87" i="12"/>
  <c r="BS87" i="12"/>
  <c r="BU87" i="12"/>
  <c r="BW87" i="12"/>
  <c r="BY87" i="12"/>
  <c r="AQ88" i="12"/>
  <c r="BQ88" i="12" s="1"/>
  <c r="AY88" i="12"/>
  <c r="AQ89" i="12"/>
  <c r="BQ89" i="12" s="1"/>
  <c r="AU89" i="12"/>
  <c r="BU89" i="12" s="1"/>
  <c r="AY89" i="12"/>
  <c r="BY89" i="12" s="1"/>
  <c r="AQ90" i="12"/>
  <c r="BQ90" i="12" s="1"/>
  <c r="AW90" i="12"/>
  <c r="AQ91" i="12"/>
  <c r="AS91" i="12"/>
  <c r="AU91" i="12"/>
  <c r="AW91" i="12"/>
  <c r="AY91" i="12"/>
  <c r="BQ91" i="12"/>
  <c r="BS91" i="12"/>
  <c r="BU91" i="12"/>
  <c r="BW91" i="12"/>
  <c r="BY91" i="12"/>
  <c r="AQ92" i="12"/>
  <c r="AS92" i="12"/>
  <c r="AU92" i="12"/>
  <c r="AW92" i="12"/>
  <c r="AY92" i="12"/>
  <c r="BQ92" i="12"/>
  <c r="BS92" i="12"/>
  <c r="BU92" i="12"/>
  <c r="BW92" i="12"/>
  <c r="BY92" i="12"/>
  <c r="AQ93" i="12"/>
  <c r="BQ93" i="12" s="1"/>
  <c r="AS93" i="12"/>
  <c r="AY93" i="12"/>
  <c r="AE94" i="12"/>
  <c r="AG94" i="12"/>
  <c r="AI94" i="12"/>
  <c r="AT94" i="12" s="1"/>
  <c r="AK94" i="12"/>
  <c r="AM94" i="12"/>
  <c r="AX94" i="12" s="1"/>
  <c r="AS94" i="12"/>
  <c r="AW94" i="12"/>
  <c r="BI94" i="12"/>
  <c r="BK94" i="12"/>
  <c r="BM94" i="12"/>
  <c r="BQ94" i="12"/>
  <c r="BS94" i="12"/>
  <c r="BU94" i="12"/>
  <c r="BW94" i="12"/>
  <c r="BY94" i="12"/>
  <c r="BA95" i="12"/>
  <c r="AF95" i="12"/>
  <c r="AJ95" i="12"/>
  <c r="AU95" i="12" s="1"/>
  <c r="AN95" i="12"/>
  <c r="AR95" i="12"/>
  <c r="AZ95" i="12"/>
  <c r="BJ95" i="12"/>
  <c r="BN95" i="12"/>
  <c r="AF96" i="12"/>
  <c r="AJ96" i="12"/>
  <c r="AN96" i="12"/>
  <c r="AV96" i="12"/>
  <c r="BJ96" i="12"/>
  <c r="BN96" i="12"/>
  <c r="AF97" i="12"/>
  <c r="AQ97" i="12" s="1"/>
  <c r="BQ97" i="12" s="1"/>
  <c r="AJ97" i="12"/>
  <c r="AU97" i="12" s="1"/>
  <c r="BU97" i="12" s="1"/>
  <c r="AN97" i="12"/>
  <c r="AV97" i="12"/>
  <c r="BJ97" i="12"/>
  <c r="BN97" i="12"/>
  <c r="AF98" i="12"/>
  <c r="AJ98" i="12"/>
  <c r="AN98" i="12"/>
  <c r="AV98" i="12"/>
  <c r="BJ98" i="12"/>
  <c r="BN98" i="12"/>
  <c r="BA99" i="12"/>
  <c r="AF99" i="12"/>
  <c r="AJ99" i="12"/>
  <c r="AN99" i="12"/>
  <c r="AR99" i="12"/>
  <c r="AV99" i="12"/>
  <c r="AZ99" i="12"/>
  <c r="BJ99" i="12"/>
  <c r="BN99" i="12"/>
  <c r="AF100" i="12"/>
  <c r="AJ100" i="12"/>
  <c r="AU100" i="12" s="1"/>
  <c r="AN100" i="12"/>
  <c r="BJ100" i="12"/>
  <c r="BN100" i="12"/>
  <c r="BA101" i="12"/>
  <c r="CA101" i="12" s="1"/>
  <c r="AF101" i="12"/>
  <c r="AJ101" i="12"/>
  <c r="AN101" i="12"/>
  <c r="AR101" i="12"/>
  <c r="BR101" i="12" s="1"/>
  <c r="AV101" i="12"/>
  <c r="AZ101" i="12"/>
  <c r="BZ101" i="12" s="1"/>
  <c r="BJ101" i="12"/>
  <c r="BN101" i="12"/>
  <c r="AF102" i="12"/>
  <c r="AJ102" i="12"/>
  <c r="AN102" i="12"/>
  <c r="AV102" i="12"/>
  <c r="BJ102" i="12"/>
  <c r="BN102" i="12"/>
  <c r="CA103" i="12"/>
  <c r="BA103" i="12"/>
  <c r="AF103" i="12"/>
  <c r="AQ103" i="12" s="1"/>
  <c r="BQ103" i="12" s="1"/>
  <c r="AJ103" i="12"/>
  <c r="AN103" i="12"/>
  <c r="AY103" i="12" s="1"/>
  <c r="AV103" i="12"/>
  <c r="BV103" i="12" s="1"/>
  <c r="AZ103" i="12"/>
  <c r="BJ103" i="12"/>
  <c r="BN103" i="12"/>
  <c r="AF104" i="12"/>
  <c r="AJ104" i="12"/>
  <c r="AN104" i="12"/>
  <c r="AV104" i="12"/>
  <c r="BJ104" i="12"/>
  <c r="BN104" i="12"/>
  <c r="BA105" i="12"/>
  <c r="AF105" i="12"/>
  <c r="AJ105" i="12"/>
  <c r="AU105" i="12" s="1"/>
  <c r="AN105" i="12"/>
  <c r="AY105" i="12" s="1"/>
  <c r="AR105" i="12"/>
  <c r="AZ105" i="12"/>
  <c r="BJ105" i="12"/>
  <c r="BN105" i="12"/>
  <c r="AF106" i="12"/>
  <c r="AJ106" i="12"/>
  <c r="AU106" i="12" s="1"/>
  <c r="BU106" i="12" s="1"/>
  <c r="AN106" i="12"/>
  <c r="AZ106" i="12"/>
  <c r="BJ106" i="12"/>
  <c r="BN106" i="12"/>
  <c r="AF107" i="12"/>
  <c r="AJ107" i="12"/>
  <c r="AU107" i="12" s="1"/>
  <c r="AN107" i="12"/>
  <c r="AQ95" i="12"/>
  <c r="BQ95" i="12" s="1"/>
  <c r="AS95" i="12"/>
  <c r="AY95" i="12"/>
  <c r="AQ96" i="12"/>
  <c r="AU96" i="12"/>
  <c r="AW96" i="12"/>
  <c r="AY96" i="12"/>
  <c r="BQ96" i="12"/>
  <c r="BS96" i="12"/>
  <c r="BU96" i="12"/>
  <c r="BW96" i="12"/>
  <c r="BY96" i="12"/>
  <c r="AQ98" i="12"/>
  <c r="AU98" i="12"/>
  <c r="AW98" i="12"/>
  <c r="AY98" i="12"/>
  <c r="BQ98" i="12"/>
  <c r="BS98" i="12"/>
  <c r="BU98" i="12"/>
  <c r="BW98" i="12"/>
  <c r="BY98" i="12"/>
  <c r="AQ99" i="12"/>
  <c r="AS99" i="12"/>
  <c r="AU99" i="12"/>
  <c r="AY99" i="12"/>
  <c r="BQ99" i="12"/>
  <c r="BS99" i="12"/>
  <c r="BU99" i="12"/>
  <c r="BW99" i="12"/>
  <c r="BY99" i="12"/>
  <c r="AQ100" i="12"/>
  <c r="BQ100" i="12" s="1"/>
  <c r="AW100" i="12"/>
  <c r="AQ101" i="12"/>
  <c r="AS101" i="12"/>
  <c r="BS101" i="12" s="1"/>
  <c r="AU101" i="12"/>
  <c r="AY101" i="12"/>
  <c r="BQ101" i="12"/>
  <c r="BU101" i="12"/>
  <c r="BY101" i="12"/>
  <c r="AQ102" i="12"/>
  <c r="AU102" i="12"/>
  <c r="AW102" i="12"/>
  <c r="AY102" i="12"/>
  <c r="BQ102" i="12"/>
  <c r="BS102" i="12"/>
  <c r="BU102" i="12"/>
  <c r="BW102" i="12"/>
  <c r="BY102" i="12"/>
  <c r="AS103" i="12"/>
  <c r="BS103" i="12" s="1"/>
  <c r="AU103" i="12"/>
  <c r="AW103" i="12"/>
  <c r="BW103" i="12" s="1"/>
  <c r="BU103" i="12"/>
  <c r="BY103" i="12"/>
  <c r="AQ104" i="12"/>
  <c r="AU104" i="12"/>
  <c r="AW104" i="12"/>
  <c r="AY104" i="12"/>
  <c r="BQ104" i="12"/>
  <c r="BS104" i="12"/>
  <c r="BU104" i="12"/>
  <c r="BW104" i="12"/>
  <c r="BY104" i="12"/>
  <c r="AQ105" i="12"/>
  <c r="BQ105" i="12" s="1"/>
  <c r="AW105" i="12"/>
  <c r="AQ106" i="12"/>
  <c r="AW106" i="12"/>
  <c r="BQ106" i="12"/>
  <c r="AQ107" i="12"/>
  <c r="BI107" i="12"/>
  <c r="BK107" i="12"/>
  <c r="BM107" i="12"/>
  <c r="AE108" i="12"/>
  <c r="AG108" i="12"/>
  <c r="AI108" i="12"/>
  <c r="AT108" i="12" s="1"/>
  <c r="AK108" i="12"/>
  <c r="AM108" i="12"/>
  <c r="AO108" i="12"/>
  <c r="BI108" i="12"/>
  <c r="BK108" i="12"/>
  <c r="BM108" i="12"/>
  <c r="AE109" i="12"/>
  <c r="AG109" i="12"/>
  <c r="AI109" i="12"/>
  <c r="AK109" i="12"/>
  <c r="AV109" i="12" s="1"/>
  <c r="AM109" i="12"/>
  <c r="AX109" i="12" s="1"/>
  <c r="BX109" i="12" s="1"/>
  <c r="AO109" i="12"/>
  <c r="AZ109" i="12" s="1"/>
  <c r="BI109" i="12"/>
  <c r="BK109" i="12"/>
  <c r="BM109" i="12"/>
  <c r="AE110" i="12"/>
  <c r="AG110" i="12"/>
  <c r="AI110" i="12"/>
  <c r="AK110" i="12"/>
  <c r="AM110" i="12"/>
  <c r="AO110" i="12"/>
  <c r="AZ110" i="12" s="1"/>
  <c r="BI110" i="12"/>
  <c r="BK110" i="12"/>
  <c r="BM110" i="12"/>
  <c r="BQ110" i="12"/>
  <c r="BS110" i="12"/>
  <c r="BU110" i="12"/>
  <c r="BW110" i="12"/>
  <c r="BY110" i="12"/>
  <c r="AE111" i="12"/>
  <c r="AG111" i="12"/>
  <c r="AR111" i="12" s="1"/>
  <c r="AI111" i="12"/>
  <c r="AT111" i="12" s="1"/>
  <c r="AK111" i="12"/>
  <c r="AV111" i="12" s="1"/>
  <c r="AM111" i="12"/>
  <c r="AO111" i="12"/>
  <c r="BI111" i="12"/>
  <c r="BK111" i="12"/>
  <c r="BM111" i="12"/>
  <c r="AE112" i="12"/>
  <c r="AG112" i="12"/>
  <c r="AI112" i="12"/>
  <c r="AK112" i="12"/>
  <c r="AM112" i="12"/>
  <c r="AO112" i="12"/>
  <c r="AZ112" i="12" s="1"/>
  <c r="BI112" i="12"/>
  <c r="BK112" i="12"/>
  <c r="BM112" i="12"/>
  <c r="BQ112" i="12"/>
  <c r="BS112" i="12"/>
  <c r="BU112" i="12"/>
  <c r="BW112" i="12"/>
  <c r="BY112" i="12"/>
  <c r="AE113" i="12"/>
  <c r="AG113" i="12"/>
  <c r="AR113" i="12" s="1"/>
  <c r="AI113" i="12"/>
  <c r="AT113" i="12" s="1"/>
  <c r="AK113" i="12"/>
  <c r="AV113" i="12" s="1"/>
  <c r="AM113" i="12"/>
  <c r="AX113" i="12" s="1"/>
  <c r="AO113" i="12"/>
  <c r="BI113" i="12"/>
  <c r="BK113" i="12"/>
  <c r="BM113" i="12"/>
  <c r="AE114" i="12"/>
  <c r="AG114" i="12"/>
  <c r="AI114" i="12"/>
  <c r="AK114" i="12"/>
  <c r="AM114" i="12"/>
  <c r="AO114" i="12"/>
  <c r="BI114" i="12"/>
  <c r="BK114" i="12"/>
  <c r="BM114" i="12"/>
  <c r="AE115" i="12"/>
  <c r="AG115" i="12"/>
  <c r="AI115" i="12"/>
  <c r="AK115" i="12"/>
  <c r="AM115" i="12"/>
  <c r="AO115" i="12"/>
  <c r="AZ115" i="12" s="1"/>
  <c r="BI115" i="12"/>
  <c r="BK115" i="12"/>
  <c r="BM115" i="12"/>
  <c r="BQ115" i="12"/>
  <c r="BS115" i="12"/>
  <c r="BU115" i="12"/>
  <c r="BW115" i="12"/>
  <c r="BY115" i="12"/>
  <c r="AE116" i="12"/>
  <c r="AG116" i="12"/>
  <c r="AR116" i="12" s="1"/>
  <c r="AI116" i="12"/>
  <c r="AK116" i="12"/>
  <c r="AV116" i="12" s="1"/>
  <c r="AM116" i="12"/>
  <c r="AX116" i="12" s="1"/>
  <c r="AO116" i="12"/>
  <c r="AZ116" i="12" s="1"/>
  <c r="BI116" i="12"/>
  <c r="BK116" i="12"/>
  <c r="BM116" i="12"/>
  <c r="AE117" i="12"/>
  <c r="AG117" i="12"/>
  <c r="AI117" i="12"/>
  <c r="AK117" i="12"/>
  <c r="AV117" i="12" s="1"/>
  <c r="AM117" i="12"/>
  <c r="AO117" i="12"/>
  <c r="AZ117" i="12" s="1"/>
  <c r="BI117" i="12"/>
  <c r="BK117" i="12"/>
  <c r="BM117" i="12"/>
  <c r="AE118" i="12"/>
  <c r="AG118" i="12"/>
  <c r="AR118" i="12" s="1"/>
  <c r="AI118" i="12"/>
  <c r="AT118" i="12" s="1"/>
  <c r="AK118" i="12"/>
  <c r="AM118" i="12"/>
  <c r="AO118" i="12"/>
  <c r="BI118" i="12"/>
  <c r="BK118" i="12"/>
  <c r="BM118" i="12"/>
  <c r="BY119" i="12"/>
  <c r="BQ119" i="12"/>
  <c r="AE119" i="12"/>
  <c r="AG119" i="12"/>
  <c r="AI119" i="12"/>
  <c r="AK119" i="12"/>
  <c r="AM119" i="12"/>
  <c r="AO119" i="12"/>
  <c r="BP119" i="12"/>
  <c r="BX119" i="12"/>
  <c r="BO119" i="12"/>
  <c r="BM119" i="12"/>
  <c r="BK119" i="12"/>
  <c r="AF108" i="12"/>
  <c r="AQ108" i="12" s="1"/>
  <c r="BQ108" i="12" s="1"/>
  <c r="AH108" i="12"/>
  <c r="AS108" i="12" s="1"/>
  <c r="AJ108" i="12"/>
  <c r="AU108" i="12" s="1"/>
  <c r="AL108" i="12"/>
  <c r="AN108" i="12"/>
  <c r="AP108" i="12"/>
  <c r="AR108" i="12"/>
  <c r="AV108" i="12"/>
  <c r="AF109" i="12"/>
  <c r="AQ109" i="12" s="1"/>
  <c r="BQ109" i="12" s="1"/>
  <c r="AH109" i="12"/>
  <c r="AS109" i="12" s="1"/>
  <c r="AJ109" i="12"/>
  <c r="AU109" i="12" s="1"/>
  <c r="AL109" i="12"/>
  <c r="AW109" i="12" s="1"/>
  <c r="AN109" i="12"/>
  <c r="AY109" i="12" s="1"/>
  <c r="AP109" i="12"/>
  <c r="AR109" i="12"/>
  <c r="AT109" i="12"/>
  <c r="BT109" i="12" s="1"/>
  <c r="AF110" i="12"/>
  <c r="AQ110" i="12" s="1"/>
  <c r="AH110" i="12"/>
  <c r="AS110" i="12" s="1"/>
  <c r="AJ110" i="12"/>
  <c r="AU110" i="12" s="1"/>
  <c r="AL110" i="12"/>
  <c r="AW110" i="12" s="1"/>
  <c r="AN110" i="12"/>
  <c r="AY110" i="12" s="1"/>
  <c r="AP110" i="12"/>
  <c r="BA110" i="12" s="1"/>
  <c r="AR110" i="12"/>
  <c r="AT110" i="12"/>
  <c r="AV110" i="12"/>
  <c r="AX110" i="12"/>
  <c r="AF111" i="12"/>
  <c r="AQ111" i="12" s="1"/>
  <c r="BQ111" i="12" s="1"/>
  <c r="AH111" i="12"/>
  <c r="AS111" i="12" s="1"/>
  <c r="AJ111" i="12"/>
  <c r="AU111" i="12" s="1"/>
  <c r="AL111" i="12"/>
  <c r="AW111" i="12" s="1"/>
  <c r="AN111" i="12"/>
  <c r="AY111" i="12" s="1"/>
  <c r="AP111" i="12"/>
  <c r="AX111" i="12"/>
  <c r="AF112" i="12"/>
  <c r="AQ112" i="12" s="1"/>
  <c r="AH112" i="12"/>
  <c r="AS112" i="12" s="1"/>
  <c r="AJ112" i="12"/>
  <c r="AU112" i="12" s="1"/>
  <c r="AL112" i="12"/>
  <c r="AW112" i="12" s="1"/>
  <c r="AN112" i="12"/>
  <c r="AY112" i="12" s="1"/>
  <c r="AP112" i="12"/>
  <c r="BA112" i="12" s="1"/>
  <c r="AR112" i="12"/>
  <c r="AT112" i="12"/>
  <c r="AV112" i="12"/>
  <c r="AX112" i="12"/>
  <c r="AF113" i="12"/>
  <c r="AQ113" i="12" s="1"/>
  <c r="BQ113" i="12" s="1"/>
  <c r="AH113" i="12"/>
  <c r="AS113" i="12" s="1"/>
  <c r="AJ113" i="12"/>
  <c r="AU113" i="12" s="1"/>
  <c r="AL113" i="12"/>
  <c r="AW113" i="12" s="1"/>
  <c r="AN113" i="12"/>
  <c r="AP113" i="12"/>
  <c r="BA113" i="12" s="1"/>
  <c r="AF114" i="12"/>
  <c r="AQ114" i="12" s="1"/>
  <c r="BQ114" i="12" s="1"/>
  <c r="AH114" i="12"/>
  <c r="AS114" i="12" s="1"/>
  <c r="AJ114" i="12"/>
  <c r="AU114" i="12" s="1"/>
  <c r="AL114" i="12"/>
  <c r="AW114" i="12" s="1"/>
  <c r="AN114" i="12"/>
  <c r="AY114" i="12" s="1"/>
  <c r="AP114" i="12"/>
  <c r="BA114" i="12" s="1"/>
  <c r="AR114" i="12"/>
  <c r="AT114" i="12"/>
  <c r="BT114" i="12" s="1"/>
  <c r="AV114" i="12"/>
  <c r="AX114" i="12"/>
  <c r="AF115" i="12"/>
  <c r="AQ115" i="12" s="1"/>
  <c r="AH115" i="12"/>
  <c r="AS115" i="12" s="1"/>
  <c r="AJ115" i="12"/>
  <c r="AU115" i="12" s="1"/>
  <c r="AL115" i="12"/>
  <c r="AW115" i="12" s="1"/>
  <c r="AN115" i="12"/>
  <c r="AY115" i="12" s="1"/>
  <c r="AP115" i="12"/>
  <c r="BA115" i="12" s="1"/>
  <c r="AR115" i="12"/>
  <c r="AT115" i="12"/>
  <c r="AV115" i="12"/>
  <c r="AX115" i="12"/>
  <c r="AF116" i="12"/>
  <c r="AQ116" i="12" s="1"/>
  <c r="BQ116" i="12" s="1"/>
  <c r="AH116" i="12"/>
  <c r="AS116" i="12" s="1"/>
  <c r="AJ116" i="12"/>
  <c r="AU116" i="12" s="1"/>
  <c r="AL116" i="12"/>
  <c r="AW116" i="12" s="1"/>
  <c r="AN116" i="12"/>
  <c r="AY116" i="12" s="1"/>
  <c r="AP116" i="12"/>
  <c r="AT116" i="12"/>
  <c r="AF117" i="12"/>
  <c r="AQ117" i="12" s="1"/>
  <c r="BQ117" i="12" s="1"/>
  <c r="AH117" i="12"/>
  <c r="AS117" i="12" s="1"/>
  <c r="BS117" i="12" s="1"/>
  <c r="AJ117" i="12"/>
  <c r="AU117" i="12" s="1"/>
  <c r="AL117" i="12"/>
  <c r="AW117" i="12" s="1"/>
  <c r="AN117" i="12"/>
  <c r="AY117" i="12" s="1"/>
  <c r="AP117" i="12"/>
  <c r="AR117" i="12"/>
  <c r="AT117" i="12"/>
  <c r="AX117" i="12"/>
  <c r="AF118" i="12"/>
  <c r="AQ118" i="12" s="1"/>
  <c r="BQ118" i="12" s="1"/>
  <c r="AH118" i="12"/>
  <c r="AS118" i="12" s="1"/>
  <c r="AJ118" i="12"/>
  <c r="AU118" i="12" s="1"/>
  <c r="BU118" i="12" s="1"/>
  <c r="AL118" i="12"/>
  <c r="AW118" i="12" s="1"/>
  <c r="AN118" i="12"/>
  <c r="AY118" i="12" s="1"/>
  <c r="AP118" i="12"/>
  <c r="AV118" i="12"/>
  <c r="AF119" i="12"/>
  <c r="AQ119" i="12" s="1"/>
  <c r="AH119" i="12"/>
  <c r="AS119" i="12" s="1"/>
  <c r="BS119" i="12" s="1"/>
  <c r="AJ119" i="12"/>
  <c r="AU119" i="12" s="1"/>
  <c r="BU119" i="12" s="1"/>
  <c r="AL119" i="12"/>
  <c r="AW119" i="12" s="1"/>
  <c r="BW119" i="12" s="1"/>
  <c r="AN119" i="12"/>
  <c r="AY119" i="12" s="1"/>
  <c r="AP119" i="12"/>
  <c r="BA119" i="12" s="1"/>
  <c r="AR119" i="12"/>
  <c r="BR119" i="12" s="1"/>
  <c r="AT119" i="12"/>
  <c r="BT119" i="12" s="1"/>
  <c r="AV119" i="12"/>
  <c r="AX119" i="12"/>
  <c r="BO17" i="11"/>
  <c r="BJ38" i="11"/>
  <c r="BN38" i="11"/>
  <c r="BL42" i="11"/>
  <c r="BJ48" i="11"/>
  <c r="BN48" i="11"/>
  <c r="BJ50" i="11"/>
  <c r="BN50" i="11"/>
  <c r="BL52" i="11"/>
  <c r="BL62" i="11"/>
  <c r="BL64" i="11"/>
  <c r="BJ66" i="11"/>
  <c r="BN66" i="11"/>
  <c r="BJ69" i="11"/>
  <c r="BL69" i="11"/>
  <c r="BN69" i="11"/>
  <c r="BJ70" i="11"/>
  <c r="BL70" i="11"/>
  <c r="BN70" i="11"/>
  <c r="BJ71" i="11"/>
  <c r="BL71" i="11"/>
  <c r="BN71" i="11"/>
  <c r="BJ73" i="11"/>
  <c r="BN73" i="11"/>
  <c r="BJ75" i="11"/>
  <c r="BL75" i="11"/>
  <c r="BN75" i="11"/>
  <c r="BJ78" i="11"/>
  <c r="BL78" i="11"/>
  <c r="BN78" i="11"/>
  <c r="BJ79" i="11"/>
  <c r="BN79" i="11"/>
  <c r="BJ80" i="11"/>
  <c r="BN80" i="11"/>
  <c r="BJ81" i="11"/>
  <c r="BL81" i="11"/>
  <c r="BN81" i="11"/>
  <c r="BA83" i="11"/>
  <c r="BI85" i="11"/>
  <c r="BA88" i="11"/>
  <c r="BI89" i="11"/>
  <c r="BK89" i="11"/>
  <c r="BM89" i="11"/>
  <c r="BO89" i="11"/>
  <c r="BA91" i="11"/>
  <c r="BO91" i="11"/>
  <c r="BI92" i="11"/>
  <c r="BK92" i="11"/>
  <c r="BM92" i="11"/>
  <c r="BO92" i="11"/>
  <c r="BI97" i="11"/>
  <c r="BK97" i="11"/>
  <c r="BM97" i="11"/>
  <c r="BO97" i="11"/>
  <c r="BI98" i="11"/>
  <c r="BK98" i="11"/>
  <c r="BM98" i="11"/>
  <c r="BO98" i="11"/>
  <c r="BI103" i="11"/>
  <c r="BK103" i="11"/>
  <c r="BM103" i="11"/>
  <c r="BO103" i="11"/>
  <c r="AZ17" i="11"/>
  <c r="BJ17" i="11"/>
  <c r="BL17" i="11"/>
  <c r="BN17" i="11"/>
  <c r="BI17" i="11"/>
  <c r="BI19" i="11"/>
  <c r="BN27" i="11"/>
  <c r="DN15" i="11"/>
  <c r="BO16" i="11"/>
  <c r="BM17" i="11"/>
  <c r="BM19" i="11"/>
  <c r="BO24" i="11"/>
  <c r="BN26" i="11"/>
  <c r="BL27" i="11"/>
  <c r="BL28" i="11"/>
  <c r="BL29" i="11"/>
  <c r="BN30" i="11"/>
  <c r="BL33" i="11"/>
  <c r="BL35" i="11"/>
  <c r="BN37" i="11"/>
  <c r="BO41" i="11"/>
  <c r="BN42" i="11"/>
  <c r="BN43" i="11"/>
  <c r="BN44" i="11"/>
  <c r="BO48" i="11"/>
  <c r="BN49" i="11"/>
  <c r="BN68" i="11"/>
  <c r="BN74" i="11"/>
  <c r="BM82" i="11"/>
  <c r="BO84" i="11"/>
  <c r="BK85" i="11"/>
  <c r="BM85" i="11"/>
  <c r="BO85" i="11"/>
  <c r="BO86" i="11"/>
  <c r="BI87" i="11"/>
  <c r="BK87" i="11"/>
  <c r="BM87" i="11"/>
  <c r="BO87" i="11"/>
  <c r="BI88" i="11"/>
  <c r="BK88" i="11"/>
  <c r="BM88" i="11"/>
  <c r="BO88" i="11"/>
  <c r="BK20" i="11"/>
  <c r="BM20" i="11"/>
  <c r="BO20" i="11"/>
  <c r="BN25" i="11"/>
  <c r="BL32" i="11"/>
  <c r="BL34" i="11"/>
  <c r="CG31" i="11" s="1"/>
  <c r="BL36" i="11"/>
  <c r="BO38" i="11"/>
  <c r="BN39" i="11"/>
  <c r="BN40" i="11"/>
  <c r="BO45" i="11"/>
  <c r="BN46" i="11"/>
  <c r="BN47" i="11"/>
  <c r="BO50" i="11"/>
  <c r="BN51" i="11"/>
  <c r="BN53" i="11"/>
  <c r="BN55" i="11"/>
  <c r="BN57" i="11"/>
  <c r="BN59" i="11"/>
  <c r="BN61" i="11"/>
  <c r="BO73" i="11"/>
  <c r="BO79" i="11"/>
  <c r="BO80" i="11"/>
  <c r="BI81" i="11"/>
  <c r="BK81" i="11"/>
  <c r="BM81" i="11"/>
  <c r="BO81" i="11"/>
  <c r="BK83" i="11"/>
  <c r="BM83" i="11"/>
  <c r="BO83" i="11"/>
  <c r="BI90" i="11"/>
  <c r="BK90" i="11"/>
  <c r="BM90" i="11"/>
  <c r="BO90" i="11"/>
  <c r="BI91" i="11"/>
  <c r="BM91" i="11"/>
  <c r="BI93" i="11"/>
  <c r="BK93" i="11"/>
  <c r="BM93" i="11"/>
  <c r="BO93" i="11"/>
  <c r="BO95" i="11"/>
  <c r="BI96" i="11"/>
  <c r="BK96" i="11"/>
  <c r="BM96" i="11"/>
  <c r="BO96" i="11"/>
  <c r="BI99" i="11"/>
  <c r="BK99" i="11"/>
  <c r="BM99" i="11"/>
  <c r="BO99" i="11"/>
  <c r="BI101" i="11"/>
  <c r="BK101" i="11"/>
  <c r="BM101" i="11"/>
  <c r="BO101" i="11"/>
  <c r="BI102" i="11"/>
  <c r="BK102" i="11"/>
  <c r="BM102" i="11"/>
  <c r="BO102" i="11"/>
  <c r="BA104" i="11"/>
  <c r="BO104" i="11"/>
  <c r="BI105" i="11"/>
  <c r="BK105" i="11"/>
  <c r="BM105" i="11"/>
  <c r="BO105" i="11"/>
  <c r="BK16" i="11"/>
  <c r="BK17" i="11"/>
  <c r="BK19" i="11"/>
  <c r="BO21" i="11"/>
  <c r="BO22" i="11"/>
  <c r="BO23" i="11"/>
  <c r="BL24" i="11"/>
  <c r="BJ25" i="11"/>
  <c r="BJ26" i="11"/>
  <c r="BJ27" i="11"/>
  <c r="BJ30" i="11"/>
  <c r="BJ37" i="11"/>
  <c r="BL38" i="11"/>
  <c r="BJ39" i="11"/>
  <c r="BJ40" i="11"/>
  <c r="BL41" i="11"/>
  <c r="BJ42" i="11"/>
  <c r="BJ43" i="11"/>
  <c r="BJ44" i="11"/>
  <c r="BL45" i="11"/>
  <c r="BJ46" i="11"/>
  <c r="BJ47" i="11"/>
  <c r="BL48" i="11"/>
  <c r="BJ49" i="11"/>
  <c r="BL50" i="11"/>
  <c r="BJ51" i="11"/>
  <c r="BN52" i="11"/>
  <c r="BL53" i="11"/>
  <c r="BN54" i="11"/>
  <c r="BL55" i="11"/>
  <c r="BN56" i="11"/>
  <c r="BL57" i="11"/>
  <c r="BN58" i="11"/>
  <c r="BL59" i="11"/>
  <c r="BN60" i="11"/>
  <c r="BL61" i="11"/>
  <c r="BN63" i="11"/>
  <c r="BN64" i="11"/>
  <c r="BO66" i="11"/>
  <c r="BL66" i="11"/>
  <c r="BO67" i="11"/>
  <c r="BN67" i="11"/>
  <c r="BJ67" i="11"/>
  <c r="BO15" i="11"/>
  <c r="BO25" i="11"/>
  <c r="BO26" i="11"/>
  <c r="BO27" i="11"/>
  <c r="BO37" i="11"/>
  <c r="BO39" i="11"/>
  <c r="BO40" i="11"/>
  <c r="BO42" i="11"/>
  <c r="BO43" i="11"/>
  <c r="BO44" i="11"/>
  <c r="BO46" i="11"/>
  <c r="BO47" i="11"/>
  <c r="BO49" i="11"/>
  <c r="BO51" i="11"/>
  <c r="BN62" i="11"/>
  <c r="BN65" i="11"/>
  <c r="BL65" i="11"/>
  <c r="BJ68" i="11"/>
  <c r="BO69" i="11"/>
  <c r="BO70" i="11"/>
  <c r="BO71" i="11"/>
  <c r="BO72" i="11"/>
  <c r="BL73" i="11"/>
  <c r="BJ74" i="11"/>
  <c r="BO75" i="11"/>
  <c r="BO76" i="11"/>
  <c r="BO77" i="11"/>
  <c r="BO78" i="11"/>
  <c r="BL79" i="11"/>
  <c r="BL80" i="11"/>
  <c r="BJ82" i="11"/>
  <c r="BL82" i="11"/>
  <c r="BN82" i="11"/>
  <c r="BI82" i="11"/>
  <c r="BK84" i="11"/>
  <c r="BK86" i="11"/>
  <c r="BO68" i="11"/>
  <c r="BO74" i="11"/>
  <c r="BK91" i="11"/>
  <c r="BK95" i="11"/>
  <c r="BK104" i="11"/>
  <c r="BA16" i="11"/>
  <c r="BQ16" i="11"/>
  <c r="BS16" i="11"/>
  <c r="BU16" i="11"/>
  <c r="BW16" i="11"/>
  <c r="BY16" i="11"/>
  <c r="CA16" i="11"/>
  <c r="BA17" i="11"/>
  <c r="AE18" i="11"/>
  <c r="AG18" i="11"/>
  <c r="AI18" i="11"/>
  <c r="AK18" i="11"/>
  <c r="AM18" i="11"/>
  <c r="AO18" i="11"/>
  <c r="BA18" i="11"/>
  <c r="BQ18" i="11"/>
  <c r="AE19" i="11"/>
  <c r="BA19" i="11" s="1"/>
  <c r="AG19" i="11"/>
  <c r="AI19" i="11"/>
  <c r="AT19" i="11" s="1"/>
  <c r="AK19" i="11"/>
  <c r="AM19" i="11"/>
  <c r="AO19" i="11"/>
  <c r="AE20" i="11"/>
  <c r="AG20" i="11"/>
  <c r="AI20" i="11"/>
  <c r="AK20" i="11"/>
  <c r="AM20" i="11"/>
  <c r="AO20" i="11"/>
  <c r="BA20" i="11"/>
  <c r="AF21" i="11"/>
  <c r="AH21" i="11"/>
  <c r="AS21" i="11" s="1"/>
  <c r="AJ21" i="11"/>
  <c r="AU21" i="11" s="1"/>
  <c r="AL21" i="11"/>
  <c r="AN21" i="11"/>
  <c r="AP21" i="11"/>
  <c r="AF22" i="11"/>
  <c r="AH22" i="11"/>
  <c r="AJ22" i="11"/>
  <c r="AL22" i="11"/>
  <c r="AN22" i="11"/>
  <c r="AP22" i="11"/>
  <c r="BA22" i="11" s="1"/>
  <c r="AZ22" i="11"/>
  <c r="AF23" i="11"/>
  <c r="AH23" i="11"/>
  <c r="AS23" i="11" s="1"/>
  <c r="BS23" i="11" s="1"/>
  <c r="AJ23" i="11"/>
  <c r="AL23" i="11"/>
  <c r="AN23" i="11"/>
  <c r="AP23" i="11"/>
  <c r="AF24" i="11"/>
  <c r="AH24" i="11"/>
  <c r="AJ24" i="11"/>
  <c r="AL24" i="11"/>
  <c r="AN24" i="11"/>
  <c r="AP24" i="11"/>
  <c r="AF25" i="11"/>
  <c r="AH25" i="11"/>
  <c r="AS25" i="11" s="1"/>
  <c r="AJ25" i="11"/>
  <c r="AL25" i="11"/>
  <c r="AN25" i="11"/>
  <c r="AP25" i="11"/>
  <c r="AF26" i="11"/>
  <c r="AH26" i="11"/>
  <c r="AJ26" i="11"/>
  <c r="AL26" i="11"/>
  <c r="AN26" i="11"/>
  <c r="AP26" i="11"/>
  <c r="BA26" i="11" s="1"/>
  <c r="AZ26" i="11"/>
  <c r="AF27" i="11"/>
  <c r="AH27" i="11"/>
  <c r="AJ27" i="11"/>
  <c r="AL27" i="11"/>
  <c r="AN27" i="11"/>
  <c r="AP27" i="11"/>
  <c r="BA27" i="11" s="1"/>
  <c r="AZ27" i="11"/>
  <c r="AF28" i="11"/>
  <c r="AH28" i="11"/>
  <c r="AS28" i="11" s="1"/>
  <c r="AJ28" i="11"/>
  <c r="AL28" i="11"/>
  <c r="AN28" i="11"/>
  <c r="AP28" i="11"/>
  <c r="BO28" i="11"/>
  <c r="BM28" i="11"/>
  <c r="BK28" i="11"/>
  <c r="BI28" i="11"/>
  <c r="AO29" i="11"/>
  <c r="AM29" i="11"/>
  <c r="AK29" i="11"/>
  <c r="AI29" i="11"/>
  <c r="AG29" i="11"/>
  <c r="AE29" i="11"/>
  <c r="AH29" i="11"/>
  <c r="AL29" i="11"/>
  <c r="AP29" i="11"/>
  <c r="AT29" i="11"/>
  <c r="AX29" i="11"/>
  <c r="BO29" i="11"/>
  <c r="BM29" i="11"/>
  <c r="BK29" i="11"/>
  <c r="BI29" i="11"/>
  <c r="AO31" i="11"/>
  <c r="AM31" i="11"/>
  <c r="AX31" i="11" s="1"/>
  <c r="AK31" i="11"/>
  <c r="AI31" i="11"/>
  <c r="AG31" i="11"/>
  <c r="AE31" i="11"/>
  <c r="AH31" i="11"/>
  <c r="AL31" i="11"/>
  <c r="AP31" i="11"/>
  <c r="AT31" i="11"/>
  <c r="BO31" i="11"/>
  <c r="BM31" i="11"/>
  <c r="BK31" i="11"/>
  <c r="BI31" i="11"/>
  <c r="AO32" i="11"/>
  <c r="AM32" i="11"/>
  <c r="AK32" i="11"/>
  <c r="AI32" i="11"/>
  <c r="AG32" i="11"/>
  <c r="AE32" i="11"/>
  <c r="AH32" i="11"/>
  <c r="AL32" i="11"/>
  <c r="AP32" i="11"/>
  <c r="AT32" i="11"/>
  <c r="AX32" i="11"/>
  <c r="BO32" i="11"/>
  <c r="BM32" i="11"/>
  <c r="BK32" i="11"/>
  <c r="BI32" i="11"/>
  <c r="AO33" i="11"/>
  <c r="AM33" i="11"/>
  <c r="AX33" i="11" s="1"/>
  <c r="AK33" i="11"/>
  <c r="AI33" i="11"/>
  <c r="AG33" i="11"/>
  <c r="AE33" i="11"/>
  <c r="AH33" i="11"/>
  <c r="AL33" i="11"/>
  <c r="AP33" i="11"/>
  <c r="AT33" i="11"/>
  <c r="BO33" i="11"/>
  <c r="BM33" i="11"/>
  <c r="BK33" i="11"/>
  <c r="BI33" i="11"/>
  <c r="AO34" i="11"/>
  <c r="AM34" i="11"/>
  <c r="AK34" i="11"/>
  <c r="AI34" i="11"/>
  <c r="AT34" i="11" s="1"/>
  <c r="AG34" i="11"/>
  <c r="AR34" i="11" s="1"/>
  <c r="AE34" i="11"/>
  <c r="AX34" i="11" s="1"/>
  <c r="AH34" i="11"/>
  <c r="AL34" i="11"/>
  <c r="AP34" i="11"/>
  <c r="BO34" i="11"/>
  <c r="CJ31" i="11" s="1"/>
  <c r="BM34" i="11"/>
  <c r="CH31" i="11" s="1"/>
  <c r="BK34" i="11"/>
  <c r="CF31" i="11" s="1"/>
  <c r="BI34" i="11"/>
  <c r="CD31" i="11" s="1"/>
  <c r="AO35" i="11"/>
  <c r="AM35" i="11"/>
  <c r="AX35" i="11" s="1"/>
  <c r="AK35" i="11"/>
  <c r="AI35" i="11"/>
  <c r="AG35" i="11"/>
  <c r="AE35" i="11"/>
  <c r="AH35" i="11"/>
  <c r="AL35" i="11"/>
  <c r="AP35" i="11"/>
  <c r="AT35" i="11"/>
  <c r="BO35" i="11"/>
  <c r="BM35" i="11"/>
  <c r="BK35" i="11"/>
  <c r="BI35" i="11"/>
  <c r="AO36" i="11"/>
  <c r="AM36" i="11"/>
  <c r="AK36" i="11"/>
  <c r="AI36" i="11"/>
  <c r="AG36" i="11"/>
  <c r="AE36" i="11"/>
  <c r="AX36" i="11" s="1"/>
  <c r="BX36" i="11" s="1"/>
  <c r="AH36" i="11"/>
  <c r="AL36" i="11"/>
  <c r="AP36" i="11"/>
  <c r="AT36" i="11"/>
  <c r="BO36" i="11"/>
  <c r="BM36" i="11"/>
  <c r="BK36" i="11"/>
  <c r="BI36" i="11"/>
  <c r="AO37" i="11"/>
  <c r="AM37" i="11"/>
  <c r="AK37" i="11"/>
  <c r="AI37" i="11"/>
  <c r="AG37" i="11"/>
  <c r="AE37" i="11"/>
  <c r="AH37" i="11"/>
  <c r="AL37" i="11"/>
  <c r="AP37" i="11"/>
  <c r="BA37" i="11" s="1"/>
  <c r="AT37" i="11"/>
  <c r="AX37" i="11"/>
  <c r="AF15" i="11"/>
  <c r="AQ15" i="11" s="1"/>
  <c r="BQ15" i="11" s="1"/>
  <c r="AH15" i="11"/>
  <c r="AS15" i="11" s="1"/>
  <c r="AJ15" i="11"/>
  <c r="AU15" i="11" s="1"/>
  <c r="AL15" i="11"/>
  <c r="AN15" i="11"/>
  <c r="AP15" i="11"/>
  <c r="AE15" i="11"/>
  <c r="AZ15" i="11" s="1"/>
  <c r="AG15" i="11"/>
  <c r="AR15" i="11" s="1"/>
  <c r="AI15" i="11"/>
  <c r="AT15" i="11" s="1"/>
  <c r="AK15" i="11"/>
  <c r="AM15" i="11"/>
  <c r="BI15" i="11"/>
  <c r="BK15" i="11"/>
  <c r="BM15" i="11"/>
  <c r="AF16" i="11"/>
  <c r="AQ16" i="11" s="1"/>
  <c r="AH16" i="11"/>
  <c r="AS16" i="11" s="1"/>
  <c r="AJ16" i="11"/>
  <c r="AU16" i="11" s="1"/>
  <c r="AL16" i="11"/>
  <c r="AW16" i="11" s="1"/>
  <c r="AN16" i="11"/>
  <c r="AY16" i="11" s="1"/>
  <c r="AR16" i="11"/>
  <c r="AT16" i="11"/>
  <c r="AV16" i="11"/>
  <c r="AX16" i="11"/>
  <c r="BP16" i="11"/>
  <c r="BR16" i="11"/>
  <c r="BT16" i="11"/>
  <c r="BV16" i="11"/>
  <c r="BX16" i="11"/>
  <c r="AF17" i="11"/>
  <c r="AQ17" i="11" s="1"/>
  <c r="BQ17" i="11" s="1"/>
  <c r="AH17" i="11"/>
  <c r="AS17" i="11" s="1"/>
  <c r="AJ17" i="11"/>
  <c r="AU17" i="11" s="1"/>
  <c r="AL17" i="11"/>
  <c r="AW17" i="11" s="1"/>
  <c r="AN17" i="11"/>
  <c r="AY17" i="11" s="1"/>
  <c r="AR17" i="11"/>
  <c r="BR17" i="11" s="1"/>
  <c r="AT17" i="11"/>
  <c r="AV17" i="11"/>
  <c r="AX17" i="11"/>
  <c r="BP17" i="11"/>
  <c r="AF18" i="11"/>
  <c r="AQ18" i="11" s="1"/>
  <c r="AH18" i="11"/>
  <c r="AS18" i="11" s="1"/>
  <c r="BS18" i="11" s="1"/>
  <c r="AJ18" i="11"/>
  <c r="AU18" i="11" s="1"/>
  <c r="AL18" i="11"/>
  <c r="AW18" i="11" s="1"/>
  <c r="AN18" i="11"/>
  <c r="AY18" i="11" s="1"/>
  <c r="AR18" i="11"/>
  <c r="AT18" i="11"/>
  <c r="AV18" i="11"/>
  <c r="BW18" i="11" s="1"/>
  <c r="AX18" i="11"/>
  <c r="BY18" i="11" s="1"/>
  <c r="BP18" i="11"/>
  <c r="BR18" i="11"/>
  <c r="AF19" i="11"/>
  <c r="AQ19" i="11" s="1"/>
  <c r="AH19" i="11"/>
  <c r="AS19" i="11" s="1"/>
  <c r="AJ19" i="11"/>
  <c r="AU19" i="11" s="1"/>
  <c r="AL19" i="11"/>
  <c r="AN19" i="11"/>
  <c r="AR19" i="11"/>
  <c r="BP19" i="11"/>
  <c r="AF20" i="11"/>
  <c r="AQ20" i="11" s="1"/>
  <c r="AH20" i="11"/>
  <c r="AS20" i="11" s="1"/>
  <c r="BS20" i="11" s="1"/>
  <c r="AJ20" i="11"/>
  <c r="AU20" i="11" s="1"/>
  <c r="AL20" i="11"/>
  <c r="AW20" i="11" s="1"/>
  <c r="AN20" i="11"/>
  <c r="AY20" i="11" s="1"/>
  <c r="AR20" i="11"/>
  <c r="AT20" i="11"/>
  <c r="AV20" i="11"/>
  <c r="BW20" i="11" s="1"/>
  <c r="AX20" i="11"/>
  <c r="BY20" i="11" s="1"/>
  <c r="BP20" i="11"/>
  <c r="AE21" i="11"/>
  <c r="AZ21" i="11" s="1"/>
  <c r="AG21" i="11"/>
  <c r="AR21" i="11" s="1"/>
  <c r="AI21" i="11"/>
  <c r="AT21" i="11" s="1"/>
  <c r="AK21" i="11"/>
  <c r="AM21" i="11"/>
  <c r="AQ21" i="11"/>
  <c r="BQ21" i="11" s="1"/>
  <c r="AW21" i="11"/>
  <c r="BI21" i="11"/>
  <c r="BK21" i="11"/>
  <c r="BM21" i="11"/>
  <c r="AE22" i="11"/>
  <c r="AG22" i="11"/>
  <c r="AR22" i="11" s="1"/>
  <c r="AI22" i="11"/>
  <c r="AT22" i="11" s="1"/>
  <c r="AK22" i="11"/>
  <c r="AV22" i="11" s="1"/>
  <c r="AM22" i="11"/>
  <c r="AX22" i="11" s="1"/>
  <c r="AQ22" i="11"/>
  <c r="AS22" i="11"/>
  <c r="AU22" i="11"/>
  <c r="AW22" i="11"/>
  <c r="AY22" i="11"/>
  <c r="BI22" i="11"/>
  <c r="BK22" i="11"/>
  <c r="BM22" i="11"/>
  <c r="BQ22" i="11"/>
  <c r="BS22" i="11"/>
  <c r="BU22" i="11"/>
  <c r="BW22" i="11"/>
  <c r="BY22" i="11"/>
  <c r="AE23" i="11"/>
  <c r="AZ23" i="11" s="1"/>
  <c r="AG23" i="11"/>
  <c r="AR23" i="11" s="1"/>
  <c r="AI23" i="11"/>
  <c r="AT23" i="11" s="1"/>
  <c r="AK23" i="11"/>
  <c r="AM23" i="11"/>
  <c r="AQ23" i="11"/>
  <c r="BQ23" i="11" s="1"/>
  <c r="BI23" i="11"/>
  <c r="BK23" i="11"/>
  <c r="BM23" i="11"/>
  <c r="AE24" i="11"/>
  <c r="AG24" i="11"/>
  <c r="AR24" i="11" s="1"/>
  <c r="AI24" i="11"/>
  <c r="AT24" i="11" s="1"/>
  <c r="AK24" i="11"/>
  <c r="AV24" i="11" s="1"/>
  <c r="AM24" i="11"/>
  <c r="AQ24" i="11"/>
  <c r="AS24" i="11"/>
  <c r="AU24" i="11"/>
  <c r="AW24" i="11"/>
  <c r="BI24" i="11"/>
  <c r="BK24" i="11"/>
  <c r="BM24" i="11"/>
  <c r="BQ24" i="11"/>
  <c r="AE25" i="11"/>
  <c r="AZ25" i="11" s="1"/>
  <c r="AG25" i="11"/>
  <c r="AR25" i="11" s="1"/>
  <c r="AI25" i="11"/>
  <c r="AT25" i="11" s="1"/>
  <c r="AK25" i="11"/>
  <c r="AM25" i="11"/>
  <c r="AQ25" i="11"/>
  <c r="BQ25" i="11" s="1"/>
  <c r="BI25" i="11"/>
  <c r="BK25" i="11"/>
  <c r="BM25" i="11"/>
  <c r="AE26" i="11"/>
  <c r="AG26" i="11"/>
  <c r="AR26" i="11" s="1"/>
  <c r="AI26" i="11"/>
  <c r="AT26" i="11" s="1"/>
  <c r="AK26" i="11"/>
  <c r="AV26" i="11" s="1"/>
  <c r="AM26" i="11"/>
  <c r="AX26" i="11" s="1"/>
  <c r="AQ26" i="11"/>
  <c r="AS26" i="11"/>
  <c r="AU26" i="11"/>
  <c r="AW26" i="11"/>
  <c r="AY26" i="11"/>
  <c r="BI26" i="11"/>
  <c r="BK26" i="11"/>
  <c r="BM26" i="11"/>
  <c r="BQ26" i="11"/>
  <c r="BS26" i="11"/>
  <c r="BU26" i="11"/>
  <c r="BW26" i="11"/>
  <c r="BY26" i="11"/>
  <c r="AE27" i="11"/>
  <c r="AG27" i="11"/>
  <c r="AR27" i="11" s="1"/>
  <c r="AI27" i="11"/>
  <c r="AT27" i="11" s="1"/>
  <c r="AK27" i="11"/>
  <c r="AV27" i="11" s="1"/>
  <c r="AM27" i="11"/>
  <c r="AX27" i="11" s="1"/>
  <c r="AQ27" i="11"/>
  <c r="AS27" i="11"/>
  <c r="AU27" i="11"/>
  <c r="AW27" i="11"/>
  <c r="AY27" i="11"/>
  <c r="BI27" i="11"/>
  <c r="BK27" i="11"/>
  <c r="BM27" i="11"/>
  <c r="BQ27" i="11"/>
  <c r="BS27" i="11"/>
  <c r="BU27" i="11"/>
  <c r="BW27" i="11"/>
  <c r="BY27" i="11"/>
  <c r="AE28" i="11"/>
  <c r="AZ28" i="11" s="1"/>
  <c r="AG28" i="11"/>
  <c r="AR28" i="11" s="1"/>
  <c r="AI28" i="11"/>
  <c r="AT28" i="11" s="1"/>
  <c r="AK28" i="11"/>
  <c r="AV28" i="11" s="1"/>
  <c r="AM28" i="11"/>
  <c r="AQ28" i="11"/>
  <c r="BQ28" i="11" s="1"/>
  <c r="AU28" i="11"/>
  <c r="BV28" i="11" s="1"/>
  <c r="AW28" i="11"/>
  <c r="BJ28" i="11"/>
  <c r="BN28" i="11"/>
  <c r="BA29" i="11"/>
  <c r="AF29" i="11"/>
  <c r="AJ29" i="11"/>
  <c r="AN29" i="11"/>
  <c r="AR29" i="11"/>
  <c r="AV29" i="11"/>
  <c r="AZ29" i="11"/>
  <c r="BJ29" i="11"/>
  <c r="BN29" i="11"/>
  <c r="AO30" i="11"/>
  <c r="AZ30" i="11" s="1"/>
  <c r="AM30" i="11"/>
  <c r="AK30" i="11"/>
  <c r="AV30" i="11" s="1"/>
  <c r="AI30" i="11"/>
  <c r="AG30" i="11"/>
  <c r="AR30" i="11" s="1"/>
  <c r="AE30" i="11"/>
  <c r="AH30" i="11"/>
  <c r="AL30" i="11"/>
  <c r="AP30" i="11"/>
  <c r="BA30" i="11" s="1"/>
  <c r="AT30" i="11"/>
  <c r="AX30" i="11"/>
  <c r="BO30" i="11"/>
  <c r="BM30" i="11"/>
  <c r="BK30" i="11"/>
  <c r="BI30" i="11"/>
  <c r="CA31" i="11"/>
  <c r="BA31" i="11"/>
  <c r="AF31" i="11"/>
  <c r="AJ31" i="11"/>
  <c r="AU31" i="11" s="1"/>
  <c r="BU31" i="11" s="1"/>
  <c r="AN31" i="11"/>
  <c r="AR31" i="11"/>
  <c r="AV31" i="11"/>
  <c r="AZ31" i="11"/>
  <c r="BJ31" i="11"/>
  <c r="BN31" i="11"/>
  <c r="BA32" i="11"/>
  <c r="AF32" i="11"/>
  <c r="AJ32" i="11"/>
  <c r="AN32" i="11"/>
  <c r="AR32" i="11"/>
  <c r="AV32" i="11"/>
  <c r="AZ32" i="11"/>
  <c r="BJ32" i="11"/>
  <c r="BN32" i="11"/>
  <c r="BA33" i="11"/>
  <c r="AF33" i="11"/>
  <c r="AJ33" i="11"/>
  <c r="AN33" i="11"/>
  <c r="AR33" i="11"/>
  <c r="AV33" i="11"/>
  <c r="AZ33" i="11"/>
  <c r="BJ33" i="11"/>
  <c r="BN33" i="11"/>
  <c r="AF34" i="11"/>
  <c r="AQ34" i="11" s="1"/>
  <c r="BQ34" i="11" s="1"/>
  <c r="AJ34" i="11"/>
  <c r="AN34" i="11"/>
  <c r="BJ34" i="11"/>
  <c r="CE31" i="11" s="1"/>
  <c r="BN34" i="11"/>
  <c r="CI31" i="11" s="1"/>
  <c r="BA35" i="11"/>
  <c r="AF35" i="11"/>
  <c r="AJ35" i="11"/>
  <c r="AN35" i="11"/>
  <c r="AR35" i="11"/>
  <c r="AV35" i="11"/>
  <c r="AZ35" i="11"/>
  <c r="BJ35" i="11"/>
  <c r="BN35" i="11"/>
  <c r="CA36" i="11"/>
  <c r="BA36" i="11"/>
  <c r="AF36" i="11"/>
  <c r="AJ36" i="11"/>
  <c r="AN36" i="11"/>
  <c r="AR36" i="11"/>
  <c r="AV36" i="11"/>
  <c r="AZ36" i="11"/>
  <c r="AJ37" i="11"/>
  <c r="AN37" i="11"/>
  <c r="AY37" i="11" s="1"/>
  <c r="AR37" i="11"/>
  <c r="AV37" i="11"/>
  <c r="AZ37" i="11"/>
  <c r="AQ29" i="11"/>
  <c r="AS29" i="11"/>
  <c r="AU29" i="11"/>
  <c r="AW29" i="11"/>
  <c r="AY29" i="11"/>
  <c r="BQ29" i="11"/>
  <c r="BS29" i="11"/>
  <c r="BU29" i="11"/>
  <c r="BW29" i="11"/>
  <c r="BY29" i="11"/>
  <c r="AQ30" i="11"/>
  <c r="AS30" i="11"/>
  <c r="AU30" i="11"/>
  <c r="AW30" i="11"/>
  <c r="AY30" i="11"/>
  <c r="BQ30" i="11"/>
  <c r="BS30" i="11"/>
  <c r="BU30" i="11"/>
  <c r="BW30" i="11"/>
  <c r="BY30" i="11"/>
  <c r="AQ31" i="11"/>
  <c r="BQ31" i="11" s="1"/>
  <c r="AS31" i="11"/>
  <c r="AW31" i="11"/>
  <c r="AY31" i="11"/>
  <c r="BY31" i="11" s="1"/>
  <c r="BS31" i="11"/>
  <c r="BW31" i="11"/>
  <c r="AQ32" i="11"/>
  <c r="AS32" i="11"/>
  <c r="AU32" i="11"/>
  <c r="AW32" i="11"/>
  <c r="AY32" i="11"/>
  <c r="BQ32" i="11"/>
  <c r="BS32" i="11"/>
  <c r="BU32" i="11"/>
  <c r="BW32" i="11"/>
  <c r="BY32" i="11"/>
  <c r="AQ33" i="11"/>
  <c r="AS33" i="11"/>
  <c r="AU33" i="11"/>
  <c r="AW33" i="11"/>
  <c r="AY33" i="11"/>
  <c r="BQ33" i="11"/>
  <c r="BS33" i="11"/>
  <c r="BU33" i="11"/>
  <c r="BW33" i="11"/>
  <c r="BY33" i="11"/>
  <c r="AS34" i="11"/>
  <c r="AU34" i="11"/>
  <c r="AW34" i="11"/>
  <c r="AQ35" i="11"/>
  <c r="AS35" i="11"/>
  <c r="AU35" i="11"/>
  <c r="AW35" i="11"/>
  <c r="AY35" i="11"/>
  <c r="BQ35" i="11"/>
  <c r="BS35" i="11"/>
  <c r="BU35" i="11"/>
  <c r="BW35" i="11"/>
  <c r="BY35" i="11"/>
  <c r="AQ36" i="11"/>
  <c r="BQ36" i="11" s="1"/>
  <c r="AS36" i="11"/>
  <c r="AU36" i="11"/>
  <c r="BU36" i="11" s="1"/>
  <c r="AW36" i="11"/>
  <c r="AY36" i="11"/>
  <c r="BY36" i="11" s="1"/>
  <c r="BS36" i="11"/>
  <c r="BW36" i="11"/>
  <c r="AQ37" i="11"/>
  <c r="AS37" i="11"/>
  <c r="AU37" i="11"/>
  <c r="AW37" i="11"/>
  <c r="BI37" i="11"/>
  <c r="BK37" i="11"/>
  <c r="BM37" i="11"/>
  <c r="BQ37" i="11"/>
  <c r="BS37" i="11"/>
  <c r="BU37" i="11"/>
  <c r="BW37" i="11"/>
  <c r="BY37" i="11"/>
  <c r="AE38" i="11"/>
  <c r="AZ38" i="11" s="1"/>
  <c r="AG38" i="11"/>
  <c r="AI38" i="11"/>
  <c r="AK38" i="11"/>
  <c r="AM38" i="11"/>
  <c r="AO38" i="11"/>
  <c r="BI38" i="11"/>
  <c r="BK38" i="11"/>
  <c r="BM38" i="11"/>
  <c r="AE39" i="11"/>
  <c r="AG39" i="11"/>
  <c r="AI39" i="11"/>
  <c r="AK39" i="11"/>
  <c r="AM39" i="11"/>
  <c r="AO39" i="11"/>
  <c r="AZ39" i="11" s="1"/>
  <c r="BI39" i="11"/>
  <c r="BK39" i="11"/>
  <c r="BM39" i="11"/>
  <c r="BQ39" i="11"/>
  <c r="BS39" i="11"/>
  <c r="BU39" i="11"/>
  <c r="BW39" i="11"/>
  <c r="BY39" i="11"/>
  <c r="AE40" i="11"/>
  <c r="AG40" i="11"/>
  <c r="AI40" i="11"/>
  <c r="AK40" i="11"/>
  <c r="AM40" i="11"/>
  <c r="AO40" i="11"/>
  <c r="AZ40" i="11" s="1"/>
  <c r="BI40" i="11"/>
  <c r="BK40" i="11"/>
  <c r="BM40" i="11"/>
  <c r="BQ40" i="11"/>
  <c r="BS40" i="11"/>
  <c r="BU40" i="11"/>
  <c r="BW40" i="11"/>
  <c r="BY40" i="11"/>
  <c r="AE41" i="11"/>
  <c r="AG41" i="11"/>
  <c r="AI41" i="11"/>
  <c r="AT41" i="11" s="1"/>
  <c r="AK41" i="11"/>
  <c r="AM41" i="11"/>
  <c r="AX41" i="11" s="1"/>
  <c r="AO41" i="11"/>
  <c r="BI41" i="11"/>
  <c r="BK41" i="11"/>
  <c r="BM41" i="11"/>
  <c r="AE42" i="11"/>
  <c r="AV42" i="11" s="1"/>
  <c r="AG42" i="11"/>
  <c r="AI42" i="11"/>
  <c r="AK42" i="11"/>
  <c r="AM42" i="11"/>
  <c r="AO42" i="11"/>
  <c r="BI42" i="11"/>
  <c r="BK42" i="11"/>
  <c r="BM42" i="11"/>
  <c r="AE43" i="11"/>
  <c r="AG43" i="11"/>
  <c r="AI43" i="11"/>
  <c r="AK43" i="11"/>
  <c r="AM43" i="11"/>
  <c r="AO43" i="11"/>
  <c r="AZ43" i="11" s="1"/>
  <c r="BI43" i="11"/>
  <c r="BK43" i="11"/>
  <c r="BM43" i="11"/>
  <c r="BQ43" i="11"/>
  <c r="BS43" i="11"/>
  <c r="BU43" i="11"/>
  <c r="BW43" i="11"/>
  <c r="BY43" i="11"/>
  <c r="AE44" i="11"/>
  <c r="AG44" i="11"/>
  <c r="AI44" i="11"/>
  <c r="AK44" i="11"/>
  <c r="AM44" i="11"/>
  <c r="AO44" i="11"/>
  <c r="AZ44" i="11" s="1"/>
  <c r="BI44" i="11"/>
  <c r="BK44" i="11"/>
  <c r="BM44" i="11"/>
  <c r="BQ44" i="11"/>
  <c r="BS44" i="11"/>
  <c r="BU44" i="11"/>
  <c r="BW44" i="11"/>
  <c r="BY44" i="11"/>
  <c r="AE45" i="11"/>
  <c r="AZ45" i="11" s="1"/>
  <c r="AG45" i="11"/>
  <c r="AI45" i="11"/>
  <c r="AT45" i="11" s="1"/>
  <c r="AK45" i="11"/>
  <c r="AM45" i="11"/>
  <c r="AX45" i="11" s="1"/>
  <c r="AO45" i="11"/>
  <c r="BI45" i="11"/>
  <c r="BK45" i="11"/>
  <c r="BM45" i="11"/>
  <c r="AE46" i="11"/>
  <c r="AG46" i="11"/>
  <c r="AI46" i="11"/>
  <c r="AK46" i="11"/>
  <c r="AM46" i="11"/>
  <c r="AO46" i="11"/>
  <c r="AZ46" i="11" s="1"/>
  <c r="BI46" i="11"/>
  <c r="BK46" i="11"/>
  <c r="BM46" i="11"/>
  <c r="BQ46" i="11"/>
  <c r="BS46" i="11"/>
  <c r="BU46" i="11"/>
  <c r="BW46" i="11"/>
  <c r="BY46" i="11"/>
  <c r="AE47" i="11"/>
  <c r="AG47" i="11"/>
  <c r="AI47" i="11"/>
  <c r="AK47" i="11"/>
  <c r="AM47" i="11"/>
  <c r="AO47" i="11"/>
  <c r="AZ47" i="11" s="1"/>
  <c r="BI47" i="11"/>
  <c r="BK47" i="11"/>
  <c r="BM47" i="11"/>
  <c r="BQ47" i="11"/>
  <c r="BS47" i="11"/>
  <c r="BU47" i="11"/>
  <c r="BW47" i="11"/>
  <c r="BY47" i="11"/>
  <c r="AE48" i="11"/>
  <c r="AG48" i="11"/>
  <c r="AR48" i="11" s="1"/>
  <c r="AI48" i="11"/>
  <c r="AT48" i="11" s="1"/>
  <c r="AK48" i="11"/>
  <c r="AM48" i="11"/>
  <c r="AO48" i="11"/>
  <c r="BI48" i="11"/>
  <c r="BK48" i="11"/>
  <c r="BM48" i="11"/>
  <c r="AE49" i="11"/>
  <c r="AX49" i="11" s="1"/>
  <c r="AG49" i="11"/>
  <c r="AR49" i="11" s="1"/>
  <c r="AI49" i="11"/>
  <c r="AT49" i="11" s="1"/>
  <c r="AK49" i="11"/>
  <c r="AM49" i="11"/>
  <c r="AO49" i="11"/>
  <c r="BI49" i="11"/>
  <c r="BK49" i="11"/>
  <c r="BM49" i="11"/>
  <c r="AE50" i="11"/>
  <c r="AZ50" i="11" s="1"/>
  <c r="BZ50" i="11" s="1"/>
  <c r="AG50" i="11"/>
  <c r="AI50" i="11"/>
  <c r="AK50" i="11"/>
  <c r="AM50" i="11"/>
  <c r="AO50" i="11"/>
  <c r="BI50" i="11"/>
  <c r="BK50" i="11"/>
  <c r="BM50" i="11"/>
  <c r="AE51" i="11"/>
  <c r="AX51" i="11" s="1"/>
  <c r="AG51" i="11"/>
  <c r="AI51" i="11"/>
  <c r="AT51" i="11" s="1"/>
  <c r="AK51" i="11"/>
  <c r="AV51" i="11" s="1"/>
  <c r="AM51" i="11"/>
  <c r="AO51" i="11"/>
  <c r="BI51" i="11"/>
  <c r="BK51" i="11"/>
  <c r="BM51" i="11"/>
  <c r="CA52" i="11"/>
  <c r="BY52" i="11"/>
  <c r="BW52" i="11"/>
  <c r="BU52" i="11"/>
  <c r="BS52" i="11"/>
  <c r="BQ52" i="11"/>
  <c r="AE52" i="11"/>
  <c r="AG52" i="11"/>
  <c r="AI52" i="11"/>
  <c r="AK52" i="11"/>
  <c r="AM52" i="11"/>
  <c r="AX52" i="11" s="1"/>
  <c r="AO52" i="11"/>
  <c r="AZ52" i="11" s="1"/>
  <c r="BJ52" i="11"/>
  <c r="BR52" i="11"/>
  <c r="BV52" i="11"/>
  <c r="BZ52" i="11"/>
  <c r="AF53" i="11"/>
  <c r="AJ53" i="11"/>
  <c r="AN53" i="11"/>
  <c r="BJ53" i="11"/>
  <c r="AF54" i="11"/>
  <c r="AJ54" i="11"/>
  <c r="AN54" i="11"/>
  <c r="BJ54" i="11"/>
  <c r="AF55" i="11"/>
  <c r="AJ55" i="11"/>
  <c r="AN55" i="11"/>
  <c r="BJ55" i="11"/>
  <c r="AF56" i="11"/>
  <c r="AJ56" i="11"/>
  <c r="AN56" i="11"/>
  <c r="BJ56" i="11"/>
  <c r="AF57" i="11"/>
  <c r="AJ57" i="11"/>
  <c r="AN57" i="11"/>
  <c r="BJ57" i="11"/>
  <c r="AF58" i="11"/>
  <c r="AJ58" i="11"/>
  <c r="AN58" i="11"/>
  <c r="BJ58" i="11"/>
  <c r="AF59" i="11"/>
  <c r="AJ59" i="11"/>
  <c r="AU59" i="11" s="1"/>
  <c r="AN59" i="11"/>
  <c r="BJ59" i="11"/>
  <c r="AF60" i="11"/>
  <c r="AJ60" i="11"/>
  <c r="AN60" i="11"/>
  <c r="BJ60" i="11"/>
  <c r="AF61" i="11"/>
  <c r="AQ61" i="11" s="1"/>
  <c r="BQ61" i="11" s="1"/>
  <c r="AJ61" i="11"/>
  <c r="AN61" i="11"/>
  <c r="BJ61" i="11"/>
  <c r="AF62" i="11"/>
  <c r="AJ62" i="11"/>
  <c r="AN62" i="11"/>
  <c r="BJ62" i="11"/>
  <c r="AF63" i="11"/>
  <c r="AJ63" i="11"/>
  <c r="AN63" i="11"/>
  <c r="BJ63" i="11"/>
  <c r="AF64" i="11"/>
  <c r="AJ64" i="11"/>
  <c r="AN64" i="11"/>
  <c r="BJ64" i="11"/>
  <c r="AF65" i="11"/>
  <c r="AJ65" i="11"/>
  <c r="AN65" i="11"/>
  <c r="BJ65" i="11"/>
  <c r="AF66" i="11"/>
  <c r="AJ66" i="11"/>
  <c r="AN66" i="11"/>
  <c r="AF38" i="11"/>
  <c r="AQ38" i="11" s="1"/>
  <c r="BQ38" i="11" s="1"/>
  <c r="AH38" i="11"/>
  <c r="AS38" i="11" s="1"/>
  <c r="AJ38" i="11"/>
  <c r="AU38" i="11" s="1"/>
  <c r="AL38" i="11"/>
  <c r="AW38" i="11" s="1"/>
  <c r="AN38" i="11"/>
  <c r="AY38" i="11" s="1"/>
  <c r="AP38" i="11"/>
  <c r="AR38" i="11"/>
  <c r="AT38" i="11"/>
  <c r="AV38" i="11"/>
  <c r="AX38" i="11"/>
  <c r="AF39" i="11"/>
  <c r="AQ39" i="11" s="1"/>
  <c r="AH39" i="11"/>
  <c r="AS39" i="11" s="1"/>
  <c r="AJ39" i="11"/>
  <c r="AU39" i="11" s="1"/>
  <c r="AL39" i="11"/>
  <c r="AW39" i="11" s="1"/>
  <c r="AN39" i="11"/>
  <c r="AY39" i="11" s="1"/>
  <c r="AP39" i="11"/>
  <c r="BA39" i="11" s="1"/>
  <c r="AR39" i="11"/>
  <c r="AT39" i="11"/>
  <c r="AV39" i="11"/>
  <c r="AX39" i="11"/>
  <c r="AF40" i="11"/>
  <c r="AQ40" i="11" s="1"/>
  <c r="AH40" i="11"/>
  <c r="AS40" i="11" s="1"/>
  <c r="AJ40" i="11"/>
  <c r="AU40" i="11" s="1"/>
  <c r="AL40" i="11"/>
  <c r="AW40" i="11" s="1"/>
  <c r="AN40" i="11"/>
  <c r="AY40" i="11" s="1"/>
  <c r="AP40" i="11"/>
  <c r="BA40" i="11" s="1"/>
  <c r="AR40" i="11"/>
  <c r="AT40" i="11"/>
  <c r="AV40" i="11"/>
  <c r="AX40" i="11"/>
  <c r="AF41" i="11"/>
  <c r="AQ41" i="11" s="1"/>
  <c r="BQ41" i="11" s="1"/>
  <c r="AH41" i="11"/>
  <c r="AS41" i="11" s="1"/>
  <c r="AJ41" i="11"/>
  <c r="AU41" i="11" s="1"/>
  <c r="AL41" i="11"/>
  <c r="AN41" i="11"/>
  <c r="AY41" i="11" s="1"/>
  <c r="AP41" i="11"/>
  <c r="AR41" i="11"/>
  <c r="AV41" i="11"/>
  <c r="AF42" i="11"/>
  <c r="AQ42" i="11" s="1"/>
  <c r="BQ42" i="11" s="1"/>
  <c r="AH42" i="11"/>
  <c r="AS42" i="11" s="1"/>
  <c r="AJ42" i="11"/>
  <c r="AU42" i="11" s="1"/>
  <c r="AL42" i="11"/>
  <c r="AN42" i="11"/>
  <c r="AP42" i="11"/>
  <c r="BA42" i="11" s="1"/>
  <c r="AR42" i="11"/>
  <c r="AT42" i="11"/>
  <c r="AX42" i="11"/>
  <c r="AF43" i="11"/>
  <c r="AQ43" i="11" s="1"/>
  <c r="AH43" i="11"/>
  <c r="AS43" i="11" s="1"/>
  <c r="AJ43" i="11"/>
  <c r="AU43" i="11" s="1"/>
  <c r="AL43" i="11"/>
  <c r="AW43" i="11" s="1"/>
  <c r="AN43" i="11"/>
  <c r="AY43" i="11" s="1"/>
  <c r="AP43" i="11"/>
  <c r="BA43" i="11" s="1"/>
  <c r="AR43" i="11"/>
  <c r="AT43" i="11"/>
  <c r="AV43" i="11"/>
  <c r="AX43" i="11"/>
  <c r="AF44" i="11"/>
  <c r="AQ44" i="11" s="1"/>
  <c r="AH44" i="11"/>
  <c r="AS44" i="11" s="1"/>
  <c r="AJ44" i="11"/>
  <c r="AU44" i="11" s="1"/>
  <c r="AL44" i="11"/>
  <c r="AW44" i="11" s="1"/>
  <c r="AN44" i="11"/>
  <c r="AY44" i="11" s="1"/>
  <c r="AP44" i="11"/>
  <c r="BA44" i="11" s="1"/>
  <c r="AR44" i="11"/>
  <c r="AT44" i="11"/>
  <c r="AV44" i="11"/>
  <c r="AX44" i="11"/>
  <c r="AF45" i="11"/>
  <c r="AQ45" i="11" s="1"/>
  <c r="BQ45" i="11" s="1"/>
  <c r="AH45" i="11"/>
  <c r="AS45" i="11" s="1"/>
  <c r="AJ45" i="11"/>
  <c r="AU45" i="11" s="1"/>
  <c r="AL45" i="11"/>
  <c r="AN45" i="11"/>
  <c r="AY45" i="11" s="1"/>
  <c r="AP45" i="11"/>
  <c r="AR45" i="11"/>
  <c r="AV45" i="11"/>
  <c r="AF46" i="11"/>
  <c r="AQ46" i="11" s="1"/>
  <c r="AH46" i="11"/>
  <c r="AS46" i="11" s="1"/>
  <c r="AJ46" i="11"/>
  <c r="AU46" i="11" s="1"/>
  <c r="AL46" i="11"/>
  <c r="AW46" i="11" s="1"/>
  <c r="AN46" i="11"/>
  <c r="AY46" i="11" s="1"/>
  <c r="AP46" i="11"/>
  <c r="BA46" i="11" s="1"/>
  <c r="AR46" i="11"/>
  <c r="AT46" i="11"/>
  <c r="AV46" i="11"/>
  <c r="AX46" i="11"/>
  <c r="AF47" i="11"/>
  <c r="AQ47" i="11" s="1"/>
  <c r="AH47" i="11"/>
  <c r="AS47" i="11" s="1"/>
  <c r="AJ47" i="11"/>
  <c r="AU47" i="11" s="1"/>
  <c r="AL47" i="11"/>
  <c r="AW47" i="11" s="1"/>
  <c r="AN47" i="11"/>
  <c r="AY47" i="11" s="1"/>
  <c r="AP47" i="11"/>
  <c r="BA47" i="11" s="1"/>
  <c r="AR47" i="11"/>
  <c r="AT47" i="11"/>
  <c r="AV47" i="11"/>
  <c r="AX47" i="11"/>
  <c r="AF48" i="11"/>
  <c r="AQ48" i="11" s="1"/>
  <c r="BQ48" i="11" s="1"/>
  <c r="AH48" i="11"/>
  <c r="AS48" i="11" s="1"/>
  <c r="AJ48" i="11"/>
  <c r="AU48" i="11" s="1"/>
  <c r="AL48" i="11"/>
  <c r="AW48" i="11" s="1"/>
  <c r="AN48" i="11"/>
  <c r="AY48" i="11" s="1"/>
  <c r="AV48" i="11"/>
  <c r="AX48" i="11"/>
  <c r="AF49" i="11"/>
  <c r="AQ49" i="11" s="1"/>
  <c r="BQ49" i="11" s="1"/>
  <c r="AH49" i="11"/>
  <c r="AS49" i="11" s="1"/>
  <c r="AJ49" i="11"/>
  <c r="AU49" i="11" s="1"/>
  <c r="AL49" i="11"/>
  <c r="AN49" i="11"/>
  <c r="AP49" i="11"/>
  <c r="AF50" i="11"/>
  <c r="AQ50" i="11" s="1"/>
  <c r="BQ50" i="11" s="1"/>
  <c r="AH50" i="11"/>
  <c r="AS50" i="11" s="1"/>
  <c r="BS50" i="11" s="1"/>
  <c r="AJ50" i="11"/>
  <c r="AU50" i="11" s="1"/>
  <c r="AL50" i="11"/>
  <c r="AW50" i="11" s="1"/>
  <c r="AN50" i="11"/>
  <c r="AY50" i="11" s="1"/>
  <c r="AP50" i="11"/>
  <c r="AR50" i="11"/>
  <c r="AT50" i="11"/>
  <c r="AV50" i="11"/>
  <c r="BV50" i="11" s="1"/>
  <c r="AX50" i="11"/>
  <c r="BX50" i="11" s="1"/>
  <c r="AF51" i="11"/>
  <c r="AQ51" i="11" s="1"/>
  <c r="BQ51" i="11" s="1"/>
  <c r="AH51" i="11"/>
  <c r="AS51" i="11" s="1"/>
  <c r="AJ51" i="11"/>
  <c r="AU51" i="11" s="1"/>
  <c r="AL51" i="11"/>
  <c r="AN51" i="11"/>
  <c r="AY51" i="11" s="1"/>
  <c r="AP51" i="11"/>
  <c r="AR51" i="11"/>
  <c r="AF52" i="11"/>
  <c r="AQ52" i="11" s="1"/>
  <c r="AH52" i="11"/>
  <c r="AS52" i="11" s="1"/>
  <c r="AJ52" i="11"/>
  <c r="AU52" i="11" s="1"/>
  <c r="AL52" i="11"/>
  <c r="AW52" i="11" s="1"/>
  <c r="AN52" i="11"/>
  <c r="AY52" i="11" s="1"/>
  <c r="AP52" i="11"/>
  <c r="BA52" i="11" s="1"/>
  <c r="AR52" i="11"/>
  <c r="AT52" i="11"/>
  <c r="AV52" i="11"/>
  <c r="BO52" i="11"/>
  <c r="BM52" i="11"/>
  <c r="BK52" i="11"/>
  <c r="BI52" i="11"/>
  <c r="AO53" i="11"/>
  <c r="AZ53" i="11" s="1"/>
  <c r="AM53" i="11"/>
  <c r="AX53" i="11" s="1"/>
  <c r="AK53" i="11"/>
  <c r="AV53" i="11" s="1"/>
  <c r="AI53" i="11"/>
  <c r="AG53" i="11"/>
  <c r="AR53" i="11" s="1"/>
  <c r="AE53" i="11"/>
  <c r="AH53" i="11"/>
  <c r="AL53" i="11"/>
  <c r="AP53" i="11"/>
  <c r="BA53" i="11" s="1"/>
  <c r="AT53" i="11"/>
  <c r="BO53" i="11"/>
  <c r="BM53" i="11"/>
  <c r="BK53" i="11"/>
  <c r="BI53" i="11"/>
  <c r="AO54" i="11"/>
  <c r="AZ54" i="11" s="1"/>
  <c r="AM54" i="11"/>
  <c r="AK54" i="11"/>
  <c r="AV54" i="11" s="1"/>
  <c r="AI54" i="11"/>
  <c r="AG54" i="11"/>
  <c r="AR54" i="11" s="1"/>
  <c r="AE54" i="11"/>
  <c r="AH54" i="11"/>
  <c r="AL54" i="11"/>
  <c r="AP54" i="11"/>
  <c r="BA54" i="11" s="1"/>
  <c r="AT54" i="11"/>
  <c r="AX54" i="11"/>
  <c r="BO54" i="11"/>
  <c r="BM54" i="11"/>
  <c r="BK54" i="11"/>
  <c r="BI54" i="11"/>
  <c r="AO55" i="11"/>
  <c r="AZ55" i="11" s="1"/>
  <c r="AM55" i="11"/>
  <c r="AX55" i="11" s="1"/>
  <c r="AK55" i="11"/>
  <c r="AV55" i="11" s="1"/>
  <c r="AI55" i="11"/>
  <c r="AG55" i="11"/>
  <c r="AR55" i="11" s="1"/>
  <c r="AE55" i="11"/>
  <c r="AH55" i="11"/>
  <c r="AL55" i="11"/>
  <c r="AP55" i="11"/>
  <c r="BA55" i="11" s="1"/>
  <c r="AT55" i="11"/>
  <c r="BO55" i="11"/>
  <c r="BM55" i="11"/>
  <c r="BK55" i="11"/>
  <c r="BI55" i="11"/>
  <c r="AO56" i="11"/>
  <c r="AZ56" i="11" s="1"/>
  <c r="AM56" i="11"/>
  <c r="AK56" i="11"/>
  <c r="AV56" i="11" s="1"/>
  <c r="AI56" i="11"/>
  <c r="AG56" i="11"/>
  <c r="AR56" i="11" s="1"/>
  <c r="AE56" i="11"/>
  <c r="AH56" i="11"/>
  <c r="AL56" i="11"/>
  <c r="AP56" i="11"/>
  <c r="BA56" i="11" s="1"/>
  <c r="AT56" i="11"/>
  <c r="AX56" i="11"/>
  <c r="BO56" i="11"/>
  <c r="BM56" i="11"/>
  <c r="BK56" i="11"/>
  <c r="BI56" i="11"/>
  <c r="AO57" i="11"/>
  <c r="AZ57" i="11" s="1"/>
  <c r="AM57" i="11"/>
  <c r="AX57" i="11" s="1"/>
  <c r="AK57" i="11"/>
  <c r="AV57" i="11" s="1"/>
  <c r="AI57" i="11"/>
  <c r="AG57" i="11"/>
  <c r="AR57" i="11" s="1"/>
  <c r="AE57" i="11"/>
  <c r="AH57" i="11"/>
  <c r="AL57" i="11"/>
  <c r="AP57" i="11"/>
  <c r="BA57" i="11" s="1"/>
  <c r="AT57" i="11"/>
  <c r="BO57" i="11"/>
  <c r="BM57" i="11"/>
  <c r="BK57" i="11"/>
  <c r="BI57" i="11"/>
  <c r="AO58" i="11"/>
  <c r="AZ58" i="11" s="1"/>
  <c r="AM58" i="11"/>
  <c r="AK58" i="11"/>
  <c r="AV58" i="11" s="1"/>
  <c r="AI58" i="11"/>
  <c r="AG58" i="11"/>
  <c r="AR58" i="11" s="1"/>
  <c r="AE58" i="11"/>
  <c r="AH58" i="11"/>
  <c r="AL58" i="11"/>
  <c r="AP58" i="11"/>
  <c r="BA58" i="11" s="1"/>
  <c r="AT58" i="11"/>
  <c r="AX58" i="11"/>
  <c r="BO58" i="11"/>
  <c r="BM58" i="11"/>
  <c r="BK58" i="11"/>
  <c r="BI58" i="11"/>
  <c r="AO59" i="11"/>
  <c r="AM59" i="11"/>
  <c r="AK59" i="11"/>
  <c r="AI59" i="11"/>
  <c r="AT59" i="11" s="1"/>
  <c r="AG59" i="11"/>
  <c r="AR59" i="11" s="1"/>
  <c r="AE59" i="11"/>
  <c r="AW59" i="11" s="1"/>
  <c r="AH59" i="11"/>
  <c r="AS59" i="11" s="1"/>
  <c r="AL59" i="11"/>
  <c r="AP59" i="11"/>
  <c r="BO59" i="11"/>
  <c r="BM59" i="11"/>
  <c r="BK59" i="11"/>
  <c r="BI59" i="11"/>
  <c r="AO60" i="11"/>
  <c r="AZ60" i="11" s="1"/>
  <c r="AM60" i="11"/>
  <c r="AK60" i="11"/>
  <c r="AV60" i="11" s="1"/>
  <c r="AI60" i="11"/>
  <c r="AG60" i="11"/>
  <c r="AR60" i="11" s="1"/>
  <c r="AE60" i="11"/>
  <c r="AH60" i="11"/>
  <c r="AL60" i="11"/>
  <c r="AP60" i="11"/>
  <c r="BA60" i="11" s="1"/>
  <c r="AT60" i="11"/>
  <c r="AX60" i="11"/>
  <c r="BO60" i="11"/>
  <c r="BM60" i="11"/>
  <c r="BK60" i="11"/>
  <c r="BI60" i="11"/>
  <c r="AO61" i="11"/>
  <c r="AM61" i="11"/>
  <c r="AK61" i="11"/>
  <c r="AV61" i="11" s="1"/>
  <c r="AI61" i="11"/>
  <c r="AT61" i="11" s="1"/>
  <c r="AG61" i="11"/>
  <c r="AR61" i="11" s="1"/>
  <c r="AE61" i="11"/>
  <c r="AX61" i="11" s="1"/>
  <c r="AH61" i="11"/>
  <c r="AL61" i="11"/>
  <c r="AP61" i="11"/>
  <c r="BO61" i="11"/>
  <c r="BM61" i="11"/>
  <c r="BK61" i="11"/>
  <c r="BI61" i="11"/>
  <c r="AO62" i="11"/>
  <c r="AM62" i="11"/>
  <c r="AK62" i="11"/>
  <c r="AI62" i="11"/>
  <c r="AG62" i="11"/>
  <c r="AR62" i="11" s="1"/>
  <c r="AE62" i="11"/>
  <c r="AV62" i="11" s="1"/>
  <c r="AH62" i="11"/>
  <c r="AL62" i="11"/>
  <c r="AP62" i="11"/>
  <c r="AT62" i="11"/>
  <c r="BO62" i="11"/>
  <c r="BM62" i="11"/>
  <c r="BK62" i="11"/>
  <c r="BI62" i="11"/>
  <c r="AO63" i="11"/>
  <c r="AZ63" i="11" s="1"/>
  <c r="AM63" i="11"/>
  <c r="AX63" i="11" s="1"/>
  <c r="AK63" i="11"/>
  <c r="AV63" i="11" s="1"/>
  <c r="AI63" i="11"/>
  <c r="AG63" i="11"/>
  <c r="AR63" i="11" s="1"/>
  <c r="AE63" i="11"/>
  <c r="AH63" i="11"/>
  <c r="AL63" i="11"/>
  <c r="AP63" i="11"/>
  <c r="BA63" i="11" s="1"/>
  <c r="AT63" i="11"/>
  <c r="BO63" i="11"/>
  <c r="BM63" i="11"/>
  <c r="BK63" i="11"/>
  <c r="BI63" i="11"/>
  <c r="AO64" i="11"/>
  <c r="AM64" i="11"/>
  <c r="AK64" i="11"/>
  <c r="AV64" i="11" s="1"/>
  <c r="AI64" i="11"/>
  <c r="AG64" i="11"/>
  <c r="AR64" i="11" s="1"/>
  <c r="AE64" i="11"/>
  <c r="AH64" i="11"/>
  <c r="AL64" i="11"/>
  <c r="AP64" i="11"/>
  <c r="AT64" i="11"/>
  <c r="BO64" i="11"/>
  <c r="BM64" i="11"/>
  <c r="BK64" i="11"/>
  <c r="BI64" i="11"/>
  <c r="AO65" i="11"/>
  <c r="AZ65" i="11" s="1"/>
  <c r="AM65" i="11"/>
  <c r="AK65" i="11"/>
  <c r="AV65" i="11" s="1"/>
  <c r="AI65" i="11"/>
  <c r="AG65" i="11"/>
  <c r="AR65" i="11" s="1"/>
  <c r="AE65" i="11"/>
  <c r="AH65" i="11"/>
  <c r="AL65" i="11"/>
  <c r="AP65" i="11"/>
  <c r="BA65" i="11" s="1"/>
  <c r="AT65" i="11"/>
  <c r="AX65" i="11"/>
  <c r="BO65" i="11"/>
  <c r="BM65" i="11"/>
  <c r="BK65" i="11"/>
  <c r="BI65" i="11"/>
  <c r="AO66" i="11"/>
  <c r="AM66" i="11"/>
  <c r="AK66" i="11"/>
  <c r="AI66" i="11"/>
  <c r="AT66" i="11" s="1"/>
  <c r="AG66" i="11"/>
  <c r="AR66" i="11" s="1"/>
  <c r="AE66" i="11"/>
  <c r="AZ66" i="11" s="1"/>
  <c r="AH66" i="11"/>
  <c r="AL66" i="11"/>
  <c r="AP66" i="11"/>
  <c r="AF67" i="11"/>
  <c r="AH67" i="11"/>
  <c r="AJ67" i="11"/>
  <c r="AL67" i="11"/>
  <c r="AN67" i="11"/>
  <c r="AP67" i="11"/>
  <c r="BA67" i="11" s="1"/>
  <c r="AZ67" i="11"/>
  <c r="AF68" i="11"/>
  <c r="AH68" i="11"/>
  <c r="AJ68" i="11"/>
  <c r="AL68" i="11"/>
  <c r="AN68" i="11"/>
  <c r="AP68" i="11"/>
  <c r="BA68" i="11" s="1"/>
  <c r="AZ68" i="11"/>
  <c r="AF69" i="11"/>
  <c r="AQ69" i="11" s="1"/>
  <c r="BQ69" i="11" s="1"/>
  <c r="AH69" i="11"/>
  <c r="AS69" i="11" s="1"/>
  <c r="AJ69" i="11"/>
  <c r="AL69" i="11"/>
  <c r="AN69" i="11"/>
  <c r="AP69" i="11"/>
  <c r="AF70" i="11"/>
  <c r="AH70" i="11"/>
  <c r="AS70" i="11" s="1"/>
  <c r="AJ70" i="11"/>
  <c r="AU70" i="11" s="1"/>
  <c r="AL70" i="11"/>
  <c r="AN70" i="11"/>
  <c r="AP70" i="11"/>
  <c r="AF71" i="11"/>
  <c r="AQ71" i="11" s="1"/>
  <c r="BQ71" i="11" s="1"/>
  <c r="AH71" i="11"/>
  <c r="AS71" i="11" s="1"/>
  <c r="AJ71" i="11"/>
  <c r="AU71" i="11" s="1"/>
  <c r="AL71" i="11"/>
  <c r="AN71" i="11"/>
  <c r="AP71" i="11"/>
  <c r="AF72" i="11"/>
  <c r="AH72" i="11"/>
  <c r="AJ72" i="11"/>
  <c r="AL72" i="11"/>
  <c r="AN72" i="11"/>
  <c r="AP72" i="11"/>
  <c r="AZ72" i="11"/>
  <c r="AF73" i="11"/>
  <c r="AH73" i="11"/>
  <c r="AJ73" i="11"/>
  <c r="AL73" i="11"/>
  <c r="AN73" i="11"/>
  <c r="AF74" i="11"/>
  <c r="AH74" i="11"/>
  <c r="AJ74" i="11"/>
  <c r="AL74" i="11"/>
  <c r="AN74" i="11"/>
  <c r="AP74" i="11"/>
  <c r="BA74" i="11" s="1"/>
  <c r="AZ74" i="11"/>
  <c r="AF75" i="11"/>
  <c r="AH75" i="11"/>
  <c r="AJ75" i="11"/>
  <c r="AL75" i="11"/>
  <c r="AN75" i="11"/>
  <c r="AP75" i="11"/>
  <c r="AF76" i="11"/>
  <c r="AH76" i="11"/>
  <c r="AJ76" i="11"/>
  <c r="AL76" i="11"/>
  <c r="AN76" i="11"/>
  <c r="AP76" i="11"/>
  <c r="BA76" i="11" s="1"/>
  <c r="AZ76" i="11"/>
  <c r="AF77" i="11"/>
  <c r="AH77" i="11"/>
  <c r="AJ77" i="11"/>
  <c r="AL77" i="11"/>
  <c r="AN77" i="11"/>
  <c r="AP77" i="11"/>
  <c r="BA77" i="11" s="1"/>
  <c r="AZ77" i="11"/>
  <c r="AF78" i="11"/>
  <c r="AQ78" i="11" s="1"/>
  <c r="BQ78" i="11" s="1"/>
  <c r="AH78" i="11"/>
  <c r="AS78" i="11" s="1"/>
  <c r="AJ78" i="11"/>
  <c r="AU78" i="11" s="1"/>
  <c r="AL78" i="11"/>
  <c r="AN78" i="11"/>
  <c r="AP78" i="11"/>
  <c r="AF79" i="11"/>
  <c r="AH79" i="11"/>
  <c r="AJ79" i="11"/>
  <c r="AL79" i="11"/>
  <c r="AN79" i="11"/>
  <c r="AP79" i="11"/>
  <c r="AF80" i="11"/>
  <c r="AH80" i="11"/>
  <c r="AJ80" i="11"/>
  <c r="AL80" i="11"/>
  <c r="AN80" i="11"/>
  <c r="AP80" i="11"/>
  <c r="AF81" i="11"/>
  <c r="AH81" i="11"/>
  <c r="AJ81" i="11"/>
  <c r="AL81" i="11"/>
  <c r="AN81" i="11"/>
  <c r="AP81" i="11"/>
  <c r="BQ84" i="11"/>
  <c r="BU84" i="11"/>
  <c r="BQ85" i="11"/>
  <c r="BU85" i="11"/>
  <c r="AP86" i="11"/>
  <c r="AQ53" i="11"/>
  <c r="AS53" i="11"/>
  <c r="AU53" i="11"/>
  <c r="AW53" i="11"/>
  <c r="AY53" i="11"/>
  <c r="BQ53" i="11"/>
  <c r="BS53" i="11"/>
  <c r="BU53" i="11"/>
  <c r="BW53" i="11"/>
  <c r="BY53" i="11"/>
  <c r="AQ54" i="11"/>
  <c r="AS54" i="11"/>
  <c r="AU54" i="11"/>
  <c r="AW54" i="11"/>
  <c r="AY54" i="11"/>
  <c r="BQ54" i="11"/>
  <c r="BS54" i="11"/>
  <c r="BU54" i="11"/>
  <c r="BW54" i="11"/>
  <c r="BY54" i="11"/>
  <c r="AQ55" i="11"/>
  <c r="AS55" i="11"/>
  <c r="AU55" i="11"/>
  <c r="AW55" i="11"/>
  <c r="AY55" i="11"/>
  <c r="BQ55" i="11"/>
  <c r="BS55" i="11"/>
  <c r="BU55" i="11"/>
  <c r="BW55" i="11"/>
  <c r="BY55" i="11"/>
  <c r="AQ56" i="11"/>
  <c r="AS56" i="11"/>
  <c r="AU56" i="11"/>
  <c r="AW56" i="11"/>
  <c r="AY56" i="11"/>
  <c r="BQ56" i="11"/>
  <c r="BS56" i="11"/>
  <c r="BU56" i="11"/>
  <c r="BW56" i="11"/>
  <c r="BY56" i="11"/>
  <c r="AQ57" i="11"/>
  <c r="AS57" i="11"/>
  <c r="AU57" i="11"/>
  <c r="AW57" i="11"/>
  <c r="AY57" i="11"/>
  <c r="BQ57" i="11"/>
  <c r="BS57" i="11"/>
  <c r="BU57" i="11"/>
  <c r="BW57" i="11"/>
  <c r="BY57" i="11"/>
  <c r="AQ58" i="11"/>
  <c r="AS58" i="11"/>
  <c r="AU58" i="11"/>
  <c r="AW58" i="11"/>
  <c r="AY58" i="11"/>
  <c r="BQ58" i="11"/>
  <c r="BS58" i="11"/>
  <c r="BU58" i="11"/>
  <c r="BW58" i="11"/>
  <c r="BY58" i="11"/>
  <c r="AQ59" i="11"/>
  <c r="BQ59" i="11" s="1"/>
  <c r="AY59" i="11"/>
  <c r="AQ60" i="11"/>
  <c r="AS60" i="11"/>
  <c r="AU60" i="11"/>
  <c r="AW60" i="11"/>
  <c r="AY60" i="11"/>
  <c r="BQ60" i="11"/>
  <c r="BS60" i="11"/>
  <c r="BU60" i="11"/>
  <c r="BW60" i="11"/>
  <c r="BY60" i="11"/>
  <c r="AS61" i="11"/>
  <c r="BS61" i="11" s="1"/>
  <c r="AU61" i="11"/>
  <c r="AQ62" i="11"/>
  <c r="BQ62" i="11" s="1"/>
  <c r="AS62" i="11"/>
  <c r="AU62" i="11"/>
  <c r="BU62" i="11" s="1"/>
  <c r="AW62" i="11"/>
  <c r="AY62" i="11"/>
  <c r="AQ63" i="11"/>
  <c r="AS63" i="11"/>
  <c r="AU63" i="11"/>
  <c r="AW63" i="11"/>
  <c r="AY63" i="11"/>
  <c r="BQ63" i="11"/>
  <c r="BS63" i="11"/>
  <c r="BU63" i="11"/>
  <c r="BW63" i="11"/>
  <c r="BY63" i="11"/>
  <c r="AQ64" i="11"/>
  <c r="BQ64" i="11" s="1"/>
  <c r="AS64" i="11"/>
  <c r="AU64" i="11"/>
  <c r="BU64" i="11" s="1"/>
  <c r="AW64" i="11"/>
  <c r="AY64" i="11"/>
  <c r="AQ65" i="11"/>
  <c r="AS65" i="11"/>
  <c r="AU65" i="11"/>
  <c r="AW65" i="11"/>
  <c r="AY65" i="11"/>
  <c r="BQ65" i="11"/>
  <c r="BS65" i="11"/>
  <c r="BU65" i="11"/>
  <c r="BW65" i="11"/>
  <c r="BY65" i="11"/>
  <c r="AQ66" i="11"/>
  <c r="AS66" i="11"/>
  <c r="BI66" i="11"/>
  <c r="BK66" i="11"/>
  <c r="BM66" i="11"/>
  <c r="BQ66" i="11"/>
  <c r="AE67" i="11"/>
  <c r="AG67" i="11"/>
  <c r="AR67" i="11" s="1"/>
  <c r="AI67" i="11"/>
  <c r="AT67" i="11" s="1"/>
  <c r="AK67" i="11"/>
  <c r="AV67" i="11" s="1"/>
  <c r="AM67" i="11"/>
  <c r="AX67" i="11" s="1"/>
  <c r="AQ67" i="11"/>
  <c r="AS67" i="11"/>
  <c r="AU67" i="11"/>
  <c r="AW67" i="11"/>
  <c r="AY67" i="11"/>
  <c r="BI67" i="11"/>
  <c r="BK67" i="11"/>
  <c r="BM67" i="11"/>
  <c r="BQ67" i="11"/>
  <c r="BS67" i="11"/>
  <c r="BU67" i="11"/>
  <c r="BW67" i="11"/>
  <c r="BY67" i="11"/>
  <c r="AE68" i="11"/>
  <c r="AG68" i="11"/>
  <c r="AR68" i="11" s="1"/>
  <c r="AI68" i="11"/>
  <c r="AT68" i="11" s="1"/>
  <c r="AK68" i="11"/>
  <c r="AV68" i="11" s="1"/>
  <c r="AM68" i="11"/>
  <c r="AX68" i="11" s="1"/>
  <c r="AQ68" i="11"/>
  <c r="AS68" i="11"/>
  <c r="AU68" i="11"/>
  <c r="AW68" i="11"/>
  <c r="AY68" i="11"/>
  <c r="BI68" i="11"/>
  <c r="BK68" i="11"/>
  <c r="BM68" i="11"/>
  <c r="BQ68" i="11"/>
  <c r="BS68" i="11"/>
  <c r="BU68" i="11"/>
  <c r="BW68" i="11"/>
  <c r="BY68" i="11"/>
  <c r="AE69" i="11"/>
  <c r="BA69" i="11" s="1"/>
  <c r="AG69" i="11"/>
  <c r="AR69" i="11" s="1"/>
  <c r="AI69" i="11"/>
  <c r="AT69" i="11" s="1"/>
  <c r="AK69" i="11"/>
  <c r="AM69" i="11"/>
  <c r="BI69" i="11"/>
  <c r="BK69" i="11"/>
  <c r="BM69" i="11"/>
  <c r="AE70" i="11"/>
  <c r="AZ70" i="11" s="1"/>
  <c r="AG70" i="11"/>
  <c r="AR70" i="11" s="1"/>
  <c r="AI70" i="11"/>
  <c r="AT70" i="11" s="1"/>
  <c r="AK70" i="11"/>
  <c r="AV70" i="11" s="1"/>
  <c r="AM70" i="11"/>
  <c r="AQ70" i="11"/>
  <c r="BQ70" i="11" s="1"/>
  <c r="AW70" i="11"/>
  <c r="BI70" i="11"/>
  <c r="BK70" i="11"/>
  <c r="BM70" i="11"/>
  <c r="AE71" i="11"/>
  <c r="AY71" i="11" s="1"/>
  <c r="AG71" i="11"/>
  <c r="AR71" i="11" s="1"/>
  <c r="AI71" i="11"/>
  <c r="AT71" i="11" s="1"/>
  <c r="AK71" i="11"/>
  <c r="AM71" i="11"/>
  <c r="AW71" i="11"/>
  <c r="BI71" i="11"/>
  <c r="BK71" i="11"/>
  <c r="BM71" i="11"/>
  <c r="AE72" i="11"/>
  <c r="AG72" i="11"/>
  <c r="AR72" i="11" s="1"/>
  <c r="AI72" i="11"/>
  <c r="AT72" i="11" s="1"/>
  <c r="AK72" i="11"/>
  <c r="AV72" i="11" s="1"/>
  <c r="AM72" i="11"/>
  <c r="AX72" i="11" s="1"/>
  <c r="AQ72" i="11"/>
  <c r="AS72" i="11"/>
  <c r="AU72" i="11"/>
  <c r="AW72" i="11"/>
  <c r="AY72" i="11"/>
  <c r="BI72" i="11"/>
  <c r="BK72" i="11"/>
  <c r="BM72" i="11"/>
  <c r="BQ72" i="11"/>
  <c r="BS72" i="11"/>
  <c r="BU72" i="11"/>
  <c r="BW72" i="11"/>
  <c r="BY72" i="11"/>
  <c r="AE73" i="11"/>
  <c r="AG73" i="11"/>
  <c r="AR73" i="11" s="1"/>
  <c r="AI73" i="11"/>
  <c r="AT73" i="11" s="1"/>
  <c r="AK73" i="11"/>
  <c r="AV73" i="11" s="1"/>
  <c r="AM73" i="11"/>
  <c r="AQ73" i="11"/>
  <c r="AS73" i="11"/>
  <c r="AU73" i="11"/>
  <c r="AW73" i="11"/>
  <c r="AY73" i="11"/>
  <c r="BI73" i="11"/>
  <c r="BK73" i="11"/>
  <c r="BM73" i="11"/>
  <c r="BQ73" i="11"/>
  <c r="AE74" i="11"/>
  <c r="AG74" i="11"/>
  <c r="AR74" i="11" s="1"/>
  <c r="AI74" i="11"/>
  <c r="AT74" i="11" s="1"/>
  <c r="AK74" i="11"/>
  <c r="AV74" i="11" s="1"/>
  <c r="AM74" i="11"/>
  <c r="AX74" i="11" s="1"/>
  <c r="AQ74" i="11"/>
  <c r="AS74" i="11"/>
  <c r="AU74" i="11"/>
  <c r="AW74" i="11"/>
  <c r="AY74" i="11"/>
  <c r="BI74" i="11"/>
  <c r="BK74" i="11"/>
  <c r="BM74" i="11"/>
  <c r="BQ74" i="11"/>
  <c r="BS74" i="11"/>
  <c r="BU74" i="11"/>
  <c r="BW74" i="11"/>
  <c r="BY74" i="11"/>
  <c r="AE75" i="11"/>
  <c r="BA75" i="11" s="1"/>
  <c r="AG75" i="11"/>
  <c r="AR75" i="11" s="1"/>
  <c r="AI75" i="11"/>
  <c r="AT75" i="11" s="1"/>
  <c r="AK75" i="11"/>
  <c r="AM75" i="11"/>
  <c r="AQ75" i="11"/>
  <c r="AS75" i="11"/>
  <c r="AU75" i="11"/>
  <c r="AW75" i="11"/>
  <c r="AY75" i="11"/>
  <c r="BI75" i="11"/>
  <c r="BK75" i="11"/>
  <c r="BM75" i="11"/>
  <c r="BQ75" i="11"/>
  <c r="AE76" i="11"/>
  <c r="AG76" i="11"/>
  <c r="AR76" i="11" s="1"/>
  <c r="AI76" i="11"/>
  <c r="AT76" i="11" s="1"/>
  <c r="AK76" i="11"/>
  <c r="AV76" i="11" s="1"/>
  <c r="AM76" i="11"/>
  <c r="AX76" i="11" s="1"/>
  <c r="AQ76" i="11"/>
  <c r="AS76" i="11"/>
  <c r="AU76" i="11"/>
  <c r="AW76" i="11"/>
  <c r="AY76" i="11"/>
  <c r="BI76" i="11"/>
  <c r="BK76" i="11"/>
  <c r="BM76" i="11"/>
  <c r="BQ76" i="11"/>
  <c r="BS76" i="11"/>
  <c r="BU76" i="11"/>
  <c r="BW76" i="11"/>
  <c r="BY76" i="11"/>
  <c r="AE77" i="11"/>
  <c r="AG77" i="11"/>
  <c r="AR77" i="11" s="1"/>
  <c r="AI77" i="11"/>
  <c r="AT77" i="11" s="1"/>
  <c r="AK77" i="11"/>
  <c r="AV77" i="11" s="1"/>
  <c r="AM77" i="11"/>
  <c r="AX77" i="11" s="1"/>
  <c r="AQ77" i="11"/>
  <c r="AS77" i="11"/>
  <c r="AU77" i="11"/>
  <c r="AW77" i="11"/>
  <c r="AY77" i="11"/>
  <c r="BI77" i="11"/>
  <c r="BK77" i="11"/>
  <c r="BM77" i="11"/>
  <c r="BQ77" i="11"/>
  <c r="BS77" i="11"/>
  <c r="BU77" i="11"/>
  <c r="BW77" i="11"/>
  <c r="BY77" i="11"/>
  <c r="AE78" i="11"/>
  <c r="AZ78" i="11" s="1"/>
  <c r="AG78" i="11"/>
  <c r="AR78" i="11" s="1"/>
  <c r="AI78" i="11"/>
  <c r="AT78" i="11" s="1"/>
  <c r="AK78" i="11"/>
  <c r="AM78" i="11"/>
  <c r="BI78" i="11"/>
  <c r="BK78" i="11"/>
  <c r="BM78" i="11"/>
  <c r="AE79" i="11"/>
  <c r="BA79" i="11" s="1"/>
  <c r="AG79" i="11"/>
  <c r="AR79" i="11" s="1"/>
  <c r="AI79" i="11"/>
  <c r="AT79" i="11" s="1"/>
  <c r="AK79" i="11"/>
  <c r="AM79" i="11"/>
  <c r="AQ79" i="11"/>
  <c r="AS79" i="11"/>
  <c r="AU79" i="11"/>
  <c r="AW79" i="11"/>
  <c r="AY79" i="11"/>
  <c r="BI79" i="11"/>
  <c r="BK79" i="11"/>
  <c r="BM79" i="11"/>
  <c r="BQ79" i="11"/>
  <c r="AE80" i="11"/>
  <c r="BA80" i="11" s="1"/>
  <c r="AG80" i="11"/>
  <c r="AR80" i="11" s="1"/>
  <c r="AI80" i="11"/>
  <c r="AT80" i="11" s="1"/>
  <c r="AK80" i="11"/>
  <c r="AV80" i="11" s="1"/>
  <c r="AM80" i="11"/>
  <c r="AX80" i="11" s="1"/>
  <c r="AQ80" i="11"/>
  <c r="BR80" i="11" s="1"/>
  <c r="AS80" i="11"/>
  <c r="AU80" i="11"/>
  <c r="AW80" i="11"/>
  <c r="AY80" i="11"/>
  <c r="BI80" i="11"/>
  <c r="BK80" i="11"/>
  <c r="BM80" i="11"/>
  <c r="BQ80" i="11"/>
  <c r="BS80" i="11"/>
  <c r="AE81" i="11"/>
  <c r="BA81" i="11" s="1"/>
  <c r="AG81" i="11"/>
  <c r="AR81" i="11" s="1"/>
  <c r="AI81" i="11"/>
  <c r="AT81" i="11" s="1"/>
  <c r="BT81" i="11" s="1"/>
  <c r="AK81" i="11"/>
  <c r="AM81" i="11"/>
  <c r="AQ81" i="11"/>
  <c r="BQ81" i="11" s="1"/>
  <c r="AS81" i="11"/>
  <c r="AU81" i="11"/>
  <c r="AW81" i="11"/>
  <c r="AY81" i="11"/>
  <c r="BZ82" i="11"/>
  <c r="BX82" i="11"/>
  <c r="BV82" i="11"/>
  <c r="BT82" i="11"/>
  <c r="BR82" i="11"/>
  <c r="BP82" i="11"/>
  <c r="AZ82" i="11"/>
  <c r="AX82" i="11"/>
  <c r="AV82" i="11"/>
  <c r="AT82" i="11"/>
  <c r="AR82" i="11"/>
  <c r="AQ82" i="11"/>
  <c r="AY82" i="11"/>
  <c r="BS82" i="11"/>
  <c r="BW82" i="11"/>
  <c r="CA82" i="11"/>
  <c r="BP83" i="11"/>
  <c r="AZ83" i="11"/>
  <c r="AX83" i="11"/>
  <c r="AV83" i="11"/>
  <c r="AT83" i="11"/>
  <c r="AR83" i="11"/>
  <c r="BZ84" i="11"/>
  <c r="BX84" i="11"/>
  <c r="BV84" i="11"/>
  <c r="BT84" i="11"/>
  <c r="BR84" i="11"/>
  <c r="BP84" i="11"/>
  <c r="AZ84" i="11"/>
  <c r="AX84" i="11"/>
  <c r="AV84" i="11"/>
  <c r="AT84" i="11"/>
  <c r="AR84" i="11"/>
  <c r="AQ84" i="11"/>
  <c r="AY84" i="11"/>
  <c r="BS84" i="11"/>
  <c r="BW84" i="11"/>
  <c r="CA84" i="11"/>
  <c r="BZ85" i="11"/>
  <c r="BX85" i="11"/>
  <c r="BV85" i="11"/>
  <c r="BT85" i="11"/>
  <c r="BR85" i="11"/>
  <c r="BP85" i="11"/>
  <c r="AZ85" i="11"/>
  <c r="AX85" i="11"/>
  <c r="AV85" i="11"/>
  <c r="AT85" i="11"/>
  <c r="AR85" i="11"/>
  <c r="BS85" i="11"/>
  <c r="BW85" i="11"/>
  <c r="CA85" i="11"/>
  <c r="BP86" i="11"/>
  <c r="AO86" i="11"/>
  <c r="AM86" i="11"/>
  <c r="AK86" i="11"/>
  <c r="AR86" i="11"/>
  <c r="AE86" i="11"/>
  <c r="AI86" i="11"/>
  <c r="AT86" i="11" s="1"/>
  <c r="AF82" i="11"/>
  <c r="AH82" i="11"/>
  <c r="AS82" i="11" s="1"/>
  <c r="AJ82" i="11"/>
  <c r="AU82" i="11" s="1"/>
  <c r="AL82" i="11"/>
  <c r="AW82" i="11" s="1"/>
  <c r="AN82" i="11"/>
  <c r="AF83" i="11"/>
  <c r="AQ83" i="11" s="1"/>
  <c r="BQ83" i="11" s="1"/>
  <c r="AH83" i="11"/>
  <c r="AS83" i="11" s="1"/>
  <c r="AJ83" i="11"/>
  <c r="AU83" i="11" s="1"/>
  <c r="BU83" i="11" s="1"/>
  <c r="AL83" i="11"/>
  <c r="AW83" i="11" s="1"/>
  <c r="AN83" i="11"/>
  <c r="AY83" i="11" s="1"/>
  <c r="AF84" i="11"/>
  <c r="AH84" i="11"/>
  <c r="AS84" i="11" s="1"/>
  <c r="AJ84" i="11"/>
  <c r="AU84" i="11" s="1"/>
  <c r="AL84" i="11"/>
  <c r="AW84" i="11" s="1"/>
  <c r="AN84" i="11"/>
  <c r="AF85" i="11"/>
  <c r="AQ85" i="11" s="1"/>
  <c r="AH85" i="11"/>
  <c r="AS85" i="11" s="1"/>
  <c r="AJ85" i="11"/>
  <c r="AU85" i="11" s="1"/>
  <c r="AL85" i="11"/>
  <c r="AW85" i="11" s="1"/>
  <c r="AN85" i="11"/>
  <c r="AY85" i="11" s="1"/>
  <c r="AF86" i="11"/>
  <c r="AQ86" i="11" s="1"/>
  <c r="AH86" i="11"/>
  <c r="AS86" i="11" s="1"/>
  <c r="BS86" i="11" s="1"/>
  <c r="AJ86" i="11"/>
  <c r="AL86" i="11"/>
  <c r="AN86" i="11"/>
  <c r="AF87" i="11"/>
  <c r="AH87" i="11"/>
  <c r="AJ87" i="11"/>
  <c r="AL87" i="11"/>
  <c r="AN87" i="11"/>
  <c r="AR87" i="11"/>
  <c r="AT87" i="11"/>
  <c r="AV87" i="11"/>
  <c r="AX87" i="11"/>
  <c r="AZ87" i="11"/>
  <c r="BP87" i="11"/>
  <c r="BR87" i="11"/>
  <c r="BT87" i="11"/>
  <c r="BV87" i="11"/>
  <c r="BX87" i="11"/>
  <c r="BZ87" i="11"/>
  <c r="AF88" i="11"/>
  <c r="AH88" i="11"/>
  <c r="AS88" i="11" s="1"/>
  <c r="AJ88" i="11"/>
  <c r="AU88" i="11" s="1"/>
  <c r="AL88" i="11"/>
  <c r="AN88" i="11"/>
  <c r="AR88" i="11"/>
  <c r="AT88" i="11"/>
  <c r="AV88" i="11"/>
  <c r="AX88" i="11"/>
  <c r="AZ88" i="11"/>
  <c r="CA88" i="11" s="1"/>
  <c r="BP88" i="11"/>
  <c r="AF89" i="11"/>
  <c r="AH89" i="11"/>
  <c r="AJ89" i="11"/>
  <c r="AL89" i="11"/>
  <c r="AN89" i="11"/>
  <c r="BP89" i="11"/>
  <c r="AF90" i="11"/>
  <c r="AH90" i="11"/>
  <c r="AS90" i="11" s="1"/>
  <c r="AJ90" i="11"/>
  <c r="AU90" i="11" s="1"/>
  <c r="AL90" i="11"/>
  <c r="AN90" i="11"/>
  <c r="AR90" i="11"/>
  <c r="AX90" i="11"/>
  <c r="AZ90" i="11"/>
  <c r="BP90" i="11"/>
  <c r="AF91" i="11"/>
  <c r="AH91" i="11"/>
  <c r="AS91" i="11" s="1"/>
  <c r="AJ91" i="11"/>
  <c r="AU91" i="11" s="1"/>
  <c r="BV91" i="11" s="1"/>
  <c r="AL91" i="11"/>
  <c r="AN91" i="11"/>
  <c r="AR91" i="11"/>
  <c r="AV91" i="11"/>
  <c r="AX91" i="11"/>
  <c r="AZ91" i="11"/>
  <c r="CA91" i="11" s="1"/>
  <c r="BP91" i="11"/>
  <c r="AF92" i="11"/>
  <c r="AH92" i="11"/>
  <c r="AJ92" i="11"/>
  <c r="AL92" i="11"/>
  <c r="AN92" i="11"/>
  <c r="AR92" i="11"/>
  <c r="AT92" i="11"/>
  <c r="AV92" i="11"/>
  <c r="AX92" i="11"/>
  <c r="AZ92" i="11"/>
  <c r="BP92" i="11"/>
  <c r="BR92" i="11"/>
  <c r="BT92" i="11"/>
  <c r="BV92" i="11"/>
  <c r="BX92" i="11"/>
  <c r="BZ92" i="11"/>
  <c r="AF93" i="11"/>
  <c r="AH93" i="11"/>
  <c r="AJ93" i="11"/>
  <c r="AL93" i="11"/>
  <c r="AN93" i="11"/>
  <c r="BP93" i="11"/>
  <c r="AF94" i="11"/>
  <c r="AQ94" i="11" s="1"/>
  <c r="AH94" i="11"/>
  <c r="AS94" i="11" s="1"/>
  <c r="BT94" i="11" s="1"/>
  <c r="AJ94" i="11"/>
  <c r="AU94" i="11" s="1"/>
  <c r="AL94" i="11"/>
  <c r="AN94" i="11"/>
  <c r="AY94" i="11" s="1"/>
  <c r="AR94" i="11"/>
  <c r="AT94" i="11"/>
  <c r="AV94" i="11"/>
  <c r="AX94" i="11"/>
  <c r="AZ94" i="11"/>
  <c r="CA94" i="11" s="1"/>
  <c r="BP94" i="11"/>
  <c r="AF95" i="11"/>
  <c r="AH95" i="11"/>
  <c r="AJ95" i="11"/>
  <c r="AL95" i="11"/>
  <c r="AN95" i="11"/>
  <c r="AR95" i="11"/>
  <c r="AT95" i="11"/>
  <c r="AV95" i="11"/>
  <c r="AX95" i="11"/>
  <c r="AZ95" i="11"/>
  <c r="BP95" i="11"/>
  <c r="BR95" i="11"/>
  <c r="BT95" i="11"/>
  <c r="BV95" i="11"/>
  <c r="BX95" i="11"/>
  <c r="BZ95" i="11"/>
  <c r="AF96" i="11"/>
  <c r="AH96" i="11"/>
  <c r="AJ96" i="11"/>
  <c r="AU96" i="11" s="1"/>
  <c r="AL96" i="11"/>
  <c r="AN96" i="11"/>
  <c r="AY96" i="11" s="1"/>
  <c r="AR96" i="11"/>
  <c r="AT96" i="11"/>
  <c r="AV96" i="11"/>
  <c r="AX96" i="11"/>
  <c r="BP96" i="11"/>
  <c r="AF97" i="11"/>
  <c r="AH97" i="11"/>
  <c r="AJ97" i="11"/>
  <c r="AL97" i="11"/>
  <c r="AN97" i="11"/>
  <c r="AY97" i="11" s="1"/>
  <c r="BP97" i="11"/>
  <c r="AF98" i="11"/>
  <c r="AH98" i="11"/>
  <c r="AJ98" i="11"/>
  <c r="AL98" i="11"/>
  <c r="AN98" i="11"/>
  <c r="AR98" i="11"/>
  <c r="AT98" i="11"/>
  <c r="AV98" i="11"/>
  <c r="AX98" i="11"/>
  <c r="AZ98" i="11"/>
  <c r="BP98" i="11"/>
  <c r="BR98" i="11"/>
  <c r="BT98" i="11"/>
  <c r="BV98" i="11"/>
  <c r="BX98" i="11"/>
  <c r="BZ98" i="11"/>
  <c r="AF99" i="11"/>
  <c r="AQ99" i="11" s="1"/>
  <c r="AH99" i="11"/>
  <c r="AS99" i="11" s="1"/>
  <c r="AJ99" i="11"/>
  <c r="AU99" i="11" s="1"/>
  <c r="AL99" i="11"/>
  <c r="AW99" i="11" s="1"/>
  <c r="BX99" i="11" s="1"/>
  <c r="AN99" i="11"/>
  <c r="AY99" i="11" s="1"/>
  <c r="AR99" i="11"/>
  <c r="AV99" i="11"/>
  <c r="AX99" i="11"/>
  <c r="AZ99" i="11"/>
  <c r="BP99" i="11"/>
  <c r="AF100" i="11"/>
  <c r="AH100" i="11"/>
  <c r="AJ100" i="11"/>
  <c r="AL100" i="11"/>
  <c r="AN100" i="11"/>
  <c r="AR100" i="11"/>
  <c r="AT100" i="11"/>
  <c r="AV100" i="11"/>
  <c r="AX100" i="11"/>
  <c r="AZ100" i="11"/>
  <c r="BP100" i="11"/>
  <c r="BR100" i="11"/>
  <c r="BT100" i="11"/>
  <c r="BV100" i="11"/>
  <c r="BX100" i="11"/>
  <c r="BZ100" i="11"/>
  <c r="AF101" i="11"/>
  <c r="AH101" i="11"/>
  <c r="AJ101" i="11"/>
  <c r="AL101" i="11"/>
  <c r="AN101" i="11"/>
  <c r="BP101" i="11"/>
  <c r="AF102" i="11"/>
  <c r="AH102" i="11"/>
  <c r="AJ102" i="11"/>
  <c r="AL102" i="11"/>
  <c r="AW102" i="11" s="1"/>
  <c r="AN102" i="11"/>
  <c r="AY102" i="11" s="1"/>
  <c r="AR102" i="11"/>
  <c r="AT102" i="11"/>
  <c r="AV102" i="11"/>
  <c r="BP102" i="11"/>
  <c r="AF103" i="11"/>
  <c r="AH103" i="11"/>
  <c r="AJ103" i="11"/>
  <c r="AU103" i="11" s="1"/>
  <c r="AL103" i="11"/>
  <c r="AN103" i="11"/>
  <c r="AY103" i="11" s="1"/>
  <c r="BP103" i="11"/>
  <c r="AF104" i="11"/>
  <c r="AH104" i="11"/>
  <c r="AJ104" i="11"/>
  <c r="AU104" i="11" s="1"/>
  <c r="BV104" i="11" s="1"/>
  <c r="AL104" i="11"/>
  <c r="AW104" i="11" s="1"/>
  <c r="AN104" i="11"/>
  <c r="AR104" i="11"/>
  <c r="AT104" i="11"/>
  <c r="AV104" i="11"/>
  <c r="AX104" i="11"/>
  <c r="AZ104" i="11"/>
  <c r="BP104" i="11"/>
  <c r="AF105" i="11"/>
  <c r="AH105" i="11"/>
  <c r="AJ105" i="11"/>
  <c r="AL105" i="11"/>
  <c r="AN105" i="11"/>
  <c r="BP105" i="11"/>
  <c r="AQ87" i="11"/>
  <c r="AS87" i="11"/>
  <c r="AU87" i="11"/>
  <c r="AW87" i="11"/>
  <c r="AY87" i="11"/>
  <c r="BQ87" i="11"/>
  <c r="BS87" i="11"/>
  <c r="BU87" i="11"/>
  <c r="BW87" i="11"/>
  <c r="BY87" i="11"/>
  <c r="AQ88" i="11"/>
  <c r="AW88" i="11"/>
  <c r="BX88" i="11" s="1"/>
  <c r="AY88" i="11"/>
  <c r="AE89" i="11"/>
  <c r="AG89" i="11"/>
  <c r="AR89" i="11" s="1"/>
  <c r="AI89" i="11"/>
  <c r="AT89" i="11" s="1"/>
  <c r="BT89" i="11" s="1"/>
  <c r="AK89" i="11"/>
  <c r="AM89" i="11"/>
  <c r="AO89" i="11"/>
  <c r="AQ89" i="11"/>
  <c r="BQ89" i="11" s="1"/>
  <c r="AS89" i="11"/>
  <c r="AU89" i="11"/>
  <c r="BU89" i="11" s="1"/>
  <c r="AY89" i="11"/>
  <c r="AQ90" i="11"/>
  <c r="AW90" i="11"/>
  <c r="AY90" i="11"/>
  <c r="BZ90" i="11" s="1"/>
  <c r="AQ91" i="11"/>
  <c r="BR91" i="11" s="1"/>
  <c r="AW91" i="11"/>
  <c r="BX91" i="11" s="1"/>
  <c r="AY91" i="11"/>
  <c r="AQ92" i="11"/>
  <c r="AS92" i="11"/>
  <c r="AU92" i="11"/>
  <c r="AW92" i="11"/>
  <c r="AY92" i="11"/>
  <c r="BQ92" i="11"/>
  <c r="BS92" i="11"/>
  <c r="BU92" i="11"/>
  <c r="BW92" i="11"/>
  <c r="BY92" i="11"/>
  <c r="AE93" i="11"/>
  <c r="AG93" i="11"/>
  <c r="AR93" i="11" s="1"/>
  <c r="AI93" i="11"/>
  <c r="AT93" i="11" s="1"/>
  <c r="AK93" i="11"/>
  <c r="AV93" i="11" s="1"/>
  <c r="AM93" i="11"/>
  <c r="AX93" i="11" s="1"/>
  <c r="BX93" i="11" s="1"/>
  <c r="AO93" i="11"/>
  <c r="AQ93" i="11"/>
  <c r="BR93" i="11" s="1"/>
  <c r="AS93" i="11"/>
  <c r="BT93" i="11" s="1"/>
  <c r="AU93" i="11"/>
  <c r="BV93" i="11" s="1"/>
  <c r="AW93" i="11"/>
  <c r="AY93" i="11"/>
  <c r="BY93" i="11" s="1"/>
  <c r="BS93" i="11"/>
  <c r="BW93" i="11"/>
  <c r="AW94" i="11"/>
  <c r="AQ95" i="11"/>
  <c r="AS95" i="11"/>
  <c r="AU95" i="11"/>
  <c r="AW95" i="11"/>
  <c r="AY95" i="11"/>
  <c r="BQ95" i="11"/>
  <c r="BS95" i="11"/>
  <c r="BU95" i="11"/>
  <c r="BW95" i="11"/>
  <c r="BY95" i="11"/>
  <c r="AQ96" i="11"/>
  <c r="AS96" i="11"/>
  <c r="AW96" i="11"/>
  <c r="BX96" i="11" s="1"/>
  <c r="AE97" i="11"/>
  <c r="AG97" i="11"/>
  <c r="AR97" i="11" s="1"/>
  <c r="AI97" i="11"/>
  <c r="AT97" i="11" s="1"/>
  <c r="AK97" i="11"/>
  <c r="AV97" i="11" s="1"/>
  <c r="AM97" i="11"/>
  <c r="AO97" i="11"/>
  <c r="AQ97" i="11"/>
  <c r="BQ97" i="11" s="1"/>
  <c r="AS97" i="11"/>
  <c r="AU97" i="11"/>
  <c r="AQ98" i="11"/>
  <c r="AS98" i="11"/>
  <c r="AU98" i="11"/>
  <c r="AW98" i="11"/>
  <c r="AY98" i="11"/>
  <c r="BQ98" i="11"/>
  <c r="BS98" i="11"/>
  <c r="BU98" i="11"/>
  <c r="BW98" i="11"/>
  <c r="BY98" i="11"/>
  <c r="AQ100" i="11"/>
  <c r="AS100" i="11"/>
  <c r="AU100" i="11"/>
  <c r="AW100" i="11"/>
  <c r="AY100" i="11"/>
  <c r="BQ100" i="11"/>
  <c r="BS100" i="11"/>
  <c r="BU100" i="11"/>
  <c r="BW100" i="11"/>
  <c r="BY100" i="11"/>
  <c r="AE101" i="11"/>
  <c r="AV101" i="11" s="1"/>
  <c r="BV101" i="11" s="1"/>
  <c r="AG101" i="11"/>
  <c r="AR101" i="11" s="1"/>
  <c r="AI101" i="11"/>
  <c r="AT101" i="11" s="1"/>
  <c r="BT101" i="11" s="1"/>
  <c r="AK101" i="11"/>
  <c r="AM101" i="11"/>
  <c r="AO101" i="11"/>
  <c r="AQ101" i="11"/>
  <c r="BQ101" i="11" s="1"/>
  <c r="AS101" i="11"/>
  <c r="AU101" i="11"/>
  <c r="BU101" i="11" s="1"/>
  <c r="AY101" i="11"/>
  <c r="AQ102" i="11"/>
  <c r="BQ102" i="11" s="1"/>
  <c r="AS102" i="11"/>
  <c r="BT102" i="11" s="1"/>
  <c r="AU102" i="11"/>
  <c r="AE103" i="11"/>
  <c r="AG103" i="11"/>
  <c r="AR103" i="11" s="1"/>
  <c r="AI103" i="11"/>
  <c r="AT103" i="11" s="1"/>
  <c r="AK103" i="11"/>
  <c r="AM103" i="11"/>
  <c r="AO103" i="11"/>
  <c r="AQ103" i="11"/>
  <c r="BQ103" i="11" s="1"/>
  <c r="AS103" i="11"/>
  <c r="AQ104" i="11"/>
  <c r="AS104" i="11"/>
  <c r="AY104" i="11"/>
  <c r="BZ104" i="11" s="1"/>
  <c r="AE105" i="11"/>
  <c r="AV105" i="11" s="1"/>
  <c r="BV105" i="11" s="1"/>
  <c r="AG105" i="11"/>
  <c r="AR105" i="11" s="1"/>
  <c r="AI105" i="11"/>
  <c r="AT105" i="11" s="1"/>
  <c r="BT105" i="11" s="1"/>
  <c r="AK105" i="11"/>
  <c r="AM105" i="11"/>
  <c r="AO105" i="11"/>
  <c r="AQ105" i="11"/>
  <c r="BQ105" i="11" s="1"/>
  <c r="AS105" i="11"/>
  <c r="AU105" i="11"/>
  <c r="BU105" i="11" s="1"/>
  <c r="AY105" i="11"/>
  <c r="DN16" i="10"/>
  <c r="DN15" i="10"/>
  <c r="AP26" i="10"/>
  <c r="BA26" i="10" s="1"/>
  <c r="BJ26" i="10"/>
  <c r="BL26" i="10"/>
  <c r="BN26" i="10"/>
  <c r="BA27" i="10"/>
  <c r="BJ27" i="10"/>
  <c r="BL27" i="10"/>
  <c r="BN27" i="10"/>
  <c r="BJ28" i="10"/>
  <c r="BJ29" i="10"/>
  <c r="BL29" i="10"/>
  <c r="BN29" i="10"/>
  <c r="BA30" i="10"/>
  <c r="BL50" i="10"/>
  <c r="BN58" i="10"/>
  <c r="BN65" i="10"/>
  <c r="BL69" i="10"/>
  <c r="BN82" i="10"/>
  <c r="BN87" i="10"/>
  <c r="BL90" i="10"/>
  <c r="BL16" i="10"/>
  <c r="BJ18" i="10"/>
  <c r="BL18" i="10"/>
  <c r="BN18" i="10"/>
  <c r="BM28" i="10"/>
  <c r="BM30" i="10"/>
  <c r="BO31" i="10"/>
  <c r="BO38" i="10"/>
  <c r="BO41" i="10"/>
  <c r="BO46" i="10"/>
  <c r="BN60" i="10"/>
  <c r="BL62" i="10"/>
  <c r="BL67" i="10"/>
  <c r="BN71" i="10"/>
  <c r="BL73" i="10"/>
  <c r="BL75" i="10"/>
  <c r="BN84" i="10"/>
  <c r="BJ93" i="10"/>
  <c r="BN93" i="10"/>
  <c r="BN96" i="10"/>
  <c r="BL100" i="10"/>
  <c r="BL101" i="10"/>
  <c r="BL103" i="10"/>
  <c r="BL105" i="10"/>
  <c r="BL107" i="10"/>
  <c r="BL111" i="10"/>
  <c r="BL112" i="10"/>
  <c r="BL114" i="10"/>
  <c r="BL116" i="10"/>
  <c r="BL121" i="10"/>
  <c r="BK24" i="10"/>
  <c r="BL28" i="10"/>
  <c r="BN28" i="10"/>
  <c r="BI28" i="10"/>
  <c r="BJ30" i="10"/>
  <c r="BL30" i="10"/>
  <c r="BN30" i="10"/>
  <c r="BI30" i="10"/>
  <c r="BK31" i="10"/>
  <c r="BJ58" i="10"/>
  <c r="BJ60" i="10"/>
  <c r="BJ16" i="10"/>
  <c r="BK38" i="10"/>
  <c r="BK41" i="10"/>
  <c r="BJ65" i="10"/>
  <c r="BJ67" i="10"/>
  <c r="BJ71" i="10"/>
  <c r="BJ82" i="10"/>
  <c r="BJ84" i="10"/>
  <c r="BJ87" i="10"/>
  <c r="BJ96" i="10"/>
  <c r="BL102" i="10"/>
  <c r="BL109" i="10"/>
  <c r="BL110" i="10"/>
  <c r="BP15" i="10"/>
  <c r="AT15" i="10"/>
  <c r="BT15" i="10" s="1"/>
  <c r="AR15" i="10"/>
  <c r="AE15" i="10"/>
  <c r="AI15" i="10"/>
  <c r="AM15" i="10"/>
  <c r="AO16" i="10"/>
  <c r="AM16" i="10"/>
  <c r="AK16" i="10"/>
  <c r="AI16" i="10"/>
  <c r="AT16" i="10" s="1"/>
  <c r="AG16" i="10"/>
  <c r="AR16" i="10" s="1"/>
  <c r="AE16" i="10"/>
  <c r="AH16" i="10"/>
  <c r="AS16" i="10" s="1"/>
  <c r="AL16" i="10"/>
  <c r="AP16" i="10"/>
  <c r="BA16" i="10" s="1"/>
  <c r="AX16" i="10"/>
  <c r="BO16" i="10"/>
  <c r="BM16" i="10"/>
  <c r="BK16" i="10"/>
  <c r="BI16" i="10"/>
  <c r="AO17" i="10"/>
  <c r="AZ17" i="10" s="1"/>
  <c r="AM17" i="10"/>
  <c r="AX17" i="10" s="1"/>
  <c r="AK17" i="10"/>
  <c r="AV17" i="10" s="1"/>
  <c r="AI17" i="10"/>
  <c r="AG17" i="10"/>
  <c r="AR17" i="10" s="1"/>
  <c r="AE17" i="10"/>
  <c r="AH17" i="10"/>
  <c r="AL17" i="10"/>
  <c r="AP17" i="10"/>
  <c r="BA17" i="10" s="1"/>
  <c r="AT17" i="10"/>
  <c r="BO17" i="10"/>
  <c r="BM17" i="10"/>
  <c r="BK17" i="10"/>
  <c r="BI17" i="10"/>
  <c r="AO18" i="10"/>
  <c r="AM18" i="10"/>
  <c r="AK18" i="10"/>
  <c r="AI18" i="10"/>
  <c r="AG18" i="10"/>
  <c r="AR18" i="10" s="1"/>
  <c r="AE18" i="10"/>
  <c r="AH18" i="10"/>
  <c r="AL18" i="10"/>
  <c r="AP18" i="10"/>
  <c r="AT18" i="10"/>
  <c r="AX18" i="10"/>
  <c r="BO18" i="10"/>
  <c r="BM18" i="10"/>
  <c r="BK18" i="10"/>
  <c r="BI18" i="10"/>
  <c r="AO19" i="10"/>
  <c r="AM19" i="10"/>
  <c r="AK19" i="10"/>
  <c r="AI19" i="10"/>
  <c r="AT19" i="10" s="1"/>
  <c r="AG19" i="10"/>
  <c r="AR19" i="10" s="1"/>
  <c r="AE19" i="10"/>
  <c r="BA19" i="10" s="1"/>
  <c r="AH19" i="10"/>
  <c r="AL19" i="10"/>
  <c r="AP19" i="10"/>
  <c r="BO19" i="10"/>
  <c r="BM19" i="10"/>
  <c r="BK19" i="10"/>
  <c r="BI19" i="10"/>
  <c r="AO20" i="10"/>
  <c r="AM20" i="10"/>
  <c r="AK20" i="10"/>
  <c r="AI20" i="10"/>
  <c r="AT20" i="10" s="1"/>
  <c r="AG20" i="10"/>
  <c r="AR20" i="10" s="1"/>
  <c r="AE20" i="10"/>
  <c r="BA20" i="10" s="1"/>
  <c r="AH20" i="10"/>
  <c r="AS20" i="10" s="1"/>
  <c r="BS20" i="10" s="1"/>
  <c r="AL20" i="10"/>
  <c r="AP20" i="10"/>
  <c r="BO20" i="10"/>
  <c r="BM20" i="10"/>
  <c r="BK20" i="10"/>
  <c r="BI20" i="10"/>
  <c r="BP21" i="10"/>
  <c r="AZ21" i="10"/>
  <c r="AX21" i="10"/>
  <c r="AV21" i="10"/>
  <c r="AT21" i="10"/>
  <c r="AR21" i="10"/>
  <c r="BZ22" i="10"/>
  <c r="BX22" i="10"/>
  <c r="BV22" i="10"/>
  <c r="BT22" i="10"/>
  <c r="BR22" i="10"/>
  <c r="BP22" i="10"/>
  <c r="AZ22" i="10"/>
  <c r="AX22" i="10"/>
  <c r="AV22" i="10"/>
  <c r="AT22" i="10"/>
  <c r="AR22" i="10"/>
  <c r="BS22" i="10"/>
  <c r="BW22" i="10"/>
  <c r="CA22" i="10"/>
  <c r="BZ23" i="10"/>
  <c r="BX23" i="10"/>
  <c r="BV23" i="10"/>
  <c r="BT23" i="10"/>
  <c r="BR23" i="10"/>
  <c r="BP23" i="10"/>
  <c r="AZ23" i="10"/>
  <c r="AX23" i="10"/>
  <c r="AV23" i="10"/>
  <c r="AT23" i="10"/>
  <c r="AR23" i="10"/>
  <c r="BS23" i="10"/>
  <c r="BW23" i="10"/>
  <c r="CA23" i="10"/>
  <c r="BP24" i="10"/>
  <c r="AV24" i="10"/>
  <c r="BV24" i="10" s="1"/>
  <c r="AR24" i="10"/>
  <c r="AE24" i="10"/>
  <c r="AI24" i="10"/>
  <c r="AT24" i="10" s="1"/>
  <c r="BT24" i="10" s="1"/>
  <c r="AM24" i="10"/>
  <c r="BZ25" i="10"/>
  <c r="BX25" i="10"/>
  <c r="BV25" i="10"/>
  <c r="BT25" i="10"/>
  <c r="BR25" i="10"/>
  <c r="BP25" i="10"/>
  <c r="AZ25" i="10"/>
  <c r="AX25" i="10"/>
  <c r="AV25" i="10"/>
  <c r="AT25" i="10"/>
  <c r="AR25" i="10"/>
  <c r="BS25" i="10"/>
  <c r="BW25" i="10"/>
  <c r="CA25" i="10"/>
  <c r="BP26" i="10"/>
  <c r="AZ26" i="10"/>
  <c r="CA26" i="10" s="1"/>
  <c r="AX26" i="10"/>
  <c r="AV26" i="10"/>
  <c r="AR26" i="10"/>
  <c r="BP27" i="10"/>
  <c r="AZ27" i="10"/>
  <c r="AX27" i="10"/>
  <c r="AV27" i="10"/>
  <c r="AT27" i="10"/>
  <c r="AR27" i="10"/>
  <c r="BZ28" i="10"/>
  <c r="BX28" i="10"/>
  <c r="BV28" i="10"/>
  <c r="BT28" i="10"/>
  <c r="BR28" i="10"/>
  <c r="BP28" i="10"/>
  <c r="AZ28" i="10"/>
  <c r="AX28" i="10"/>
  <c r="AV28" i="10"/>
  <c r="AT28" i="10"/>
  <c r="AR28" i="10"/>
  <c r="BS28" i="10"/>
  <c r="BW28" i="10"/>
  <c r="CA28" i="10"/>
  <c r="BZ29" i="10"/>
  <c r="BX29" i="10"/>
  <c r="BV29" i="10"/>
  <c r="BT29" i="10"/>
  <c r="BR29" i="10"/>
  <c r="BP29" i="10"/>
  <c r="AZ29" i="10"/>
  <c r="AX29" i="10"/>
  <c r="AV29" i="10"/>
  <c r="AT29" i="10"/>
  <c r="AR29" i="10"/>
  <c r="BS29" i="10"/>
  <c r="BW29" i="10"/>
  <c r="CA29" i="10"/>
  <c r="BP30" i="10"/>
  <c r="AZ30" i="10"/>
  <c r="AX30" i="10"/>
  <c r="AV30" i="10"/>
  <c r="AT30" i="10"/>
  <c r="AR30" i="10"/>
  <c r="BP31" i="10"/>
  <c r="AR31" i="10"/>
  <c r="AE31" i="10"/>
  <c r="AI31" i="10"/>
  <c r="AT31" i="10" s="1"/>
  <c r="BT31" i="10" s="1"/>
  <c r="AM31" i="10"/>
  <c r="BZ32" i="10"/>
  <c r="BX32" i="10"/>
  <c r="BV32" i="10"/>
  <c r="BT32" i="10"/>
  <c r="BR32" i="10"/>
  <c r="BP32" i="10"/>
  <c r="AZ32" i="10"/>
  <c r="AX32" i="10"/>
  <c r="AV32" i="10"/>
  <c r="AT32" i="10"/>
  <c r="AR32" i="10"/>
  <c r="BS32" i="10"/>
  <c r="BW32" i="10"/>
  <c r="CA32" i="10"/>
  <c r="BZ33" i="10"/>
  <c r="BX33" i="10"/>
  <c r="BV33" i="10"/>
  <c r="BT33" i="10"/>
  <c r="BR33" i="10"/>
  <c r="BP33" i="10"/>
  <c r="AZ33" i="10"/>
  <c r="AX33" i="10"/>
  <c r="AV33" i="10"/>
  <c r="AT33" i="10"/>
  <c r="AR33" i="10"/>
  <c r="BS33" i="10"/>
  <c r="BW33" i="10"/>
  <c r="CA33" i="10"/>
  <c r="BP34" i="10"/>
  <c r="AZ34" i="10"/>
  <c r="AX34" i="10"/>
  <c r="AR34" i="10"/>
  <c r="BZ35" i="10"/>
  <c r="BX35" i="10"/>
  <c r="BV35" i="10"/>
  <c r="BT35" i="10"/>
  <c r="BR35" i="10"/>
  <c r="BP35" i="10"/>
  <c r="AZ35" i="10"/>
  <c r="AX35" i="10"/>
  <c r="AV35" i="10"/>
  <c r="AT35" i="10"/>
  <c r="AR35" i="10"/>
  <c r="BS35" i="10"/>
  <c r="BW35" i="10"/>
  <c r="CA35" i="10"/>
  <c r="BP36" i="10"/>
  <c r="AR36" i="10"/>
  <c r="AE36" i="10"/>
  <c r="AI36" i="10"/>
  <c r="AT36" i="10" s="1"/>
  <c r="BT36" i="10" s="1"/>
  <c r="AM36" i="10"/>
  <c r="BZ37" i="10"/>
  <c r="BX37" i="10"/>
  <c r="BV37" i="10"/>
  <c r="BT37" i="10"/>
  <c r="BR37" i="10"/>
  <c r="BP37" i="10"/>
  <c r="AZ37" i="10"/>
  <c r="AX37" i="10"/>
  <c r="AV37" i="10"/>
  <c r="AT37" i="10"/>
  <c r="AR37" i="10"/>
  <c r="BS37" i="10"/>
  <c r="BW37" i="10"/>
  <c r="CA37" i="10"/>
  <c r="BP38" i="10"/>
  <c r="AZ38" i="10"/>
  <c r="BZ38" i="10" s="1"/>
  <c r="AV38" i="10"/>
  <c r="AR38" i="10"/>
  <c r="BR38" i="10" s="1"/>
  <c r="AE38" i="10"/>
  <c r="AI38" i="10"/>
  <c r="AT38" i="10" s="1"/>
  <c r="BT38" i="10" s="1"/>
  <c r="AM38" i="10"/>
  <c r="BZ39" i="10"/>
  <c r="BX39" i="10"/>
  <c r="BV39" i="10"/>
  <c r="BT39" i="10"/>
  <c r="BR39" i="10"/>
  <c r="BP39" i="10"/>
  <c r="AZ39" i="10"/>
  <c r="AX39" i="10"/>
  <c r="AV39" i="10"/>
  <c r="AT39" i="10"/>
  <c r="AR39" i="10"/>
  <c r="BS39" i="10"/>
  <c r="BW39" i="10"/>
  <c r="CA39" i="10"/>
  <c r="BP40" i="10"/>
  <c r="AR40" i="10"/>
  <c r="BP41" i="10"/>
  <c r="AR41" i="10"/>
  <c r="AE41" i="10"/>
  <c r="AZ41" i="10" s="1"/>
  <c r="AI41" i="10"/>
  <c r="AT41" i="10" s="1"/>
  <c r="AM41" i="10"/>
  <c r="BZ42" i="10"/>
  <c r="BX42" i="10"/>
  <c r="BV42" i="10"/>
  <c r="BT42" i="10"/>
  <c r="BR42" i="10"/>
  <c r="BP42" i="10"/>
  <c r="AZ42" i="10"/>
  <c r="AX42" i="10"/>
  <c r="AV42" i="10"/>
  <c r="AT42" i="10"/>
  <c r="AR42" i="10"/>
  <c r="BS42" i="10"/>
  <c r="BW42" i="10"/>
  <c r="CA42" i="10"/>
  <c r="BP43" i="10"/>
  <c r="AZ43" i="10"/>
  <c r="AX43" i="10"/>
  <c r="AV43" i="10"/>
  <c r="AT43" i="10"/>
  <c r="AR43" i="10"/>
  <c r="BZ44" i="10"/>
  <c r="BX44" i="10"/>
  <c r="BV44" i="10"/>
  <c r="BT44" i="10"/>
  <c r="BR44" i="10"/>
  <c r="BP44" i="10"/>
  <c r="AZ44" i="10"/>
  <c r="AX44" i="10"/>
  <c r="AV44" i="10"/>
  <c r="AT44" i="10"/>
  <c r="AR44" i="10"/>
  <c r="BS44" i="10"/>
  <c r="BW44" i="10"/>
  <c r="CA44" i="10"/>
  <c r="BP45" i="10"/>
  <c r="AR45" i="10"/>
  <c r="AE45" i="10"/>
  <c r="AI45" i="10"/>
  <c r="AT45" i="10" s="1"/>
  <c r="BT45" i="10" s="1"/>
  <c r="AM45" i="10"/>
  <c r="BZ46" i="10"/>
  <c r="BX46" i="10"/>
  <c r="BV46" i="10"/>
  <c r="BT46" i="10"/>
  <c r="BR46" i="10"/>
  <c r="BP46" i="10"/>
  <c r="AZ46" i="10"/>
  <c r="AX46" i="10"/>
  <c r="AV46" i="10"/>
  <c r="AT46" i="10"/>
  <c r="AR46" i="10"/>
  <c r="BS46" i="10"/>
  <c r="BW46" i="10"/>
  <c r="CA46" i="10"/>
  <c r="BZ47" i="10"/>
  <c r="BX47" i="10"/>
  <c r="BV47" i="10"/>
  <c r="BT47" i="10"/>
  <c r="BR47" i="10"/>
  <c r="BP47" i="10"/>
  <c r="AZ47" i="10"/>
  <c r="AX47" i="10"/>
  <c r="AV47" i="10"/>
  <c r="AT47" i="10"/>
  <c r="AR47" i="10"/>
  <c r="BS47" i="10"/>
  <c r="BW47" i="10"/>
  <c r="CA47" i="10"/>
  <c r="BP48" i="10"/>
  <c r="AE48" i="10"/>
  <c r="BA48" i="10" s="1"/>
  <c r="AI48" i="10"/>
  <c r="AT48" i="10" s="1"/>
  <c r="AM48" i="10"/>
  <c r="CA49" i="10"/>
  <c r="BY49" i="10"/>
  <c r="BW49" i="10"/>
  <c r="BU49" i="10"/>
  <c r="BS49" i="10"/>
  <c r="BQ49" i="10"/>
  <c r="BX49" i="10"/>
  <c r="BT49" i="10"/>
  <c r="BP49" i="10"/>
  <c r="AY49" i="10"/>
  <c r="AT49" i="10"/>
  <c r="AV49" i="10"/>
  <c r="BR49" i="10"/>
  <c r="BZ49" i="10"/>
  <c r="BA18" i="10"/>
  <c r="BQ46" i="10"/>
  <c r="BU46" i="10"/>
  <c r="BY46" i="10"/>
  <c r="BA47" i="10"/>
  <c r="BQ47" i="10"/>
  <c r="BU47" i="10"/>
  <c r="BY47" i="10"/>
  <c r="AK48" i="10"/>
  <c r="AO48" i="10"/>
  <c r="AR49" i="10"/>
  <c r="BV49" i="10"/>
  <c r="AF15" i="10"/>
  <c r="AQ15" i="10" s="1"/>
  <c r="BQ15" i="10" s="1"/>
  <c r="AH15" i="10"/>
  <c r="AS15" i="10" s="1"/>
  <c r="BS15" i="10" s="1"/>
  <c r="AJ15" i="10"/>
  <c r="AU15" i="10" s="1"/>
  <c r="BU15" i="10" s="1"/>
  <c r="AL15" i="10"/>
  <c r="AN15" i="10"/>
  <c r="AY15" i="10" s="1"/>
  <c r="AQ16" i="10"/>
  <c r="BQ16" i="10" s="1"/>
  <c r="AU16" i="10"/>
  <c r="AW16" i="10"/>
  <c r="AY16" i="10"/>
  <c r="BY16" i="10" s="1"/>
  <c r="AQ17" i="10"/>
  <c r="AS17" i="10"/>
  <c r="AU17" i="10"/>
  <c r="AW17" i="10"/>
  <c r="AY17" i="10"/>
  <c r="BQ17" i="10"/>
  <c r="BS17" i="10"/>
  <c r="BU17" i="10"/>
  <c r="BW17" i="10"/>
  <c r="BY17" i="10"/>
  <c r="AQ18" i="10"/>
  <c r="BQ18" i="10" s="1"/>
  <c r="AS18" i="10"/>
  <c r="AU18" i="10"/>
  <c r="BU18" i="10" s="1"/>
  <c r="AW18" i="10"/>
  <c r="AY18" i="10"/>
  <c r="BY18" i="10" s="1"/>
  <c r="BS18" i="10"/>
  <c r="AQ19" i="10"/>
  <c r="BQ19" i="10" s="1"/>
  <c r="AS19" i="10"/>
  <c r="AW19" i="10"/>
  <c r="AQ20" i="10"/>
  <c r="BQ20" i="10" s="1"/>
  <c r="AF21" i="10"/>
  <c r="AQ21" i="10" s="1"/>
  <c r="BQ21" i="10" s="1"/>
  <c r="AH21" i="10"/>
  <c r="AS21" i="10" s="1"/>
  <c r="BS21" i="10" s="1"/>
  <c r="AJ21" i="10"/>
  <c r="AU21" i="10" s="1"/>
  <c r="BU21" i="10" s="1"/>
  <c r="AL21" i="10"/>
  <c r="AW21" i="10" s="1"/>
  <c r="AN21" i="10"/>
  <c r="AY21" i="10" s="1"/>
  <c r="AF22" i="10"/>
  <c r="AQ22" i="10" s="1"/>
  <c r="AH22" i="10"/>
  <c r="AS22" i="10" s="1"/>
  <c r="AJ22" i="10"/>
  <c r="AU22" i="10" s="1"/>
  <c r="AL22" i="10"/>
  <c r="AW22" i="10" s="1"/>
  <c r="AN22" i="10"/>
  <c r="AY22" i="10" s="1"/>
  <c r="AF23" i="10"/>
  <c r="AQ23" i="10" s="1"/>
  <c r="AH23" i="10"/>
  <c r="AS23" i="10" s="1"/>
  <c r="AJ23" i="10"/>
  <c r="AU23" i="10" s="1"/>
  <c r="AL23" i="10"/>
  <c r="AW23" i="10" s="1"/>
  <c r="AN23" i="10"/>
  <c r="AY23" i="10" s="1"/>
  <c r="AF24" i="10"/>
  <c r="AQ24" i="10" s="1"/>
  <c r="BQ24" i="10" s="1"/>
  <c r="AH24" i="10"/>
  <c r="AS24" i="10" s="1"/>
  <c r="BS24" i="10" s="1"/>
  <c r="AJ24" i="10"/>
  <c r="AU24" i="10" s="1"/>
  <c r="BU24" i="10" s="1"/>
  <c r="AL24" i="10"/>
  <c r="AN24" i="10"/>
  <c r="AY24" i="10" s="1"/>
  <c r="AF25" i="10"/>
  <c r="AQ25" i="10" s="1"/>
  <c r="AH25" i="10"/>
  <c r="AS25" i="10" s="1"/>
  <c r="AJ25" i="10"/>
  <c r="AU25" i="10" s="1"/>
  <c r="AL25" i="10"/>
  <c r="AW25" i="10" s="1"/>
  <c r="AN25" i="10"/>
  <c r="AY25" i="10" s="1"/>
  <c r="AF26" i="10"/>
  <c r="AQ26" i="10" s="1"/>
  <c r="BQ26" i="10" s="1"/>
  <c r="AH26" i="10"/>
  <c r="AS26" i="10" s="1"/>
  <c r="BS26" i="10" s="1"/>
  <c r="AJ26" i="10"/>
  <c r="AU26" i="10" s="1"/>
  <c r="AL26" i="10"/>
  <c r="AW26" i="10" s="1"/>
  <c r="BW26" i="10" s="1"/>
  <c r="AN26" i="10"/>
  <c r="AY26" i="10" s="1"/>
  <c r="AF27" i="10"/>
  <c r="AQ27" i="10" s="1"/>
  <c r="BQ27" i="10" s="1"/>
  <c r="AH27" i="10"/>
  <c r="AS27" i="10" s="1"/>
  <c r="BS27" i="10" s="1"/>
  <c r="AJ27" i="10"/>
  <c r="AU27" i="10" s="1"/>
  <c r="AL27" i="10"/>
  <c r="AW27" i="10" s="1"/>
  <c r="AN27" i="10"/>
  <c r="AY27" i="10" s="1"/>
  <c r="BY27" i="10" s="1"/>
  <c r="AF28" i="10"/>
  <c r="AQ28" i="10" s="1"/>
  <c r="AH28" i="10"/>
  <c r="AS28" i="10" s="1"/>
  <c r="AJ28" i="10"/>
  <c r="AU28" i="10" s="1"/>
  <c r="AL28" i="10"/>
  <c r="AW28" i="10" s="1"/>
  <c r="AN28" i="10"/>
  <c r="AY28" i="10" s="1"/>
  <c r="AF29" i="10"/>
  <c r="AQ29" i="10" s="1"/>
  <c r="AH29" i="10"/>
  <c r="AS29" i="10" s="1"/>
  <c r="AJ29" i="10"/>
  <c r="AU29" i="10" s="1"/>
  <c r="AL29" i="10"/>
  <c r="AW29" i="10" s="1"/>
  <c r="AN29" i="10"/>
  <c r="AY29" i="10" s="1"/>
  <c r="AF30" i="10"/>
  <c r="AQ30" i="10" s="1"/>
  <c r="BQ30" i="10" s="1"/>
  <c r="AH30" i="10"/>
  <c r="AS30" i="10" s="1"/>
  <c r="BS30" i="10" s="1"/>
  <c r="AJ30" i="10"/>
  <c r="AU30" i="10" s="1"/>
  <c r="BU30" i="10" s="1"/>
  <c r="AL30" i="10"/>
  <c r="AW30" i="10" s="1"/>
  <c r="BW30" i="10" s="1"/>
  <c r="AN30" i="10"/>
  <c r="AY30" i="10" s="1"/>
  <c r="AF31" i="10"/>
  <c r="AQ31" i="10" s="1"/>
  <c r="BQ31" i="10" s="1"/>
  <c r="AH31" i="10"/>
  <c r="AS31" i="10" s="1"/>
  <c r="BS31" i="10" s="1"/>
  <c r="AJ31" i="10"/>
  <c r="AU31" i="10" s="1"/>
  <c r="BU31" i="10" s="1"/>
  <c r="AL31" i="10"/>
  <c r="AN31" i="10"/>
  <c r="AF32" i="10"/>
  <c r="AQ32" i="10" s="1"/>
  <c r="AH32" i="10"/>
  <c r="AS32" i="10" s="1"/>
  <c r="AJ32" i="10"/>
  <c r="AU32" i="10" s="1"/>
  <c r="AL32" i="10"/>
  <c r="AW32" i="10" s="1"/>
  <c r="AN32" i="10"/>
  <c r="AY32" i="10" s="1"/>
  <c r="AF33" i="10"/>
  <c r="AQ33" i="10" s="1"/>
  <c r="AH33" i="10"/>
  <c r="AS33" i="10" s="1"/>
  <c r="AJ33" i="10"/>
  <c r="AU33" i="10" s="1"/>
  <c r="AL33" i="10"/>
  <c r="AW33" i="10" s="1"/>
  <c r="AN33" i="10"/>
  <c r="AY33" i="10" s="1"/>
  <c r="AF34" i="10"/>
  <c r="AQ34" i="10" s="1"/>
  <c r="BQ34" i="10" s="1"/>
  <c r="AH34" i="10"/>
  <c r="AS34" i="10" s="1"/>
  <c r="BS34" i="10" s="1"/>
  <c r="AJ34" i="10"/>
  <c r="AL34" i="10"/>
  <c r="AN34" i="10"/>
  <c r="AF35" i="10"/>
  <c r="AQ35" i="10" s="1"/>
  <c r="AH35" i="10"/>
  <c r="AS35" i="10" s="1"/>
  <c r="AJ35" i="10"/>
  <c r="AU35" i="10" s="1"/>
  <c r="AL35" i="10"/>
  <c r="AW35" i="10" s="1"/>
  <c r="AN35" i="10"/>
  <c r="AY35" i="10" s="1"/>
  <c r="AF36" i="10"/>
  <c r="AQ36" i="10" s="1"/>
  <c r="BQ36" i="10" s="1"/>
  <c r="AH36" i="10"/>
  <c r="AS36" i="10" s="1"/>
  <c r="BS36" i="10" s="1"/>
  <c r="AJ36" i="10"/>
  <c r="AU36" i="10" s="1"/>
  <c r="BU36" i="10" s="1"/>
  <c r="AL36" i="10"/>
  <c r="AN36" i="10"/>
  <c r="AF37" i="10"/>
  <c r="AQ37" i="10" s="1"/>
  <c r="AH37" i="10"/>
  <c r="AS37" i="10" s="1"/>
  <c r="AJ37" i="10"/>
  <c r="AU37" i="10" s="1"/>
  <c r="AL37" i="10"/>
  <c r="AW37" i="10" s="1"/>
  <c r="AN37" i="10"/>
  <c r="AY37" i="10" s="1"/>
  <c r="AF38" i="10"/>
  <c r="AQ38" i="10" s="1"/>
  <c r="BQ38" i="10" s="1"/>
  <c r="AH38" i="10"/>
  <c r="AS38" i="10" s="1"/>
  <c r="BS38" i="10" s="1"/>
  <c r="AJ38" i="10"/>
  <c r="AU38" i="10" s="1"/>
  <c r="AL38" i="10"/>
  <c r="AN38" i="10"/>
  <c r="AY38" i="10" s="1"/>
  <c r="AF39" i="10"/>
  <c r="AQ39" i="10" s="1"/>
  <c r="AH39" i="10"/>
  <c r="AS39" i="10" s="1"/>
  <c r="AJ39" i="10"/>
  <c r="AU39" i="10" s="1"/>
  <c r="AL39" i="10"/>
  <c r="AW39" i="10" s="1"/>
  <c r="AN39" i="10"/>
  <c r="AY39" i="10" s="1"/>
  <c r="AF40" i="10"/>
  <c r="AQ40" i="10" s="1"/>
  <c r="BQ40" i="10" s="1"/>
  <c r="AH40" i="10"/>
  <c r="AS40" i="10" s="1"/>
  <c r="BS40" i="10" s="1"/>
  <c r="AJ40" i="10"/>
  <c r="AU40" i="10" s="1"/>
  <c r="AL40" i="10"/>
  <c r="AW40" i="10" s="1"/>
  <c r="AN40" i="10"/>
  <c r="AF41" i="10"/>
  <c r="AQ41" i="10" s="1"/>
  <c r="BQ41" i="10" s="1"/>
  <c r="AH41" i="10"/>
  <c r="AS41" i="10" s="1"/>
  <c r="AJ41" i="10"/>
  <c r="AU41" i="10" s="1"/>
  <c r="AL41" i="10"/>
  <c r="AN41" i="10"/>
  <c r="AF42" i="10"/>
  <c r="AQ42" i="10" s="1"/>
  <c r="AH42" i="10"/>
  <c r="AS42" i="10" s="1"/>
  <c r="AJ42" i="10"/>
  <c r="AU42" i="10" s="1"/>
  <c r="AL42" i="10"/>
  <c r="AW42" i="10" s="1"/>
  <c r="AN42" i="10"/>
  <c r="AY42" i="10" s="1"/>
  <c r="AF43" i="10"/>
  <c r="AQ43" i="10" s="1"/>
  <c r="BQ43" i="10" s="1"/>
  <c r="AH43" i="10"/>
  <c r="AS43" i="10" s="1"/>
  <c r="BS43" i="10" s="1"/>
  <c r="AJ43" i="10"/>
  <c r="AU43" i="10" s="1"/>
  <c r="BU43" i="10" s="1"/>
  <c r="AL43" i="10"/>
  <c r="AW43" i="10" s="1"/>
  <c r="AN43" i="10"/>
  <c r="AY43" i="10" s="1"/>
  <c r="BY43" i="10" s="1"/>
  <c r="AF44" i="10"/>
  <c r="AQ44" i="10" s="1"/>
  <c r="AH44" i="10"/>
  <c r="AS44" i="10" s="1"/>
  <c r="AJ44" i="10"/>
  <c r="AU44" i="10" s="1"/>
  <c r="AL44" i="10"/>
  <c r="AW44" i="10" s="1"/>
  <c r="AN44" i="10"/>
  <c r="AY44" i="10" s="1"/>
  <c r="AF45" i="10"/>
  <c r="AQ45" i="10" s="1"/>
  <c r="BQ45" i="10" s="1"/>
  <c r="AH45" i="10"/>
  <c r="AS45" i="10" s="1"/>
  <c r="BS45" i="10" s="1"/>
  <c r="AJ45" i="10"/>
  <c r="AU45" i="10" s="1"/>
  <c r="BU45" i="10" s="1"/>
  <c r="AL45" i="10"/>
  <c r="AN45" i="10"/>
  <c r="AF46" i="10"/>
  <c r="AQ46" i="10" s="1"/>
  <c r="AH46" i="10"/>
  <c r="AS46" i="10" s="1"/>
  <c r="AJ46" i="10"/>
  <c r="AU46" i="10" s="1"/>
  <c r="AL46" i="10"/>
  <c r="AW46" i="10" s="1"/>
  <c r="AN46" i="10"/>
  <c r="AY46" i="10" s="1"/>
  <c r="AF47" i="10"/>
  <c r="AQ47" i="10" s="1"/>
  <c r="AH47" i="10"/>
  <c r="AS47" i="10" s="1"/>
  <c r="AJ47" i="10"/>
  <c r="AU47" i="10" s="1"/>
  <c r="AL47" i="10"/>
  <c r="AW47" i="10" s="1"/>
  <c r="AN47" i="10"/>
  <c r="AY47" i="10" s="1"/>
  <c r="AF48" i="10"/>
  <c r="AQ48" i="10" s="1"/>
  <c r="BQ48" i="10" s="1"/>
  <c r="AH48" i="10"/>
  <c r="AS48" i="10" s="1"/>
  <c r="AJ48" i="10"/>
  <c r="AU48" i="10" s="1"/>
  <c r="AL48" i="10"/>
  <c r="AW48" i="10" s="1"/>
  <c r="AN48" i="10"/>
  <c r="AO49" i="10"/>
  <c r="AZ49" i="10" s="1"/>
  <c r="AM49" i="10"/>
  <c r="AX49" i="10" s="1"/>
  <c r="AF49" i="10"/>
  <c r="AQ49" i="10" s="1"/>
  <c r="AH49" i="10"/>
  <c r="AS49" i="10" s="1"/>
  <c r="AJ49" i="10"/>
  <c r="AU49" i="10" s="1"/>
  <c r="AL49" i="10"/>
  <c r="AW49" i="10" s="1"/>
  <c r="AP49" i="10"/>
  <c r="BA49" i="10" s="1"/>
  <c r="BO49" i="10"/>
  <c r="BM49" i="10"/>
  <c r="BK49" i="10"/>
  <c r="BI49" i="10"/>
  <c r="AO50" i="10"/>
  <c r="AM50" i="10"/>
  <c r="AK50" i="10"/>
  <c r="AI50" i="10"/>
  <c r="AG50" i="10"/>
  <c r="AR50" i="10" s="1"/>
  <c r="AE50" i="10"/>
  <c r="AH50" i="10"/>
  <c r="AL50" i="10"/>
  <c r="AP50" i="10"/>
  <c r="AT50" i="10"/>
  <c r="BO50" i="10"/>
  <c r="BM50" i="10"/>
  <c r="BK50" i="10"/>
  <c r="BI50" i="10"/>
  <c r="AO51" i="10"/>
  <c r="AZ51" i="10" s="1"/>
  <c r="AM51" i="10"/>
  <c r="AK51" i="10"/>
  <c r="AV51" i="10" s="1"/>
  <c r="AI51" i="10"/>
  <c r="AG51" i="10"/>
  <c r="AR51" i="10" s="1"/>
  <c r="AE51" i="10"/>
  <c r="AH51" i="10"/>
  <c r="AL51" i="10"/>
  <c r="AP51" i="10"/>
  <c r="BA51" i="10" s="1"/>
  <c r="AT51" i="10"/>
  <c r="AX51" i="10"/>
  <c r="BO51" i="10"/>
  <c r="BM51" i="10"/>
  <c r="BK51" i="10"/>
  <c r="BI51" i="10"/>
  <c r="AO52" i="10"/>
  <c r="AZ52" i="10" s="1"/>
  <c r="AM52" i="10"/>
  <c r="AK52" i="10"/>
  <c r="AV52" i="10" s="1"/>
  <c r="AI52" i="10"/>
  <c r="AG52" i="10"/>
  <c r="AR52" i="10" s="1"/>
  <c r="AE52" i="10"/>
  <c r="AH52" i="10"/>
  <c r="AL52" i="10"/>
  <c r="AP52" i="10"/>
  <c r="BA52" i="10" s="1"/>
  <c r="AT52" i="10"/>
  <c r="AX52" i="10"/>
  <c r="BO52" i="10"/>
  <c r="BM52" i="10"/>
  <c r="BK52" i="10"/>
  <c r="BI52" i="10"/>
  <c r="AO53" i="10"/>
  <c r="AZ53" i="10" s="1"/>
  <c r="AM53" i="10"/>
  <c r="AK53" i="10"/>
  <c r="AV53" i="10" s="1"/>
  <c r="AI53" i="10"/>
  <c r="AG53" i="10"/>
  <c r="AR53" i="10" s="1"/>
  <c r="AE53" i="10"/>
  <c r="AH53" i="10"/>
  <c r="AL53" i="10"/>
  <c r="AP53" i="10"/>
  <c r="BA53" i="10" s="1"/>
  <c r="AT53" i="10"/>
  <c r="AX53" i="10"/>
  <c r="BO53" i="10"/>
  <c r="BM53" i="10"/>
  <c r="BK53" i="10"/>
  <c r="BI53" i="10"/>
  <c r="AO54" i="10"/>
  <c r="AZ54" i="10" s="1"/>
  <c r="AM54" i="10"/>
  <c r="AK54" i="10"/>
  <c r="AV54" i="10" s="1"/>
  <c r="AI54" i="10"/>
  <c r="AG54" i="10"/>
  <c r="AR54" i="10" s="1"/>
  <c r="AE54" i="10"/>
  <c r="AH54" i="10"/>
  <c r="AL54" i="10"/>
  <c r="AP54" i="10"/>
  <c r="BA54" i="10" s="1"/>
  <c r="AT54" i="10"/>
  <c r="AX54" i="10"/>
  <c r="BO54" i="10"/>
  <c r="BM54" i="10"/>
  <c r="BK54" i="10"/>
  <c r="BI54" i="10"/>
  <c r="AO55" i="10"/>
  <c r="AM55" i="10"/>
  <c r="AK55" i="10"/>
  <c r="AI55" i="10"/>
  <c r="AG55" i="10"/>
  <c r="AR55" i="10" s="1"/>
  <c r="AE55" i="10"/>
  <c r="AX55" i="10" s="1"/>
  <c r="AH55" i="10"/>
  <c r="AL55" i="10"/>
  <c r="AP55" i="10"/>
  <c r="AT55" i="10"/>
  <c r="BO55" i="10"/>
  <c r="BM55" i="10"/>
  <c r="BK55" i="10"/>
  <c r="BI55" i="10"/>
  <c r="AO56" i="10"/>
  <c r="AZ56" i="10" s="1"/>
  <c r="AM56" i="10"/>
  <c r="AK56" i="10"/>
  <c r="AV56" i="10" s="1"/>
  <c r="AI56" i="10"/>
  <c r="AG56" i="10"/>
  <c r="AR56" i="10" s="1"/>
  <c r="AE56" i="10"/>
  <c r="AH56" i="10"/>
  <c r="AL56" i="10"/>
  <c r="AP56" i="10"/>
  <c r="BA56" i="10" s="1"/>
  <c r="AT56" i="10"/>
  <c r="AX56" i="10"/>
  <c r="BO56" i="10"/>
  <c r="BM56" i="10"/>
  <c r="BK56" i="10"/>
  <c r="BI56" i="10"/>
  <c r="AO57" i="10"/>
  <c r="AZ57" i="10" s="1"/>
  <c r="AM57" i="10"/>
  <c r="AK57" i="10"/>
  <c r="AV57" i="10" s="1"/>
  <c r="AI57" i="10"/>
  <c r="AG57" i="10"/>
  <c r="AR57" i="10" s="1"/>
  <c r="AE57" i="10"/>
  <c r="AH57" i="10"/>
  <c r="AL57" i="10"/>
  <c r="AP57" i="10"/>
  <c r="BA57" i="10" s="1"/>
  <c r="AT57" i="10"/>
  <c r="AX57" i="10"/>
  <c r="BO57" i="10"/>
  <c r="BM57" i="10"/>
  <c r="BK57" i="10"/>
  <c r="BI57" i="10"/>
  <c r="AO58" i="10"/>
  <c r="AM58" i="10"/>
  <c r="AK58" i="10"/>
  <c r="AI58" i="10"/>
  <c r="AG58" i="10"/>
  <c r="AR58" i="10" s="1"/>
  <c r="AE58" i="10"/>
  <c r="AH58" i="10"/>
  <c r="AL58" i="10"/>
  <c r="AP58" i="10"/>
  <c r="AT58" i="10"/>
  <c r="BO58" i="10"/>
  <c r="BM58" i="10"/>
  <c r="BK58" i="10"/>
  <c r="BI58" i="10"/>
  <c r="AO59" i="10"/>
  <c r="AZ59" i="10" s="1"/>
  <c r="AM59" i="10"/>
  <c r="AK59" i="10"/>
  <c r="AV59" i="10" s="1"/>
  <c r="AI59" i="10"/>
  <c r="AG59" i="10"/>
  <c r="AR59" i="10" s="1"/>
  <c r="AE59" i="10"/>
  <c r="AH59" i="10"/>
  <c r="AL59" i="10"/>
  <c r="AP59" i="10"/>
  <c r="BA59" i="10" s="1"/>
  <c r="AT59" i="10"/>
  <c r="AX59" i="10"/>
  <c r="BO59" i="10"/>
  <c r="BM59" i="10"/>
  <c r="BK59" i="10"/>
  <c r="BI59" i="10"/>
  <c r="AO60" i="10"/>
  <c r="AZ60" i="10" s="1"/>
  <c r="AM60" i="10"/>
  <c r="AK60" i="10"/>
  <c r="AV60" i="10" s="1"/>
  <c r="AI60" i="10"/>
  <c r="AG60" i="10"/>
  <c r="AR60" i="10" s="1"/>
  <c r="AE60" i="10"/>
  <c r="AH60" i="10"/>
  <c r="AL60" i="10"/>
  <c r="AP60" i="10"/>
  <c r="BA60" i="10" s="1"/>
  <c r="AT60" i="10"/>
  <c r="AX60" i="10"/>
  <c r="BO60" i="10"/>
  <c r="BM60" i="10"/>
  <c r="BK60" i="10"/>
  <c r="BI60" i="10"/>
  <c r="AO61" i="10"/>
  <c r="AZ61" i="10" s="1"/>
  <c r="AM61" i="10"/>
  <c r="AK61" i="10"/>
  <c r="AV61" i="10" s="1"/>
  <c r="AI61" i="10"/>
  <c r="AG61" i="10"/>
  <c r="AR61" i="10" s="1"/>
  <c r="AE61" i="10"/>
  <c r="AH61" i="10"/>
  <c r="AL61" i="10"/>
  <c r="AP61" i="10"/>
  <c r="BA61" i="10" s="1"/>
  <c r="AT61" i="10"/>
  <c r="AX61" i="10"/>
  <c r="BO61" i="10"/>
  <c r="BM61" i="10"/>
  <c r="BK61" i="10"/>
  <c r="BI61" i="10"/>
  <c r="AO62" i="10"/>
  <c r="AM62" i="10"/>
  <c r="AK62" i="10"/>
  <c r="AI62" i="10"/>
  <c r="AG62" i="10"/>
  <c r="AR62" i="10" s="1"/>
  <c r="AE62" i="10"/>
  <c r="AH62" i="10"/>
  <c r="AL62" i="10"/>
  <c r="AP62" i="10"/>
  <c r="AT62" i="10"/>
  <c r="BO62" i="10"/>
  <c r="BM62" i="10"/>
  <c r="BK62" i="10"/>
  <c r="BI62" i="10"/>
  <c r="AO63" i="10"/>
  <c r="AM63" i="10"/>
  <c r="AK63" i="10"/>
  <c r="AI63" i="10"/>
  <c r="AT63" i="10" s="1"/>
  <c r="AG63" i="10"/>
  <c r="AR63" i="10" s="1"/>
  <c r="AE63" i="10"/>
  <c r="AX63" i="10" s="1"/>
  <c r="AH63" i="10"/>
  <c r="AL63" i="10"/>
  <c r="AP63" i="10"/>
  <c r="BO63" i="10"/>
  <c r="BM63" i="10"/>
  <c r="BK63" i="10"/>
  <c r="BI63" i="10"/>
  <c r="AO64" i="10"/>
  <c r="AM64" i="10"/>
  <c r="AK64" i="10"/>
  <c r="AV64" i="10" s="1"/>
  <c r="AI64" i="10"/>
  <c r="AG64" i="10"/>
  <c r="AR64" i="10" s="1"/>
  <c r="AE64" i="10"/>
  <c r="AZ64" i="10" s="1"/>
  <c r="AH64" i="10"/>
  <c r="AL64" i="10"/>
  <c r="AP64" i="10"/>
  <c r="AT64" i="10"/>
  <c r="AX64" i="10"/>
  <c r="BO64" i="10"/>
  <c r="BM64" i="10"/>
  <c r="BK64" i="10"/>
  <c r="BI64" i="10"/>
  <c r="AO65" i="10"/>
  <c r="AZ65" i="10" s="1"/>
  <c r="AM65" i="10"/>
  <c r="AK65" i="10"/>
  <c r="AV65" i="10" s="1"/>
  <c r="AI65" i="10"/>
  <c r="AG65" i="10"/>
  <c r="AR65" i="10" s="1"/>
  <c r="AE65" i="10"/>
  <c r="AH65" i="10"/>
  <c r="AL65" i="10"/>
  <c r="AP65" i="10"/>
  <c r="BA65" i="10" s="1"/>
  <c r="AT65" i="10"/>
  <c r="AX65" i="10"/>
  <c r="BO65" i="10"/>
  <c r="BM65" i="10"/>
  <c r="BK65" i="10"/>
  <c r="BI65" i="10"/>
  <c r="AO66" i="10"/>
  <c r="AM66" i="10"/>
  <c r="AX66" i="10" s="1"/>
  <c r="AK66" i="10"/>
  <c r="AI66" i="10"/>
  <c r="AG66" i="10"/>
  <c r="AR66" i="10" s="1"/>
  <c r="AE66" i="10"/>
  <c r="AH66" i="10"/>
  <c r="AL66" i="10"/>
  <c r="AP66" i="10"/>
  <c r="AT66" i="10"/>
  <c r="BO66" i="10"/>
  <c r="BM66" i="10"/>
  <c r="BK66" i="10"/>
  <c r="BI66" i="10"/>
  <c r="AO67" i="10"/>
  <c r="AZ67" i="10" s="1"/>
  <c r="AM67" i="10"/>
  <c r="AK67" i="10"/>
  <c r="AV67" i="10" s="1"/>
  <c r="AI67" i="10"/>
  <c r="AG67" i="10"/>
  <c r="AR67" i="10" s="1"/>
  <c r="AE67" i="10"/>
  <c r="AH67" i="10"/>
  <c r="AL67" i="10"/>
  <c r="AP67" i="10"/>
  <c r="BA67" i="10" s="1"/>
  <c r="AT67" i="10"/>
  <c r="AX67" i="10"/>
  <c r="BO67" i="10"/>
  <c r="BM67" i="10"/>
  <c r="BK67" i="10"/>
  <c r="BI67" i="10"/>
  <c r="AO68" i="10"/>
  <c r="AM68" i="10"/>
  <c r="AK68" i="10"/>
  <c r="AI68" i="10"/>
  <c r="AT68" i="10" s="1"/>
  <c r="AG68" i="10"/>
  <c r="AR68" i="10" s="1"/>
  <c r="AE68" i="10"/>
  <c r="AU68" i="10" s="1"/>
  <c r="AH68" i="10"/>
  <c r="AL68" i="10"/>
  <c r="AP68" i="10"/>
  <c r="BO68" i="10"/>
  <c r="BM68" i="10"/>
  <c r="BK68" i="10"/>
  <c r="BI68" i="10"/>
  <c r="AO69" i="10"/>
  <c r="AM69" i="10"/>
  <c r="AK69" i="10"/>
  <c r="AI69" i="10"/>
  <c r="AG69" i="10"/>
  <c r="AR69" i="10" s="1"/>
  <c r="AE69" i="10"/>
  <c r="AH69" i="10"/>
  <c r="AL69" i="10"/>
  <c r="AP69" i="10"/>
  <c r="AT69" i="10"/>
  <c r="AX69" i="10"/>
  <c r="BO69" i="10"/>
  <c r="BM69" i="10"/>
  <c r="BK69" i="10"/>
  <c r="BI69" i="10"/>
  <c r="AO70" i="10"/>
  <c r="AZ70" i="10" s="1"/>
  <c r="AM70" i="10"/>
  <c r="AK70" i="10"/>
  <c r="AV70" i="10" s="1"/>
  <c r="AI70" i="10"/>
  <c r="AG70" i="10"/>
  <c r="AR70" i="10" s="1"/>
  <c r="AE70" i="10"/>
  <c r="AH70" i="10"/>
  <c r="AL70" i="10"/>
  <c r="AP70" i="10"/>
  <c r="BA70" i="10" s="1"/>
  <c r="AT70" i="10"/>
  <c r="AX70" i="10"/>
  <c r="BO70" i="10"/>
  <c r="BM70" i="10"/>
  <c r="BK70" i="10"/>
  <c r="BI70" i="10"/>
  <c r="AO71" i="10"/>
  <c r="AZ71" i="10" s="1"/>
  <c r="AM71" i="10"/>
  <c r="AK71" i="10"/>
  <c r="AV71" i="10" s="1"/>
  <c r="AI71" i="10"/>
  <c r="AG71" i="10"/>
  <c r="AR71" i="10" s="1"/>
  <c r="AE71" i="10"/>
  <c r="AH71" i="10"/>
  <c r="AL71" i="10"/>
  <c r="AP71" i="10"/>
  <c r="BA71" i="10" s="1"/>
  <c r="AT71" i="10"/>
  <c r="AX71" i="10"/>
  <c r="BO71" i="10"/>
  <c r="BM71" i="10"/>
  <c r="BK71" i="10"/>
  <c r="BI71" i="10"/>
  <c r="AO72" i="10"/>
  <c r="AZ72" i="10" s="1"/>
  <c r="AM72" i="10"/>
  <c r="AK72" i="10"/>
  <c r="AV72" i="10" s="1"/>
  <c r="AI72" i="10"/>
  <c r="AG72" i="10"/>
  <c r="AR72" i="10" s="1"/>
  <c r="AE72" i="10"/>
  <c r="AH72" i="10"/>
  <c r="AL72" i="10"/>
  <c r="AP72" i="10"/>
  <c r="BA72" i="10" s="1"/>
  <c r="AT72" i="10"/>
  <c r="AX72" i="10"/>
  <c r="BO72" i="10"/>
  <c r="BM72" i="10"/>
  <c r="BK72" i="10"/>
  <c r="BI72" i="10"/>
  <c r="AO73" i="10"/>
  <c r="AM73" i="10"/>
  <c r="AK73" i="10"/>
  <c r="AV73" i="10" s="1"/>
  <c r="AI73" i="10"/>
  <c r="AG73" i="10"/>
  <c r="AR73" i="10" s="1"/>
  <c r="AE73" i="10"/>
  <c r="AZ73" i="10" s="1"/>
  <c r="AH73" i="10"/>
  <c r="AL73" i="10"/>
  <c r="AP73" i="10"/>
  <c r="AT73" i="10"/>
  <c r="AX73" i="10"/>
  <c r="BO73" i="10"/>
  <c r="BM73" i="10"/>
  <c r="BK73" i="10"/>
  <c r="BI73" i="10"/>
  <c r="AO74" i="10"/>
  <c r="AZ74" i="10" s="1"/>
  <c r="AM74" i="10"/>
  <c r="AK74" i="10"/>
  <c r="AV74" i="10" s="1"/>
  <c r="AI74" i="10"/>
  <c r="AG74" i="10"/>
  <c r="AR74" i="10" s="1"/>
  <c r="AE74" i="10"/>
  <c r="AH74" i="10"/>
  <c r="AL74" i="10"/>
  <c r="AP74" i="10"/>
  <c r="BA74" i="10" s="1"/>
  <c r="AT74" i="10"/>
  <c r="AX74" i="10"/>
  <c r="BO74" i="10"/>
  <c r="BM74" i="10"/>
  <c r="BK74" i="10"/>
  <c r="BI74" i="10"/>
  <c r="AO75" i="10"/>
  <c r="AM75" i="10"/>
  <c r="AK75" i="10"/>
  <c r="AI75" i="10"/>
  <c r="AG75" i="10"/>
  <c r="AR75" i="10" s="1"/>
  <c r="AE75" i="10"/>
  <c r="AH75" i="10"/>
  <c r="AL75" i="10"/>
  <c r="AP75" i="10"/>
  <c r="AT75" i="10"/>
  <c r="AX75" i="10"/>
  <c r="BO75" i="10"/>
  <c r="BM75" i="10"/>
  <c r="BK75" i="10"/>
  <c r="BI75" i="10"/>
  <c r="AO76" i="10"/>
  <c r="AZ76" i="10" s="1"/>
  <c r="AM76" i="10"/>
  <c r="AK76" i="10"/>
  <c r="AV76" i="10" s="1"/>
  <c r="AI76" i="10"/>
  <c r="AG76" i="10"/>
  <c r="AR76" i="10" s="1"/>
  <c r="AE76" i="10"/>
  <c r="AH76" i="10"/>
  <c r="AL76" i="10"/>
  <c r="AP76" i="10"/>
  <c r="BA76" i="10" s="1"/>
  <c r="AT76" i="10"/>
  <c r="AX76" i="10"/>
  <c r="BO76" i="10"/>
  <c r="BM76" i="10"/>
  <c r="BK76" i="10"/>
  <c r="BI76" i="10"/>
  <c r="AO77" i="10"/>
  <c r="AZ77" i="10" s="1"/>
  <c r="AM77" i="10"/>
  <c r="AK77" i="10"/>
  <c r="AV77" i="10" s="1"/>
  <c r="AI77" i="10"/>
  <c r="AG77" i="10"/>
  <c r="AR77" i="10" s="1"/>
  <c r="AE77" i="10"/>
  <c r="AH77" i="10"/>
  <c r="AL77" i="10"/>
  <c r="AP77" i="10"/>
  <c r="BA77" i="10" s="1"/>
  <c r="AT77" i="10"/>
  <c r="AX77" i="10"/>
  <c r="BO77" i="10"/>
  <c r="BM77" i="10"/>
  <c r="BK77" i="10"/>
  <c r="BI77" i="10"/>
  <c r="AO78" i="10"/>
  <c r="AM78" i="10"/>
  <c r="AK78" i="10"/>
  <c r="AI78" i="10"/>
  <c r="AT78" i="10" s="1"/>
  <c r="AG78" i="10"/>
  <c r="AR78" i="10" s="1"/>
  <c r="AE78" i="10"/>
  <c r="AX78" i="10" s="1"/>
  <c r="AH78" i="10"/>
  <c r="AS78" i="10" s="1"/>
  <c r="BS78" i="10" s="1"/>
  <c r="AL78" i="10"/>
  <c r="AP78" i="10"/>
  <c r="BO78" i="10"/>
  <c r="BM78" i="10"/>
  <c r="BK78" i="10"/>
  <c r="BI78" i="10"/>
  <c r="AO79" i="10"/>
  <c r="AM79" i="10"/>
  <c r="AK79" i="10"/>
  <c r="AI79" i="10"/>
  <c r="AT79" i="10" s="1"/>
  <c r="AG79" i="10"/>
  <c r="AR79" i="10" s="1"/>
  <c r="AE79" i="10"/>
  <c r="AX79" i="10" s="1"/>
  <c r="AH79" i="10"/>
  <c r="AS79" i="10" s="1"/>
  <c r="AL79" i="10"/>
  <c r="AP79" i="10"/>
  <c r="BO79" i="10"/>
  <c r="BM79" i="10"/>
  <c r="BK79" i="10"/>
  <c r="BI79" i="10"/>
  <c r="AO80" i="10"/>
  <c r="AM80" i="10"/>
  <c r="AK80" i="10"/>
  <c r="AI80" i="10"/>
  <c r="AG80" i="10"/>
  <c r="AR80" i="10" s="1"/>
  <c r="AE80" i="10"/>
  <c r="AZ80" i="10" s="1"/>
  <c r="AH80" i="10"/>
  <c r="AS80" i="10" s="1"/>
  <c r="AL80" i="10"/>
  <c r="AP80" i="10"/>
  <c r="AT80" i="10"/>
  <c r="BO80" i="10"/>
  <c r="BM80" i="10"/>
  <c r="BK80" i="10"/>
  <c r="BI80" i="10"/>
  <c r="AO81" i="10"/>
  <c r="AM81" i="10"/>
  <c r="AK81" i="10"/>
  <c r="AI81" i="10"/>
  <c r="AG81" i="10"/>
  <c r="AR81" i="10" s="1"/>
  <c r="AE81" i="10"/>
  <c r="AH81" i="10"/>
  <c r="AL81" i="10"/>
  <c r="AP81" i="10"/>
  <c r="AT81" i="10"/>
  <c r="AX81" i="10"/>
  <c r="BO81" i="10"/>
  <c r="BM81" i="10"/>
  <c r="BK81" i="10"/>
  <c r="BI81" i="10"/>
  <c r="AO82" i="10"/>
  <c r="AZ82" i="10" s="1"/>
  <c r="AM82" i="10"/>
  <c r="AK82" i="10"/>
  <c r="AV82" i="10" s="1"/>
  <c r="AI82" i="10"/>
  <c r="AG82" i="10"/>
  <c r="AR82" i="10" s="1"/>
  <c r="AE82" i="10"/>
  <c r="AH82" i="10"/>
  <c r="AL82" i="10"/>
  <c r="AP82" i="10"/>
  <c r="BA82" i="10" s="1"/>
  <c r="AT82" i="10"/>
  <c r="AX82" i="10"/>
  <c r="BO82" i="10"/>
  <c r="BM82" i="10"/>
  <c r="BK82" i="10"/>
  <c r="BI82" i="10"/>
  <c r="AO83" i="10"/>
  <c r="AZ83" i="10" s="1"/>
  <c r="AM83" i="10"/>
  <c r="AK83" i="10"/>
  <c r="AV83" i="10" s="1"/>
  <c r="AI83" i="10"/>
  <c r="AG83" i="10"/>
  <c r="AR83" i="10" s="1"/>
  <c r="AE83" i="10"/>
  <c r="AH83" i="10"/>
  <c r="AL83" i="10"/>
  <c r="AP83" i="10"/>
  <c r="BA83" i="10" s="1"/>
  <c r="AT83" i="10"/>
  <c r="AX83" i="10"/>
  <c r="BO83" i="10"/>
  <c r="BM83" i="10"/>
  <c r="BK83" i="10"/>
  <c r="BI83" i="10"/>
  <c r="AO84" i="10"/>
  <c r="AZ84" i="10" s="1"/>
  <c r="AM84" i="10"/>
  <c r="AK84" i="10"/>
  <c r="AV84" i="10" s="1"/>
  <c r="AI84" i="10"/>
  <c r="AG84" i="10"/>
  <c r="AR84" i="10" s="1"/>
  <c r="AE84" i="10"/>
  <c r="AH84" i="10"/>
  <c r="AL84" i="10"/>
  <c r="AP84" i="10"/>
  <c r="BA84" i="10" s="1"/>
  <c r="AT84" i="10"/>
  <c r="AX84" i="10"/>
  <c r="BO84" i="10"/>
  <c r="BM84" i="10"/>
  <c r="BK84" i="10"/>
  <c r="BI84" i="10"/>
  <c r="AO85" i="10"/>
  <c r="AM85" i="10"/>
  <c r="AK85" i="10"/>
  <c r="AI85" i="10"/>
  <c r="AT85" i="10" s="1"/>
  <c r="AG85" i="10"/>
  <c r="AR85" i="10" s="1"/>
  <c r="AE85" i="10"/>
  <c r="AX85" i="10" s="1"/>
  <c r="AH85" i="10"/>
  <c r="AS85" i="10" s="1"/>
  <c r="AL85" i="10"/>
  <c r="AP85" i="10"/>
  <c r="BO85" i="10"/>
  <c r="BM85" i="10"/>
  <c r="BK85" i="10"/>
  <c r="BI85" i="10"/>
  <c r="AO86" i="10"/>
  <c r="AM86" i="10"/>
  <c r="AK86" i="10"/>
  <c r="AI86" i="10"/>
  <c r="AG86" i="10"/>
  <c r="AR86" i="10" s="1"/>
  <c r="AE86" i="10"/>
  <c r="AH86" i="10"/>
  <c r="AL86" i="10"/>
  <c r="AP86" i="10"/>
  <c r="AT86" i="10"/>
  <c r="BO86" i="10"/>
  <c r="BM86" i="10"/>
  <c r="BK86" i="10"/>
  <c r="BI86" i="10"/>
  <c r="AO87" i="10"/>
  <c r="AZ87" i="10" s="1"/>
  <c r="AM87" i="10"/>
  <c r="AK87" i="10"/>
  <c r="AV87" i="10" s="1"/>
  <c r="AI87" i="10"/>
  <c r="AG87" i="10"/>
  <c r="AR87" i="10" s="1"/>
  <c r="AE87" i="10"/>
  <c r="AH87" i="10"/>
  <c r="AL87" i="10"/>
  <c r="AP87" i="10"/>
  <c r="BA87" i="10" s="1"/>
  <c r="AT87" i="10"/>
  <c r="AX87" i="10"/>
  <c r="BO87" i="10"/>
  <c r="BM87" i="10"/>
  <c r="BK87" i="10"/>
  <c r="BI87" i="10"/>
  <c r="AO88" i="10"/>
  <c r="AM88" i="10"/>
  <c r="AK88" i="10"/>
  <c r="AI88" i="10"/>
  <c r="AG88" i="10"/>
  <c r="AR88" i="10" s="1"/>
  <c r="AE88" i="10"/>
  <c r="AH88" i="10"/>
  <c r="AL88" i="10"/>
  <c r="AP88" i="10"/>
  <c r="AT88" i="10"/>
  <c r="BO88" i="10"/>
  <c r="BM88" i="10"/>
  <c r="BK88" i="10"/>
  <c r="BI88" i="10"/>
  <c r="AO89" i="10"/>
  <c r="AM89" i="10"/>
  <c r="AK89" i="10"/>
  <c r="AI89" i="10"/>
  <c r="AG89" i="10"/>
  <c r="AR89" i="10" s="1"/>
  <c r="AE89" i="10"/>
  <c r="AH89" i="10"/>
  <c r="AL89" i="10"/>
  <c r="AP89" i="10"/>
  <c r="AT89" i="10"/>
  <c r="AX89" i="10"/>
  <c r="BO89" i="10"/>
  <c r="BM89" i="10"/>
  <c r="BK89" i="10"/>
  <c r="BI89" i="10"/>
  <c r="AO90" i="10"/>
  <c r="AZ90" i="10" s="1"/>
  <c r="AM90" i="10"/>
  <c r="AK90" i="10"/>
  <c r="AV90" i="10" s="1"/>
  <c r="AI90" i="10"/>
  <c r="AG90" i="10"/>
  <c r="AR90" i="10" s="1"/>
  <c r="AE90" i="10"/>
  <c r="AH90" i="10"/>
  <c r="AL90" i="10"/>
  <c r="AP90" i="10"/>
  <c r="BA90" i="10" s="1"/>
  <c r="AT90" i="10"/>
  <c r="AX90" i="10"/>
  <c r="BO90" i="10"/>
  <c r="BM90" i="10"/>
  <c r="BK90" i="10"/>
  <c r="BI90" i="10"/>
  <c r="AO91" i="10"/>
  <c r="AZ91" i="10" s="1"/>
  <c r="AM91" i="10"/>
  <c r="AK91" i="10"/>
  <c r="AV91" i="10" s="1"/>
  <c r="AI91" i="10"/>
  <c r="AG91" i="10"/>
  <c r="AR91" i="10" s="1"/>
  <c r="AE91" i="10"/>
  <c r="AH91" i="10"/>
  <c r="AL91" i="10"/>
  <c r="AP91" i="10"/>
  <c r="BA91" i="10" s="1"/>
  <c r="AT91" i="10"/>
  <c r="AX91" i="10"/>
  <c r="BO91" i="10"/>
  <c r="BM91" i="10"/>
  <c r="BK91" i="10"/>
  <c r="BI91" i="10"/>
  <c r="AO92" i="10"/>
  <c r="AM92" i="10"/>
  <c r="AK92" i="10"/>
  <c r="AI92" i="10"/>
  <c r="AT92" i="10" s="1"/>
  <c r="AG92" i="10"/>
  <c r="AR92" i="10" s="1"/>
  <c r="AE92" i="10"/>
  <c r="AX92" i="10" s="1"/>
  <c r="AH92" i="10"/>
  <c r="AS92" i="10" s="1"/>
  <c r="BS92" i="10" s="1"/>
  <c r="AL92" i="10"/>
  <c r="AP92" i="10"/>
  <c r="BO92" i="10"/>
  <c r="BM92" i="10"/>
  <c r="BK92" i="10"/>
  <c r="BI92" i="10"/>
  <c r="AO93" i="10"/>
  <c r="AM93" i="10"/>
  <c r="AK93" i="10"/>
  <c r="AI93" i="10"/>
  <c r="AT93" i="10" s="1"/>
  <c r="AG93" i="10"/>
  <c r="AR93" i="10" s="1"/>
  <c r="AE93" i="10"/>
  <c r="AZ93" i="10" s="1"/>
  <c r="AH93" i="10"/>
  <c r="AS93" i="10" s="1"/>
  <c r="AL93" i="10"/>
  <c r="AP93" i="10"/>
  <c r="AX93" i="10"/>
  <c r="BO93" i="10"/>
  <c r="BM93" i="10"/>
  <c r="BK93" i="10"/>
  <c r="BI93" i="10"/>
  <c r="AO94" i="10"/>
  <c r="AZ94" i="10" s="1"/>
  <c r="AM94" i="10"/>
  <c r="AK94" i="10"/>
  <c r="AV94" i="10" s="1"/>
  <c r="AI94" i="10"/>
  <c r="AG94" i="10"/>
  <c r="AR94" i="10" s="1"/>
  <c r="AE94" i="10"/>
  <c r="AH94" i="10"/>
  <c r="AL94" i="10"/>
  <c r="AP94" i="10"/>
  <c r="BA94" i="10" s="1"/>
  <c r="AT94" i="10"/>
  <c r="AX94" i="10"/>
  <c r="BO94" i="10"/>
  <c r="BM94" i="10"/>
  <c r="BK94" i="10"/>
  <c r="BI94" i="10"/>
  <c r="AO95" i="10"/>
  <c r="AZ95" i="10" s="1"/>
  <c r="AM95" i="10"/>
  <c r="AK95" i="10"/>
  <c r="AV95" i="10" s="1"/>
  <c r="AI95" i="10"/>
  <c r="AG95" i="10"/>
  <c r="AR95" i="10" s="1"/>
  <c r="AE95" i="10"/>
  <c r="AH95" i="10"/>
  <c r="AL95" i="10"/>
  <c r="AP95" i="10"/>
  <c r="BA95" i="10" s="1"/>
  <c r="AT95" i="10"/>
  <c r="AX95" i="10"/>
  <c r="BO95" i="10"/>
  <c r="BM95" i="10"/>
  <c r="BK95" i="10"/>
  <c r="BI95" i="10"/>
  <c r="AO96" i="10"/>
  <c r="AZ96" i="10" s="1"/>
  <c r="AM96" i="10"/>
  <c r="AK96" i="10"/>
  <c r="AV96" i="10" s="1"/>
  <c r="AI96" i="10"/>
  <c r="AG96" i="10"/>
  <c r="AR96" i="10" s="1"/>
  <c r="AE96" i="10"/>
  <c r="AH96" i="10"/>
  <c r="AL96" i="10"/>
  <c r="AP96" i="10"/>
  <c r="BA96" i="10" s="1"/>
  <c r="AT96" i="10"/>
  <c r="AX96" i="10"/>
  <c r="BO96" i="10"/>
  <c r="BM96" i="10"/>
  <c r="BK96" i="10"/>
  <c r="BI96" i="10"/>
  <c r="AO97" i="10"/>
  <c r="AM97" i="10"/>
  <c r="AK97" i="10"/>
  <c r="AV97" i="10" s="1"/>
  <c r="AI97" i="10"/>
  <c r="AG97" i="10"/>
  <c r="AR97" i="10" s="1"/>
  <c r="AE97" i="10"/>
  <c r="AZ97" i="10" s="1"/>
  <c r="AH97" i="10"/>
  <c r="AL97" i="10"/>
  <c r="AP97" i="10"/>
  <c r="AT97" i="10"/>
  <c r="AX97" i="10"/>
  <c r="BO97" i="10"/>
  <c r="BM97" i="10"/>
  <c r="BK97" i="10"/>
  <c r="BI97" i="10"/>
  <c r="AO98" i="10"/>
  <c r="AM98" i="10"/>
  <c r="AK98" i="10"/>
  <c r="AI98" i="10"/>
  <c r="AT98" i="10" s="1"/>
  <c r="AN98" i="10"/>
  <c r="AJ98" i="10"/>
  <c r="AG98" i="10"/>
  <c r="AE98" i="10"/>
  <c r="BA98" i="10" s="1"/>
  <c r="AH98" i="10"/>
  <c r="AP98" i="10"/>
  <c r="AX98" i="10"/>
  <c r="BO98" i="10"/>
  <c r="BM98" i="10"/>
  <c r="BK98" i="10"/>
  <c r="BI98" i="10"/>
  <c r="BN98" i="10"/>
  <c r="BJ98" i="10"/>
  <c r="AO99" i="10"/>
  <c r="AM99" i="10"/>
  <c r="AX99" i="10" s="1"/>
  <c r="AK99" i="10"/>
  <c r="AV99" i="10" s="1"/>
  <c r="AI99" i="10"/>
  <c r="AG99" i="10"/>
  <c r="AE99" i="10"/>
  <c r="BA99" i="10" s="1"/>
  <c r="AZ99" i="10"/>
  <c r="AR99" i="10"/>
  <c r="AN99" i="10"/>
  <c r="AJ99" i="10"/>
  <c r="AF99" i="10"/>
  <c r="AL99" i="10"/>
  <c r="AT99" i="10"/>
  <c r="BO99" i="10"/>
  <c r="BM99" i="10"/>
  <c r="BK99" i="10"/>
  <c r="BI99" i="10"/>
  <c r="BN99" i="10"/>
  <c r="BJ99" i="10"/>
  <c r="AO100" i="10"/>
  <c r="AM100" i="10"/>
  <c r="AX100" i="10" s="1"/>
  <c r="AK100" i="10"/>
  <c r="AV100" i="10" s="1"/>
  <c r="AI100" i="10"/>
  <c r="AT100" i="10" s="1"/>
  <c r="AG100" i="10"/>
  <c r="AE100" i="10"/>
  <c r="AZ100" i="10"/>
  <c r="AR100" i="10"/>
  <c r="AN100" i="10"/>
  <c r="AY100" i="10" s="1"/>
  <c r="AJ100" i="10"/>
  <c r="AU100" i="10" s="1"/>
  <c r="BU100" i="10" s="1"/>
  <c r="AF100" i="10"/>
  <c r="AL100" i="10"/>
  <c r="AW100" i="10" s="1"/>
  <c r="BO100" i="10"/>
  <c r="BM100" i="10"/>
  <c r="BK100" i="10"/>
  <c r="BI100" i="10"/>
  <c r="BN100" i="10"/>
  <c r="BJ100" i="10"/>
  <c r="AO101" i="10"/>
  <c r="AM101" i="10"/>
  <c r="AK101" i="10"/>
  <c r="AI101" i="10"/>
  <c r="AG101" i="10"/>
  <c r="AR101" i="10" s="1"/>
  <c r="AE101" i="10"/>
  <c r="AV101" i="10"/>
  <c r="AN101" i="10"/>
  <c r="AY101" i="10" s="1"/>
  <c r="AJ101" i="10"/>
  <c r="AF101" i="10"/>
  <c r="AL101" i="10"/>
  <c r="AT101" i="10"/>
  <c r="AH102" i="10"/>
  <c r="AP102" i="10"/>
  <c r="AH103" i="10"/>
  <c r="AP103" i="10"/>
  <c r="BO103" i="10"/>
  <c r="BM103" i="10"/>
  <c r="BK103" i="10"/>
  <c r="BI103" i="10"/>
  <c r="BN103" i="10"/>
  <c r="BJ103" i="10"/>
  <c r="AO104" i="10"/>
  <c r="AM104" i="10"/>
  <c r="AX104" i="10" s="1"/>
  <c r="AK104" i="10"/>
  <c r="AV104" i="10" s="1"/>
  <c r="AI104" i="10"/>
  <c r="AT104" i="10" s="1"/>
  <c r="AG104" i="10"/>
  <c r="AE104" i="10"/>
  <c r="BA104" i="10" s="1"/>
  <c r="AZ104" i="10"/>
  <c r="AR104" i="10"/>
  <c r="AN104" i="10"/>
  <c r="AY104" i="10" s="1"/>
  <c r="AJ104" i="10"/>
  <c r="AF104" i="10"/>
  <c r="AL104" i="10"/>
  <c r="AW104" i="10" s="1"/>
  <c r="BO104" i="10"/>
  <c r="BM104" i="10"/>
  <c r="BK104" i="10"/>
  <c r="BI104" i="10"/>
  <c r="BN104" i="10"/>
  <c r="BJ104" i="10"/>
  <c r="AO105" i="10"/>
  <c r="AM105" i="10"/>
  <c r="AK105" i="10"/>
  <c r="AI105" i="10"/>
  <c r="AT105" i="10" s="1"/>
  <c r="AG105" i="10"/>
  <c r="AE105" i="10"/>
  <c r="AX105" i="10" s="1"/>
  <c r="AV105" i="10"/>
  <c r="AR105" i="10"/>
  <c r="AN105" i="10"/>
  <c r="AJ105" i="10"/>
  <c r="AF105" i="10"/>
  <c r="AL105" i="10"/>
  <c r="AH106" i="10"/>
  <c r="AS106" i="10" s="1"/>
  <c r="AP106" i="10"/>
  <c r="BO106" i="10"/>
  <c r="BM106" i="10"/>
  <c r="BK106" i="10"/>
  <c r="BI106" i="10"/>
  <c r="BN106" i="10"/>
  <c r="BJ106" i="10"/>
  <c r="AO107" i="10"/>
  <c r="AM107" i="10"/>
  <c r="AK107" i="10"/>
  <c r="AI107" i="10"/>
  <c r="AT107" i="10" s="1"/>
  <c r="AG107" i="10"/>
  <c r="AR107" i="10" s="1"/>
  <c r="AE107" i="10"/>
  <c r="AV107" i="10"/>
  <c r="AN107" i="10"/>
  <c r="AJ107" i="10"/>
  <c r="AF107" i="10"/>
  <c r="AL107" i="10"/>
  <c r="AX107" i="10"/>
  <c r="BO107" i="10"/>
  <c r="BM107" i="10"/>
  <c r="BK107" i="10"/>
  <c r="BI107" i="10"/>
  <c r="BN107" i="10"/>
  <c r="BJ107" i="10"/>
  <c r="AO108" i="10"/>
  <c r="AM108" i="10"/>
  <c r="AK108" i="10"/>
  <c r="AV108" i="10" s="1"/>
  <c r="AI108" i="10"/>
  <c r="AT108" i="10" s="1"/>
  <c r="AG108" i="10"/>
  <c r="AR108" i="10" s="1"/>
  <c r="AE108" i="10"/>
  <c r="AN108" i="10"/>
  <c r="AY108" i="10" s="1"/>
  <c r="AJ108" i="10"/>
  <c r="AU108" i="10" s="1"/>
  <c r="AF108" i="10"/>
  <c r="AL108" i="10"/>
  <c r="AW108" i="10" s="1"/>
  <c r="AH109" i="10"/>
  <c r="AP109" i="10"/>
  <c r="AH110" i="10"/>
  <c r="AS110" i="10" s="1"/>
  <c r="AP110" i="10"/>
  <c r="AH111" i="10"/>
  <c r="AP111" i="10"/>
  <c r="BO111" i="10"/>
  <c r="BM111" i="10"/>
  <c r="BK111" i="10"/>
  <c r="BI111" i="10"/>
  <c r="BN111" i="10"/>
  <c r="BJ111" i="10"/>
  <c r="AO112" i="10"/>
  <c r="AM112" i="10"/>
  <c r="AX112" i="10" s="1"/>
  <c r="AK112" i="10"/>
  <c r="AI112" i="10"/>
  <c r="AG112" i="10"/>
  <c r="AE112" i="10"/>
  <c r="AZ112" i="10" s="1"/>
  <c r="AV112" i="10"/>
  <c r="AR112" i="10"/>
  <c r="AN112" i="10"/>
  <c r="AY112" i="10" s="1"/>
  <c r="BY112" i="10" s="1"/>
  <c r="AJ112" i="10"/>
  <c r="AF112" i="10"/>
  <c r="AL112" i="10"/>
  <c r="AT112" i="10"/>
  <c r="BO112" i="10"/>
  <c r="BM112" i="10"/>
  <c r="BK112" i="10"/>
  <c r="BI112" i="10"/>
  <c r="BN112" i="10"/>
  <c r="BJ112" i="10"/>
  <c r="AO113" i="10"/>
  <c r="AM113" i="10"/>
  <c r="AX113" i="10" s="1"/>
  <c r="AK113" i="10"/>
  <c r="AV113" i="10" s="1"/>
  <c r="AI113" i="10"/>
  <c r="AT113" i="10" s="1"/>
  <c r="AG113" i="10"/>
  <c r="AR113" i="10" s="1"/>
  <c r="AE113" i="10"/>
  <c r="AZ113" i="10" s="1"/>
  <c r="AN113" i="10"/>
  <c r="AJ113" i="10"/>
  <c r="AF113" i="10"/>
  <c r="AQ113" i="10" s="1"/>
  <c r="BQ113" i="10" s="1"/>
  <c r="AL113" i="10"/>
  <c r="AW113" i="10" s="1"/>
  <c r="BO113" i="10"/>
  <c r="BM113" i="10"/>
  <c r="BK113" i="10"/>
  <c r="BI113" i="10"/>
  <c r="BN113" i="10"/>
  <c r="BJ113" i="10"/>
  <c r="AO114" i="10"/>
  <c r="AM114" i="10"/>
  <c r="AX114" i="10" s="1"/>
  <c r="AK114" i="10"/>
  <c r="AI114" i="10"/>
  <c r="AG114" i="10"/>
  <c r="AE114" i="10"/>
  <c r="AZ114" i="10"/>
  <c r="AV114" i="10"/>
  <c r="AR114" i="10"/>
  <c r="AN114" i="10"/>
  <c r="AJ114" i="10"/>
  <c r="AF114" i="10"/>
  <c r="AL114" i="10"/>
  <c r="AT114" i="10"/>
  <c r="BO114" i="10"/>
  <c r="BM114" i="10"/>
  <c r="BK114" i="10"/>
  <c r="BI114" i="10"/>
  <c r="BN114" i="10"/>
  <c r="BJ114" i="10"/>
  <c r="AO115" i="10"/>
  <c r="AM115" i="10"/>
  <c r="AX115" i="10" s="1"/>
  <c r="AK115" i="10"/>
  <c r="AI115" i="10"/>
  <c r="AG115" i="10"/>
  <c r="AE115" i="10"/>
  <c r="BA115" i="10" s="1"/>
  <c r="AZ115" i="10"/>
  <c r="AV115" i="10"/>
  <c r="AR115" i="10"/>
  <c r="AN115" i="10"/>
  <c r="AY115" i="10" s="1"/>
  <c r="BY115" i="10" s="1"/>
  <c r="AJ115" i="10"/>
  <c r="AF115" i="10"/>
  <c r="AL115" i="10"/>
  <c r="AT115" i="10"/>
  <c r="BO115" i="10"/>
  <c r="BM115" i="10"/>
  <c r="BK115" i="10"/>
  <c r="BI115" i="10"/>
  <c r="BN115" i="10"/>
  <c r="BJ115" i="10"/>
  <c r="AO116" i="10"/>
  <c r="AZ116" i="10" s="1"/>
  <c r="AM116" i="10"/>
  <c r="AX116" i="10" s="1"/>
  <c r="AK116" i="10"/>
  <c r="AI116" i="10"/>
  <c r="AG116" i="10"/>
  <c r="AE116" i="10"/>
  <c r="BA116" i="10" s="1"/>
  <c r="AV116" i="10"/>
  <c r="AR116" i="10"/>
  <c r="AN116" i="10"/>
  <c r="AY116" i="10" s="1"/>
  <c r="AJ116" i="10"/>
  <c r="AF116" i="10"/>
  <c r="AL116" i="10"/>
  <c r="AT116" i="10"/>
  <c r="BO116" i="10"/>
  <c r="BM116" i="10"/>
  <c r="BK116" i="10"/>
  <c r="BI116" i="10"/>
  <c r="BN116" i="10"/>
  <c r="BJ116" i="10"/>
  <c r="AO117" i="10"/>
  <c r="AM117" i="10"/>
  <c r="AX117" i="10" s="1"/>
  <c r="AK117" i="10"/>
  <c r="AI117" i="10"/>
  <c r="AG117" i="10"/>
  <c r="AE117" i="10"/>
  <c r="AZ117" i="10"/>
  <c r="AV117" i="10"/>
  <c r="AR117" i="10"/>
  <c r="AN117" i="10"/>
  <c r="AJ117" i="10"/>
  <c r="AF117" i="10"/>
  <c r="AL117" i="10"/>
  <c r="AT117" i="10"/>
  <c r="BO117" i="10"/>
  <c r="BM117" i="10"/>
  <c r="BK117" i="10"/>
  <c r="BI117" i="10"/>
  <c r="BN117" i="10"/>
  <c r="BJ117" i="10"/>
  <c r="AO118" i="10"/>
  <c r="AM118" i="10"/>
  <c r="AK118" i="10"/>
  <c r="AI118" i="10"/>
  <c r="AT118" i="10" s="1"/>
  <c r="AG118" i="10"/>
  <c r="AE118" i="10"/>
  <c r="AX118" i="10" s="1"/>
  <c r="AV118" i="10"/>
  <c r="AR118" i="10"/>
  <c r="AN118" i="10"/>
  <c r="AJ118" i="10"/>
  <c r="AF118" i="10"/>
  <c r="AL118" i="10"/>
  <c r="AH119" i="10"/>
  <c r="AP119" i="10"/>
  <c r="BO119" i="10"/>
  <c r="BM119" i="10"/>
  <c r="BK119" i="10"/>
  <c r="BI119" i="10"/>
  <c r="BN119" i="10"/>
  <c r="BJ119" i="10"/>
  <c r="AO120" i="10"/>
  <c r="AM120" i="10"/>
  <c r="AX120" i="10" s="1"/>
  <c r="AK120" i="10"/>
  <c r="AV120" i="10" s="1"/>
  <c r="AI120" i="10"/>
  <c r="AG120" i="10"/>
  <c r="AE120" i="10"/>
  <c r="AZ120" i="10"/>
  <c r="AR120" i="10"/>
  <c r="AN120" i="10"/>
  <c r="AJ120" i="10"/>
  <c r="AF120" i="10"/>
  <c r="AL120" i="10"/>
  <c r="AT120" i="10"/>
  <c r="BO120" i="10"/>
  <c r="BM120" i="10"/>
  <c r="BK120" i="10"/>
  <c r="BI120" i="10"/>
  <c r="BN120" i="10"/>
  <c r="BJ120" i="10"/>
  <c r="AO121" i="10"/>
  <c r="AM121" i="10"/>
  <c r="AX121" i="10" s="1"/>
  <c r="AK121" i="10"/>
  <c r="AV121" i="10" s="1"/>
  <c r="AI121" i="10"/>
  <c r="AT121" i="10" s="1"/>
  <c r="AG121" i="10"/>
  <c r="AR121" i="10" s="1"/>
  <c r="AE121" i="10"/>
  <c r="AZ121" i="10" s="1"/>
  <c r="AN121" i="10"/>
  <c r="AY121" i="10" s="1"/>
  <c r="BY121" i="10" s="1"/>
  <c r="AJ121" i="10"/>
  <c r="AF121" i="10"/>
  <c r="AL121" i="10"/>
  <c r="AW121" i="10" s="1"/>
  <c r="BO121" i="10"/>
  <c r="BM121" i="10"/>
  <c r="BK121" i="10"/>
  <c r="BI121" i="10"/>
  <c r="BN121" i="10"/>
  <c r="BJ121" i="10"/>
  <c r="AO122" i="10"/>
  <c r="AM122" i="10"/>
  <c r="AX122" i="10" s="1"/>
  <c r="AK122" i="10"/>
  <c r="AV122" i="10" s="1"/>
  <c r="AI122" i="10"/>
  <c r="AG122" i="10"/>
  <c r="AE122" i="10"/>
  <c r="AZ122" i="10"/>
  <c r="AR122" i="10"/>
  <c r="AN122" i="10"/>
  <c r="AJ122" i="10"/>
  <c r="AF122" i="10"/>
  <c r="AL122" i="10"/>
  <c r="AT122" i="10"/>
  <c r="BO122" i="10"/>
  <c r="BM122" i="10"/>
  <c r="BK122" i="10"/>
  <c r="BI122" i="10"/>
  <c r="BN122" i="10"/>
  <c r="BJ122" i="10"/>
  <c r="AO123" i="10"/>
  <c r="AM123" i="10"/>
  <c r="AX123" i="10" s="1"/>
  <c r="AK123" i="10"/>
  <c r="AV123" i="10" s="1"/>
  <c r="AI123" i="10"/>
  <c r="AG123" i="10"/>
  <c r="AE123" i="10"/>
  <c r="BA123" i="10" s="1"/>
  <c r="AR123" i="10"/>
  <c r="AN123" i="10"/>
  <c r="AY123" i="10" s="1"/>
  <c r="BY123" i="10" s="1"/>
  <c r="AJ123" i="10"/>
  <c r="AF123" i="10"/>
  <c r="AL123" i="10"/>
  <c r="AT123" i="10"/>
  <c r="BA81" i="10"/>
  <c r="BA86" i="10"/>
  <c r="BA89" i="10"/>
  <c r="BA93" i="10"/>
  <c r="CA93" i="10" s="1"/>
  <c r="BA97" i="10"/>
  <c r="CA97" i="10" s="1"/>
  <c r="BO101" i="10"/>
  <c r="BM101" i="10"/>
  <c r="BK101" i="10"/>
  <c r="BI101" i="10"/>
  <c r="BN101" i="10"/>
  <c r="BJ101" i="10"/>
  <c r="AO102" i="10"/>
  <c r="AZ102" i="10" s="1"/>
  <c r="AM102" i="10"/>
  <c r="AX102" i="10" s="1"/>
  <c r="AK102" i="10"/>
  <c r="AV102" i="10" s="1"/>
  <c r="AI102" i="10"/>
  <c r="AG102" i="10"/>
  <c r="AE102" i="10"/>
  <c r="BA102" i="10" s="1"/>
  <c r="AR102" i="10"/>
  <c r="AN102" i="10"/>
  <c r="AY102" i="10" s="1"/>
  <c r="AJ102" i="10"/>
  <c r="AU102" i="10" s="1"/>
  <c r="BU102" i="10" s="1"/>
  <c r="AF102" i="10"/>
  <c r="AL102" i="10"/>
  <c r="AW102" i="10" s="1"/>
  <c r="BW102" i="10" s="1"/>
  <c r="AT102" i="10"/>
  <c r="BO102" i="10"/>
  <c r="BM102" i="10"/>
  <c r="BK102" i="10"/>
  <c r="BI102" i="10"/>
  <c r="BN102" i="10"/>
  <c r="BJ102" i="10"/>
  <c r="AO103" i="10"/>
  <c r="AM103" i="10"/>
  <c r="AK103" i="10"/>
  <c r="AV103" i="10" s="1"/>
  <c r="AI103" i="10"/>
  <c r="AG103" i="10"/>
  <c r="AE103" i="10"/>
  <c r="AX103" i="10" s="1"/>
  <c r="AZ103" i="10"/>
  <c r="AR103" i="10"/>
  <c r="AN103" i="10"/>
  <c r="AJ103" i="10"/>
  <c r="AF103" i="10"/>
  <c r="AL103" i="10"/>
  <c r="AT103" i="10"/>
  <c r="BO105" i="10"/>
  <c r="BM105" i="10"/>
  <c r="BK105" i="10"/>
  <c r="BI105" i="10"/>
  <c r="BN105" i="10"/>
  <c r="BJ105" i="10"/>
  <c r="AO106" i="10"/>
  <c r="AZ106" i="10" s="1"/>
  <c r="AM106" i="10"/>
  <c r="AK106" i="10"/>
  <c r="AV106" i="10" s="1"/>
  <c r="AI106" i="10"/>
  <c r="AT106" i="10" s="1"/>
  <c r="AG106" i="10"/>
  <c r="AR106" i="10" s="1"/>
  <c r="AE106" i="10"/>
  <c r="AX106" i="10" s="1"/>
  <c r="AN106" i="10"/>
  <c r="AJ106" i="10"/>
  <c r="AU106" i="10" s="1"/>
  <c r="AF106" i="10"/>
  <c r="AQ106" i="10" s="1"/>
  <c r="BQ106" i="10" s="1"/>
  <c r="AL106" i="10"/>
  <c r="AW106" i="10" s="1"/>
  <c r="BO108" i="10"/>
  <c r="BM108" i="10"/>
  <c r="BK108" i="10"/>
  <c r="BI108" i="10"/>
  <c r="BN108" i="10"/>
  <c r="BJ108" i="10"/>
  <c r="AO109" i="10"/>
  <c r="AM109" i="10"/>
  <c r="AX109" i="10" s="1"/>
  <c r="AK109" i="10"/>
  <c r="AI109" i="10"/>
  <c r="AG109" i="10"/>
  <c r="AE109" i="10"/>
  <c r="AZ109" i="10"/>
  <c r="AV109" i="10"/>
  <c r="AR109" i="10"/>
  <c r="AN109" i="10"/>
  <c r="AJ109" i="10"/>
  <c r="AF109" i="10"/>
  <c r="AL109" i="10"/>
  <c r="AT109" i="10"/>
  <c r="BO109" i="10"/>
  <c r="BM109" i="10"/>
  <c r="BK109" i="10"/>
  <c r="BI109" i="10"/>
  <c r="BN109" i="10"/>
  <c r="BJ109" i="10"/>
  <c r="AO110" i="10"/>
  <c r="AM110" i="10"/>
  <c r="AX110" i="10" s="1"/>
  <c r="AK110" i="10"/>
  <c r="AV110" i="10" s="1"/>
  <c r="AI110" i="10"/>
  <c r="AT110" i="10" s="1"/>
  <c r="AG110" i="10"/>
  <c r="AE110" i="10"/>
  <c r="BA110" i="10" s="1"/>
  <c r="AZ110" i="10"/>
  <c r="AR110" i="10"/>
  <c r="AN110" i="10"/>
  <c r="AJ110" i="10"/>
  <c r="AU110" i="10" s="1"/>
  <c r="AF110" i="10"/>
  <c r="AL110" i="10"/>
  <c r="AW110" i="10" s="1"/>
  <c r="BO110" i="10"/>
  <c r="BM110" i="10"/>
  <c r="BK110" i="10"/>
  <c r="BI110" i="10"/>
  <c r="BN110" i="10"/>
  <c r="BJ110" i="10"/>
  <c r="AO111" i="10"/>
  <c r="AM111" i="10"/>
  <c r="AK111" i="10"/>
  <c r="AI111" i="10"/>
  <c r="AG111" i="10"/>
  <c r="AE111" i="10"/>
  <c r="AX111" i="10" s="1"/>
  <c r="AZ111" i="10"/>
  <c r="AV111" i="10"/>
  <c r="AR111" i="10"/>
  <c r="AN111" i="10"/>
  <c r="AJ111" i="10"/>
  <c r="AF111" i="10"/>
  <c r="AL111" i="10"/>
  <c r="AT111" i="10"/>
  <c r="BO118" i="10"/>
  <c r="BM118" i="10"/>
  <c r="BK118" i="10"/>
  <c r="BI118" i="10"/>
  <c r="BN118" i="10"/>
  <c r="BJ118" i="10"/>
  <c r="AO119" i="10"/>
  <c r="AM119" i="10"/>
  <c r="AK119" i="10"/>
  <c r="AV119" i="10" s="1"/>
  <c r="AI119" i="10"/>
  <c r="AT119" i="10" s="1"/>
  <c r="AG119" i="10"/>
  <c r="AR119" i="10" s="1"/>
  <c r="AE119" i="10"/>
  <c r="AN119" i="10"/>
  <c r="AY119" i="10" s="1"/>
  <c r="AJ119" i="10"/>
  <c r="AU119" i="10" s="1"/>
  <c r="AF119" i="10"/>
  <c r="AQ119" i="10" s="1"/>
  <c r="BQ119" i="10" s="1"/>
  <c r="AQ50" i="10"/>
  <c r="BQ50" i="10" s="1"/>
  <c r="AS50" i="10"/>
  <c r="AU50" i="10"/>
  <c r="BU50" i="10" s="1"/>
  <c r="AW50" i="10"/>
  <c r="AY50" i="10"/>
  <c r="BS50" i="10"/>
  <c r="AQ51" i="10"/>
  <c r="AS51" i="10"/>
  <c r="AU51" i="10"/>
  <c r="AW51" i="10"/>
  <c r="AY51" i="10"/>
  <c r="BQ51" i="10"/>
  <c r="BS51" i="10"/>
  <c r="BU51" i="10"/>
  <c r="BW51" i="10"/>
  <c r="BY51" i="10"/>
  <c r="AQ52" i="10"/>
  <c r="AS52" i="10"/>
  <c r="AU52" i="10"/>
  <c r="AW52" i="10"/>
  <c r="AY52" i="10"/>
  <c r="BQ52" i="10"/>
  <c r="BS52" i="10"/>
  <c r="BU52" i="10"/>
  <c r="BW52" i="10"/>
  <c r="BY52" i="10"/>
  <c r="AQ53" i="10"/>
  <c r="AS53" i="10"/>
  <c r="AU53" i="10"/>
  <c r="AW53" i="10"/>
  <c r="AY53" i="10"/>
  <c r="BQ53" i="10"/>
  <c r="BS53" i="10"/>
  <c r="BU53" i="10"/>
  <c r="BW53" i="10"/>
  <c r="BY53" i="10"/>
  <c r="AQ54" i="10"/>
  <c r="AS54" i="10"/>
  <c r="AU54" i="10"/>
  <c r="AW54" i="10"/>
  <c r="AY54" i="10"/>
  <c r="BQ54" i="10"/>
  <c r="BS54" i="10"/>
  <c r="BU54" i="10"/>
  <c r="BW54" i="10"/>
  <c r="BY54" i="10"/>
  <c r="AQ55" i="10"/>
  <c r="BQ55" i="10" s="1"/>
  <c r="AS55" i="10"/>
  <c r="BS55" i="10" s="1"/>
  <c r="AQ56" i="10"/>
  <c r="AS56" i="10"/>
  <c r="AU56" i="10"/>
  <c r="AW56" i="10"/>
  <c r="AY56" i="10"/>
  <c r="BQ56" i="10"/>
  <c r="BS56" i="10"/>
  <c r="BU56" i="10"/>
  <c r="BW56" i="10"/>
  <c r="BY56" i="10"/>
  <c r="AQ57" i="10"/>
  <c r="AS57" i="10"/>
  <c r="AU57" i="10"/>
  <c r="AW57" i="10"/>
  <c r="AY57" i="10"/>
  <c r="BQ57" i="10"/>
  <c r="BS57" i="10"/>
  <c r="BU57" i="10"/>
  <c r="BW57" i="10"/>
  <c r="BY57" i="10"/>
  <c r="AQ58" i="10"/>
  <c r="BQ58" i="10" s="1"/>
  <c r="AS58" i="10"/>
  <c r="AQ59" i="10"/>
  <c r="AS59" i="10"/>
  <c r="AU59" i="10"/>
  <c r="AW59" i="10"/>
  <c r="AY59" i="10"/>
  <c r="BQ59" i="10"/>
  <c r="BS59" i="10"/>
  <c r="BU59" i="10"/>
  <c r="BW59" i="10"/>
  <c r="BY59" i="10"/>
  <c r="AQ60" i="10"/>
  <c r="AS60" i="10"/>
  <c r="AU60" i="10"/>
  <c r="AW60" i="10"/>
  <c r="AY60" i="10"/>
  <c r="BQ60" i="10"/>
  <c r="BS60" i="10"/>
  <c r="BU60" i="10"/>
  <c r="BW60" i="10"/>
  <c r="BY60" i="10"/>
  <c r="AQ61" i="10"/>
  <c r="AS61" i="10"/>
  <c r="AU61" i="10"/>
  <c r="AW61" i="10"/>
  <c r="AY61" i="10"/>
  <c r="BQ61" i="10"/>
  <c r="BS61" i="10"/>
  <c r="BU61" i="10"/>
  <c r="BW61" i="10"/>
  <c r="BY61" i="10"/>
  <c r="AQ62" i="10"/>
  <c r="BQ62" i="10" s="1"/>
  <c r="AS62" i="10"/>
  <c r="AU62" i="10"/>
  <c r="BU62" i="10" s="1"/>
  <c r="AW62" i="10"/>
  <c r="AY62" i="10"/>
  <c r="BS62" i="10"/>
  <c r="AQ63" i="10"/>
  <c r="BQ63" i="10" s="1"/>
  <c r="AS63" i="10"/>
  <c r="AU63" i="10"/>
  <c r="AW63" i="10"/>
  <c r="AY63" i="10"/>
  <c r="BY63" i="10" s="1"/>
  <c r="AQ64" i="10"/>
  <c r="BQ64" i="10" s="1"/>
  <c r="AS64" i="10"/>
  <c r="AU64" i="10"/>
  <c r="BU64" i="10" s="1"/>
  <c r="AW64" i="10"/>
  <c r="AY64" i="10"/>
  <c r="BY64" i="10" s="1"/>
  <c r="BS64" i="10"/>
  <c r="BW64" i="10"/>
  <c r="AQ65" i="10"/>
  <c r="AS65" i="10"/>
  <c r="AU65" i="10"/>
  <c r="AW65" i="10"/>
  <c r="AY65" i="10"/>
  <c r="BQ65" i="10"/>
  <c r="BS65" i="10"/>
  <c r="BU65" i="10"/>
  <c r="BW65" i="10"/>
  <c r="BY65" i="10"/>
  <c r="AQ66" i="10"/>
  <c r="BQ66" i="10" s="1"/>
  <c r="AS66" i="10"/>
  <c r="AU66" i="10"/>
  <c r="BU66" i="10" s="1"/>
  <c r="AW66" i="10"/>
  <c r="AY66" i="10"/>
  <c r="BY66" i="10" s="1"/>
  <c r="BS66" i="10"/>
  <c r="AQ67" i="10"/>
  <c r="AS67" i="10"/>
  <c r="AU67" i="10"/>
  <c r="AW67" i="10"/>
  <c r="AY67" i="10"/>
  <c r="BQ67" i="10"/>
  <c r="BS67" i="10"/>
  <c r="BU67" i="10"/>
  <c r="BW67" i="10"/>
  <c r="BY67" i="10"/>
  <c r="AQ68" i="10"/>
  <c r="BQ68" i="10" s="1"/>
  <c r="AS68" i="10"/>
  <c r="BS68" i="10" s="1"/>
  <c r="AW68" i="10"/>
  <c r="AQ69" i="10"/>
  <c r="BQ69" i="10" s="1"/>
  <c r="AS69" i="10"/>
  <c r="AU69" i="10"/>
  <c r="BU69" i="10" s="1"/>
  <c r="AW69" i="10"/>
  <c r="AY69" i="10"/>
  <c r="BY69" i="10" s="1"/>
  <c r="BS69" i="10"/>
  <c r="AQ70" i="10"/>
  <c r="AS70" i="10"/>
  <c r="AU70" i="10"/>
  <c r="AW70" i="10"/>
  <c r="AY70" i="10"/>
  <c r="BQ70" i="10"/>
  <c r="BS70" i="10"/>
  <c r="BU70" i="10"/>
  <c r="BW70" i="10"/>
  <c r="BY70" i="10"/>
  <c r="AQ71" i="10"/>
  <c r="AS71" i="10"/>
  <c r="AU71" i="10"/>
  <c r="AW71" i="10"/>
  <c r="AY71" i="10"/>
  <c r="BQ71" i="10"/>
  <c r="BS71" i="10"/>
  <c r="BU71" i="10"/>
  <c r="BW71" i="10"/>
  <c r="BY71" i="10"/>
  <c r="AQ72" i="10"/>
  <c r="AS72" i="10"/>
  <c r="AU72" i="10"/>
  <c r="AW72" i="10"/>
  <c r="AY72" i="10"/>
  <c r="BQ72" i="10"/>
  <c r="BS72" i="10"/>
  <c r="BU72" i="10"/>
  <c r="BW72" i="10"/>
  <c r="BY72" i="10"/>
  <c r="AQ73" i="10"/>
  <c r="BQ73" i="10" s="1"/>
  <c r="AS73" i="10"/>
  <c r="AU73" i="10"/>
  <c r="BU73" i="10" s="1"/>
  <c r="AW73" i="10"/>
  <c r="AY73" i="10"/>
  <c r="BY73" i="10" s="1"/>
  <c r="BS73" i="10"/>
  <c r="BW73" i="10"/>
  <c r="AQ74" i="10"/>
  <c r="AS74" i="10"/>
  <c r="AU74" i="10"/>
  <c r="AW74" i="10"/>
  <c r="AY74" i="10"/>
  <c r="BQ74" i="10"/>
  <c r="BS74" i="10"/>
  <c r="BU74" i="10"/>
  <c r="BW74" i="10"/>
  <c r="BY74" i="10"/>
  <c r="AQ75" i="10"/>
  <c r="BQ75" i="10" s="1"/>
  <c r="AS75" i="10"/>
  <c r="AU75" i="10"/>
  <c r="BU75" i="10" s="1"/>
  <c r="AW75" i="10"/>
  <c r="AY75" i="10"/>
  <c r="BY75" i="10" s="1"/>
  <c r="BS75" i="10"/>
  <c r="AQ76" i="10"/>
  <c r="AS76" i="10"/>
  <c r="AU76" i="10"/>
  <c r="AW76" i="10"/>
  <c r="AY76" i="10"/>
  <c r="BQ76" i="10"/>
  <c r="BS76" i="10"/>
  <c r="BU76" i="10"/>
  <c r="BW76" i="10"/>
  <c r="BY76" i="10"/>
  <c r="AQ77" i="10"/>
  <c r="AS77" i="10"/>
  <c r="AU77" i="10"/>
  <c r="AW77" i="10"/>
  <c r="AY77" i="10"/>
  <c r="BQ77" i="10"/>
  <c r="BS77" i="10"/>
  <c r="BU77" i="10"/>
  <c r="BW77" i="10"/>
  <c r="BY77" i="10"/>
  <c r="AQ78" i="10"/>
  <c r="BQ78" i="10" s="1"/>
  <c r="AU78" i="10"/>
  <c r="AW78" i="10"/>
  <c r="AY78" i="10"/>
  <c r="AQ79" i="10"/>
  <c r="BQ79" i="10" s="1"/>
  <c r="AU79" i="10"/>
  <c r="AW79" i="10"/>
  <c r="AQ80" i="10"/>
  <c r="AQ81" i="10"/>
  <c r="BQ81" i="10" s="1"/>
  <c r="AS81" i="10"/>
  <c r="AU81" i="10"/>
  <c r="BU81" i="10" s="1"/>
  <c r="AW81" i="10"/>
  <c r="AY81" i="10"/>
  <c r="BY81" i="10" s="1"/>
  <c r="BS81" i="10"/>
  <c r="AQ82" i="10"/>
  <c r="AS82" i="10"/>
  <c r="AU82" i="10"/>
  <c r="AW82" i="10"/>
  <c r="AY82" i="10"/>
  <c r="BQ82" i="10"/>
  <c r="BS82" i="10"/>
  <c r="BU82" i="10"/>
  <c r="BW82" i="10"/>
  <c r="BY82" i="10"/>
  <c r="AQ83" i="10"/>
  <c r="AS83" i="10"/>
  <c r="AU83" i="10"/>
  <c r="AW83" i="10"/>
  <c r="AY83" i="10"/>
  <c r="BQ83" i="10"/>
  <c r="BS83" i="10"/>
  <c r="BU83" i="10"/>
  <c r="BW83" i="10"/>
  <c r="BY83" i="10"/>
  <c r="AQ84" i="10"/>
  <c r="AS84" i="10"/>
  <c r="AU84" i="10"/>
  <c r="AW84" i="10"/>
  <c r="AY84" i="10"/>
  <c r="BQ84" i="10"/>
  <c r="BS84" i="10"/>
  <c r="BU84" i="10"/>
  <c r="BW84" i="10"/>
  <c r="BY84" i="10"/>
  <c r="AQ85" i="10"/>
  <c r="BQ85" i="10" s="1"/>
  <c r="AU85" i="10"/>
  <c r="AY85" i="10"/>
  <c r="BY85" i="10" s="1"/>
  <c r="AQ86" i="10"/>
  <c r="BQ86" i="10" s="1"/>
  <c r="AS86" i="10"/>
  <c r="AU86" i="10"/>
  <c r="BU86" i="10" s="1"/>
  <c r="AW86" i="10"/>
  <c r="AY86" i="10"/>
  <c r="BS86" i="10"/>
  <c r="AQ87" i="10"/>
  <c r="AS87" i="10"/>
  <c r="AU87" i="10"/>
  <c r="AW87" i="10"/>
  <c r="AY87" i="10"/>
  <c r="BQ87" i="10"/>
  <c r="BS87" i="10"/>
  <c r="BU87" i="10"/>
  <c r="BW87" i="10"/>
  <c r="BY87" i="10"/>
  <c r="AQ88" i="10"/>
  <c r="BQ88" i="10" s="1"/>
  <c r="AS88" i="10"/>
  <c r="BS88" i="10" s="1"/>
  <c r="AU88" i="10"/>
  <c r="BU88" i="10" s="1"/>
  <c r="AQ89" i="10"/>
  <c r="BQ89" i="10" s="1"/>
  <c r="AS89" i="10"/>
  <c r="AU89" i="10"/>
  <c r="BU89" i="10" s="1"/>
  <c r="AW89" i="10"/>
  <c r="AY89" i="10"/>
  <c r="BY89" i="10" s="1"/>
  <c r="BS89" i="10"/>
  <c r="AQ90" i="10"/>
  <c r="AS90" i="10"/>
  <c r="AU90" i="10"/>
  <c r="AW90" i="10"/>
  <c r="AY90" i="10"/>
  <c r="BQ90" i="10"/>
  <c r="BS90" i="10"/>
  <c r="BU90" i="10"/>
  <c r="BW90" i="10"/>
  <c r="BY90" i="10"/>
  <c r="AQ91" i="10"/>
  <c r="AS91" i="10"/>
  <c r="AU91" i="10"/>
  <c r="AW91" i="10"/>
  <c r="AY91" i="10"/>
  <c r="BQ91" i="10"/>
  <c r="BS91" i="10"/>
  <c r="BU91" i="10"/>
  <c r="BW91" i="10"/>
  <c r="BY91" i="10"/>
  <c r="AQ92" i="10"/>
  <c r="BQ92" i="10" s="1"/>
  <c r="AQ93" i="10"/>
  <c r="AU93" i="10"/>
  <c r="AW93" i="10"/>
  <c r="AY93" i="10"/>
  <c r="AQ94" i="10"/>
  <c r="AS94" i="10"/>
  <c r="AU94" i="10"/>
  <c r="AW94" i="10"/>
  <c r="AY94" i="10"/>
  <c r="BQ94" i="10"/>
  <c r="BS94" i="10"/>
  <c r="BU94" i="10"/>
  <c r="BW94" i="10"/>
  <c r="BY94" i="10"/>
  <c r="AQ95" i="10"/>
  <c r="AS95" i="10"/>
  <c r="AU95" i="10"/>
  <c r="AW95" i="10"/>
  <c r="AY95" i="10"/>
  <c r="BQ95" i="10"/>
  <c r="BS95" i="10"/>
  <c r="BU95" i="10"/>
  <c r="BW95" i="10"/>
  <c r="BY95" i="10"/>
  <c r="AQ96" i="10"/>
  <c r="AS96" i="10"/>
  <c r="AU96" i="10"/>
  <c r="AW96" i="10"/>
  <c r="AY96" i="10"/>
  <c r="BQ96" i="10"/>
  <c r="BS96" i="10"/>
  <c r="BU96" i="10"/>
  <c r="BW96" i="10"/>
  <c r="BY96" i="10"/>
  <c r="AQ97" i="10"/>
  <c r="BQ97" i="10" s="1"/>
  <c r="AS97" i="10"/>
  <c r="AU97" i="10"/>
  <c r="BU97" i="10" s="1"/>
  <c r="AW97" i="10"/>
  <c r="AY97" i="10"/>
  <c r="BY97" i="10" s="1"/>
  <c r="BS97" i="10"/>
  <c r="BW97" i="10"/>
  <c r="AY98" i="10"/>
  <c r="AW98" i="10"/>
  <c r="AU98" i="10"/>
  <c r="BU98" i="10" s="1"/>
  <c r="AS98" i="10"/>
  <c r="AQ98" i="10"/>
  <c r="BQ98" i="10" s="1"/>
  <c r="AR98" i="10"/>
  <c r="AV98" i="10"/>
  <c r="BA100" i="10"/>
  <c r="BA103" i="10"/>
  <c r="CA103" i="10" s="1"/>
  <c r="BA105" i="10"/>
  <c r="CA107" i="10"/>
  <c r="BA107" i="10"/>
  <c r="BA109" i="10"/>
  <c r="CA111" i="10"/>
  <c r="BA111" i="10"/>
  <c r="BA113" i="10"/>
  <c r="BA114" i="10"/>
  <c r="BA117" i="10"/>
  <c r="BA118" i="10"/>
  <c r="BA120" i="10"/>
  <c r="BA122" i="10"/>
  <c r="AQ99" i="10"/>
  <c r="BQ99" i="10" s="1"/>
  <c r="AS99" i="10"/>
  <c r="BS99" i="10" s="1"/>
  <c r="AU99" i="10"/>
  <c r="BU99" i="10" s="1"/>
  <c r="AW99" i="10"/>
  <c r="AY99" i="10"/>
  <c r="AQ100" i="10"/>
  <c r="BQ100" i="10" s="1"/>
  <c r="AS100" i="10"/>
  <c r="AQ101" i="10"/>
  <c r="BQ101" i="10" s="1"/>
  <c r="AS101" i="10"/>
  <c r="BS101" i="10" s="1"/>
  <c r="AU101" i="10"/>
  <c r="AW101" i="10"/>
  <c r="BW101" i="10" s="1"/>
  <c r="AQ102" i="10"/>
  <c r="BQ102" i="10" s="1"/>
  <c r="AS102" i="10"/>
  <c r="BS102" i="10" s="1"/>
  <c r="AQ103" i="10"/>
  <c r="BQ103" i="10" s="1"/>
  <c r="AS103" i="10"/>
  <c r="AU103" i="10"/>
  <c r="BU103" i="10" s="1"/>
  <c r="AW103" i="10"/>
  <c r="AY103" i="10"/>
  <c r="BY103" i="10" s="1"/>
  <c r="BS103" i="10"/>
  <c r="BW103" i="10"/>
  <c r="AQ104" i="10"/>
  <c r="BQ104" i="10" s="1"/>
  <c r="AS104" i="10"/>
  <c r="AU104" i="10"/>
  <c r="AQ105" i="10"/>
  <c r="BQ105" i="10" s="1"/>
  <c r="AS105" i="10"/>
  <c r="AU105" i="10"/>
  <c r="BU105" i="10" s="1"/>
  <c r="AW105" i="10"/>
  <c r="AY105" i="10"/>
  <c r="BY105" i="10" s="1"/>
  <c r="BS105" i="10"/>
  <c r="BW105" i="10"/>
  <c r="AY106" i="10"/>
  <c r="AQ107" i="10"/>
  <c r="BR107" i="10" s="1"/>
  <c r="AS107" i="10"/>
  <c r="AU107" i="10"/>
  <c r="BU107" i="10" s="1"/>
  <c r="AW107" i="10"/>
  <c r="AY107" i="10"/>
  <c r="BY107" i="10" s="1"/>
  <c r="BS107" i="10"/>
  <c r="BW107" i="10"/>
  <c r="AQ108" i="10"/>
  <c r="BQ108" i="10" s="1"/>
  <c r="AS108" i="10"/>
  <c r="AQ109" i="10"/>
  <c r="AS109" i="10"/>
  <c r="AU109" i="10"/>
  <c r="AW109" i="10"/>
  <c r="AY109" i="10"/>
  <c r="BQ109" i="10"/>
  <c r="BS109" i="10"/>
  <c r="BU109" i="10"/>
  <c r="BW109" i="10"/>
  <c r="BY109" i="10"/>
  <c r="AQ110" i="10"/>
  <c r="BQ110" i="10" s="1"/>
  <c r="AY110" i="10"/>
  <c r="BY110" i="10" s="1"/>
  <c r="AQ111" i="10"/>
  <c r="BQ111" i="10" s="1"/>
  <c r="AS111" i="10"/>
  <c r="AU111" i="10"/>
  <c r="BU111" i="10" s="1"/>
  <c r="AW111" i="10"/>
  <c r="AY111" i="10"/>
  <c r="BY111" i="10" s="1"/>
  <c r="BS111" i="10"/>
  <c r="BW111" i="10"/>
  <c r="AQ112" i="10"/>
  <c r="BQ112" i="10" s="1"/>
  <c r="AS112" i="10"/>
  <c r="AU112" i="10"/>
  <c r="AW112" i="10"/>
  <c r="AU113" i="10"/>
  <c r="AY113" i="10"/>
  <c r="AQ114" i="10"/>
  <c r="AS114" i="10"/>
  <c r="AU114" i="10"/>
  <c r="AW114" i="10"/>
  <c r="AY114" i="10"/>
  <c r="BQ114" i="10"/>
  <c r="BS114" i="10"/>
  <c r="BU114" i="10"/>
  <c r="BW114" i="10"/>
  <c r="BY114" i="10"/>
  <c r="AQ115" i="10"/>
  <c r="BQ115" i="10" s="1"/>
  <c r="AS115" i="10"/>
  <c r="AU115" i="10"/>
  <c r="AW115" i="10"/>
  <c r="AQ116" i="10"/>
  <c r="BQ116" i="10" s="1"/>
  <c r="AS116" i="10"/>
  <c r="AU116" i="10"/>
  <c r="AW116" i="10"/>
  <c r="BS116" i="10"/>
  <c r="AQ117" i="10"/>
  <c r="AS117" i="10"/>
  <c r="AU117" i="10"/>
  <c r="AW117" i="10"/>
  <c r="AY117" i="10"/>
  <c r="BQ117" i="10"/>
  <c r="BS117" i="10"/>
  <c r="BU117" i="10"/>
  <c r="BW117" i="10"/>
  <c r="BY117" i="10"/>
  <c r="AQ118" i="10"/>
  <c r="BQ118" i="10" s="1"/>
  <c r="AS118" i="10"/>
  <c r="AU118" i="10"/>
  <c r="BU118" i="10" s="1"/>
  <c r="AW118" i="10"/>
  <c r="AY118" i="10"/>
  <c r="BY118" i="10" s="1"/>
  <c r="BS118" i="10"/>
  <c r="BW118" i="10"/>
  <c r="AS119" i="10"/>
  <c r="AW119" i="10"/>
  <c r="AQ120" i="10"/>
  <c r="AS120" i="10"/>
  <c r="AU120" i="10"/>
  <c r="AW120" i="10"/>
  <c r="AY120" i="10"/>
  <c r="BQ120" i="10"/>
  <c r="BS120" i="10"/>
  <c r="BU120" i="10"/>
  <c r="BW120" i="10"/>
  <c r="BY120" i="10"/>
  <c r="AQ121" i="10"/>
  <c r="BQ121" i="10" s="1"/>
  <c r="AS121" i="10"/>
  <c r="AU121" i="10"/>
  <c r="AQ122" i="10"/>
  <c r="AS122" i="10"/>
  <c r="AU122" i="10"/>
  <c r="AW122" i="10"/>
  <c r="AY122" i="10"/>
  <c r="BQ122" i="10"/>
  <c r="BS122" i="10"/>
  <c r="BU122" i="10"/>
  <c r="BW122" i="10"/>
  <c r="BY122" i="10"/>
  <c r="BP123" i="10"/>
  <c r="AQ123" i="10"/>
  <c r="BQ123" i="10" s="1"/>
  <c r="AS123" i="10"/>
  <c r="AU123" i="10"/>
  <c r="AW123" i="10"/>
  <c r="BZ124" i="10"/>
  <c r="BX124" i="10"/>
  <c r="BV124" i="10"/>
  <c r="BT124" i="10"/>
  <c r="BR124" i="10"/>
  <c r="BP124" i="10"/>
  <c r="AZ124" i="10"/>
  <c r="AX124" i="10"/>
  <c r="AV124" i="10"/>
  <c r="AT124" i="10"/>
  <c r="AR124" i="10"/>
  <c r="BS124" i="10"/>
  <c r="BW124" i="10"/>
  <c r="CA124" i="10"/>
  <c r="AF124" i="10"/>
  <c r="AQ124" i="10" s="1"/>
  <c r="AH124" i="10"/>
  <c r="AS124" i="10" s="1"/>
  <c r="AJ124" i="10"/>
  <c r="AU124" i="10" s="1"/>
  <c r="AL124" i="10"/>
  <c r="AW124" i="10" s="1"/>
  <c r="AN124" i="10"/>
  <c r="AY124" i="10" s="1"/>
  <c r="DN15" i="9"/>
  <c r="DN17" i="9" s="1"/>
  <c r="BO18" i="9"/>
  <c r="BL34" i="9"/>
  <c r="BO38" i="9"/>
  <c r="BO45" i="9"/>
  <c r="BO50" i="9"/>
  <c r="BN63" i="9"/>
  <c r="BO69" i="9"/>
  <c r="BO79" i="9"/>
  <c r="BO16" i="9"/>
  <c r="BJ18" i="9"/>
  <c r="BN18" i="9"/>
  <c r="BO20" i="9"/>
  <c r="BI21" i="9"/>
  <c r="BK21" i="9"/>
  <c r="BM21" i="9"/>
  <c r="BO21" i="9"/>
  <c r="BM22" i="9"/>
  <c r="BM24" i="9"/>
  <c r="BO26" i="9"/>
  <c r="BK27" i="9"/>
  <c r="BL33" i="9"/>
  <c r="BL35" i="9"/>
  <c r="BO36" i="9"/>
  <c r="BJ38" i="9"/>
  <c r="BN38" i="9"/>
  <c r="BO41" i="9"/>
  <c r="BJ45" i="9"/>
  <c r="BN45" i="9"/>
  <c r="BO48" i="9"/>
  <c r="BJ50" i="9"/>
  <c r="BN50" i="9"/>
  <c r="BL51" i="9"/>
  <c r="BN52" i="9"/>
  <c r="BN54" i="9"/>
  <c r="BN56" i="9"/>
  <c r="BN58" i="9"/>
  <c r="BN60" i="9"/>
  <c r="BJ69" i="9"/>
  <c r="BN69" i="9"/>
  <c r="BJ71" i="9"/>
  <c r="BN71" i="9"/>
  <c r="BJ73" i="9"/>
  <c r="BL73" i="9"/>
  <c r="BN73" i="9"/>
  <c r="BJ75" i="9"/>
  <c r="BL75" i="9"/>
  <c r="BN75" i="9"/>
  <c r="BJ79" i="9"/>
  <c r="BL79" i="9"/>
  <c r="BN79" i="9"/>
  <c r="BM79" i="9"/>
  <c r="BI80" i="9"/>
  <c r="BM80" i="9"/>
  <c r="BI81" i="9"/>
  <c r="BK81" i="9"/>
  <c r="BM81" i="9"/>
  <c r="BJ82" i="9"/>
  <c r="BL82" i="9"/>
  <c r="BN82" i="9"/>
  <c r="BJ83" i="9"/>
  <c r="BL83" i="9"/>
  <c r="BN83" i="9"/>
  <c r="BJ84" i="9"/>
  <c r="BL84" i="9"/>
  <c r="BN84" i="9"/>
  <c r="BI85" i="9"/>
  <c r="BK85" i="9"/>
  <c r="BM85" i="9"/>
  <c r="BO85" i="9"/>
  <c r="BI88" i="9"/>
  <c r="BK88" i="9"/>
  <c r="BM88" i="9"/>
  <c r="BO88" i="9"/>
  <c r="BO91" i="9"/>
  <c r="BI92" i="9"/>
  <c r="BK92" i="9"/>
  <c r="BM92" i="9"/>
  <c r="BO92" i="9"/>
  <c r="BI94" i="9"/>
  <c r="BK94" i="9"/>
  <c r="BM94" i="9"/>
  <c r="BO94" i="9"/>
  <c r="BI95" i="9"/>
  <c r="BK95" i="9"/>
  <c r="BM95" i="9"/>
  <c r="BO95" i="9"/>
  <c r="BI97" i="9"/>
  <c r="BK97" i="9"/>
  <c r="BM97" i="9"/>
  <c r="BO97" i="9"/>
  <c r="BI100" i="9"/>
  <c r="BK100" i="9"/>
  <c r="BM100" i="9"/>
  <c r="BO100" i="9"/>
  <c r="BJ102" i="9"/>
  <c r="BL102" i="9"/>
  <c r="BN102" i="9"/>
  <c r="BO104" i="9"/>
  <c r="BI105" i="9"/>
  <c r="BK105" i="9"/>
  <c r="BM105" i="9"/>
  <c r="BO105" i="9"/>
  <c r="BO106" i="9"/>
  <c r="BI107" i="9"/>
  <c r="BK107" i="9"/>
  <c r="BM107" i="9"/>
  <c r="BO107" i="9"/>
  <c r="BO108" i="9"/>
  <c r="BJ119" i="9"/>
  <c r="BL119" i="9"/>
  <c r="BN119" i="9"/>
  <c r="BJ125" i="9"/>
  <c r="BL125" i="9"/>
  <c r="BN125" i="9"/>
  <c r="BI129" i="9"/>
  <c r="BM130" i="9"/>
  <c r="BO131" i="9"/>
  <c r="BI132" i="9"/>
  <c r="BK132" i="9"/>
  <c r="BM132" i="9"/>
  <c r="BO132" i="9"/>
  <c r="BM133" i="9"/>
  <c r="BK135" i="9"/>
  <c r="BJ137" i="9"/>
  <c r="BL137" i="9"/>
  <c r="BN137" i="9"/>
  <c r="BI145" i="9"/>
  <c r="BK145" i="9"/>
  <c r="BM145" i="9"/>
  <c r="BO145" i="9"/>
  <c r="BO102" i="9"/>
  <c r="BO15" i="9"/>
  <c r="BO37" i="9"/>
  <c r="BO39" i="9"/>
  <c r="BO40" i="9"/>
  <c r="BO42" i="9"/>
  <c r="BO43" i="9"/>
  <c r="BO44" i="9"/>
  <c r="BO46" i="9"/>
  <c r="BO47" i="9"/>
  <c r="BO49" i="9"/>
  <c r="BN64" i="9"/>
  <c r="BO70" i="9"/>
  <c r="BK16" i="9"/>
  <c r="BO17" i="9"/>
  <c r="BL18" i="9"/>
  <c r="BO19" i="9"/>
  <c r="BL20" i="9"/>
  <c r="BK22" i="9"/>
  <c r="BK24" i="9"/>
  <c r="BK26" i="9"/>
  <c r="BO27" i="9"/>
  <c r="BJ35" i="9"/>
  <c r="BL36" i="9"/>
  <c r="BJ37" i="9"/>
  <c r="BN37" i="9"/>
  <c r="BL38" i="9"/>
  <c r="BJ39" i="9"/>
  <c r="BN39" i="9"/>
  <c r="BJ40" i="9"/>
  <c r="BN40" i="9"/>
  <c r="BL41" i="9"/>
  <c r="BJ42" i="9"/>
  <c r="BN42" i="9"/>
  <c r="BJ43" i="9"/>
  <c r="BN43" i="9"/>
  <c r="BJ44" i="9"/>
  <c r="BN44" i="9"/>
  <c r="BL45" i="9"/>
  <c r="BJ46" i="9"/>
  <c r="BN46" i="9"/>
  <c r="BJ47" i="9"/>
  <c r="BN47" i="9"/>
  <c r="BL48" i="9"/>
  <c r="BJ49" i="9"/>
  <c r="BN49" i="9"/>
  <c r="BL50" i="9"/>
  <c r="BN51" i="9"/>
  <c r="BL52" i="9"/>
  <c r="BN53" i="9"/>
  <c r="BL54" i="9"/>
  <c r="BN55" i="9"/>
  <c r="BL56" i="9"/>
  <c r="BN57" i="9"/>
  <c r="BL58" i="9"/>
  <c r="BN59" i="9"/>
  <c r="BL60" i="9"/>
  <c r="BN61" i="9"/>
  <c r="BN62" i="9"/>
  <c r="BL63" i="9"/>
  <c r="BO67" i="9"/>
  <c r="BO68" i="9"/>
  <c r="BL69" i="9"/>
  <c r="BJ70" i="9"/>
  <c r="BN70" i="9"/>
  <c r="BO73" i="9"/>
  <c r="BO74" i="9"/>
  <c r="BK102" i="9"/>
  <c r="BK104" i="9"/>
  <c r="BK106" i="9"/>
  <c r="BK108" i="9"/>
  <c r="BN109" i="9"/>
  <c r="BJ109" i="9"/>
  <c r="BO71" i="9"/>
  <c r="BO72" i="9"/>
  <c r="BO75" i="9"/>
  <c r="BO76" i="9"/>
  <c r="BO77" i="9"/>
  <c r="BO78" i="9"/>
  <c r="BK79" i="9"/>
  <c r="BK80" i="9"/>
  <c r="BO113" i="9"/>
  <c r="BO114" i="9"/>
  <c r="BO119" i="9"/>
  <c r="BO120" i="9"/>
  <c r="BO121" i="9"/>
  <c r="BO122" i="9"/>
  <c r="BO123" i="9"/>
  <c r="BO124" i="9"/>
  <c r="BO125" i="9"/>
  <c r="BO126" i="9"/>
  <c r="BO127" i="9"/>
  <c r="BO128" i="9"/>
  <c r="BN136" i="9"/>
  <c r="BO138" i="9"/>
  <c r="BO140" i="9"/>
  <c r="BK129" i="9"/>
  <c r="BM129" i="9"/>
  <c r="BO129" i="9"/>
  <c r="BK130" i="9"/>
  <c r="BK131" i="9"/>
  <c r="BK133" i="9"/>
  <c r="BO135" i="9"/>
  <c r="BO139" i="9"/>
  <c r="BO141" i="9"/>
  <c r="BO142" i="9"/>
  <c r="BO143" i="9"/>
  <c r="BO144" i="9"/>
  <c r="AF15" i="9"/>
  <c r="AQ15" i="9" s="1"/>
  <c r="BQ15" i="9" s="1"/>
  <c r="AH15" i="9"/>
  <c r="AS15" i="9" s="1"/>
  <c r="AJ15" i="9"/>
  <c r="AL15" i="9"/>
  <c r="AN15" i="9"/>
  <c r="AP15" i="9"/>
  <c r="AE15" i="9"/>
  <c r="AW15" i="9" s="1"/>
  <c r="AG15" i="9"/>
  <c r="AR15" i="9" s="1"/>
  <c r="AI15" i="9"/>
  <c r="AT15" i="9" s="1"/>
  <c r="AK15" i="9"/>
  <c r="AM15" i="9"/>
  <c r="AU15" i="9"/>
  <c r="BI15" i="9"/>
  <c r="BK15" i="9"/>
  <c r="BM15" i="9"/>
  <c r="AF16" i="9"/>
  <c r="AH16" i="9"/>
  <c r="AJ16" i="9"/>
  <c r="AL16" i="9"/>
  <c r="AN16" i="9"/>
  <c r="AR16" i="9"/>
  <c r="AT16" i="9"/>
  <c r="AV16" i="9"/>
  <c r="AX16" i="9"/>
  <c r="AZ16" i="9"/>
  <c r="BP16" i="9"/>
  <c r="BR16" i="9"/>
  <c r="BT16" i="9"/>
  <c r="BV16" i="9"/>
  <c r="BX16" i="9"/>
  <c r="BZ16" i="9"/>
  <c r="AF17" i="9"/>
  <c r="AH17" i="9"/>
  <c r="AJ17" i="9"/>
  <c r="AL17" i="9"/>
  <c r="AN17" i="9"/>
  <c r="AP17" i="9"/>
  <c r="BA17" i="9" s="1"/>
  <c r="AZ17" i="9"/>
  <c r="AF18" i="9"/>
  <c r="AH18" i="9"/>
  <c r="AS18" i="9" s="1"/>
  <c r="AJ18" i="9"/>
  <c r="AU18" i="9" s="1"/>
  <c r="AL18" i="9"/>
  <c r="AN18" i="9"/>
  <c r="AP18" i="9"/>
  <c r="AF19" i="9"/>
  <c r="AQ19" i="9" s="1"/>
  <c r="BQ19" i="9" s="1"/>
  <c r="AH19" i="9"/>
  <c r="AS19" i="9" s="1"/>
  <c r="AJ19" i="9"/>
  <c r="AL19" i="9"/>
  <c r="AN19" i="9"/>
  <c r="AP19" i="9"/>
  <c r="AF20" i="9"/>
  <c r="AQ20" i="9" s="1"/>
  <c r="BQ20" i="9" s="1"/>
  <c r="AH20" i="9"/>
  <c r="AS20" i="9" s="1"/>
  <c r="AJ20" i="9"/>
  <c r="AL20" i="9"/>
  <c r="AN20" i="9"/>
  <c r="AP20" i="9"/>
  <c r="BA21" i="9"/>
  <c r="BQ21" i="9"/>
  <c r="BS21" i="9"/>
  <c r="BU21" i="9"/>
  <c r="BW21" i="9"/>
  <c r="BY21" i="9"/>
  <c r="CA21" i="9"/>
  <c r="BA22" i="9"/>
  <c r="BQ22" i="9"/>
  <c r="BS22" i="9"/>
  <c r="BU22" i="9"/>
  <c r="BW22" i="9"/>
  <c r="BY22" i="9"/>
  <c r="CA22" i="9"/>
  <c r="BA23" i="9"/>
  <c r="BQ23" i="9"/>
  <c r="BS23" i="9"/>
  <c r="BU23" i="9"/>
  <c r="BW23" i="9"/>
  <c r="BY23" i="9"/>
  <c r="CA23" i="9"/>
  <c r="AE24" i="9"/>
  <c r="AX24" i="9" s="1"/>
  <c r="AG24" i="9"/>
  <c r="AR24" i="9" s="1"/>
  <c r="AI24" i="9"/>
  <c r="AT24" i="9" s="1"/>
  <c r="AK24" i="9"/>
  <c r="AV24" i="9" s="1"/>
  <c r="AM24" i="9"/>
  <c r="AO24" i="9"/>
  <c r="BA25" i="9"/>
  <c r="BQ25" i="9"/>
  <c r="BS25" i="9"/>
  <c r="BU25" i="9"/>
  <c r="BW25" i="9"/>
  <c r="BY25" i="9"/>
  <c r="CA25" i="9"/>
  <c r="BA26" i="9"/>
  <c r="BQ26" i="9"/>
  <c r="BS26" i="9"/>
  <c r="BU26" i="9"/>
  <c r="BW26" i="9"/>
  <c r="BY26" i="9"/>
  <c r="CA26" i="9"/>
  <c r="CA27" i="9"/>
  <c r="BY27" i="9"/>
  <c r="BW27" i="9"/>
  <c r="BU27" i="9"/>
  <c r="BS27" i="9"/>
  <c r="BQ27" i="9"/>
  <c r="BA27" i="9"/>
  <c r="BP27" i="9"/>
  <c r="BT27" i="9"/>
  <c r="BX27" i="9"/>
  <c r="AO28" i="9"/>
  <c r="AM28" i="9"/>
  <c r="AX28" i="9" s="1"/>
  <c r="AK28" i="9"/>
  <c r="AI28" i="9"/>
  <c r="AG28" i="9"/>
  <c r="AE28" i="9"/>
  <c r="AH28" i="9"/>
  <c r="AL28" i="9"/>
  <c r="AP28" i="9"/>
  <c r="AT28" i="9"/>
  <c r="BO28" i="9"/>
  <c r="BM28" i="9"/>
  <c r="BK28" i="9"/>
  <c r="BI28" i="9"/>
  <c r="AO29" i="9"/>
  <c r="AM29" i="9"/>
  <c r="AK29" i="9"/>
  <c r="AI29" i="9"/>
  <c r="AG29" i="9"/>
  <c r="AE29" i="9"/>
  <c r="AH29" i="9"/>
  <c r="AL29" i="9"/>
  <c r="AP29" i="9"/>
  <c r="AT29" i="9"/>
  <c r="AX29" i="9"/>
  <c r="BO29" i="9"/>
  <c r="BM29" i="9"/>
  <c r="BK29" i="9"/>
  <c r="BI29" i="9"/>
  <c r="AO31" i="9"/>
  <c r="AM31" i="9"/>
  <c r="AK31" i="9"/>
  <c r="AI31" i="9"/>
  <c r="AT31" i="9" s="1"/>
  <c r="AG31" i="9"/>
  <c r="AR31" i="9" s="1"/>
  <c r="AE31" i="9"/>
  <c r="AH31" i="9"/>
  <c r="AS31" i="9" s="1"/>
  <c r="AL31" i="9"/>
  <c r="AP31" i="9"/>
  <c r="BO31" i="9"/>
  <c r="BM31" i="9"/>
  <c r="BK31" i="9"/>
  <c r="BI31" i="9"/>
  <c r="AO32" i="9"/>
  <c r="AM32" i="9"/>
  <c r="AK32" i="9"/>
  <c r="AI32" i="9"/>
  <c r="AG32" i="9"/>
  <c r="AE32" i="9"/>
  <c r="AH32" i="9"/>
  <c r="AL32" i="9"/>
  <c r="AP32" i="9"/>
  <c r="AT32" i="9"/>
  <c r="AX32" i="9"/>
  <c r="BO32" i="9"/>
  <c r="BM32" i="9"/>
  <c r="BK32" i="9"/>
  <c r="BI32" i="9"/>
  <c r="AO33" i="9"/>
  <c r="AM33" i="9"/>
  <c r="AX33" i="9" s="1"/>
  <c r="AK33" i="9"/>
  <c r="AI33" i="9"/>
  <c r="AG33" i="9"/>
  <c r="AE33" i="9"/>
  <c r="AH33" i="9"/>
  <c r="AL33" i="9"/>
  <c r="AP33" i="9"/>
  <c r="AT33" i="9"/>
  <c r="BO33" i="9"/>
  <c r="BM33" i="9"/>
  <c r="BK33" i="9"/>
  <c r="BI33" i="9"/>
  <c r="AO34" i="9"/>
  <c r="AM34" i="9"/>
  <c r="AK34" i="9"/>
  <c r="AI34" i="9"/>
  <c r="AG34" i="9"/>
  <c r="AE34" i="9"/>
  <c r="AH34" i="9"/>
  <c r="AL34" i="9"/>
  <c r="AP34" i="9"/>
  <c r="AT34" i="9"/>
  <c r="AX34" i="9"/>
  <c r="BO34" i="9"/>
  <c r="BM34" i="9"/>
  <c r="BK34" i="9"/>
  <c r="BI34" i="9"/>
  <c r="AO35" i="9"/>
  <c r="AM35" i="9"/>
  <c r="AX35" i="9" s="1"/>
  <c r="AK35" i="9"/>
  <c r="AI35" i="9"/>
  <c r="AG35" i="9"/>
  <c r="AE35" i="9"/>
  <c r="AH35" i="9"/>
  <c r="AL35" i="9"/>
  <c r="AP35" i="9"/>
  <c r="AT35" i="9"/>
  <c r="BO35" i="9"/>
  <c r="AQ16" i="9"/>
  <c r="AS16" i="9"/>
  <c r="AU16" i="9"/>
  <c r="AW16" i="9"/>
  <c r="AY16" i="9"/>
  <c r="BQ16" i="9"/>
  <c r="BS16" i="9"/>
  <c r="BU16" i="9"/>
  <c r="BW16" i="9"/>
  <c r="BY16" i="9"/>
  <c r="AE17" i="9"/>
  <c r="AG17" i="9"/>
  <c r="AR17" i="9" s="1"/>
  <c r="AI17" i="9"/>
  <c r="AT17" i="9" s="1"/>
  <c r="AK17" i="9"/>
  <c r="AV17" i="9" s="1"/>
  <c r="AM17" i="9"/>
  <c r="AX17" i="9" s="1"/>
  <c r="AQ17" i="9"/>
  <c r="AS17" i="9"/>
  <c r="AU17" i="9"/>
  <c r="AW17" i="9"/>
  <c r="AY17" i="9"/>
  <c r="BI17" i="9"/>
  <c r="BK17" i="9"/>
  <c r="BM17" i="9"/>
  <c r="BQ17" i="9"/>
  <c r="BS17" i="9"/>
  <c r="BU17" i="9"/>
  <c r="BW17" i="9"/>
  <c r="BY17" i="9"/>
  <c r="AE18" i="9"/>
  <c r="AY18" i="9" s="1"/>
  <c r="AG18" i="9"/>
  <c r="AR18" i="9" s="1"/>
  <c r="AI18" i="9"/>
  <c r="AT18" i="9" s="1"/>
  <c r="AK18" i="9"/>
  <c r="AM18" i="9"/>
  <c r="AQ18" i="9"/>
  <c r="BI18" i="9"/>
  <c r="BK18" i="9"/>
  <c r="BM18" i="9"/>
  <c r="BQ18" i="9"/>
  <c r="AE19" i="9"/>
  <c r="AU19" i="9" s="1"/>
  <c r="AG19" i="9"/>
  <c r="AR19" i="9" s="1"/>
  <c r="AI19" i="9"/>
  <c r="AT19" i="9" s="1"/>
  <c r="AK19" i="9"/>
  <c r="AM19" i="9"/>
  <c r="BI19" i="9"/>
  <c r="BK19" i="9"/>
  <c r="BM19" i="9"/>
  <c r="AE20" i="9"/>
  <c r="AY20" i="9" s="1"/>
  <c r="AG20" i="9"/>
  <c r="AR20" i="9" s="1"/>
  <c r="AI20" i="9"/>
  <c r="AT20" i="9" s="1"/>
  <c r="AK20" i="9"/>
  <c r="AM20" i="9"/>
  <c r="AU20" i="9"/>
  <c r="AW20" i="9"/>
  <c r="BI20" i="9"/>
  <c r="BK20" i="9"/>
  <c r="BM20" i="9"/>
  <c r="AF21" i="9"/>
  <c r="AQ21" i="9" s="1"/>
  <c r="AH21" i="9"/>
  <c r="AS21" i="9" s="1"/>
  <c r="AJ21" i="9"/>
  <c r="AU21" i="9" s="1"/>
  <c r="AL21" i="9"/>
  <c r="AW21" i="9" s="1"/>
  <c r="AN21" i="9"/>
  <c r="AY21" i="9" s="1"/>
  <c r="AR21" i="9"/>
  <c r="AT21" i="9"/>
  <c r="AV21" i="9"/>
  <c r="AX21" i="9"/>
  <c r="BP21" i="9"/>
  <c r="BR21" i="9"/>
  <c r="BT21" i="9"/>
  <c r="BV21" i="9"/>
  <c r="BX21" i="9"/>
  <c r="AF22" i="9"/>
  <c r="AQ22" i="9" s="1"/>
  <c r="AH22" i="9"/>
  <c r="AS22" i="9" s="1"/>
  <c r="AJ22" i="9"/>
  <c r="AU22" i="9" s="1"/>
  <c r="AL22" i="9"/>
  <c r="AW22" i="9" s="1"/>
  <c r="AN22" i="9"/>
  <c r="AY22" i="9" s="1"/>
  <c r="AR22" i="9"/>
  <c r="AT22" i="9"/>
  <c r="AV22" i="9"/>
  <c r="AX22" i="9"/>
  <c r="BP22" i="9"/>
  <c r="BR22" i="9"/>
  <c r="BT22" i="9"/>
  <c r="BV22" i="9"/>
  <c r="BX22" i="9"/>
  <c r="AF23" i="9"/>
  <c r="AQ23" i="9" s="1"/>
  <c r="AH23" i="9"/>
  <c r="AS23" i="9" s="1"/>
  <c r="AJ23" i="9"/>
  <c r="AU23" i="9" s="1"/>
  <c r="AL23" i="9"/>
  <c r="AW23" i="9" s="1"/>
  <c r="AN23" i="9"/>
  <c r="AY23" i="9" s="1"/>
  <c r="AR23" i="9"/>
  <c r="AT23" i="9"/>
  <c r="AV23" i="9"/>
  <c r="AX23" i="9"/>
  <c r="BP23" i="9"/>
  <c r="BR23" i="9"/>
  <c r="BT23" i="9"/>
  <c r="BV23" i="9"/>
  <c r="BX23" i="9"/>
  <c r="AF24" i="9"/>
  <c r="AQ24" i="9" s="1"/>
  <c r="BQ24" i="9" s="1"/>
  <c r="AH24" i="9"/>
  <c r="AS24" i="9" s="1"/>
  <c r="AJ24" i="9"/>
  <c r="AU24" i="9" s="1"/>
  <c r="AL24" i="9"/>
  <c r="AN24" i="9"/>
  <c r="BP24" i="9"/>
  <c r="AF25" i="9"/>
  <c r="AQ25" i="9" s="1"/>
  <c r="AH25" i="9"/>
  <c r="AS25" i="9" s="1"/>
  <c r="AJ25" i="9"/>
  <c r="AU25" i="9" s="1"/>
  <c r="AL25" i="9"/>
  <c r="AW25" i="9" s="1"/>
  <c r="AN25" i="9"/>
  <c r="AY25" i="9" s="1"/>
  <c r="AR25" i="9"/>
  <c r="AT25" i="9"/>
  <c r="AV25" i="9"/>
  <c r="AX25" i="9"/>
  <c r="BP25" i="9"/>
  <c r="BR25" i="9"/>
  <c r="BT25" i="9"/>
  <c r="BV25" i="9"/>
  <c r="BX25" i="9"/>
  <c r="AF26" i="9"/>
  <c r="AQ26" i="9" s="1"/>
  <c r="AH26" i="9"/>
  <c r="AS26" i="9" s="1"/>
  <c r="AJ26" i="9"/>
  <c r="AU26" i="9" s="1"/>
  <c r="AL26" i="9"/>
  <c r="AW26" i="9" s="1"/>
  <c r="AN26" i="9"/>
  <c r="AY26" i="9" s="1"/>
  <c r="AR26" i="9"/>
  <c r="AT26" i="9"/>
  <c r="AV26" i="9"/>
  <c r="AX26" i="9"/>
  <c r="BP26" i="9"/>
  <c r="BR26" i="9"/>
  <c r="BT26" i="9"/>
  <c r="BV26" i="9"/>
  <c r="BX26" i="9"/>
  <c r="AF27" i="9"/>
  <c r="AQ27" i="9" s="1"/>
  <c r="AH27" i="9"/>
  <c r="AS27" i="9" s="1"/>
  <c r="AJ27" i="9"/>
  <c r="AU27" i="9" s="1"/>
  <c r="AL27" i="9"/>
  <c r="AW27" i="9" s="1"/>
  <c r="AN27" i="9"/>
  <c r="AY27" i="9" s="1"/>
  <c r="AR27" i="9"/>
  <c r="AT27" i="9"/>
  <c r="AV27" i="9"/>
  <c r="AX27" i="9"/>
  <c r="BJ27" i="9"/>
  <c r="BL27" i="9"/>
  <c r="BN27" i="9"/>
  <c r="BR27" i="9"/>
  <c r="BV27" i="9"/>
  <c r="BZ27" i="9"/>
  <c r="BA28" i="9"/>
  <c r="AF28" i="9"/>
  <c r="AJ28" i="9"/>
  <c r="AN28" i="9"/>
  <c r="AR28" i="9"/>
  <c r="AV28" i="9"/>
  <c r="AZ28" i="9"/>
  <c r="BJ28" i="9"/>
  <c r="BN28" i="9"/>
  <c r="BA29" i="9"/>
  <c r="AF29" i="9"/>
  <c r="AJ29" i="9"/>
  <c r="AN29" i="9"/>
  <c r="AR29" i="9"/>
  <c r="AV29" i="9"/>
  <c r="AZ29" i="9"/>
  <c r="BJ29" i="9"/>
  <c r="BN29" i="9"/>
  <c r="AO30" i="9"/>
  <c r="AZ30" i="9" s="1"/>
  <c r="AM30" i="9"/>
  <c r="AX30" i="9" s="1"/>
  <c r="AK30" i="9"/>
  <c r="AV30" i="9" s="1"/>
  <c r="AI30" i="9"/>
  <c r="AG30" i="9"/>
  <c r="AR30" i="9" s="1"/>
  <c r="AE30" i="9"/>
  <c r="AH30" i="9"/>
  <c r="AL30" i="9"/>
  <c r="AP30" i="9"/>
  <c r="BA30" i="9" s="1"/>
  <c r="AT30" i="9"/>
  <c r="BO30" i="9"/>
  <c r="BM30" i="9"/>
  <c r="BK30" i="9"/>
  <c r="BI30" i="9"/>
  <c r="AF31" i="9"/>
  <c r="AQ31" i="9" s="1"/>
  <c r="BQ31" i="9" s="1"/>
  <c r="AJ31" i="9"/>
  <c r="AN31" i="9"/>
  <c r="AZ31" i="9"/>
  <c r="BJ31" i="9"/>
  <c r="BN31" i="9"/>
  <c r="BA32" i="9"/>
  <c r="AF32" i="9"/>
  <c r="AJ32" i="9"/>
  <c r="AN32" i="9"/>
  <c r="AR32" i="9"/>
  <c r="AV32" i="9"/>
  <c r="AZ32" i="9"/>
  <c r="BJ32" i="9"/>
  <c r="BN32" i="9"/>
  <c r="BA33" i="9"/>
  <c r="AF33" i="9"/>
  <c r="AJ33" i="9"/>
  <c r="AN33" i="9"/>
  <c r="AR33" i="9"/>
  <c r="AV33" i="9"/>
  <c r="AZ33" i="9"/>
  <c r="BJ33" i="9"/>
  <c r="BN33" i="9"/>
  <c r="BA34" i="9"/>
  <c r="AF34" i="9"/>
  <c r="AJ34" i="9"/>
  <c r="AN34" i="9"/>
  <c r="AR34" i="9"/>
  <c r="AV34" i="9"/>
  <c r="AZ34" i="9"/>
  <c r="BJ34" i="9"/>
  <c r="BN34" i="9"/>
  <c r="BA35" i="9"/>
  <c r="AF35" i="9"/>
  <c r="AJ35" i="9"/>
  <c r="AN35" i="9"/>
  <c r="AR35" i="9"/>
  <c r="AV35" i="9"/>
  <c r="AZ35" i="9"/>
  <c r="AQ28" i="9"/>
  <c r="AS28" i="9"/>
  <c r="AU28" i="9"/>
  <c r="AW28" i="9"/>
  <c r="AY28" i="9"/>
  <c r="BQ28" i="9"/>
  <c r="BS28" i="9"/>
  <c r="BU28" i="9"/>
  <c r="BW28" i="9"/>
  <c r="BY28" i="9"/>
  <c r="AQ29" i="9"/>
  <c r="AS29" i="9"/>
  <c r="AU29" i="9"/>
  <c r="AW29" i="9"/>
  <c r="AY29" i="9"/>
  <c r="BQ29" i="9"/>
  <c r="BS29" i="9"/>
  <c r="BU29" i="9"/>
  <c r="BW29" i="9"/>
  <c r="BY29" i="9"/>
  <c r="AQ30" i="9"/>
  <c r="AS30" i="9"/>
  <c r="AU30" i="9"/>
  <c r="AW30" i="9"/>
  <c r="AY30" i="9"/>
  <c r="BQ30" i="9"/>
  <c r="BS30" i="9"/>
  <c r="BU30" i="9"/>
  <c r="BW30" i="9"/>
  <c r="BY30" i="9"/>
  <c r="AU31" i="9"/>
  <c r="AQ32" i="9"/>
  <c r="AS32" i="9"/>
  <c r="AU32" i="9"/>
  <c r="AW32" i="9"/>
  <c r="AY32" i="9"/>
  <c r="BQ32" i="9"/>
  <c r="BS32" i="9"/>
  <c r="BU32" i="9"/>
  <c r="BW32" i="9"/>
  <c r="BY32" i="9"/>
  <c r="AQ33" i="9"/>
  <c r="AS33" i="9"/>
  <c r="AU33" i="9"/>
  <c r="AW33" i="9"/>
  <c r="AY33" i="9"/>
  <c r="BQ33" i="9"/>
  <c r="BS33" i="9"/>
  <c r="BU33" i="9"/>
  <c r="BW33" i="9"/>
  <c r="BY33" i="9"/>
  <c r="AQ34" i="9"/>
  <c r="AS34" i="9"/>
  <c r="AU34" i="9"/>
  <c r="AW34" i="9"/>
  <c r="AY34" i="9"/>
  <c r="BQ34" i="9"/>
  <c r="BS34" i="9"/>
  <c r="BU34" i="9"/>
  <c r="BW34" i="9"/>
  <c r="BY34" i="9"/>
  <c r="AQ35" i="9"/>
  <c r="AS35" i="9"/>
  <c r="AU35" i="9"/>
  <c r="AW35" i="9"/>
  <c r="AY35" i="9"/>
  <c r="BI35" i="9"/>
  <c r="BK35" i="9"/>
  <c r="BM35" i="9"/>
  <c r="BQ35" i="9"/>
  <c r="BS35" i="9"/>
  <c r="BU35" i="9"/>
  <c r="BW35" i="9"/>
  <c r="BY35" i="9"/>
  <c r="AE36" i="9"/>
  <c r="AG36" i="9"/>
  <c r="AR36" i="9" s="1"/>
  <c r="AI36" i="9"/>
  <c r="AT36" i="9" s="1"/>
  <c r="AK36" i="9"/>
  <c r="AM36" i="9"/>
  <c r="AO36" i="9"/>
  <c r="AY36" i="9"/>
  <c r="BI36" i="9"/>
  <c r="BK36" i="9"/>
  <c r="BM36" i="9"/>
  <c r="AE37" i="9"/>
  <c r="AG37" i="9"/>
  <c r="AI37" i="9"/>
  <c r="AK37" i="9"/>
  <c r="AM37" i="9"/>
  <c r="AO37" i="9"/>
  <c r="AZ37" i="9" s="1"/>
  <c r="AQ37" i="9"/>
  <c r="AU37" i="9"/>
  <c r="AY37" i="9"/>
  <c r="BI37" i="9"/>
  <c r="BK37" i="9"/>
  <c r="BM37" i="9"/>
  <c r="BQ37" i="9"/>
  <c r="BS37" i="9"/>
  <c r="BU37" i="9"/>
  <c r="BW37" i="9"/>
  <c r="BY37" i="9"/>
  <c r="AE38" i="9"/>
  <c r="AX38" i="9" s="1"/>
  <c r="AG38" i="9"/>
  <c r="AR38" i="9" s="1"/>
  <c r="AI38" i="9"/>
  <c r="AK38" i="9"/>
  <c r="AM38" i="9"/>
  <c r="AO38" i="9"/>
  <c r="BI38" i="9"/>
  <c r="BK38" i="9"/>
  <c r="BM38" i="9"/>
  <c r="AE39" i="9"/>
  <c r="AG39" i="9"/>
  <c r="AR39" i="9" s="1"/>
  <c r="AI39" i="9"/>
  <c r="AK39" i="9"/>
  <c r="AV39" i="9" s="1"/>
  <c r="AM39" i="9"/>
  <c r="AO39" i="9"/>
  <c r="AZ39" i="9" s="1"/>
  <c r="BI39" i="9"/>
  <c r="BK39" i="9"/>
  <c r="BM39" i="9"/>
  <c r="BQ39" i="9"/>
  <c r="BS39" i="9"/>
  <c r="BU39" i="9"/>
  <c r="BW39" i="9"/>
  <c r="BY39" i="9"/>
  <c r="AE40" i="9"/>
  <c r="AG40" i="9"/>
  <c r="AI40" i="9"/>
  <c r="AK40" i="9"/>
  <c r="AM40" i="9"/>
  <c r="AO40" i="9"/>
  <c r="AZ40" i="9" s="1"/>
  <c r="AQ40" i="9"/>
  <c r="AU40" i="9"/>
  <c r="AY40" i="9"/>
  <c r="BI40" i="9"/>
  <c r="BK40" i="9"/>
  <c r="BM40" i="9"/>
  <c r="BQ40" i="9"/>
  <c r="BS40" i="9"/>
  <c r="BU40" i="9"/>
  <c r="BW40" i="9"/>
  <c r="BY40" i="9"/>
  <c r="AE41" i="9"/>
  <c r="AY41" i="9" s="1"/>
  <c r="AG41" i="9"/>
  <c r="AR41" i="9" s="1"/>
  <c r="AI41" i="9"/>
  <c r="AK41" i="9"/>
  <c r="AM41" i="9"/>
  <c r="AO41" i="9"/>
  <c r="BI41" i="9"/>
  <c r="BK41" i="9"/>
  <c r="BM41" i="9"/>
  <c r="AE42" i="9"/>
  <c r="AG42" i="9"/>
  <c r="AI42" i="9"/>
  <c r="AK42" i="9"/>
  <c r="AM42" i="9"/>
  <c r="AO42" i="9"/>
  <c r="AZ42" i="9" s="1"/>
  <c r="AQ42" i="9"/>
  <c r="AU42" i="9"/>
  <c r="AY42" i="9"/>
  <c r="BI42" i="9"/>
  <c r="BK42" i="9"/>
  <c r="BM42" i="9"/>
  <c r="BQ42" i="9"/>
  <c r="BS42" i="9"/>
  <c r="BU42" i="9"/>
  <c r="BW42" i="9"/>
  <c r="BY42" i="9"/>
  <c r="AE43" i="9"/>
  <c r="AG43" i="9"/>
  <c r="AR43" i="9" s="1"/>
  <c r="AI43" i="9"/>
  <c r="AK43" i="9"/>
  <c r="AV43" i="9" s="1"/>
  <c r="AM43" i="9"/>
  <c r="AO43" i="9"/>
  <c r="AZ43" i="9" s="1"/>
  <c r="BI43" i="9"/>
  <c r="BK43" i="9"/>
  <c r="BM43" i="9"/>
  <c r="BQ43" i="9"/>
  <c r="BS43" i="9"/>
  <c r="BU43" i="9"/>
  <c r="BW43" i="9"/>
  <c r="BY43" i="9"/>
  <c r="AE44" i="9"/>
  <c r="AG44" i="9"/>
  <c r="AI44" i="9"/>
  <c r="AK44" i="9"/>
  <c r="AM44" i="9"/>
  <c r="AO44" i="9"/>
  <c r="AZ44" i="9" s="1"/>
  <c r="AQ44" i="9"/>
  <c r="AU44" i="9"/>
  <c r="AY44" i="9"/>
  <c r="BI44" i="9"/>
  <c r="BK44" i="9"/>
  <c r="BM44" i="9"/>
  <c r="BQ44" i="9"/>
  <c r="BS44" i="9"/>
  <c r="BU44" i="9"/>
  <c r="BW44" i="9"/>
  <c r="BY44" i="9"/>
  <c r="AE45" i="9"/>
  <c r="AX45" i="9" s="1"/>
  <c r="AG45" i="9"/>
  <c r="AR45" i="9" s="1"/>
  <c r="AI45" i="9"/>
  <c r="AT45" i="9" s="1"/>
  <c r="AK45" i="9"/>
  <c r="AM45" i="9"/>
  <c r="AO45" i="9"/>
  <c r="AY45" i="9"/>
  <c r="BI45" i="9"/>
  <c r="BK45" i="9"/>
  <c r="BM45" i="9"/>
  <c r="AE46" i="9"/>
  <c r="AG46" i="9"/>
  <c r="AI46" i="9"/>
  <c r="AK46" i="9"/>
  <c r="AM46" i="9"/>
  <c r="AO46" i="9"/>
  <c r="AZ46" i="9" s="1"/>
  <c r="AQ46" i="9"/>
  <c r="AU46" i="9"/>
  <c r="AY46" i="9"/>
  <c r="BI46" i="9"/>
  <c r="BK46" i="9"/>
  <c r="BM46" i="9"/>
  <c r="BQ46" i="9"/>
  <c r="BS46" i="9"/>
  <c r="BU46" i="9"/>
  <c r="BW46" i="9"/>
  <c r="BY46" i="9"/>
  <c r="AE47" i="9"/>
  <c r="AG47" i="9"/>
  <c r="AR47" i="9" s="1"/>
  <c r="AI47" i="9"/>
  <c r="AK47" i="9"/>
  <c r="AV47" i="9" s="1"/>
  <c r="AM47" i="9"/>
  <c r="AO47" i="9"/>
  <c r="AZ47" i="9" s="1"/>
  <c r="BI47" i="9"/>
  <c r="BK47" i="9"/>
  <c r="BM47" i="9"/>
  <c r="BQ47" i="9"/>
  <c r="BS47" i="9"/>
  <c r="BU47" i="9"/>
  <c r="BW47" i="9"/>
  <c r="BY47" i="9"/>
  <c r="AE48" i="9"/>
  <c r="AZ48" i="9" s="1"/>
  <c r="AG48" i="9"/>
  <c r="AR48" i="9" s="1"/>
  <c r="AI48" i="9"/>
  <c r="AK48" i="9"/>
  <c r="AM48" i="9"/>
  <c r="AO48" i="9"/>
  <c r="BI48" i="9"/>
  <c r="BK48" i="9"/>
  <c r="BM48" i="9"/>
  <c r="AE49" i="9"/>
  <c r="AG49" i="9"/>
  <c r="AI49" i="9"/>
  <c r="AK49" i="9"/>
  <c r="AM49" i="9"/>
  <c r="AO49" i="9"/>
  <c r="AZ49" i="9" s="1"/>
  <c r="AQ49" i="9"/>
  <c r="AU49" i="9"/>
  <c r="AY49" i="9"/>
  <c r="BI49" i="9"/>
  <c r="BK49" i="9"/>
  <c r="BM49" i="9"/>
  <c r="BQ49" i="9"/>
  <c r="BS49" i="9"/>
  <c r="BU49" i="9"/>
  <c r="BW49" i="9"/>
  <c r="BY49" i="9"/>
  <c r="AE50" i="9"/>
  <c r="AX50" i="9" s="1"/>
  <c r="AG50" i="9"/>
  <c r="AR50" i="9" s="1"/>
  <c r="AI50" i="9"/>
  <c r="AT50" i="9" s="1"/>
  <c r="AK50" i="9"/>
  <c r="AM50" i="9"/>
  <c r="AO50" i="9"/>
  <c r="AY50" i="9"/>
  <c r="BI50" i="9"/>
  <c r="BK50" i="9"/>
  <c r="BM50" i="9"/>
  <c r="CA51" i="9"/>
  <c r="BY51" i="9"/>
  <c r="BW51" i="9"/>
  <c r="BU51" i="9"/>
  <c r="BS51" i="9"/>
  <c r="BQ51" i="9"/>
  <c r="BA51" i="9"/>
  <c r="AY51" i="9"/>
  <c r="AS51" i="9"/>
  <c r="AF51" i="9"/>
  <c r="AQ51" i="9" s="1"/>
  <c r="AJ51" i="9"/>
  <c r="AU51" i="9" s="1"/>
  <c r="AR51" i="9"/>
  <c r="AZ51" i="9"/>
  <c r="BJ51" i="9"/>
  <c r="BR51" i="9"/>
  <c r="BV51" i="9"/>
  <c r="BZ51" i="9"/>
  <c r="AF52" i="9"/>
  <c r="AJ52" i="9"/>
  <c r="AN52" i="9"/>
  <c r="BJ52" i="9"/>
  <c r="BA53" i="9"/>
  <c r="AF53" i="9"/>
  <c r="AJ53" i="9"/>
  <c r="AN53" i="9"/>
  <c r="AR53" i="9"/>
  <c r="BJ53" i="9"/>
  <c r="AF54" i="9"/>
  <c r="AJ54" i="9"/>
  <c r="AN54" i="9"/>
  <c r="BJ54" i="9"/>
  <c r="BA55" i="9"/>
  <c r="AF55" i="9"/>
  <c r="AJ55" i="9"/>
  <c r="AN55" i="9"/>
  <c r="AR55" i="9"/>
  <c r="BJ55" i="9"/>
  <c r="AF56" i="9"/>
  <c r="AJ56" i="9"/>
  <c r="AN56" i="9"/>
  <c r="BJ56" i="9"/>
  <c r="BA57" i="9"/>
  <c r="AF57" i="9"/>
  <c r="AJ57" i="9"/>
  <c r="AN57" i="9"/>
  <c r="AR57" i="9"/>
  <c r="BJ57" i="9"/>
  <c r="AF58" i="9"/>
  <c r="AJ58" i="9"/>
  <c r="AN58" i="9"/>
  <c r="BJ58" i="9"/>
  <c r="AF59" i="9"/>
  <c r="AJ59" i="9"/>
  <c r="AN59" i="9"/>
  <c r="AR59" i="9"/>
  <c r="BJ59" i="9"/>
  <c r="AF60" i="9"/>
  <c r="AJ60" i="9"/>
  <c r="AN60" i="9"/>
  <c r="BJ60" i="9"/>
  <c r="AF61" i="9"/>
  <c r="AJ61" i="9"/>
  <c r="AN61" i="9"/>
  <c r="BJ61" i="9"/>
  <c r="AF62" i="9"/>
  <c r="AQ62" i="9" s="1"/>
  <c r="BQ62" i="9" s="1"/>
  <c r="AJ62" i="9"/>
  <c r="AU62" i="9" s="1"/>
  <c r="AN62" i="9"/>
  <c r="BJ62" i="9"/>
  <c r="AF63" i="9"/>
  <c r="AJ63" i="9"/>
  <c r="AN63" i="9"/>
  <c r="BJ63" i="9"/>
  <c r="AF64" i="9"/>
  <c r="AQ64" i="9" s="1"/>
  <c r="BQ64" i="9" s="1"/>
  <c r="AJ64" i="9"/>
  <c r="AU64" i="9" s="1"/>
  <c r="AN64" i="9"/>
  <c r="BJ64" i="9"/>
  <c r="AF65" i="9"/>
  <c r="AJ65" i="9"/>
  <c r="AN65" i="9"/>
  <c r="AF66" i="9"/>
  <c r="AJ66" i="9"/>
  <c r="AN66" i="9"/>
  <c r="AF36" i="9"/>
  <c r="AQ36" i="9" s="1"/>
  <c r="BQ36" i="9" s="1"/>
  <c r="AH36" i="9"/>
  <c r="AS36" i="9" s="1"/>
  <c r="AJ36" i="9"/>
  <c r="AL36" i="9"/>
  <c r="AN36" i="9"/>
  <c r="AP36" i="9"/>
  <c r="AX36" i="9"/>
  <c r="AF37" i="9"/>
  <c r="AH37" i="9"/>
  <c r="AS37" i="9" s="1"/>
  <c r="AJ37" i="9"/>
  <c r="AL37" i="9"/>
  <c r="AW37" i="9" s="1"/>
  <c r="AN37" i="9"/>
  <c r="AP37" i="9"/>
  <c r="BA37" i="9" s="1"/>
  <c r="AR37" i="9"/>
  <c r="AT37" i="9"/>
  <c r="AV37" i="9"/>
  <c r="AX37" i="9"/>
  <c r="AF38" i="9"/>
  <c r="AQ38" i="9" s="1"/>
  <c r="BQ38" i="9" s="1"/>
  <c r="AH38" i="9"/>
  <c r="AS38" i="9" s="1"/>
  <c r="AJ38" i="9"/>
  <c r="AU38" i="9" s="1"/>
  <c r="AL38" i="9"/>
  <c r="AN38" i="9"/>
  <c r="AP38" i="9"/>
  <c r="AT38" i="9"/>
  <c r="AF39" i="9"/>
  <c r="AQ39" i="9" s="1"/>
  <c r="AH39" i="9"/>
  <c r="AS39" i="9" s="1"/>
  <c r="AJ39" i="9"/>
  <c r="AU39" i="9" s="1"/>
  <c r="AL39" i="9"/>
  <c r="AW39" i="9" s="1"/>
  <c r="AN39" i="9"/>
  <c r="AY39" i="9" s="1"/>
  <c r="AP39" i="9"/>
  <c r="BA39" i="9" s="1"/>
  <c r="AT39" i="9"/>
  <c r="AX39" i="9"/>
  <c r="AF40" i="9"/>
  <c r="AH40" i="9"/>
  <c r="AS40" i="9" s="1"/>
  <c r="AJ40" i="9"/>
  <c r="AL40" i="9"/>
  <c r="AW40" i="9" s="1"/>
  <c r="AN40" i="9"/>
  <c r="AP40" i="9"/>
  <c r="BA40" i="9" s="1"/>
  <c r="AR40" i="9"/>
  <c r="AT40" i="9"/>
  <c r="AV40" i="9"/>
  <c r="AX40" i="9"/>
  <c r="AF41" i="9"/>
  <c r="AQ41" i="9" s="1"/>
  <c r="BQ41" i="9" s="1"/>
  <c r="AH41" i="9"/>
  <c r="AS41" i="9" s="1"/>
  <c r="AJ41" i="9"/>
  <c r="AU41" i="9" s="1"/>
  <c r="AL41" i="9"/>
  <c r="AW41" i="9" s="1"/>
  <c r="AN41" i="9"/>
  <c r="AP41" i="9"/>
  <c r="AT41" i="9"/>
  <c r="AX41" i="9"/>
  <c r="AF42" i="9"/>
  <c r="AH42" i="9"/>
  <c r="AS42" i="9" s="1"/>
  <c r="AJ42" i="9"/>
  <c r="AL42" i="9"/>
  <c r="AW42" i="9" s="1"/>
  <c r="AN42" i="9"/>
  <c r="AP42" i="9"/>
  <c r="BA42" i="9" s="1"/>
  <c r="AR42" i="9"/>
  <c r="AT42" i="9"/>
  <c r="AV42" i="9"/>
  <c r="AX42" i="9"/>
  <c r="AF43" i="9"/>
  <c r="AQ43" i="9" s="1"/>
  <c r="AH43" i="9"/>
  <c r="AS43" i="9" s="1"/>
  <c r="AJ43" i="9"/>
  <c r="AU43" i="9" s="1"/>
  <c r="AL43" i="9"/>
  <c r="AW43" i="9" s="1"/>
  <c r="AN43" i="9"/>
  <c r="AY43" i="9" s="1"/>
  <c r="AP43" i="9"/>
  <c r="BA43" i="9" s="1"/>
  <c r="AT43" i="9"/>
  <c r="AX43" i="9"/>
  <c r="AF44" i="9"/>
  <c r="AH44" i="9"/>
  <c r="AS44" i="9" s="1"/>
  <c r="AJ44" i="9"/>
  <c r="AL44" i="9"/>
  <c r="AW44" i="9" s="1"/>
  <c r="AN44" i="9"/>
  <c r="AP44" i="9"/>
  <c r="BA44" i="9" s="1"/>
  <c r="AR44" i="9"/>
  <c r="AT44" i="9"/>
  <c r="AV44" i="9"/>
  <c r="AX44" i="9"/>
  <c r="AF45" i="9"/>
  <c r="AQ45" i="9" s="1"/>
  <c r="BQ45" i="9" s="1"/>
  <c r="AH45" i="9"/>
  <c r="AS45" i="9" s="1"/>
  <c r="AJ45" i="9"/>
  <c r="AU45" i="9" s="1"/>
  <c r="AL45" i="9"/>
  <c r="AN45" i="9"/>
  <c r="AP45" i="9"/>
  <c r="AF46" i="9"/>
  <c r="AH46" i="9"/>
  <c r="AS46" i="9" s="1"/>
  <c r="AJ46" i="9"/>
  <c r="AL46" i="9"/>
  <c r="AW46" i="9" s="1"/>
  <c r="AN46" i="9"/>
  <c r="AP46" i="9"/>
  <c r="BA46" i="9" s="1"/>
  <c r="AR46" i="9"/>
  <c r="AT46" i="9"/>
  <c r="AV46" i="9"/>
  <c r="AX46" i="9"/>
  <c r="AF47" i="9"/>
  <c r="AQ47" i="9" s="1"/>
  <c r="AH47" i="9"/>
  <c r="AS47" i="9" s="1"/>
  <c r="AJ47" i="9"/>
  <c r="AU47" i="9" s="1"/>
  <c r="AL47" i="9"/>
  <c r="AW47" i="9" s="1"/>
  <c r="AN47" i="9"/>
  <c r="AY47" i="9" s="1"/>
  <c r="AP47" i="9"/>
  <c r="BA47" i="9" s="1"/>
  <c r="AT47" i="9"/>
  <c r="AX47" i="9"/>
  <c r="AF48" i="9"/>
  <c r="AQ48" i="9" s="1"/>
  <c r="BQ48" i="9" s="1"/>
  <c r="AH48" i="9"/>
  <c r="AS48" i="9" s="1"/>
  <c r="AJ48" i="9"/>
  <c r="AU48" i="9" s="1"/>
  <c r="AL48" i="9"/>
  <c r="AN48" i="9"/>
  <c r="AP48" i="9"/>
  <c r="AT48" i="9"/>
  <c r="AX48" i="9"/>
  <c r="AF49" i="9"/>
  <c r="AH49" i="9"/>
  <c r="AS49" i="9" s="1"/>
  <c r="AJ49" i="9"/>
  <c r="AL49" i="9"/>
  <c r="AW49" i="9" s="1"/>
  <c r="AN49" i="9"/>
  <c r="AP49" i="9"/>
  <c r="BA49" i="9" s="1"/>
  <c r="AR49" i="9"/>
  <c r="AT49" i="9"/>
  <c r="AV49" i="9"/>
  <c r="AX49" i="9"/>
  <c r="AF50" i="9"/>
  <c r="AQ50" i="9" s="1"/>
  <c r="BQ50" i="9" s="1"/>
  <c r="AH50" i="9"/>
  <c r="AS50" i="9" s="1"/>
  <c r="AJ50" i="9"/>
  <c r="AU50" i="9" s="1"/>
  <c r="AL50" i="9"/>
  <c r="AN50" i="9"/>
  <c r="AP50" i="9"/>
  <c r="AO51" i="9"/>
  <c r="AM51" i="9"/>
  <c r="AX51" i="9" s="1"/>
  <c r="AK51" i="9"/>
  <c r="AV51" i="9" s="1"/>
  <c r="AI51" i="9"/>
  <c r="AG51" i="9"/>
  <c r="AE51" i="9"/>
  <c r="AH51" i="9"/>
  <c r="AL51" i="9"/>
  <c r="AW51" i="9" s="1"/>
  <c r="AP51" i="9"/>
  <c r="AT51" i="9"/>
  <c r="BO51" i="9"/>
  <c r="BM51" i="9"/>
  <c r="BK51" i="9"/>
  <c r="BI51" i="9"/>
  <c r="AO52" i="9"/>
  <c r="AZ52" i="9" s="1"/>
  <c r="AM52" i="9"/>
  <c r="AK52" i="9"/>
  <c r="AV52" i="9" s="1"/>
  <c r="AI52" i="9"/>
  <c r="AG52" i="9"/>
  <c r="AR52" i="9" s="1"/>
  <c r="AE52" i="9"/>
  <c r="AH52" i="9"/>
  <c r="AL52" i="9"/>
  <c r="AP52" i="9"/>
  <c r="BA52" i="9" s="1"/>
  <c r="AT52" i="9"/>
  <c r="AX52" i="9"/>
  <c r="BO52" i="9"/>
  <c r="BM52" i="9"/>
  <c r="BK52" i="9"/>
  <c r="BI52" i="9"/>
  <c r="AO53" i="9"/>
  <c r="AZ53" i="9" s="1"/>
  <c r="AM53" i="9"/>
  <c r="AX53" i="9" s="1"/>
  <c r="AK53" i="9"/>
  <c r="AV53" i="9" s="1"/>
  <c r="AI53" i="9"/>
  <c r="AG53" i="9"/>
  <c r="AE53" i="9"/>
  <c r="AH53" i="9"/>
  <c r="AL53" i="9"/>
  <c r="AP53" i="9"/>
  <c r="AT53" i="9"/>
  <c r="BO53" i="9"/>
  <c r="BM53" i="9"/>
  <c r="BK53" i="9"/>
  <c r="BI53" i="9"/>
  <c r="AO54" i="9"/>
  <c r="AZ54" i="9" s="1"/>
  <c r="AM54" i="9"/>
  <c r="AK54" i="9"/>
  <c r="AV54" i="9" s="1"/>
  <c r="AI54" i="9"/>
  <c r="AG54" i="9"/>
  <c r="AR54" i="9" s="1"/>
  <c r="AE54" i="9"/>
  <c r="AH54" i="9"/>
  <c r="AL54" i="9"/>
  <c r="AP54" i="9"/>
  <c r="BA54" i="9" s="1"/>
  <c r="AT54" i="9"/>
  <c r="AX54" i="9"/>
  <c r="BO54" i="9"/>
  <c r="BM54" i="9"/>
  <c r="BK54" i="9"/>
  <c r="BI54" i="9"/>
  <c r="AO55" i="9"/>
  <c r="AZ55" i="9" s="1"/>
  <c r="AM55" i="9"/>
  <c r="AX55" i="9" s="1"/>
  <c r="AK55" i="9"/>
  <c r="AV55" i="9" s="1"/>
  <c r="AI55" i="9"/>
  <c r="AG55" i="9"/>
  <c r="AE55" i="9"/>
  <c r="AH55" i="9"/>
  <c r="AL55" i="9"/>
  <c r="AP55" i="9"/>
  <c r="AT55" i="9"/>
  <c r="BO55" i="9"/>
  <c r="BM55" i="9"/>
  <c r="BK55" i="9"/>
  <c r="BI55" i="9"/>
  <c r="AO56" i="9"/>
  <c r="AZ56" i="9" s="1"/>
  <c r="AM56" i="9"/>
  <c r="AK56" i="9"/>
  <c r="AV56" i="9" s="1"/>
  <c r="AI56" i="9"/>
  <c r="AG56" i="9"/>
  <c r="AR56" i="9" s="1"/>
  <c r="AE56" i="9"/>
  <c r="AH56" i="9"/>
  <c r="AL56" i="9"/>
  <c r="AP56" i="9"/>
  <c r="BA56" i="9" s="1"/>
  <c r="AT56" i="9"/>
  <c r="AX56" i="9"/>
  <c r="BO56" i="9"/>
  <c r="BM56" i="9"/>
  <c r="BK56" i="9"/>
  <c r="BI56" i="9"/>
  <c r="AO57" i="9"/>
  <c r="AZ57" i="9" s="1"/>
  <c r="AM57" i="9"/>
  <c r="AX57" i="9" s="1"/>
  <c r="AK57" i="9"/>
  <c r="AV57" i="9" s="1"/>
  <c r="AI57" i="9"/>
  <c r="AG57" i="9"/>
  <c r="AE57" i="9"/>
  <c r="AH57" i="9"/>
  <c r="AL57" i="9"/>
  <c r="AP57" i="9"/>
  <c r="AT57" i="9"/>
  <c r="BO57" i="9"/>
  <c r="BM57" i="9"/>
  <c r="BK57" i="9"/>
  <c r="BI57" i="9"/>
  <c r="AO58" i="9"/>
  <c r="AZ58" i="9" s="1"/>
  <c r="AM58" i="9"/>
  <c r="AK58" i="9"/>
  <c r="AV58" i="9" s="1"/>
  <c r="AI58" i="9"/>
  <c r="AG58" i="9"/>
  <c r="AR58" i="9" s="1"/>
  <c r="AE58" i="9"/>
  <c r="AH58" i="9"/>
  <c r="AL58" i="9"/>
  <c r="AP58" i="9"/>
  <c r="BA58" i="9" s="1"/>
  <c r="AT58" i="9"/>
  <c r="AX58" i="9"/>
  <c r="BO58" i="9"/>
  <c r="BM58" i="9"/>
  <c r="BK58" i="9"/>
  <c r="BI58" i="9"/>
  <c r="AO59" i="9"/>
  <c r="AZ59" i="9" s="1"/>
  <c r="AM59" i="9"/>
  <c r="AX59" i="9" s="1"/>
  <c r="AK59" i="9"/>
  <c r="AV59" i="9" s="1"/>
  <c r="AI59" i="9"/>
  <c r="AG59" i="9"/>
  <c r="AE59" i="9"/>
  <c r="AH59" i="9"/>
  <c r="AL59" i="9"/>
  <c r="AP59" i="9"/>
  <c r="BA59" i="9" s="1"/>
  <c r="AT59" i="9"/>
  <c r="BO59" i="9"/>
  <c r="BM59" i="9"/>
  <c r="BK59" i="9"/>
  <c r="BI59" i="9"/>
  <c r="AO60" i="9"/>
  <c r="AZ60" i="9" s="1"/>
  <c r="AM60" i="9"/>
  <c r="AK60" i="9"/>
  <c r="AV60" i="9" s="1"/>
  <c r="AI60" i="9"/>
  <c r="AG60" i="9"/>
  <c r="AR60" i="9" s="1"/>
  <c r="AE60" i="9"/>
  <c r="AH60" i="9"/>
  <c r="AL60" i="9"/>
  <c r="AP60" i="9"/>
  <c r="BA60" i="9" s="1"/>
  <c r="AT60" i="9"/>
  <c r="AX60" i="9"/>
  <c r="BO60" i="9"/>
  <c r="BM60" i="9"/>
  <c r="BK60" i="9"/>
  <c r="BI60" i="9"/>
  <c r="AO61" i="9"/>
  <c r="AZ61" i="9" s="1"/>
  <c r="AM61" i="9"/>
  <c r="AX61" i="9" s="1"/>
  <c r="AK61" i="9"/>
  <c r="AV61" i="9" s="1"/>
  <c r="AI61" i="9"/>
  <c r="AG61" i="9"/>
  <c r="AR61" i="9" s="1"/>
  <c r="AE61" i="9"/>
  <c r="AH61" i="9"/>
  <c r="AL61" i="9"/>
  <c r="AP61" i="9"/>
  <c r="BA61" i="9" s="1"/>
  <c r="AT61" i="9"/>
  <c r="BO61" i="9"/>
  <c r="BM61" i="9"/>
  <c r="BK61" i="9"/>
  <c r="BI61" i="9"/>
  <c r="AO62" i="9"/>
  <c r="AM62" i="9"/>
  <c r="AK62" i="9"/>
  <c r="AI62" i="9"/>
  <c r="AT62" i="9" s="1"/>
  <c r="AG62" i="9"/>
  <c r="AR62" i="9" s="1"/>
  <c r="AE62" i="9"/>
  <c r="AX62" i="9" s="1"/>
  <c r="AH62" i="9"/>
  <c r="AS62" i="9" s="1"/>
  <c r="AL62" i="9"/>
  <c r="AP62" i="9"/>
  <c r="BO62" i="9"/>
  <c r="BM62" i="9"/>
  <c r="BK62" i="9"/>
  <c r="BI62" i="9"/>
  <c r="AO63" i="9"/>
  <c r="AZ63" i="9" s="1"/>
  <c r="AM63" i="9"/>
  <c r="AX63" i="9" s="1"/>
  <c r="AK63" i="9"/>
  <c r="AV63" i="9" s="1"/>
  <c r="AI63" i="9"/>
  <c r="AG63" i="9"/>
  <c r="AR63" i="9" s="1"/>
  <c r="AE63" i="9"/>
  <c r="AH63" i="9"/>
  <c r="AL63" i="9"/>
  <c r="AP63" i="9"/>
  <c r="BA63" i="9" s="1"/>
  <c r="AT63" i="9"/>
  <c r="BO63" i="9"/>
  <c r="BM63" i="9"/>
  <c r="BK63" i="9"/>
  <c r="BI63" i="9"/>
  <c r="AO64" i="9"/>
  <c r="AM64" i="9"/>
  <c r="AK64" i="9"/>
  <c r="AV64" i="9" s="1"/>
  <c r="AI64" i="9"/>
  <c r="AT64" i="9" s="1"/>
  <c r="AG64" i="9"/>
  <c r="AR64" i="9" s="1"/>
  <c r="AE64" i="9"/>
  <c r="AX64" i="9" s="1"/>
  <c r="AH64" i="9"/>
  <c r="AS64" i="9" s="1"/>
  <c r="AL64" i="9"/>
  <c r="AP64" i="9"/>
  <c r="BO64" i="9"/>
  <c r="BM64" i="9"/>
  <c r="BK64" i="9"/>
  <c r="BI64" i="9"/>
  <c r="AO65" i="9"/>
  <c r="AZ65" i="9" s="1"/>
  <c r="AM65" i="9"/>
  <c r="AX65" i="9" s="1"/>
  <c r="AK65" i="9"/>
  <c r="AV65" i="9" s="1"/>
  <c r="AI65" i="9"/>
  <c r="AG65" i="9"/>
  <c r="AR65" i="9" s="1"/>
  <c r="AE65" i="9"/>
  <c r="AH65" i="9"/>
  <c r="AL65" i="9"/>
  <c r="AP65" i="9"/>
  <c r="BA65" i="9" s="1"/>
  <c r="AT65" i="9"/>
  <c r="BO65" i="9"/>
  <c r="BM65" i="9"/>
  <c r="BK65" i="9"/>
  <c r="BI65" i="9"/>
  <c r="AO66" i="9"/>
  <c r="AM66" i="9"/>
  <c r="AK66" i="9"/>
  <c r="AI66" i="9"/>
  <c r="AT66" i="9" s="1"/>
  <c r="AG66" i="9"/>
  <c r="AR66" i="9" s="1"/>
  <c r="AE66" i="9"/>
  <c r="AX66" i="9" s="1"/>
  <c r="AH66" i="9"/>
  <c r="AS66" i="9" s="1"/>
  <c r="AL66" i="9"/>
  <c r="AP66" i="9"/>
  <c r="BO66" i="9"/>
  <c r="AF67" i="9"/>
  <c r="AH67" i="9"/>
  <c r="AJ67" i="9"/>
  <c r="AL67" i="9"/>
  <c r="AN67" i="9"/>
  <c r="AP67" i="9"/>
  <c r="BA67" i="9" s="1"/>
  <c r="AZ67" i="9"/>
  <c r="AF68" i="9"/>
  <c r="AH68" i="9"/>
  <c r="AS68" i="9" s="1"/>
  <c r="AJ68" i="9"/>
  <c r="AL68" i="9"/>
  <c r="AW68" i="9" s="1"/>
  <c r="AN68" i="9"/>
  <c r="AP68" i="9"/>
  <c r="BA68" i="9" s="1"/>
  <c r="AT68" i="9"/>
  <c r="AX68" i="9"/>
  <c r="AZ68" i="9"/>
  <c r="AF69" i="9"/>
  <c r="AQ69" i="9" s="1"/>
  <c r="BQ69" i="9" s="1"/>
  <c r="AH69" i="9"/>
  <c r="AS69" i="9" s="1"/>
  <c r="AJ69" i="9"/>
  <c r="AL69" i="9"/>
  <c r="AN69" i="9"/>
  <c r="AP69" i="9"/>
  <c r="AF70" i="9"/>
  <c r="AH70" i="9"/>
  <c r="AJ70" i="9"/>
  <c r="AL70" i="9"/>
  <c r="AN70" i="9"/>
  <c r="AP70" i="9"/>
  <c r="BA70" i="9" s="1"/>
  <c r="AZ70" i="9"/>
  <c r="AF71" i="9"/>
  <c r="AH71" i="9"/>
  <c r="AS71" i="9" s="1"/>
  <c r="AJ71" i="9"/>
  <c r="AL71" i="9"/>
  <c r="AW71" i="9" s="1"/>
  <c r="AN71" i="9"/>
  <c r="AP71" i="9"/>
  <c r="BA71" i="9" s="1"/>
  <c r="AT71" i="9"/>
  <c r="AX71" i="9"/>
  <c r="AZ71" i="9"/>
  <c r="AF72" i="9"/>
  <c r="AH72" i="9"/>
  <c r="AJ72" i="9"/>
  <c r="AL72" i="9"/>
  <c r="AN72" i="9"/>
  <c r="AP72" i="9"/>
  <c r="AZ72" i="9"/>
  <c r="AF73" i="9"/>
  <c r="AH73" i="9"/>
  <c r="AS73" i="9" s="1"/>
  <c r="AJ73" i="9"/>
  <c r="AU73" i="9" s="1"/>
  <c r="AL73" i="9"/>
  <c r="AN73" i="9"/>
  <c r="AF74" i="9"/>
  <c r="AH74" i="9"/>
  <c r="AS74" i="9" s="1"/>
  <c r="AJ74" i="9"/>
  <c r="AL74" i="9"/>
  <c r="AW74" i="9" s="1"/>
  <c r="AN74" i="9"/>
  <c r="AP74" i="9"/>
  <c r="BA74" i="9" s="1"/>
  <c r="AT74" i="9"/>
  <c r="AX74" i="9"/>
  <c r="AZ74" i="9"/>
  <c r="AF75" i="9"/>
  <c r="AH75" i="9"/>
  <c r="AS75" i="9" s="1"/>
  <c r="AJ75" i="9"/>
  <c r="AL75" i="9"/>
  <c r="AN75" i="9"/>
  <c r="AP75" i="9"/>
  <c r="AF76" i="9"/>
  <c r="AH76" i="9"/>
  <c r="AJ76" i="9"/>
  <c r="AL76" i="9"/>
  <c r="AN76" i="9"/>
  <c r="AP76" i="9"/>
  <c r="BA76" i="9" s="1"/>
  <c r="AZ76" i="9"/>
  <c r="AF77" i="9"/>
  <c r="AH77" i="9"/>
  <c r="AS77" i="9" s="1"/>
  <c r="AJ77" i="9"/>
  <c r="AL77" i="9"/>
  <c r="AW77" i="9" s="1"/>
  <c r="AN77" i="9"/>
  <c r="AP77" i="9"/>
  <c r="BA77" i="9" s="1"/>
  <c r="AT77" i="9"/>
  <c r="AX77" i="9"/>
  <c r="AZ77" i="9"/>
  <c r="AF78" i="9"/>
  <c r="AH78" i="9"/>
  <c r="AJ78" i="9"/>
  <c r="AL78" i="9"/>
  <c r="AN78" i="9"/>
  <c r="AP78" i="9"/>
  <c r="BA78" i="9" s="1"/>
  <c r="AZ78" i="9"/>
  <c r="AF79" i="9"/>
  <c r="AQ79" i="9" s="1"/>
  <c r="BQ79" i="9" s="1"/>
  <c r="AH79" i="9"/>
  <c r="AS79" i="9" s="1"/>
  <c r="AJ79" i="9"/>
  <c r="AL79" i="9"/>
  <c r="AN79" i="9"/>
  <c r="AP79" i="9"/>
  <c r="BQ85" i="9"/>
  <c r="BU85" i="9"/>
  <c r="AO86" i="9"/>
  <c r="AQ52" i="9"/>
  <c r="AS52" i="9"/>
  <c r="AU52" i="9"/>
  <c r="AW52" i="9"/>
  <c r="AY52" i="9"/>
  <c r="BQ52" i="9"/>
  <c r="BS52" i="9"/>
  <c r="BU52" i="9"/>
  <c r="BW52" i="9"/>
  <c r="BY52" i="9"/>
  <c r="AQ53" i="9"/>
  <c r="AS53" i="9"/>
  <c r="AU53" i="9"/>
  <c r="AW53" i="9"/>
  <c r="AY53" i="9"/>
  <c r="BQ53" i="9"/>
  <c r="BS53" i="9"/>
  <c r="BU53" i="9"/>
  <c r="BW53" i="9"/>
  <c r="BY53" i="9"/>
  <c r="AQ54" i="9"/>
  <c r="AS54" i="9"/>
  <c r="AU54" i="9"/>
  <c r="AW54" i="9"/>
  <c r="AY54" i="9"/>
  <c r="BQ54" i="9"/>
  <c r="BS54" i="9"/>
  <c r="BU54" i="9"/>
  <c r="BW54" i="9"/>
  <c r="BY54" i="9"/>
  <c r="AQ55" i="9"/>
  <c r="AS55" i="9"/>
  <c r="AU55" i="9"/>
  <c r="AW55" i="9"/>
  <c r="AY55" i="9"/>
  <c r="BQ55" i="9"/>
  <c r="BS55" i="9"/>
  <c r="BU55" i="9"/>
  <c r="BW55" i="9"/>
  <c r="BY55" i="9"/>
  <c r="AQ56" i="9"/>
  <c r="AS56" i="9"/>
  <c r="AU56" i="9"/>
  <c r="AW56" i="9"/>
  <c r="AY56" i="9"/>
  <c r="BQ56" i="9"/>
  <c r="BS56" i="9"/>
  <c r="BU56" i="9"/>
  <c r="BW56" i="9"/>
  <c r="BY56" i="9"/>
  <c r="AQ57" i="9"/>
  <c r="AS57" i="9"/>
  <c r="AU57" i="9"/>
  <c r="AW57" i="9"/>
  <c r="AY57" i="9"/>
  <c r="BQ57" i="9"/>
  <c r="BS57" i="9"/>
  <c r="BU57" i="9"/>
  <c r="BW57" i="9"/>
  <c r="BY57" i="9"/>
  <c r="AQ58" i="9"/>
  <c r="AS58" i="9"/>
  <c r="AU58" i="9"/>
  <c r="AW58" i="9"/>
  <c r="AY58" i="9"/>
  <c r="BQ58" i="9"/>
  <c r="BS58" i="9"/>
  <c r="BU58" i="9"/>
  <c r="BW58" i="9"/>
  <c r="BY58" i="9"/>
  <c r="AQ59" i="9"/>
  <c r="AS59" i="9"/>
  <c r="AU59" i="9"/>
  <c r="AW59" i="9"/>
  <c r="AY59" i="9"/>
  <c r="BQ59" i="9"/>
  <c r="BS59" i="9"/>
  <c r="BU59" i="9"/>
  <c r="BW59" i="9"/>
  <c r="BY59" i="9"/>
  <c r="AQ60" i="9"/>
  <c r="AS60" i="9"/>
  <c r="AU60" i="9"/>
  <c r="AW60" i="9"/>
  <c r="AY60" i="9"/>
  <c r="BQ60" i="9"/>
  <c r="BS60" i="9"/>
  <c r="BU60" i="9"/>
  <c r="BW60" i="9"/>
  <c r="BY60" i="9"/>
  <c r="AQ61" i="9"/>
  <c r="AS61" i="9"/>
  <c r="AU61" i="9"/>
  <c r="AW61" i="9"/>
  <c r="AY61" i="9"/>
  <c r="BQ61" i="9"/>
  <c r="BS61" i="9"/>
  <c r="BU61" i="9"/>
  <c r="BW61" i="9"/>
  <c r="BY61" i="9"/>
  <c r="AW62" i="9"/>
  <c r="AQ63" i="9"/>
  <c r="AS63" i="9"/>
  <c r="AU63" i="9"/>
  <c r="AW63" i="9"/>
  <c r="AY63" i="9"/>
  <c r="BQ63" i="9"/>
  <c r="BS63" i="9"/>
  <c r="BU63" i="9"/>
  <c r="BW63" i="9"/>
  <c r="BY63" i="9"/>
  <c r="AW64" i="9"/>
  <c r="AQ65" i="9"/>
  <c r="AS65" i="9"/>
  <c r="AU65" i="9"/>
  <c r="AW65" i="9"/>
  <c r="AY65" i="9"/>
  <c r="BQ65" i="9"/>
  <c r="BS65" i="9"/>
  <c r="BU65" i="9"/>
  <c r="BW65" i="9"/>
  <c r="BY65" i="9"/>
  <c r="AQ66" i="9"/>
  <c r="BQ66" i="9" s="1"/>
  <c r="AU66" i="9"/>
  <c r="AY66" i="9"/>
  <c r="BI66" i="9"/>
  <c r="BK66" i="9"/>
  <c r="BM66" i="9"/>
  <c r="AE67" i="9"/>
  <c r="AG67" i="9"/>
  <c r="AR67" i="9" s="1"/>
  <c r="AI67" i="9"/>
  <c r="AT67" i="9" s="1"/>
  <c r="AK67" i="9"/>
  <c r="AV67" i="9" s="1"/>
  <c r="AM67" i="9"/>
  <c r="AX67" i="9" s="1"/>
  <c r="AQ67" i="9"/>
  <c r="AS67" i="9"/>
  <c r="AU67" i="9"/>
  <c r="AW67" i="9"/>
  <c r="AY67" i="9"/>
  <c r="BI67" i="9"/>
  <c r="BK67" i="9"/>
  <c r="BM67" i="9"/>
  <c r="BQ67" i="9"/>
  <c r="BS67" i="9"/>
  <c r="BU67" i="9"/>
  <c r="BW67" i="9"/>
  <c r="BY67" i="9"/>
  <c r="AE68" i="9"/>
  <c r="AG68" i="9"/>
  <c r="AR68" i="9" s="1"/>
  <c r="AI68" i="9"/>
  <c r="AK68" i="9"/>
  <c r="AV68" i="9" s="1"/>
  <c r="AM68" i="9"/>
  <c r="AQ68" i="9"/>
  <c r="AU68" i="9"/>
  <c r="AY68" i="9"/>
  <c r="BI68" i="9"/>
  <c r="BK68" i="9"/>
  <c r="BM68" i="9"/>
  <c r="BQ68" i="9"/>
  <c r="BS68" i="9"/>
  <c r="BU68" i="9"/>
  <c r="BW68" i="9"/>
  <c r="BY68" i="9"/>
  <c r="AE69" i="9"/>
  <c r="BA69" i="9" s="1"/>
  <c r="AG69" i="9"/>
  <c r="AR69" i="9" s="1"/>
  <c r="AI69" i="9"/>
  <c r="AT69" i="9" s="1"/>
  <c r="AK69" i="9"/>
  <c r="AM69" i="9"/>
  <c r="BI69" i="9"/>
  <c r="BK69" i="9"/>
  <c r="BM69" i="9"/>
  <c r="AE70" i="9"/>
  <c r="AG70" i="9"/>
  <c r="AR70" i="9" s="1"/>
  <c r="AI70" i="9"/>
  <c r="AT70" i="9" s="1"/>
  <c r="AK70" i="9"/>
  <c r="AV70" i="9" s="1"/>
  <c r="AM70" i="9"/>
  <c r="AX70" i="9" s="1"/>
  <c r="AQ70" i="9"/>
  <c r="AS70" i="9"/>
  <c r="AU70" i="9"/>
  <c r="AW70" i="9"/>
  <c r="AY70" i="9"/>
  <c r="BI70" i="9"/>
  <c r="BK70" i="9"/>
  <c r="BM70" i="9"/>
  <c r="BQ70" i="9"/>
  <c r="BS70" i="9"/>
  <c r="BU70" i="9"/>
  <c r="BW70" i="9"/>
  <c r="BY70" i="9"/>
  <c r="AE71" i="9"/>
  <c r="AG71" i="9"/>
  <c r="AR71" i="9" s="1"/>
  <c r="AI71" i="9"/>
  <c r="AK71" i="9"/>
  <c r="AV71" i="9" s="1"/>
  <c r="AM71" i="9"/>
  <c r="AQ71" i="9"/>
  <c r="AU71" i="9"/>
  <c r="AY71" i="9"/>
  <c r="BI71" i="9"/>
  <c r="BK71" i="9"/>
  <c r="BM71" i="9"/>
  <c r="BQ71" i="9"/>
  <c r="BS71" i="9"/>
  <c r="BU71" i="9"/>
  <c r="BW71" i="9"/>
  <c r="BY71" i="9"/>
  <c r="AE72" i="9"/>
  <c r="AG72" i="9"/>
  <c r="AR72" i="9" s="1"/>
  <c r="AI72" i="9"/>
  <c r="AT72" i="9" s="1"/>
  <c r="AK72" i="9"/>
  <c r="AV72" i="9" s="1"/>
  <c r="AM72" i="9"/>
  <c r="AX72" i="9" s="1"/>
  <c r="AQ72" i="9"/>
  <c r="AS72" i="9"/>
  <c r="AU72" i="9"/>
  <c r="AW72" i="9"/>
  <c r="AY72" i="9"/>
  <c r="BI72" i="9"/>
  <c r="BK72" i="9"/>
  <c r="BM72" i="9"/>
  <c r="BQ72" i="9"/>
  <c r="BS72" i="9"/>
  <c r="BU72" i="9"/>
  <c r="BW72" i="9"/>
  <c r="BY72" i="9"/>
  <c r="AE73" i="9"/>
  <c r="AZ73" i="9" s="1"/>
  <c r="AG73" i="9"/>
  <c r="AR73" i="9" s="1"/>
  <c r="AI73" i="9"/>
  <c r="AT73" i="9" s="1"/>
  <c r="AK73" i="9"/>
  <c r="AV73" i="9" s="1"/>
  <c r="AM73" i="9"/>
  <c r="AQ73" i="9"/>
  <c r="BQ73" i="9" s="1"/>
  <c r="BI73" i="9"/>
  <c r="BK73" i="9"/>
  <c r="BM73" i="9"/>
  <c r="AE74" i="9"/>
  <c r="AG74" i="9"/>
  <c r="AR74" i="9" s="1"/>
  <c r="AI74" i="9"/>
  <c r="AK74" i="9"/>
  <c r="AV74" i="9" s="1"/>
  <c r="AM74" i="9"/>
  <c r="AQ74" i="9"/>
  <c r="AU74" i="9"/>
  <c r="AY74" i="9"/>
  <c r="BI74" i="9"/>
  <c r="BK74" i="9"/>
  <c r="BM74" i="9"/>
  <c r="BQ74" i="9"/>
  <c r="BS74" i="9"/>
  <c r="BU74" i="9"/>
  <c r="BW74" i="9"/>
  <c r="BY74" i="9"/>
  <c r="AE75" i="9"/>
  <c r="BA75" i="9" s="1"/>
  <c r="AG75" i="9"/>
  <c r="AR75" i="9" s="1"/>
  <c r="AI75" i="9"/>
  <c r="AT75" i="9" s="1"/>
  <c r="AK75" i="9"/>
  <c r="AM75" i="9"/>
  <c r="AQ75" i="9"/>
  <c r="BQ75" i="9" s="1"/>
  <c r="BI75" i="9"/>
  <c r="BK75" i="9"/>
  <c r="BM75" i="9"/>
  <c r="AE76" i="9"/>
  <c r="AG76" i="9"/>
  <c r="AR76" i="9" s="1"/>
  <c r="AI76" i="9"/>
  <c r="AT76" i="9" s="1"/>
  <c r="AK76" i="9"/>
  <c r="AV76" i="9" s="1"/>
  <c r="AM76" i="9"/>
  <c r="AX76" i="9" s="1"/>
  <c r="AQ76" i="9"/>
  <c r="AS76" i="9"/>
  <c r="AU76" i="9"/>
  <c r="AW76" i="9"/>
  <c r="AY76" i="9"/>
  <c r="BI76" i="9"/>
  <c r="BK76" i="9"/>
  <c r="BM76" i="9"/>
  <c r="BQ76" i="9"/>
  <c r="BS76" i="9"/>
  <c r="BU76" i="9"/>
  <c r="BW76" i="9"/>
  <c r="BY76" i="9"/>
  <c r="AE77" i="9"/>
  <c r="AG77" i="9"/>
  <c r="AR77" i="9" s="1"/>
  <c r="AI77" i="9"/>
  <c r="AK77" i="9"/>
  <c r="AV77" i="9" s="1"/>
  <c r="AM77" i="9"/>
  <c r="AQ77" i="9"/>
  <c r="AU77" i="9"/>
  <c r="AY77" i="9"/>
  <c r="BI77" i="9"/>
  <c r="BK77" i="9"/>
  <c r="BM77" i="9"/>
  <c r="BQ77" i="9"/>
  <c r="BS77" i="9"/>
  <c r="BU77" i="9"/>
  <c r="BW77" i="9"/>
  <c r="BY77" i="9"/>
  <c r="AE78" i="9"/>
  <c r="AG78" i="9"/>
  <c r="AR78" i="9" s="1"/>
  <c r="AI78" i="9"/>
  <c r="AT78" i="9" s="1"/>
  <c r="AK78" i="9"/>
  <c r="AV78" i="9" s="1"/>
  <c r="AM78" i="9"/>
  <c r="AX78" i="9" s="1"/>
  <c r="AQ78" i="9"/>
  <c r="AS78" i="9"/>
  <c r="AU78" i="9"/>
  <c r="AW78" i="9"/>
  <c r="AY78" i="9"/>
  <c r="BI78" i="9"/>
  <c r="BK78" i="9"/>
  <c r="BM78" i="9"/>
  <c r="BQ78" i="9"/>
  <c r="BS78" i="9"/>
  <c r="BU78" i="9"/>
  <c r="BW78" i="9"/>
  <c r="BY78" i="9"/>
  <c r="BP79" i="9"/>
  <c r="AE79" i="9"/>
  <c r="AW79" i="9" s="1"/>
  <c r="AG79" i="9"/>
  <c r="AR79" i="9" s="1"/>
  <c r="AI79" i="9"/>
  <c r="AT79" i="9" s="1"/>
  <c r="AK79" i="9"/>
  <c r="AM79" i="9"/>
  <c r="BP80" i="9"/>
  <c r="AV80" i="9"/>
  <c r="AR80" i="9"/>
  <c r="AE80" i="9"/>
  <c r="BA80" i="9" s="1"/>
  <c r="AI80" i="9"/>
  <c r="AT80" i="9" s="1"/>
  <c r="AM80" i="9"/>
  <c r="AX80" i="9" s="1"/>
  <c r="AQ80" i="9"/>
  <c r="BQ80" i="9" s="1"/>
  <c r="BP81" i="9"/>
  <c r="AR81" i="9"/>
  <c r="AE81" i="9"/>
  <c r="AV81" i="9" s="1"/>
  <c r="AI81" i="9"/>
  <c r="AT81" i="9" s="1"/>
  <c r="AM81" i="9"/>
  <c r="BZ82" i="9"/>
  <c r="BX82" i="9"/>
  <c r="BV82" i="9"/>
  <c r="BT82" i="9"/>
  <c r="BR82" i="9"/>
  <c r="BP82" i="9"/>
  <c r="AZ82" i="9"/>
  <c r="AX82" i="9"/>
  <c r="AV82" i="9"/>
  <c r="AT82" i="9"/>
  <c r="AR82" i="9"/>
  <c r="AU82" i="9"/>
  <c r="BS82" i="9"/>
  <c r="BW82" i="9"/>
  <c r="CA82" i="9"/>
  <c r="BZ83" i="9"/>
  <c r="BX83" i="9"/>
  <c r="BV83" i="9"/>
  <c r="BT83" i="9"/>
  <c r="BR83" i="9"/>
  <c r="BP83" i="9"/>
  <c r="AZ83" i="9"/>
  <c r="AX83" i="9"/>
  <c r="AV83" i="9"/>
  <c r="AT83" i="9"/>
  <c r="AR83" i="9"/>
  <c r="BS83" i="9"/>
  <c r="BW83" i="9"/>
  <c r="CA83" i="9"/>
  <c r="BZ84" i="9"/>
  <c r="BX84" i="9"/>
  <c r="BV84" i="9"/>
  <c r="BT84" i="9"/>
  <c r="BR84" i="9"/>
  <c r="BP84" i="9"/>
  <c r="AZ84" i="9"/>
  <c r="AX84" i="9"/>
  <c r="AV84" i="9"/>
  <c r="AT84" i="9"/>
  <c r="AR84" i="9"/>
  <c r="AU84" i="9"/>
  <c r="BS84" i="9"/>
  <c r="BW84" i="9"/>
  <c r="CA84" i="9"/>
  <c r="BZ85" i="9"/>
  <c r="BX85" i="9"/>
  <c r="BV85" i="9"/>
  <c r="BT85" i="9"/>
  <c r="BR85" i="9"/>
  <c r="BP85" i="9"/>
  <c r="AZ85" i="9"/>
  <c r="AX85" i="9"/>
  <c r="AV85" i="9"/>
  <c r="AT85" i="9"/>
  <c r="AR85" i="9"/>
  <c r="BS85" i="9"/>
  <c r="BW85" i="9"/>
  <c r="CA85" i="9"/>
  <c r="BP86" i="9"/>
  <c r="AR86" i="9"/>
  <c r="AE86" i="9"/>
  <c r="AU86" i="9" s="1"/>
  <c r="AI86" i="9"/>
  <c r="AT86" i="9" s="1"/>
  <c r="AM86" i="9"/>
  <c r="AF80" i="9"/>
  <c r="AH80" i="9"/>
  <c r="AS80" i="9" s="1"/>
  <c r="AJ80" i="9"/>
  <c r="AU80" i="9" s="1"/>
  <c r="AL80" i="9"/>
  <c r="AW80" i="9" s="1"/>
  <c r="AN80" i="9"/>
  <c r="AY80" i="9" s="1"/>
  <c r="AF81" i="9"/>
  <c r="AQ81" i="9" s="1"/>
  <c r="BQ81" i="9" s="1"/>
  <c r="AH81" i="9"/>
  <c r="AS81" i="9" s="1"/>
  <c r="AJ81" i="9"/>
  <c r="AL81" i="9"/>
  <c r="AN81" i="9"/>
  <c r="AF82" i="9"/>
  <c r="AQ82" i="9" s="1"/>
  <c r="AH82" i="9"/>
  <c r="AS82" i="9" s="1"/>
  <c r="AJ82" i="9"/>
  <c r="AL82" i="9"/>
  <c r="AW82" i="9" s="1"/>
  <c r="AN82" i="9"/>
  <c r="AY82" i="9" s="1"/>
  <c r="AF83" i="9"/>
  <c r="AQ83" i="9" s="1"/>
  <c r="AH83" i="9"/>
  <c r="AS83" i="9" s="1"/>
  <c r="AJ83" i="9"/>
  <c r="AU83" i="9" s="1"/>
  <c r="AL83" i="9"/>
  <c r="AW83" i="9" s="1"/>
  <c r="AN83" i="9"/>
  <c r="AY83" i="9" s="1"/>
  <c r="AF84" i="9"/>
  <c r="AQ84" i="9" s="1"/>
  <c r="AH84" i="9"/>
  <c r="AS84" i="9" s="1"/>
  <c r="AJ84" i="9"/>
  <c r="AL84" i="9"/>
  <c r="AW84" i="9" s="1"/>
  <c r="AN84" i="9"/>
  <c r="AY84" i="9" s="1"/>
  <c r="AF85" i="9"/>
  <c r="AQ85" i="9" s="1"/>
  <c r="AH85" i="9"/>
  <c r="AS85" i="9" s="1"/>
  <c r="AJ85" i="9"/>
  <c r="AU85" i="9" s="1"/>
  <c r="AL85" i="9"/>
  <c r="AW85" i="9" s="1"/>
  <c r="AN85" i="9"/>
  <c r="AY85" i="9" s="1"/>
  <c r="AF86" i="9"/>
  <c r="AQ86" i="9" s="1"/>
  <c r="AH86" i="9"/>
  <c r="AS86" i="9" s="1"/>
  <c r="AJ86" i="9"/>
  <c r="AL86" i="9"/>
  <c r="AN86" i="9"/>
  <c r="AF87" i="9"/>
  <c r="AH87" i="9"/>
  <c r="AJ87" i="9"/>
  <c r="AL87" i="9"/>
  <c r="AN87" i="9"/>
  <c r="AR87" i="9"/>
  <c r="AT87" i="9"/>
  <c r="AV87" i="9"/>
  <c r="AX87" i="9"/>
  <c r="AZ87" i="9"/>
  <c r="BP87" i="9"/>
  <c r="BR87" i="9"/>
  <c r="BT87" i="9"/>
  <c r="BV87" i="9"/>
  <c r="BX87" i="9"/>
  <c r="BZ87" i="9"/>
  <c r="AF88" i="9"/>
  <c r="AH88" i="9"/>
  <c r="AJ88" i="9"/>
  <c r="AL88" i="9"/>
  <c r="AN88" i="9"/>
  <c r="AR88" i="9"/>
  <c r="AT88" i="9"/>
  <c r="AV88" i="9"/>
  <c r="AX88" i="9"/>
  <c r="AZ88" i="9"/>
  <c r="BP88" i="9"/>
  <c r="BR88" i="9"/>
  <c r="BT88" i="9"/>
  <c r="BV88" i="9"/>
  <c r="BX88" i="9"/>
  <c r="BZ88" i="9"/>
  <c r="AF89" i="9"/>
  <c r="AQ89" i="9" s="1"/>
  <c r="BQ89" i="9" s="1"/>
  <c r="AH89" i="9"/>
  <c r="AJ89" i="9"/>
  <c r="AL89" i="9"/>
  <c r="AN89" i="9"/>
  <c r="BP89" i="9"/>
  <c r="AF90" i="9"/>
  <c r="AH90" i="9"/>
  <c r="AJ90" i="9"/>
  <c r="AL90" i="9"/>
  <c r="AN90" i="9"/>
  <c r="AR90" i="9"/>
  <c r="AT90" i="9"/>
  <c r="AV90" i="9"/>
  <c r="AX90" i="9"/>
  <c r="AZ90" i="9"/>
  <c r="BP90" i="9"/>
  <c r="BR90" i="9"/>
  <c r="BT90" i="9"/>
  <c r="BV90" i="9"/>
  <c r="BX90" i="9"/>
  <c r="BZ90" i="9"/>
  <c r="AF91" i="9"/>
  <c r="AH91" i="9"/>
  <c r="AJ91" i="9"/>
  <c r="AL91" i="9"/>
  <c r="AN91" i="9"/>
  <c r="AR91" i="9"/>
  <c r="AT91" i="9"/>
  <c r="AV91" i="9"/>
  <c r="AX91" i="9"/>
  <c r="AZ91" i="9"/>
  <c r="BP91" i="9"/>
  <c r="BR91" i="9"/>
  <c r="BT91" i="9"/>
  <c r="BV91" i="9"/>
  <c r="BX91" i="9"/>
  <c r="BZ91" i="9"/>
  <c r="AF92" i="9"/>
  <c r="AH92" i="9"/>
  <c r="AJ92" i="9"/>
  <c r="AL92" i="9"/>
  <c r="AN92" i="9"/>
  <c r="AR92" i="9"/>
  <c r="AT92" i="9"/>
  <c r="AV92" i="9"/>
  <c r="AX92" i="9"/>
  <c r="AZ92" i="9"/>
  <c r="BP92" i="9"/>
  <c r="BR92" i="9"/>
  <c r="BT92" i="9"/>
  <c r="BV92" i="9"/>
  <c r="BX92" i="9"/>
  <c r="BZ92" i="9"/>
  <c r="AF93" i="9"/>
  <c r="AH93" i="9"/>
  <c r="AJ93" i="9"/>
  <c r="AL93" i="9"/>
  <c r="AN93" i="9"/>
  <c r="AY93" i="9" s="1"/>
  <c r="BP93" i="9"/>
  <c r="AF94" i="9"/>
  <c r="AH94" i="9"/>
  <c r="AJ94" i="9"/>
  <c r="AL94" i="9"/>
  <c r="AN94" i="9"/>
  <c r="AR94" i="9"/>
  <c r="AT94" i="9"/>
  <c r="AV94" i="9"/>
  <c r="AX94" i="9"/>
  <c r="AZ94" i="9"/>
  <c r="BP94" i="9"/>
  <c r="BR94" i="9"/>
  <c r="BT94" i="9"/>
  <c r="BV94" i="9"/>
  <c r="BX94" i="9"/>
  <c r="BZ94" i="9"/>
  <c r="AF95" i="9"/>
  <c r="AH95" i="9"/>
  <c r="AJ95" i="9"/>
  <c r="AL95" i="9"/>
  <c r="AN95" i="9"/>
  <c r="AR95" i="9"/>
  <c r="AT95" i="9"/>
  <c r="AV95" i="9"/>
  <c r="AX95" i="9"/>
  <c r="AZ95" i="9"/>
  <c r="BP95" i="9"/>
  <c r="BR95" i="9"/>
  <c r="BT95" i="9"/>
  <c r="BV95" i="9"/>
  <c r="BX95" i="9"/>
  <c r="BZ95" i="9"/>
  <c r="AF96" i="9"/>
  <c r="AH96" i="9"/>
  <c r="AJ96" i="9"/>
  <c r="AL96" i="9"/>
  <c r="AN96" i="9"/>
  <c r="AR96" i="9"/>
  <c r="AT96" i="9"/>
  <c r="AV96" i="9"/>
  <c r="AX96" i="9"/>
  <c r="AZ96" i="9"/>
  <c r="BP96" i="9"/>
  <c r="BR96" i="9"/>
  <c r="BT96" i="9"/>
  <c r="BV96" i="9"/>
  <c r="BX96" i="9"/>
  <c r="BZ96" i="9"/>
  <c r="AF97" i="9"/>
  <c r="AQ97" i="9" s="1"/>
  <c r="BQ97" i="9" s="1"/>
  <c r="AH97" i="9"/>
  <c r="AS97" i="9" s="1"/>
  <c r="AJ97" i="9"/>
  <c r="AU97" i="9" s="1"/>
  <c r="AL97" i="9"/>
  <c r="AN97" i="9"/>
  <c r="BP97" i="9"/>
  <c r="AF98" i="9"/>
  <c r="AH98" i="9"/>
  <c r="AJ98" i="9"/>
  <c r="AL98" i="9"/>
  <c r="AN98" i="9"/>
  <c r="AR98" i="9"/>
  <c r="AT98" i="9"/>
  <c r="AV98" i="9"/>
  <c r="AX98" i="9"/>
  <c r="AZ98" i="9"/>
  <c r="BP98" i="9"/>
  <c r="BR98" i="9"/>
  <c r="BT98" i="9"/>
  <c r="BV98" i="9"/>
  <c r="BX98" i="9"/>
  <c r="BZ98" i="9"/>
  <c r="AF99" i="9"/>
  <c r="AH99" i="9"/>
  <c r="AJ99" i="9"/>
  <c r="AL99" i="9"/>
  <c r="AN99" i="9"/>
  <c r="AR99" i="9"/>
  <c r="AT99" i="9"/>
  <c r="AV99" i="9"/>
  <c r="AX99" i="9"/>
  <c r="AZ99" i="9"/>
  <c r="BP99" i="9"/>
  <c r="BR99" i="9"/>
  <c r="BT99" i="9"/>
  <c r="BV99" i="9"/>
  <c r="BX99" i="9"/>
  <c r="BZ99" i="9"/>
  <c r="AF100" i="9"/>
  <c r="AH100" i="9"/>
  <c r="AJ100" i="9"/>
  <c r="AL100" i="9"/>
  <c r="AN100" i="9"/>
  <c r="AR100" i="9"/>
  <c r="AT100" i="9"/>
  <c r="AV100" i="9"/>
  <c r="AX100" i="9"/>
  <c r="AZ100" i="9"/>
  <c r="BP100" i="9"/>
  <c r="BR100" i="9"/>
  <c r="BT100" i="9"/>
  <c r="BV100" i="9"/>
  <c r="BX100" i="9"/>
  <c r="BZ100" i="9"/>
  <c r="AF101" i="9"/>
  <c r="AH101" i="9"/>
  <c r="AS101" i="9" s="1"/>
  <c r="AJ101" i="9"/>
  <c r="AL101" i="9"/>
  <c r="AN101" i="9"/>
  <c r="BP101" i="9"/>
  <c r="AF102" i="9"/>
  <c r="AH102" i="9"/>
  <c r="AJ102" i="9"/>
  <c r="AL102" i="9"/>
  <c r="AN102" i="9"/>
  <c r="AR102" i="9"/>
  <c r="AT102" i="9"/>
  <c r="AV102" i="9"/>
  <c r="AX102" i="9"/>
  <c r="AZ102" i="9"/>
  <c r="BP102" i="9"/>
  <c r="BR102" i="9"/>
  <c r="BT102" i="9"/>
  <c r="BV102" i="9"/>
  <c r="BX102" i="9"/>
  <c r="BZ102" i="9"/>
  <c r="AF103" i="9"/>
  <c r="AQ103" i="9" s="1"/>
  <c r="BQ103" i="9" s="1"/>
  <c r="AH103" i="9"/>
  <c r="AJ103" i="9"/>
  <c r="AU103" i="9" s="1"/>
  <c r="AL103" i="9"/>
  <c r="AN103" i="9"/>
  <c r="BP103" i="9"/>
  <c r="AF104" i="9"/>
  <c r="AH104" i="9"/>
  <c r="AJ104" i="9"/>
  <c r="AL104" i="9"/>
  <c r="AN104" i="9"/>
  <c r="AR104" i="9"/>
  <c r="AT104" i="9"/>
  <c r="AV104" i="9"/>
  <c r="AX104" i="9"/>
  <c r="AZ104" i="9"/>
  <c r="BP104" i="9"/>
  <c r="BR104" i="9"/>
  <c r="BT104" i="9"/>
  <c r="BV104" i="9"/>
  <c r="BX104" i="9"/>
  <c r="BZ104" i="9"/>
  <c r="AF105" i="9"/>
  <c r="AQ105" i="9" s="1"/>
  <c r="AH105" i="9"/>
  <c r="AS105" i="9" s="1"/>
  <c r="AJ105" i="9"/>
  <c r="AU105" i="9" s="1"/>
  <c r="AL105" i="9"/>
  <c r="AN105" i="9"/>
  <c r="BP105" i="9"/>
  <c r="AF106" i="9"/>
  <c r="AQ106" i="9" s="1"/>
  <c r="AH106" i="9"/>
  <c r="AS106" i="9" s="1"/>
  <c r="AJ106" i="9"/>
  <c r="AU106" i="9" s="1"/>
  <c r="AL106" i="9"/>
  <c r="AN106" i="9"/>
  <c r="BP106" i="9"/>
  <c r="AF107" i="9"/>
  <c r="AH107" i="9"/>
  <c r="AS107" i="9" s="1"/>
  <c r="AJ107" i="9"/>
  <c r="AU107" i="9" s="1"/>
  <c r="AL107" i="9"/>
  <c r="AN107" i="9"/>
  <c r="BP107" i="9"/>
  <c r="AF108" i="9"/>
  <c r="AQ108" i="9" s="1"/>
  <c r="AH108" i="9"/>
  <c r="AJ108" i="9"/>
  <c r="AU108" i="9" s="1"/>
  <c r="AL108" i="9"/>
  <c r="AN108" i="9"/>
  <c r="BP108" i="9"/>
  <c r="AO109" i="9"/>
  <c r="AM109" i="9"/>
  <c r="AX109" i="9" s="1"/>
  <c r="AK109" i="9"/>
  <c r="AI109" i="9"/>
  <c r="AF109" i="9"/>
  <c r="AH109" i="9"/>
  <c r="AL109" i="9"/>
  <c r="AW109" i="9" s="1"/>
  <c r="AP109" i="9"/>
  <c r="AT109" i="9"/>
  <c r="BP109" i="9"/>
  <c r="BT109" i="9"/>
  <c r="BO109" i="9"/>
  <c r="BM109" i="9"/>
  <c r="BK109" i="9"/>
  <c r="BI109" i="9"/>
  <c r="AO110" i="9"/>
  <c r="AZ110" i="9" s="1"/>
  <c r="AM110" i="9"/>
  <c r="AX110" i="9" s="1"/>
  <c r="AK110" i="9"/>
  <c r="AV110" i="9" s="1"/>
  <c r="AI110" i="9"/>
  <c r="AG110" i="9"/>
  <c r="AR110" i="9" s="1"/>
  <c r="AE110" i="9"/>
  <c r="AH110" i="9"/>
  <c r="AL110" i="9"/>
  <c r="AP110" i="9"/>
  <c r="BA110" i="9" s="1"/>
  <c r="AT110" i="9"/>
  <c r="BO110" i="9"/>
  <c r="BM110" i="9"/>
  <c r="BK110" i="9"/>
  <c r="BI110" i="9"/>
  <c r="AO111" i="9"/>
  <c r="AM111" i="9"/>
  <c r="AK111" i="9"/>
  <c r="AV111" i="9" s="1"/>
  <c r="AI111" i="9"/>
  <c r="AT111" i="9" s="1"/>
  <c r="AG111" i="9"/>
  <c r="AR111" i="9" s="1"/>
  <c r="AE111" i="9"/>
  <c r="AY111" i="9" s="1"/>
  <c r="AH111" i="9"/>
  <c r="AS111" i="9" s="1"/>
  <c r="AL111" i="9"/>
  <c r="AP111" i="9"/>
  <c r="BO111" i="9"/>
  <c r="BM111" i="9"/>
  <c r="BK111" i="9"/>
  <c r="BI111" i="9"/>
  <c r="AO112" i="9"/>
  <c r="AZ112" i="9" s="1"/>
  <c r="AM112" i="9"/>
  <c r="AK112" i="9"/>
  <c r="AV112" i="9" s="1"/>
  <c r="AI112" i="9"/>
  <c r="AG112" i="9"/>
  <c r="AR112" i="9" s="1"/>
  <c r="AE112" i="9"/>
  <c r="AH112" i="9"/>
  <c r="AL112" i="9"/>
  <c r="AP112" i="9"/>
  <c r="BA112" i="9" s="1"/>
  <c r="AT112" i="9"/>
  <c r="AX112" i="9"/>
  <c r="BO112" i="9"/>
  <c r="AQ87" i="9"/>
  <c r="AS87" i="9"/>
  <c r="AU87" i="9"/>
  <c r="AW87" i="9"/>
  <c r="AY87" i="9"/>
  <c r="BQ87" i="9"/>
  <c r="BS87" i="9"/>
  <c r="BU87" i="9"/>
  <c r="BW87" i="9"/>
  <c r="BY87" i="9"/>
  <c r="AQ88" i="9"/>
  <c r="AS88" i="9"/>
  <c r="AU88" i="9"/>
  <c r="AW88" i="9"/>
  <c r="AY88" i="9"/>
  <c r="BQ88" i="9"/>
  <c r="BS88" i="9"/>
  <c r="BU88" i="9"/>
  <c r="BW88" i="9"/>
  <c r="BY88" i="9"/>
  <c r="AE89" i="9"/>
  <c r="AV89" i="9" s="1"/>
  <c r="AG89" i="9"/>
  <c r="AR89" i="9" s="1"/>
  <c r="AI89" i="9"/>
  <c r="AT89" i="9" s="1"/>
  <c r="AK89" i="9"/>
  <c r="AM89" i="9"/>
  <c r="AO89" i="9"/>
  <c r="AS89" i="9"/>
  <c r="AQ90" i="9"/>
  <c r="AS90" i="9"/>
  <c r="AU90" i="9"/>
  <c r="AW90" i="9"/>
  <c r="AY90" i="9"/>
  <c r="BQ90" i="9"/>
  <c r="BS90" i="9"/>
  <c r="BU90" i="9"/>
  <c r="BW90" i="9"/>
  <c r="BY90" i="9"/>
  <c r="AQ91" i="9"/>
  <c r="AS91" i="9"/>
  <c r="AU91" i="9"/>
  <c r="AW91" i="9"/>
  <c r="AY91" i="9"/>
  <c r="BQ91" i="9"/>
  <c r="BS91" i="9"/>
  <c r="BU91" i="9"/>
  <c r="BW91" i="9"/>
  <c r="BY91" i="9"/>
  <c r="AQ92" i="9"/>
  <c r="AS92" i="9"/>
  <c r="AU92" i="9"/>
  <c r="AW92" i="9"/>
  <c r="AY92" i="9"/>
  <c r="BQ92" i="9"/>
  <c r="BS92" i="9"/>
  <c r="BU92" i="9"/>
  <c r="BW92" i="9"/>
  <c r="BY92" i="9"/>
  <c r="AE93" i="9"/>
  <c r="AZ93" i="9" s="1"/>
  <c r="AG93" i="9"/>
  <c r="AR93" i="9" s="1"/>
  <c r="AI93" i="9"/>
  <c r="AT93" i="9" s="1"/>
  <c r="AK93" i="9"/>
  <c r="AV93" i="9" s="1"/>
  <c r="AM93" i="9"/>
  <c r="AX93" i="9" s="1"/>
  <c r="AO93" i="9"/>
  <c r="AQ93" i="9"/>
  <c r="AS93" i="9"/>
  <c r="AU93" i="9"/>
  <c r="AW93" i="9"/>
  <c r="BW93" i="9" s="1"/>
  <c r="AQ94" i="9"/>
  <c r="AS94" i="9"/>
  <c r="AU94" i="9"/>
  <c r="AW94" i="9"/>
  <c r="AY94" i="9"/>
  <c r="BQ94" i="9"/>
  <c r="BS94" i="9"/>
  <c r="BU94" i="9"/>
  <c r="BW94" i="9"/>
  <c r="BY94" i="9"/>
  <c r="AQ95" i="9"/>
  <c r="AS95" i="9"/>
  <c r="AU95" i="9"/>
  <c r="AW95" i="9"/>
  <c r="AY95" i="9"/>
  <c r="BQ95" i="9"/>
  <c r="BS95" i="9"/>
  <c r="BU95" i="9"/>
  <c r="BW95" i="9"/>
  <c r="BY95" i="9"/>
  <c r="AQ96" i="9"/>
  <c r="AS96" i="9"/>
  <c r="AU96" i="9"/>
  <c r="AW96" i="9"/>
  <c r="AY96" i="9"/>
  <c r="BQ96" i="9"/>
  <c r="BS96" i="9"/>
  <c r="BU96" i="9"/>
  <c r="BW96" i="9"/>
  <c r="BY96" i="9"/>
  <c r="AE97" i="9"/>
  <c r="AY97" i="9" s="1"/>
  <c r="AG97" i="9"/>
  <c r="AR97" i="9" s="1"/>
  <c r="AI97" i="9"/>
  <c r="AT97" i="9" s="1"/>
  <c r="AK97" i="9"/>
  <c r="AV97" i="9" s="1"/>
  <c r="AM97" i="9"/>
  <c r="AO97" i="9"/>
  <c r="AQ98" i="9"/>
  <c r="AS98" i="9"/>
  <c r="AU98" i="9"/>
  <c r="AW98" i="9"/>
  <c r="AY98" i="9"/>
  <c r="BQ98" i="9"/>
  <c r="BS98" i="9"/>
  <c r="BU98" i="9"/>
  <c r="BW98" i="9"/>
  <c r="BY98" i="9"/>
  <c r="AQ99" i="9"/>
  <c r="AS99" i="9"/>
  <c r="AU99" i="9"/>
  <c r="AW99" i="9"/>
  <c r="AY99" i="9"/>
  <c r="BQ99" i="9"/>
  <c r="BS99" i="9"/>
  <c r="BU99" i="9"/>
  <c r="BW99" i="9"/>
  <c r="BY99" i="9"/>
  <c r="AQ100" i="9"/>
  <c r="AS100" i="9"/>
  <c r="AU100" i="9"/>
  <c r="AW100" i="9"/>
  <c r="AY100" i="9"/>
  <c r="BQ100" i="9"/>
  <c r="BS100" i="9"/>
  <c r="BU100" i="9"/>
  <c r="BW100" i="9"/>
  <c r="BY100" i="9"/>
  <c r="AE101" i="9"/>
  <c r="AY101" i="9" s="1"/>
  <c r="AG101" i="9"/>
  <c r="AR101" i="9" s="1"/>
  <c r="AI101" i="9"/>
  <c r="AT101" i="9" s="1"/>
  <c r="AK101" i="9"/>
  <c r="AM101" i="9"/>
  <c r="AO101" i="9"/>
  <c r="AQ101" i="9"/>
  <c r="BQ101" i="9" s="1"/>
  <c r="AU101" i="9"/>
  <c r="AQ102" i="9"/>
  <c r="AS102" i="9"/>
  <c r="AU102" i="9"/>
  <c r="AW102" i="9"/>
  <c r="AY102" i="9"/>
  <c r="BQ102" i="9"/>
  <c r="BS102" i="9"/>
  <c r="BU102" i="9"/>
  <c r="BW102" i="9"/>
  <c r="BY102" i="9"/>
  <c r="AE103" i="9"/>
  <c r="AY103" i="9" s="1"/>
  <c r="AG103" i="9"/>
  <c r="AR103" i="9" s="1"/>
  <c r="AI103" i="9"/>
  <c r="AT103" i="9" s="1"/>
  <c r="AK103" i="9"/>
  <c r="AM103" i="9"/>
  <c r="AO103" i="9"/>
  <c r="AS103" i="9"/>
  <c r="AQ104" i="9"/>
  <c r="AS104" i="9"/>
  <c r="AU104" i="9"/>
  <c r="AW104" i="9"/>
  <c r="AY104" i="9"/>
  <c r="BQ104" i="9"/>
  <c r="BS104" i="9"/>
  <c r="BU104" i="9"/>
  <c r="BW104" i="9"/>
  <c r="BY104" i="9"/>
  <c r="AE105" i="9"/>
  <c r="AY105" i="9" s="1"/>
  <c r="AG105" i="9"/>
  <c r="AR105" i="9" s="1"/>
  <c r="AI105" i="9"/>
  <c r="AT105" i="9" s="1"/>
  <c r="AK105" i="9"/>
  <c r="AM105" i="9"/>
  <c r="AO105" i="9"/>
  <c r="AE106" i="9"/>
  <c r="AV106" i="9" s="1"/>
  <c r="AG106" i="9"/>
  <c r="AR106" i="9" s="1"/>
  <c r="AI106" i="9"/>
  <c r="AT106" i="9" s="1"/>
  <c r="AK106" i="9"/>
  <c r="AM106" i="9"/>
  <c r="AO106" i="9"/>
  <c r="AE107" i="9"/>
  <c r="AY107" i="9" s="1"/>
  <c r="AG107" i="9"/>
  <c r="AR107" i="9" s="1"/>
  <c r="AI107" i="9"/>
  <c r="AT107" i="9" s="1"/>
  <c r="AK107" i="9"/>
  <c r="AV107" i="9" s="1"/>
  <c r="AM107" i="9"/>
  <c r="AO107" i="9"/>
  <c r="AQ107" i="9"/>
  <c r="AE108" i="9"/>
  <c r="AV108" i="9" s="1"/>
  <c r="AG108" i="9"/>
  <c r="AR108" i="9" s="1"/>
  <c r="AI108" i="9"/>
  <c r="AT108" i="9" s="1"/>
  <c r="AK108" i="9"/>
  <c r="AM108" i="9"/>
  <c r="AO108" i="9"/>
  <c r="AS108" i="9"/>
  <c r="CA109" i="9"/>
  <c r="BY109" i="9"/>
  <c r="BW109" i="9"/>
  <c r="BU109" i="9"/>
  <c r="BS109" i="9"/>
  <c r="BQ109" i="9"/>
  <c r="BA109" i="9"/>
  <c r="AY109" i="9"/>
  <c r="AU109" i="9"/>
  <c r="AS109" i="9"/>
  <c r="AQ109" i="9"/>
  <c r="AR109" i="9"/>
  <c r="AV109" i="9"/>
  <c r="AZ109" i="9"/>
  <c r="BR109" i="9"/>
  <c r="BV109" i="9"/>
  <c r="BZ109" i="9"/>
  <c r="AF113" i="9"/>
  <c r="AH113" i="9"/>
  <c r="AJ113" i="9"/>
  <c r="AL113" i="9"/>
  <c r="AN113" i="9"/>
  <c r="AP113" i="9"/>
  <c r="BA113" i="9" s="1"/>
  <c r="AZ113" i="9"/>
  <c r="AF114" i="9"/>
  <c r="AQ114" i="9" s="1"/>
  <c r="AH114" i="9"/>
  <c r="AJ114" i="9"/>
  <c r="AU114" i="9" s="1"/>
  <c r="AL114" i="9"/>
  <c r="AN114" i="9"/>
  <c r="AY114" i="9" s="1"/>
  <c r="AP114" i="9"/>
  <c r="BA114" i="9" s="1"/>
  <c r="AR114" i="9"/>
  <c r="AV114" i="9"/>
  <c r="AZ114" i="9"/>
  <c r="AO115" i="9"/>
  <c r="AM115" i="9"/>
  <c r="AX115" i="9" s="1"/>
  <c r="AK115" i="9"/>
  <c r="AI115" i="9"/>
  <c r="AG115" i="9"/>
  <c r="AE115" i="9"/>
  <c r="AH115" i="9"/>
  <c r="AL115" i="9"/>
  <c r="AW115" i="9" s="1"/>
  <c r="AP115" i="9"/>
  <c r="AT115" i="9"/>
  <c r="BO115" i="9"/>
  <c r="BM115" i="9"/>
  <c r="BK115" i="9"/>
  <c r="BI115" i="9"/>
  <c r="AO116" i="9"/>
  <c r="AM116" i="9"/>
  <c r="AK116" i="9"/>
  <c r="AI116" i="9"/>
  <c r="AG116" i="9"/>
  <c r="AE116" i="9"/>
  <c r="AH116" i="9"/>
  <c r="AL116" i="9"/>
  <c r="AP116" i="9"/>
  <c r="AT116" i="9"/>
  <c r="AX116" i="9"/>
  <c r="BO116" i="9"/>
  <c r="BM116" i="9"/>
  <c r="BK116" i="9"/>
  <c r="BI116" i="9"/>
  <c r="AO117" i="9"/>
  <c r="AM117" i="9"/>
  <c r="AX117" i="9" s="1"/>
  <c r="AK117" i="9"/>
  <c r="AI117" i="9"/>
  <c r="AG117" i="9"/>
  <c r="AE117" i="9"/>
  <c r="AH117" i="9"/>
  <c r="AL117" i="9"/>
  <c r="AP117" i="9"/>
  <c r="AT117" i="9"/>
  <c r="BO117" i="9"/>
  <c r="BM117" i="9"/>
  <c r="BK117" i="9"/>
  <c r="BI117" i="9"/>
  <c r="AO118" i="9"/>
  <c r="AM118" i="9"/>
  <c r="AK118" i="9"/>
  <c r="AV118" i="9" s="1"/>
  <c r="AI118" i="9"/>
  <c r="AT118" i="9" s="1"/>
  <c r="BT118" i="9" s="1"/>
  <c r="AG118" i="9"/>
  <c r="AR118" i="9" s="1"/>
  <c r="AE118" i="9"/>
  <c r="AX118" i="9" s="1"/>
  <c r="AH118" i="9"/>
  <c r="AS118" i="9" s="1"/>
  <c r="AL118" i="9"/>
  <c r="AW118" i="9" s="1"/>
  <c r="AP118" i="9"/>
  <c r="BO118" i="9"/>
  <c r="BM118" i="9"/>
  <c r="BK118" i="9"/>
  <c r="BI118" i="9"/>
  <c r="AQ110" i="9"/>
  <c r="AS110" i="9"/>
  <c r="AU110" i="9"/>
  <c r="AW110" i="9"/>
  <c r="AY110" i="9"/>
  <c r="BQ110" i="9"/>
  <c r="BS110" i="9"/>
  <c r="BU110" i="9"/>
  <c r="BW110" i="9"/>
  <c r="BY110" i="9"/>
  <c r="AQ111" i="9"/>
  <c r="BQ111" i="9" s="1"/>
  <c r="AU111" i="9"/>
  <c r="AQ112" i="9"/>
  <c r="AS112" i="9"/>
  <c r="AU112" i="9"/>
  <c r="AW112" i="9"/>
  <c r="AY112" i="9"/>
  <c r="BI112" i="9"/>
  <c r="BK112" i="9"/>
  <c r="BM112" i="9"/>
  <c r="BQ112" i="9"/>
  <c r="BS112" i="9"/>
  <c r="BU112" i="9"/>
  <c r="BW112" i="9"/>
  <c r="BY112" i="9"/>
  <c r="AE113" i="9"/>
  <c r="AG113" i="9"/>
  <c r="AR113" i="9" s="1"/>
  <c r="AI113" i="9"/>
  <c r="AT113" i="9" s="1"/>
  <c r="AK113" i="9"/>
  <c r="AV113" i="9" s="1"/>
  <c r="AM113" i="9"/>
  <c r="AX113" i="9" s="1"/>
  <c r="AQ113" i="9"/>
  <c r="AS113" i="9"/>
  <c r="AU113" i="9"/>
  <c r="AW113" i="9"/>
  <c r="AY113" i="9"/>
  <c r="BI113" i="9"/>
  <c r="BK113" i="9"/>
  <c r="BM113" i="9"/>
  <c r="BQ113" i="9"/>
  <c r="BS113" i="9"/>
  <c r="BU113" i="9"/>
  <c r="BW113" i="9"/>
  <c r="BY113" i="9"/>
  <c r="CA114" i="9"/>
  <c r="BY114" i="9"/>
  <c r="AE114" i="9"/>
  <c r="AG114" i="9"/>
  <c r="AI114" i="9"/>
  <c r="AT114" i="9" s="1"/>
  <c r="AK114" i="9"/>
  <c r="AM114" i="9"/>
  <c r="AX114" i="9" s="1"/>
  <c r="AS114" i="9"/>
  <c r="AW114" i="9"/>
  <c r="BI114" i="9"/>
  <c r="BK114" i="9"/>
  <c r="BM114" i="9"/>
  <c r="BQ114" i="9"/>
  <c r="BS114" i="9"/>
  <c r="BU114" i="9"/>
  <c r="BW114" i="9"/>
  <c r="BZ114" i="9"/>
  <c r="BA115" i="9"/>
  <c r="AF115" i="9"/>
  <c r="AJ115" i="9"/>
  <c r="AN115" i="9"/>
  <c r="AR115" i="9"/>
  <c r="AV115" i="9"/>
  <c r="AZ115" i="9"/>
  <c r="BJ115" i="9"/>
  <c r="BN115" i="9"/>
  <c r="BA116" i="9"/>
  <c r="AF116" i="9"/>
  <c r="AJ116" i="9"/>
  <c r="AN116" i="9"/>
  <c r="AR116" i="9"/>
  <c r="AV116" i="9"/>
  <c r="AZ116" i="9"/>
  <c r="BJ116" i="9"/>
  <c r="BN116" i="9"/>
  <c r="BA117" i="9"/>
  <c r="AF117" i="9"/>
  <c r="AJ117" i="9"/>
  <c r="AN117" i="9"/>
  <c r="AR117" i="9"/>
  <c r="AV117" i="9"/>
  <c r="AZ117" i="9"/>
  <c r="AF118" i="9"/>
  <c r="AJ118" i="9"/>
  <c r="AU118" i="9" s="1"/>
  <c r="AN118" i="9"/>
  <c r="AQ115" i="9"/>
  <c r="AS115" i="9"/>
  <c r="AU115" i="9"/>
  <c r="AY115" i="9"/>
  <c r="BQ115" i="9"/>
  <c r="BS115" i="9"/>
  <c r="BU115" i="9"/>
  <c r="BW115" i="9"/>
  <c r="BY115" i="9"/>
  <c r="AQ116" i="9"/>
  <c r="AS116" i="9"/>
  <c r="AU116" i="9"/>
  <c r="AW116" i="9"/>
  <c r="AY116" i="9"/>
  <c r="BQ116" i="9"/>
  <c r="BS116" i="9"/>
  <c r="BU116" i="9"/>
  <c r="BW116" i="9"/>
  <c r="BY116" i="9"/>
  <c r="AQ117" i="9"/>
  <c r="AS117" i="9"/>
  <c r="AU117" i="9"/>
  <c r="AW117" i="9"/>
  <c r="AY117" i="9"/>
  <c r="BQ117" i="9"/>
  <c r="BS117" i="9"/>
  <c r="BU117" i="9"/>
  <c r="BW117" i="9"/>
  <c r="BY117" i="9"/>
  <c r="AQ118" i="9"/>
  <c r="BQ118" i="9" s="1"/>
  <c r="BS118" i="9"/>
  <c r="AE119" i="9"/>
  <c r="AX119" i="9" s="1"/>
  <c r="AG119" i="9"/>
  <c r="AI119" i="9"/>
  <c r="AT119" i="9" s="1"/>
  <c r="AK119" i="9"/>
  <c r="AM119" i="9"/>
  <c r="AO119" i="9"/>
  <c r="BI119" i="9"/>
  <c r="BK119" i="9"/>
  <c r="BM119" i="9"/>
  <c r="AE120" i="9"/>
  <c r="AG120" i="9"/>
  <c r="AI120" i="9"/>
  <c r="AK120" i="9"/>
  <c r="AM120" i="9"/>
  <c r="AO120" i="9"/>
  <c r="AZ120" i="9" s="1"/>
  <c r="BI120" i="9"/>
  <c r="BK120" i="9"/>
  <c r="BM120" i="9"/>
  <c r="BQ120" i="9"/>
  <c r="BS120" i="9"/>
  <c r="BU120" i="9"/>
  <c r="BW120" i="9"/>
  <c r="BY120" i="9"/>
  <c r="AE121" i="9"/>
  <c r="AG121" i="9"/>
  <c r="AI121" i="9"/>
  <c r="AK121" i="9"/>
  <c r="AM121" i="9"/>
  <c r="AO121" i="9"/>
  <c r="AZ121" i="9" s="1"/>
  <c r="BI121" i="9"/>
  <c r="BK121" i="9"/>
  <c r="BM121" i="9"/>
  <c r="BQ121" i="9"/>
  <c r="BS121" i="9"/>
  <c r="BU121" i="9"/>
  <c r="BW121" i="9"/>
  <c r="BY121" i="9"/>
  <c r="AE122" i="9"/>
  <c r="AG122" i="9"/>
  <c r="AI122" i="9"/>
  <c r="AK122" i="9"/>
  <c r="AM122" i="9"/>
  <c r="AO122" i="9"/>
  <c r="AZ122" i="9" s="1"/>
  <c r="BI122" i="9"/>
  <c r="BK122" i="9"/>
  <c r="BM122" i="9"/>
  <c r="BQ122" i="9"/>
  <c r="BS122" i="9"/>
  <c r="BU122" i="9"/>
  <c r="BW122" i="9"/>
  <c r="BY122" i="9"/>
  <c r="AE123" i="9"/>
  <c r="AG123" i="9"/>
  <c r="AI123" i="9"/>
  <c r="AK123" i="9"/>
  <c r="AM123" i="9"/>
  <c r="AO123" i="9"/>
  <c r="AZ123" i="9" s="1"/>
  <c r="BI123" i="9"/>
  <c r="BK123" i="9"/>
  <c r="BM123" i="9"/>
  <c r="BQ123" i="9"/>
  <c r="BS123" i="9"/>
  <c r="BU123" i="9"/>
  <c r="BW123" i="9"/>
  <c r="BY123" i="9"/>
  <c r="AE124" i="9"/>
  <c r="AG124" i="9"/>
  <c r="AI124" i="9"/>
  <c r="AK124" i="9"/>
  <c r="AM124" i="9"/>
  <c r="AO124" i="9"/>
  <c r="AZ124" i="9" s="1"/>
  <c r="BI124" i="9"/>
  <c r="BK124" i="9"/>
  <c r="BM124" i="9"/>
  <c r="BQ124" i="9"/>
  <c r="BS124" i="9"/>
  <c r="BU124" i="9"/>
  <c r="BW124" i="9"/>
  <c r="BY124" i="9"/>
  <c r="AE125" i="9"/>
  <c r="AX125" i="9" s="1"/>
  <c r="AG125" i="9"/>
  <c r="AR125" i="9" s="1"/>
  <c r="AI125" i="9"/>
  <c r="AK125" i="9"/>
  <c r="AM125" i="9"/>
  <c r="AO125" i="9"/>
  <c r="BI125" i="9"/>
  <c r="BK125" i="9"/>
  <c r="BM125" i="9"/>
  <c r="AE126" i="9"/>
  <c r="AG126" i="9"/>
  <c r="AI126" i="9"/>
  <c r="AK126" i="9"/>
  <c r="AM126" i="9"/>
  <c r="AO126" i="9"/>
  <c r="AZ126" i="9" s="1"/>
  <c r="BI126" i="9"/>
  <c r="BK126" i="9"/>
  <c r="BM126" i="9"/>
  <c r="BQ126" i="9"/>
  <c r="BS126" i="9"/>
  <c r="BU126" i="9"/>
  <c r="BW126" i="9"/>
  <c r="BY126" i="9"/>
  <c r="CA126" i="9"/>
  <c r="AE127" i="9"/>
  <c r="AG127" i="9"/>
  <c r="AI127" i="9"/>
  <c r="AK127" i="9"/>
  <c r="AM127" i="9"/>
  <c r="AO127" i="9"/>
  <c r="AZ127" i="9" s="1"/>
  <c r="BI127" i="9"/>
  <c r="BK127" i="9"/>
  <c r="BM127" i="9"/>
  <c r="BQ127" i="9"/>
  <c r="BS127" i="9"/>
  <c r="BU127" i="9"/>
  <c r="BW127" i="9"/>
  <c r="BY127" i="9"/>
  <c r="CA127" i="9"/>
  <c r="AE128" i="9"/>
  <c r="AG128" i="9"/>
  <c r="AI128" i="9"/>
  <c r="AK128" i="9"/>
  <c r="AM128" i="9"/>
  <c r="AO128" i="9"/>
  <c r="AZ128" i="9" s="1"/>
  <c r="BI128" i="9"/>
  <c r="BK128" i="9"/>
  <c r="BM128" i="9"/>
  <c r="BQ128" i="9"/>
  <c r="BS128" i="9"/>
  <c r="BU128" i="9"/>
  <c r="BW128" i="9"/>
  <c r="BY128" i="9"/>
  <c r="CA128" i="9"/>
  <c r="BZ129" i="9"/>
  <c r="BX129" i="9"/>
  <c r="BV129" i="9"/>
  <c r="BT129" i="9"/>
  <c r="BR129" i="9"/>
  <c r="BP129" i="9"/>
  <c r="AE129" i="9"/>
  <c r="AG129" i="9"/>
  <c r="AI129" i="9"/>
  <c r="AK129" i="9"/>
  <c r="AM129" i="9"/>
  <c r="AO129" i="9"/>
  <c r="AZ129" i="9" s="1"/>
  <c r="BA129" i="9"/>
  <c r="BQ129" i="9"/>
  <c r="BU129" i="9"/>
  <c r="BY129" i="9"/>
  <c r="AP130" i="9"/>
  <c r="AG130" i="9"/>
  <c r="AR130" i="9" s="1"/>
  <c r="AK130" i="9"/>
  <c r="AO130" i="9"/>
  <c r="AF119" i="9"/>
  <c r="AQ119" i="9" s="1"/>
  <c r="BQ119" i="9" s="1"/>
  <c r="AH119" i="9"/>
  <c r="AS119" i="9" s="1"/>
  <c r="AJ119" i="9"/>
  <c r="AU119" i="9" s="1"/>
  <c r="AL119" i="9"/>
  <c r="AN119" i="9"/>
  <c r="AP119" i="9"/>
  <c r="AR119" i="9"/>
  <c r="AF120" i="9"/>
  <c r="AQ120" i="9" s="1"/>
  <c r="AH120" i="9"/>
  <c r="AS120" i="9" s="1"/>
  <c r="AJ120" i="9"/>
  <c r="AU120" i="9" s="1"/>
  <c r="AL120" i="9"/>
  <c r="AW120" i="9" s="1"/>
  <c r="AN120" i="9"/>
  <c r="AY120" i="9" s="1"/>
  <c r="AP120" i="9"/>
  <c r="BA120" i="9" s="1"/>
  <c r="AR120" i="9"/>
  <c r="AT120" i="9"/>
  <c r="AV120" i="9"/>
  <c r="AX120" i="9"/>
  <c r="AF121" i="9"/>
  <c r="AQ121" i="9" s="1"/>
  <c r="AH121" i="9"/>
  <c r="AS121" i="9" s="1"/>
  <c r="AJ121" i="9"/>
  <c r="AU121" i="9" s="1"/>
  <c r="AL121" i="9"/>
  <c r="AW121" i="9" s="1"/>
  <c r="AN121" i="9"/>
  <c r="AY121" i="9" s="1"/>
  <c r="AP121" i="9"/>
  <c r="BA121" i="9" s="1"/>
  <c r="AR121" i="9"/>
  <c r="AT121" i="9"/>
  <c r="AV121" i="9"/>
  <c r="AX121" i="9"/>
  <c r="AF122" i="9"/>
  <c r="AQ122" i="9" s="1"/>
  <c r="AH122" i="9"/>
  <c r="AS122" i="9" s="1"/>
  <c r="AJ122" i="9"/>
  <c r="AU122" i="9" s="1"/>
  <c r="AL122" i="9"/>
  <c r="AW122" i="9" s="1"/>
  <c r="AN122" i="9"/>
  <c r="AY122" i="9" s="1"/>
  <c r="AP122" i="9"/>
  <c r="BA122" i="9" s="1"/>
  <c r="AR122" i="9"/>
  <c r="AT122" i="9"/>
  <c r="AV122" i="9"/>
  <c r="AX122" i="9"/>
  <c r="AF123" i="9"/>
  <c r="AQ123" i="9" s="1"/>
  <c r="AH123" i="9"/>
  <c r="AS123" i="9" s="1"/>
  <c r="AJ123" i="9"/>
  <c r="AU123" i="9" s="1"/>
  <c r="AL123" i="9"/>
  <c r="AW123" i="9" s="1"/>
  <c r="AN123" i="9"/>
  <c r="AY123" i="9" s="1"/>
  <c r="AP123" i="9"/>
  <c r="BA123" i="9" s="1"/>
  <c r="AR123" i="9"/>
  <c r="AT123" i="9"/>
  <c r="AV123" i="9"/>
  <c r="AX123" i="9"/>
  <c r="AF124" i="9"/>
  <c r="AQ124" i="9" s="1"/>
  <c r="AH124" i="9"/>
  <c r="AS124" i="9" s="1"/>
  <c r="AJ124" i="9"/>
  <c r="AU124" i="9" s="1"/>
  <c r="AL124" i="9"/>
  <c r="AW124" i="9" s="1"/>
  <c r="AN124" i="9"/>
  <c r="AY124" i="9" s="1"/>
  <c r="AP124" i="9"/>
  <c r="BA124" i="9" s="1"/>
  <c r="AR124" i="9"/>
  <c r="AT124" i="9"/>
  <c r="AV124" i="9"/>
  <c r="AX124" i="9"/>
  <c r="AF125" i="9"/>
  <c r="AQ125" i="9" s="1"/>
  <c r="BQ125" i="9" s="1"/>
  <c r="AH125" i="9"/>
  <c r="AS125" i="9" s="1"/>
  <c r="AJ125" i="9"/>
  <c r="AU125" i="9" s="1"/>
  <c r="AL125" i="9"/>
  <c r="AN125" i="9"/>
  <c r="AP125" i="9"/>
  <c r="AT125" i="9"/>
  <c r="AF126" i="9"/>
  <c r="AQ126" i="9" s="1"/>
  <c r="AH126" i="9"/>
  <c r="AS126" i="9" s="1"/>
  <c r="AJ126" i="9"/>
  <c r="AU126" i="9" s="1"/>
  <c r="AL126" i="9"/>
  <c r="AW126" i="9" s="1"/>
  <c r="AN126" i="9"/>
  <c r="AY126" i="9" s="1"/>
  <c r="AP126" i="9"/>
  <c r="BA126" i="9" s="1"/>
  <c r="AR126" i="9"/>
  <c r="AT126" i="9"/>
  <c r="AV126" i="9"/>
  <c r="AX126" i="9"/>
  <c r="BT126" i="9"/>
  <c r="BV126" i="9"/>
  <c r="BX126" i="9"/>
  <c r="AF127" i="9"/>
  <c r="AQ127" i="9" s="1"/>
  <c r="AH127" i="9"/>
  <c r="AS127" i="9" s="1"/>
  <c r="AJ127" i="9"/>
  <c r="AU127" i="9" s="1"/>
  <c r="AL127" i="9"/>
  <c r="AW127" i="9" s="1"/>
  <c r="AN127" i="9"/>
  <c r="AY127" i="9" s="1"/>
  <c r="AP127" i="9"/>
  <c r="BA127" i="9" s="1"/>
  <c r="AR127" i="9"/>
  <c r="AT127" i="9"/>
  <c r="AV127" i="9"/>
  <c r="AX127" i="9"/>
  <c r="BP127" i="9"/>
  <c r="BR127" i="9"/>
  <c r="BT127" i="9"/>
  <c r="BV127" i="9"/>
  <c r="BX127" i="9"/>
  <c r="AF128" i="9"/>
  <c r="AQ128" i="9" s="1"/>
  <c r="AH128" i="9"/>
  <c r="AS128" i="9" s="1"/>
  <c r="AJ128" i="9"/>
  <c r="AU128" i="9" s="1"/>
  <c r="AL128" i="9"/>
  <c r="AW128" i="9" s="1"/>
  <c r="AN128" i="9"/>
  <c r="AY128" i="9" s="1"/>
  <c r="AP128" i="9"/>
  <c r="BA128" i="9" s="1"/>
  <c r="AR128" i="9"/>
  <c r="AT128" i="9"/>
  <c r="AV128" i="9"/>
  <c r="AX128" i="9"/>
  <c r="BP128" i="9"/>
  <c r="BR128" i="9"/>
  <c r="BT128" i="9"/>
  <c r="BV128" i="9"/>
  <c r="BX128" i="9"/>
  <c r="AF129" i="9"/>
  <c r="AQ129" i="9" s="1"/>
  <c r="AH129" i="9"/>
  <c r="AS129" i="9" s="1"/>
  <c r="AJ129" i="9"/>
  <c r="AU129" i="9" s="1"/>
  <c r="AL129" i="9"/>
  <c r="AW129" i="9" s="1"/>
  <c r="AN129" i="9"/>
  <c r="AY129" i="9" s="1"/>
  <c r="AR129" i="9"/>
  <c r="AT129" i="9"/>
  <c r="AV129" i="9"/>
  <c r="AX129" i="9"/>
  <c r="BS129" i="9"/>
  <c r="BW129" i="9"/>
  <c r="CA129" i="9"/>
  <c r="BP130" i="9"/>
  <c r="AE130" i="9"/>
  <c r="BA130" i="9" s="1"/>
  <c r="AI130" i="9"/>
  <c r="AT130" i="9" s="1"/>
  <c r="AM130" i="9"/>
  <c r="CA131" i="9"/>
  <c r="BY131" i="9"/>
  <c r="BW131" i="9"/>
  <c r="BU131" i="9"/>
  <c r="BS131" i="9"/>
  <c r="BQ131" i="9"/>
  <c r="BZ131" i="9"/>
  <c r="BX131" i="9"/>
  <c r="BV131" i="9"/>
  <c r="BT131" i="9"/>
  <c r="BR131" i="9"/>
  <c r="BP131" i="9"/>
  <c r="BA131" i="9"/>
  <c r="AZ131" i="9"/>
  <c r="AX131" i="9"/>
  <c r="AV131" i="9"/>
  <c r="AT131" i="9"/>
  <c r="AR131" i="9"/>
  <c r="AU131" i="9"/>
  <c r="AF130" i="9"/>
  <c r="AQ130" i="9" s="1"/>
  <c r="BQ130" i="9" s="1"/>
  <c r="AH130" i="9"/>
  <c r="AS130" i="9" s="1"/>
  <c r="AJ130" i="9"/>
  <c r="AU130" i="9" s="1"/>
  <c r="AL130" i="9"/>
  <c r="AN130" i="9"/>
  <c r="AF131" i="9"/>
  <c r="AQ131" i="9" s="1"/>
  <c r="AH131" i="9"/>
  <c r="AS131" i="9" s="1"/>
  <c r="AJ131" i="9"/>
  <c r="AL131" i="9"/>
  <c r="AW131" i="9" s="1"/>
  <c r="AN131" i="9"/>
  <c r="AY131" i="9" s="1"/>
  <c r="AF132" i="9"/>
  <c r="AH132" i="9"/>
  <c r="AJ132" i="9"/>
  <c r="AL132" i="9"/>
  <c r="AN132" i="9"/>
  <c r="AR132" i="9"/>
  <c r="AT132" i="9"/>
  <c r="AV132" i="9"/>
  <c r="AX132" i="9"/>
  <c r="AZ132" i="9"/>
  <c r="BP132" i="9"/>
  <c r="BR132" i="9"/>
  <c r="BT132" i="9"/>
  <c r="BV132" i="9"/>
  <c r="BX132" i="9"/>
  <c r="BZ132" i="9"/>
  <c r="AF133" i="9"/>
  <c r="AH133" i="9"/>
  <c r="AJ133" i="9"/>
  <c r="AL133" i="9"/>
  <c r="AN133" i="9"/>
  <c r="AR133" i="9"/>
  <c r="AT133" i="9"/>
  <c r="AV133" i="9"/>
  <c r="AX133" i="9"/>
  <c r="AZ133" i="9"/>
  <c r="BP133" i="9"/>
  <c r="BR133" i="9"/>
  <c r="BT133" i="9"/>
  <c r="BV133" i="9"/>
  <c r="BX133" i="9"/>
  <c r="BZ133" i="9"/>
  <c r="AF134" i="9"/>
  <c r="AH134" i="9"/>
  <c r="AJ134" i="9"/>
  <c r="AL134" i="9"/>
  <c r="AN134" i="9"/>
  <c r="AR134" i="9"/>
  <c r="AT134" i="9"/>
  <c r="AV134" i="9"/>
  <c r="AX134" i="9"/>
  <c r="AZ134" i="9"/>
  <c r="BP134" i="9"/>
  <c r="BR134" i="9"/>
  <c r="BT134" i="9"/>
  <c r="BV134" i="9"/>
  <c r="BX134" i="9"/>
  <c r="BZ134" i="9"/>
  <c r="AF135" i="9"/>
  <c r="AH135" i="9"/>
  <c r="AS135" i="9" s="1"/>
  <c r="BS135" i="9" s="1"/>
  <c r="AJ135" i="9"/>
  <c r="AU135" i="9" s="1"/>
  <c r="AL135" i="9"/>
  <c r="AN135" i="9"/>
  <c r="BJ135" i="9"/>
  <c r="BL135" i="9"/>
  <c r="BN135" i="9"/>
  <c r="AF136" i="9"/>
  <c r="AJ136" i="9"/>
  <c r="AU136" i="9" s="1"/>
  <c r="AN136" i="9"/>
  <c r="BJ136" i="9"/>
  <c r="AF137" i="9"/>
  <c r="AQ137" i="9" s="1"/>
  <c r="BQ137" i="9" s="1"/>
  <c r="AJ137" i="9"/>
  <c r="AN137" i="9"/>
  <c r="AY137" i="9" s="1"/>
  <c r="BO137" i="9"/>
  <c r="AQ132" i="9"/>
  <c r="AS132" i="9"/>
  <c r="AU132" i="9"/>
  <c r="AW132" i="9"/>
  <c r="AY132" i="9"/>
  <c r="BQ132" i="9"/>
  <c r="BS132" i="9"/>
  <c r="BU132" i="9"/>
  <c r="BW132" i="9"/>
  <c r="BY132" i="9"/>
  <c r="AQ133" i="9"/>
  <c r="AS133" i="9"/>
  <c r="AU133" i="9"/>
  <c r="AW133" i="9"/>
  <c r="AY133" i="9"/>
  <c r="BQ133" i="9"/>
  <c r="BS133" i="9"/>
  <c r="BU133" i="9"/>
  <c r="BW133" i="9"/>
  <c r="BY133" i="9"/>
  <c r="AQ134" i="9"/>
  <c r="AS134" i="9"/>
  <c r="AU134" i="9"/>
  <c r="AW134" i="9"/>
  <c r="AY134" i="9"/>
  <c r="BQ134" i="9"/>
  <c r="BS134" i="9"/>
  <c r="BU134" i="9"/>
  <c r="BW134" i="9"/>
  <c r="BY134" i="9"/>
  <c r="AE135" i="9"/>
  <c r="AV135" i="9" s="1"/>
  <c r="BV135" i="9" s="1"/>
  <c r="AG135" i="9"/>
  <c r="AR135" i="9" s="1"/>
  <c r="AI135" i="9"/>
  <c r="AT135" i="9" s="1"/>
  <c r="AK135" i="9"/>
  <c r="AM135" i="9"/>
  <c r="AO135" i="9"/>
  <c r="AQ135" i="9"/>
  <c r="BQ135" i="9" s="1"/>
  <c r="BP135" i="9"/>
  <c r="AO136" i="9"/>
  <c r="AM136" i="9"/>
  <c r="AX136" i="9" s="1"/>
  <c r="AK136" i="9"/>
  <c r="AV136" i="9" s="1"/>
  <c r="AI136" i="9"/>
  <c r="AT136" i="9" s="1"/>
  <c r="AG136" i="9"/>
  <c r="AR136" i="9" s="1"/>
  <c r="AE136" i="9"/>
  <c r="AH136" i="9"/>
  <c r="AL136" i="9"/>
  <c r="AW136" i="9" s="1"/>
  <c r="BW136" i="9" s="1"/>
  <c r="AP136" i="9"/>
  <c r="BO136" i="9"/>
  <c r="BM136" i="9"/>
  <c r="BK136" i="9"/>
  <c r="BI136" i="9"/>
  <c r="AO137" i="9"/>
  <c r="AM137" i="9"/>
  <c r="AX137" i="9" s="1"/>
  <c r="AK137" i="9"/>
  <c r="AV137" i="9" s="1"/>
  <c r="AI137" i="9"/>
  <c r="AG137" i="9"/>
  <c r="AR137" i="9" s="1"/>
  <c r="AE137" i="9"/>
  <c r="AH137" i="9"/>
  <c r="AS137" i="9" s="1"/>
  <c r="AL137" i="9"/>
  <c r="AW137" i="9" s="1"/>
  <c r="AP137" i="9"/>
  <c r="AT137" i="9"/>
  <c r="AQ136" i="9"/>
  <c r="AS136" i="9"/>
  <c r="AY136" i="9"/>
  <c r="BY136" i="9" s="1"/>
  <c r="AU137" i="9"/>
  <c r="BI137" i="9"/>
  <c r="BK137" i="9"/>
  <c r="BM137" i="9"/>
  <c r="AE138" i="9"/>
  <c r="AG138" i="9"/>
  <c r="AR138" i="9" s="1"/>
  <c r="AI138" i="9"/>
  <c r="AT138" i="9" s="1"/>
  <c r="AK138" i="9"/>
  <c r="AV138" i="9" s="1"/>
  <c r="AM138" i="9"/>
  <c r="AX138" i="9" s="1"/>
  <c r="AO138" i="9"/>
  <c r="AZ138" i="9" s="1"/>
  <c r="AQ138" i="9"/>
  <c r="AU138" i="9"/>
  <c r="BI138" i="9"/>
  <c r="BK138" i="9"/>
  <c r="BM138" i="9"/>
  <c r="AE139" i="9"/>
  <c r="AZ139" i="9" s="1"/>
  <c r="AG139" i="9"/>
  <c r="AR139" i="9" s="1"/>
  <c r="AI139" i="9"/>
  <c r="AK139" i="9"/>
  <c r="AV139" i="9" s="1"/>
  <c r="AM139" i="9"/>
  <c r="AX139" i="9" s="1"/>
  <c r="AO139" i="9"/>
  <c r="AQ139" i="9"/>
  <c r="BQ139" i="9" s="1"/>
  <c r="BI139" i="9"/>
  <c r="BK139" i="9"/>
  <c r="BM139" i="9"/>
  <c r="AE140" i="9"/>
  <c r="AZ140" i="9" s="1"/>
  <c r="AG140" i="9"/>
  <c r="AR140" i="9" s="1"/>
  <c r="AI140" i="9"/>
  <c r="AT140" i="9" s="1"/>
  <c r="AK140" i="9"/>
  <c r="AV140" i="9" s="1"/>
  <c r="AM140" i="9"/>
  <c r="AO140" i="9"/>
  <c r="BI140" i="9"/>
  <c r="BK140" i="9"/>
  <c r="BM140" i="9"/>
  <c r="AE141" i="9"/>
  <c r="AG141" i="9"/>
  <c r="AR141" i="9" s="1"/>
  <c r="AI141" i="9"/>
  <c r="AT141" i="9" s="1"/>
  <c r="AK141" i="9"/>
  <c r="AV141" i="9" s="1"/>
  <c r="AM141" i="9"/>
  <c r="AX141" i="9" s="1"/>
  <c r="AO141" i="9"/>
  <c r="BI141" i="9"/>
  <c r="BK141" i="9"/>
  <c r="BM141" i="9"/>
  <c r="AE142" i="9"/>
  <c r="AZ142" i="9" s="1"/>
  <c r="AG142" i="9"/>
  <c r="AR142" i="9" s="1"/>
  <c r="AI142" i="9"/>
  <c r="AT142" i="9" s="1"/>
  <c r="AK142" i="9"/>
  <c r="AV142" i="9" s="1"/>
  <c r="AM142" i="9"/>
  <c r="AO142" i="9"/>
  <c r="BI142" i="9"/>
  <c r="BK142" i="9"/>
  <c r="BM142" i="9"/>
  <c r="BP143" i="9"/>
  <c r="AE143" i="9"/>
  <c r="BA143" i="9" s="1"/>
  <c r="AG143" i="9"/>
  <c r="AR143" i="9" s="1"/>
  <c r="AI143" i="9"/>
  <c r="AL143" i="9"/>
  <c r="AW143" i="9" s="1"/>
  <c r="AT143" i="9"/>
  <c r="AF138" i="9"/>
  <c r="AH138" i="9"/>
  <c r="AS138" i="9" s="1"/>
  <c r="BT138" i="9" s="1"/>
  <c r="AJ138" i="9"/>
  <c r="AL138" i="9"/>
  <c r="AW138" i="9" s="1"/>
  <c r="AN138" i="9"/>
  <c r="AY138" i="9" s="1"/>
  <c r="AP138" i="9"/>
  <c r="AF139" i="9"/>
  <c r="AH139" i="9"/>
  <c r="AS139" i="9" s="1"/>
  <c r="BS139" i="9" s="1"/>
  <c r="AJ139" i="9"/>
  <c r="AU139" i="9" s="1"/>
  <c r="AL139" i="9"/>
  <c r="AW139" i="9" s="1"/>
  <c r="AN139" i="9"/>
  <c r="AP139" i="9"/>
  <c r="AT139" i="9"/>
  <c r="AF140" i="9"/>
  <c r="AQ140" i="9" s="1"/>
  <c r="AH140" i="9"/>
  <c r="AS140" i="9" s="1"/>
  <c r="AJ140" i="9"/>
  <c r="AU140" i="9" s="1"/>
  <c r="AL140" i="9"/>
  <c r="AW140" i="9" s="1"/>
  <c r="AN140" i="9"/>
  <c r="AY140" i="9" s="1"/>
  <c r="AP140" i="9"/>
  <c r="AX140" i="9"/>
  <c r="AF141" i="9"/>
  <c r="AQ141" i="9" s="1"/>
  <c r="AH141" i="9"/>
  <c r="AS141" i="9" s="1"/>
  <c r="AJ141" i="9"/>
  <c r="AU141" i="9" s="1"/>
  <c r="AL141" i="9"/>
  <c r="AW141" i="9" s="1"/>
  <c r="AN141" i="9"/>
  <c r="AY141" i="9" s="1"/>
  <c r="AP141" i="9"/>
  <c r="AF142" i="9"/>
  <c r="AQ142" i="9" s="1"/>
  <c r="AH142" i="9"/>
  <c r="AS142" i="9" s="1"/>
  <c r="AJ142" i="9"/>
  <c r="AU142" i="9" s="1"/>
  <c r="BU142" i="9" s="1"/>
  <c r="AL142" i="9"/>
  <c r="AW142" i="9" s="1"/>
  <c r="AN142" i="9"/>
  <c r="AY142" i="9" s="1"/>
  <c r="AP142" i="9"/>
  <c r="AX142" i="9"/>
  <c r="AO143" i="9"/>
  <c r="AM143" i="9"/>
  <c r="AX143" i="9" s="1"/>
  <c r="AK143" i="9"/>
  <c r="AV143" i="9" s="1"/>
  <c r="AF143" i="9"/>
  <c r="AQ143" i="9" s="1"/>
  <c r="BQ143" i="9" s="1"/>
  <c r="AH143" i="9"/>
  <c r="AS143" i="9" s="1"/>
  <c r="AJ143" i="9"/>
  <c r="AU143" i="9" s="1"/>
  <c r="AN143" i="9"/>
  <c r="AZ143" i="9"/>
  <c r="BI143" i="9"/>
  <c r="BK143" i="9"/>
  <c r="BM143" i="9"/>
  <c r="AE144" i="9"/>
  <c r="AG144" i="9"/>
  <c r="AI144" i="9"/>
  <c r="AT144" i="9" s="1"/>
  <c r="AK144" i="9"/>
  <c r="AM144" i="9"/>
  <c r="AX144" i="9" s="1"/>
  <c r="AO144" i="9"/>
  <c r="AZ144" i="9" s="1"/>
  <c r="BI144" i="9"/>
  <c r="BK144" i="9"/>
  <c r="BM144" i="9"/>
  <c r="BQ144" i="9"/>
  <c r="BS144" i="9"/>
  <c r="BU144" i="9"/>
  <c r="BW144" i="9"/>
  <c r="BY144" i="9"/>
  <c r="CA144" i="9"/>
  <c r="AE145" i="9"/>
  <c r="BA145" i="9" s="1"/>
  <c r="AG145" i="9"/>
  <c r="AR145" i="9" s="1"/>
  <c r="AI145" i="9"/>
  <c r="AT145" i="9" s="1"/>
  <c r="AK145" i="9"/>
  <c r="AV145" i="9" s="1"/>
  <c r="AM145" i="9"/>
  <c r="AO145" i="9"/>
  <c r="AE146" i="9"/>
  <c r="AG146" i="9"/>
  <c r="AR146" i="9" s="1"/>
  <c r="AI146" i="9"/>
  <c r="AK146" i="9"/>
  <c r="AV146" i="9" s="1"/>
  <c r="AM146" i="9"/>
  <c r="AO146" i="9"/>
  <c r="AZ146" i="9" s="1"/>
  <c r="AS146" i="9"/>
  <c r="AW146" i="9"/>
  <c r="BA146" i="9"/>
  <c r="BI146" i="9"/>
  <c r="BK146" i="9"/>
  <c r="BM146" i="9"/>
  <c r="BQ146" i="9"/>
  <c r="BS146" i="9"/>
  <c r="BU146" i="9"/>
  <c r="BW146" i="9"/>
  <c r="BY146" i="9"/>
  <c r="CA146" i="9"/>
  <c r="AF144" i="9"/>
  <c r="AQ144" i="9" s="1"/>
  <c r="AH144" i="9"/>
  <c r="AS144" i="9" s="1"/>
  <c r="AJ144" i="9"/>
  <c r="AU144" i="9" s="1"/>
  <c r="AL144" i="9"/>
  <c r="AW144" i="9" s="1"/>
  <c r="AN144" i="9"/>
  <c r="AY144" i="9" s="1"/>
  <c r="AP144" i="9"/>
  <c r="BA144" i="9" s="1"/>
  <c r="AR144" i="9"/>
  <c r="AV144" i="9"/>
  <c r="BP144" i="9"/>
  <c r="BR144" i="9"/>
  <c r="BT144" i="9"/>
  <c r="BV144" i="9"/>
  <c r="BX144" i="9"/>
  <c r="AF145" i="9"/>
  <c r="AQ145" i="9" s="1"/>
  <c r="BQ145" i="9" s="1"/>
  <c r="AH145" i="9"/>
  <c r="AS145" i="9" s="1"/>
  <c r="AJ145" i="9"/>
  <c r="AU145" i="9" s="1"/>
  <c r="AL145" i="9"/>
  <c r="AW145" i="9" s="1"/>
  <c r="AN145" i="9"/>
  <c r="AX145" i="9"/>
  <c r="BP145" i="9"/>
  <c r="AF146" i="9"/>
  <c r="AQ146" i="9" s="1"/>
  <c r="AH146" i="9"/>
  <c r="AJ146" i="9"/>
  <c r="AU146" i="9" s="1"/>
  <c r="AL146" i="9"/>
  <c r="AN146" i="9"/>
  <c r="AY146" i="9" s="1"/>
  <c r="AT146" i="9"/>
  <c r="AX146" i="9"/>
  <c r="BP146" i="9"/>
  <c r="BR146" i="9"/>
  <c r="BT146" i="9"/>
  <c r="BV146" i="9"/>
  <c r="BX146" i="9"/>
  <c r="BJ15" i="8"/>
  <c r="BN15" i="8"/>
  <c r="BO16" i="8"/>
  <c r="BJ18" i="8"/>
  <c r="BN18" i="8"/>
  <c r="BO20" i="8"/>
  <c r="BI21" i="8"/>
  <c r="BK21" i="8"/>
  <c r="BM21" i="8"/>
  <c r="BO21" i="8"/>
  <c r="BM22" i="8"/>
  <c r="BM24" i="8"/>
  <c r="AZ26" i="8"/>
  <c r="BO26" i="8"/>
  <c r="BI27" i="8"/>
  <c r="BK27" i="8"/>
  <c r="BM27" i="8"/>
  <c r="BO27" i="8"/>
  <c r="BM28" i="8"/>
  <c r="BO54" i="8"/>
  <c r="BI55" i="8"/>
  <c r="BK55" i="8"/>
  <c r="BM55" i="8"/>
  <c r="BO55" i="8"/>
  <c r="BM56" i="8"/>
  <c r="BO58" i="8"/>
  <c r="BI59" i="8"/>
  <c r="BK59" i="8"/>
  <c r="BM59" i="8"/>
  <c r="BO59" i="8"/>
  <c r="BM60" i="8"/>
  <c r="BM62" i="8"/>
  <c r="BM64" i="8"/>
  <c r="BO15" i="8"/>
  <c r="BO18" i="8"/>
  <c r="BO31" i="8"/>
  <c r="BO32" i="8"/>
  <c r="BI33" i="8"/>
  <c r="BK33" i="8"/>
  <c r="BM33" i="8"/>
  <c r="BO33" i="8"/>
  <c r="BI35" i="8"/>
  <c r="BK35" i="8"/>
  <c r="BM35" i="8"/>
  <c r="BO35" i="8"/>
  <c r="BI37" i="8"/>
  <c r="BK37" i="8"/>
  <c r="BM37" i="8"/>
  <c r="BO37" i="8"/>
  <c r="BO38" i="8"/>
  <c r="BO41" i="8"/>
  <c r="BO45" i="8"/>
  <c r="BI49" i="8"/>
  <c r="BK49" i="8"/>
  <c r="BM49" i="8"/>
  <c r="BO49" i="8"/>
  <c r="BI51" i="8"/>
  <c r="BK51" i="8"/>
  <c r="BM51" i="8"/>
  <c r="BO51" i="8"/>
  <c r="BK65" i="8"/>
  <c r="BM65" i="8"/>
  <c r="BO65" i="8"/>
  <c r="BO66" i="8"/>
  <c r="BI67" i="8"/>
  <c r="BK67" i="8"/>
  <c r="BM67" i="8"/>
  <c r="BO67" i="8"/>
  <c r="BM68" i="8"/>
  <c r="BO70" i="8"/>
  <c r="BL71" i="8"/>
  <c r="BL73" i="8"/>
  <c r="BL75" i="8"/>
  <c r="BL77" i="8"/>
  <c r="BJ81" i="8"/>
  <c r="BN81" i="8"/>
  <c r="BJ88" i="8"/>
  <c r="BN88" i="8"/>
  <c r="BL15" i="8"/>
  <c r="BK16" i="8"/>
  <c r="BO17" i="8"/>
  <c r="BL18" i="8"/>
  <c r="BO19" i="8"/>
  <c r="BL20" i="8"/>
  <c r="BK22" i="8"/>
  <c r="BK24" i="8"/>
  <c r="BK26" i="8"/>
  <c r="BK28" i="8"/>
  <c r="BK56" i="8"/>
  <c r="BK58" i="8"/>
  <c r="BK60" i="8"/>
  <c r="BK62" i="8"/>
  <c r="BK64" i="8"/>
  <c r="BK66" i="8"/>
  <c r="BK68" i="8"/>
  <c r="BK70" i="8"/>
  <c r="BK41" i="8"/>
  <c r="BN71" i="8"/>
  <c r="BJ77" i="8"/>
  <c r="BO93" i="8"/>
  <c r="BO94" i="8"/>
  <c r="BO95" i="8"/>
  <c r="BN98" i="8"/>
  <c r="BO85" i="8"/>
  <c r="BO86" i="8"/>
  <c r="BO87" i="8"/>
  <c r="BO88" i="8"/>
  <c r="BO89" i="8"/>
  <c r="BO90" i="8"/>
  <c r="BO91" i="8"/>
  <c r="BO92" i="8"/>
  <c r="BN96" i="8"/>
  <c r="BN97" i="8"/>
  <c r="BN99" i="8"/>
  <c r="AF15" i="8"/>
  <c r="AQ15" i="8" s="1"/>
  <c r="BQ15" i="8" s="1"/>
  <c r="AH15" i="8"/>
  <c r="AS15" i="8" s="1"/>
  <c r="AJ15" i="8"/>
  <c r="AU15" i="8" s="1"/>
  <c r="AL15" i="8"/>
  <c r="AN15" i="8"/>
  <c r="AP15" i="8"/>
  <c r="AE15" i="8"/>
  <c r="AW15" i="8" s="1"/>
  <c r="AG15" i="8"/>
  <c r="AR15" i="8" s="1"/>
  <c r="AI15" i="8"/>
  <c r="AT15" i="8" s="1"/>
  <c r="AK15" i="8"/>
  <c r="AM15" i="8"/>
  <c r="BI15" i="8"/>
  <c r="BK15" i="8"/>
  <c r="BM15" i="8"/>
  <c r="AF16" i="8"/>
  <c r="AH16" i="8"/>
  <c r="AJ16" i="8"/>
  <c r="AL16" i="8"/>
  <c r="AN16" i="8"/>
  <c r="AR16" i="8"/>
  <c r="AT16" i="8"/>
  <c r="AV16" i="8"/>
  <c r="AX16" i="8"/>
  <c r="AZ16" i="8"/>
  <c r="BP16" i="8"/>
  <c r="BR16" i="8"/>
  <c r="BT16" i="8"/>
  <c r="BV16" i="8"/>
  <c r="BX16" i="8"/>
  <c r="BZ16" i="8"/>
  <c r="AF17" i="8"/>
  <c r="AH17" i="8"/>
  <c r="AJ17" i="8"/>
  <c r="AL17" i="8"/>
  <c r="AN17" i="8"/>
  <c r="AP17" i="8"/>
  <c r="BA17" i="8" s="1"/>
  <c r="AZ17" i="8"/>
  <c r="AF18" i="8"/>
  <c r="AH18" i="8"/>
  <c r="AJ18" i="8"/>
  <c r="AL18" i="8"/>
  <c r="AN18" i="8"/>
  <c r="AP18" i="8"/>
  <c r="AF19" i="8"/>
  <c r="AH19" i="8"/>
  <c r="AS19" i="8" s="1"/>
  <c r="AJ19" i="8"/>
  <c r="AL19" i="8"/>
  <c r="AN19" i="8"/>
  <c r="AP19" i="8"/>
  <c r="AF20" i="8"/>
  <c r="AH20" i="8"/>
  <c r="AJ20" i="8"/>
  <c r="AL20" i="8"/>
  <c r="AN20" i="8"/>
  <c r="AP20" i="8"/>
  <c r="BA21" i="8"/>
  <c r="BQ21" i="8"/>
  <c r="BS21" i="8"/>
  <c r="BU21" i="8"/>
  <c r="BW21" i="8"/>
  <c r="BY21" i="8"/>
  <c r="CA21" i="8"/>
  <c r="BA23" i="8"/>
  <c r="BQ23" i="8"/>
  <c r="BS23" i="8"/>
  <c r="BU23" i="8"/>
  <c r="BW23" i="8"/>
  <c r="BY23" i="8"/>
  <c r="CA23" i="8"/>
  <c r="AE24" i="8"/>
  <c r="AG24" i="8"/>
  <c r="AI24" i="8"/>
  <c r="AK24" i="8"/>
  <c r="AM24" i="8"/>
  <c r="AO24" i="8"/>
  <c r="BA26" i="8"/>
  <c r="BA28" i="8"/>
  <c r="BQ28" i="8"/>
  <c r="BS28" i="8"/>
  <c r="BU28" i="8"/>
  <c r="BW28" i="8"/>
  <c r="BY28" i="8"/>
  <c r="CA28" i="8"/>
  <c r="BA29" i="8"/>
  <c r="BQ29" i="8"/>
  <c r="BS29" i="8"/>
  <c r="BU29" i="8"/>
  <c r="BW29" i="8"/>
  <c r="BY29" i="8"/>
  <c r="CA29" i="8"/>
  <c r="BA30" i="8"/>
  <c r="AE31" i="8"/>
  <c r="AG31" i="8"/>
  <c r="AI31" i="8"/>
  <c r="AT31" i="8" s="1"/>
  <c r="AK31" i="8"/>
  <c r="AV31" i="8" s="1"/>
  <c r="AM31" i="8"/>
  <c r="AO31" i="8"/>
  <c r="BA32" i="8"/>
  <c r="BQ32" i="8"/>
  <c r="BS32" i="8"/>
  <c r="BU32" i="8"/>
  <c r="BW32" i="8"/>
  <c r="BY32" i="8"/>
  <c r="CA32" i="8"/>
  <c r="BA33" i="8"/>
  <c r="BQ33" i="8"/>
  <c r="BS33" i="8"/>
  <c r="BU33" i="8"/>
  <c r="BW33" i="8"/>
  <c r="BY33" i="8"/>
  <c r="CA33" i="8"/>
  <c r="BA34" i="8"/>
  <c r="BQ34" i="8"/>
  <c r="BS34" i="8"/>
  <c r="BU34" i="8"/>
  <c r="BW34" i="8"/>
  <c r="BY34" i="8"/>
  <c r="CA34" i="8"/>
  <c r="BA35" i="8"/>
  <c r="BQ35" i="8"/>
  <c r="BS35" i="8"/>
  <c r="BU35" i="8"/>
  <c r="BW35" i="8"/>
  <c r="BY35" i="8"/>
  <c r="CA35" i="8"/>
  <c r="AE36" i="8"/>
  <c r="AG36" i="8"/>
  <c r="AI36" i="8"/>
  <c r="AK36" i="8"/>
  <c r="AM36" i="8"/>
  <c r="AO36" i="8"/>
  <c r="BA36" i="8"/>
  <c r="BA37" i="8"/>
  <c r="BQ37" i="8"/>
  <c r="BS37" i="8"/>
  <c r="BU37" i="8"/>
  <c r="BW37" i="8"/>
  <c r="BY37" i="8"/>
  <c r="CA37" i="8"/>
  <c r="BP38" i="8"/>
  <c r="AE38" i="8"/>
  <c r="AZ38" i="8" s="1"/>
  <c r="AG38" i="8"/>
  <c r="AI38" i="8"/>
  <c r="AK38" i="8"/>
  <c r="AM38" i="8"/>
  <c r="AO38" i="8"/>
  <c r="BA38" i="8"/>
  <c r="BQ47" i="8"/>
  <c r="BU47" i="8"/>
  <c r="AQ16" i="8"/>
  <c r="AS16" i="8"/>
  <c r="AU16" i="8"/>
  <c r="AW16" i="8"/>
  <c r="AY16" i="8"/>
  <c r="BQ16" i="8"/>
  <c r="BS16" i="8"/>
  <c r="BU16" i="8"/>
  <c r="BW16" i="8"/>
  <c r="BY16" i="8"/>
  <c r="AE17" i="8"/>
  <c r="AG17" i="8"/>
  <c r="AR17" i="8" s="1"/>
  <c r="AI17" i="8"/>
  <c r="AT17" i="8" s="1"/>
  <c r="AK17" i="8"/>
  <c r="AV17" i="8" s="1"/>
  <c r="AM17" i="8"/>
  <c r="AX17" i="8" s="1"/>
  <c r="AQ17" i="8"/>
  <c r="AS17" i="8"/>
  <c r="AU17" i="8"/>
  <c r="AW17" i="8"/>
  <c r="AY17" i="8"/>
  <c r="BI17" i="8"/>
  <c r="BK17" i="8"/>
  <c r="BM17" i="8"/>
  <c r="BQ17" i="8"/>
  <c r="BS17" i="8"/>
  <c r="BU17" i="8"/>
  <c r="BW17" i="8"/>
  <c r="BY17" i="8"/>
  <c r="AE18" i="8"/>
  <c r="AG18" i="8"/>
  <c r="AR18" i="8" s="1"/>
  <c r="AI18" i="8"/>
  <c r="AT18" i="8" s="1"/>
  <c r="AK18" i="8"/>
  <c r="AM18" i="8"/>
  <c r="AQ18" i="8"/>
  <c r="AS18" i="8"/>
  <c r="AU18" i="8"/>
  <c r="AW18" i="8"/>
  <c r="AY18" i="8"/>
  <c r="BI18" i="8"/>
  <c r="BK18" i="8"/>
  <c r="BM18" i="8"/>
  <c r="BQ18" i="8"/>
  <c r="AE19" i="8"/>
  <c r="AU19" i="8" s="1"/>
  <c r="AG19" i="8"/>
  <c r="AR19" i="8" s="1"/>
  <c r="AI19" i="8"/>
  <c r="AT19" i="8" s="1"/>
  <c r="AK19" i="8"/>
  <c r="AM19" i="8"/>
  <c r="AQ19" i="8"/>
  <c r="BQ19" i="8" s="1"/>
  <c r="BI19" i="8"/>
  <c r="BK19" i="8"/>
  <c r="BM19" i="8"/>
  <c r="AE20" i="8"/>
  <c r="AG20" i="8"/>
  <c r="AR20" i="8" s="1"/>
  <c r="AI20" i="8"/>
  <c r="AT20" i="8" s="1"/>
  <c r="AK20" i="8"/>
  <c r="AM20" i="8"/>
  <c r="AQ20" i="8"/>
  <c r="AS20" i="8"/>
  <c r="AU20" i="8"/>
  <c r="AW20" i="8"/>
  <c r="AY20" i="8"/>
  <c r="BI20" i="8"/>
  <c r="BK20" i="8"/>
  <c r="BM20" i="8"/>
  <c r="BQ20" i="8"/>
  <c r="AF21" i="8"/>
  <c r="AQ21" i="8" s="1"/>
  <c r="AH21" i="8"/>
  <c r="AS21" i="8" s="1"/>
  <c r="AJ21" i="8"/>
  <c r="AU21" i="8" s="1"/>
  <c r="AL21" i="8"/>
  <c r="AW21" i="8" s="1"/>
  <c r="AN21" i="8"/>
  <c r="AY21" i="8" s="1"/>
  <c r="AR21" i="8"/>
  <c r="AT21" i="8"/>
  <c r="AV21" i="8"/>
  <c r="AX21" i="8"/>
  <c r="BP21" i="8"/>
  <c r="BR21" i="8"/>
  <c r="BT21" i="8"/>
  <c r="BV21" i="8"/>
  <c r="BX21" i="8"/>
  <c r="AF22" i="8"/>
  <c r="AQ22" i="8" s="1"/>
  <c r="BQ22" i="8" s="1"/>
  <c r="AH22" i="8"/>
  <c r="AS22" i="8" s="1"/>
  <c r="AJ22" i="8"/>
  <c r="AU22" i="8" s="1"/>
  <c r="AL22" i="8"/>
  <c r="AN22" i="8"/>
  <c r="AR22" i="8"/>
  <c r="AT22" i="8"/>
  <c r="BP22" i="8"/>
  <c r="AF23" i="8"/>
  <c r="AQ23" i="8" s="1"/>
  <c r="AH23" i="8"/>
  <c r="AS23" i="8" s="1"/>
  <c r="AJ23" i="8"/>
  <c r="AU23" i="8" s="1"/>
  <c r="AL23" i="8"/>
  <c r="AW23" i="8" s="1"/>
  <c r="AN23" i="8"/>
  <c r="AY23" i="8" s="1"/>
  <c r="AR23" i="8"/>
  <c r="AT23" i="8"/>
  <c r="AV23" i="8"/>
  <c r="AX23" i="8"/>
  <c r="BP23" i="8"/>
  <c r="BR23" i="8"/>
  <c r="BT23" i="8"/>
  <c r="BV23" i="8"/>
  <c r="BX23" i="8"/>
  <c r="AF24" i="8"/>
  <c r="AQ24" i="8" s="1"/>
  <c r="BQ24" i="8" s="1"/>
  <c r="AH24" i="8"/>
  <c r="AS24" i="8" s="1"/>
  <c r="AJ24" i="8"/>
  <c r="AU24" i="8" s="1"/>
  <c r="BU24" i="8" s="1"/>
  <c r="AL24" i="8"/>
  <c r="AN24" i="8"/>
  <c r="AY24" i="8" s="1"/>
  <c r="AR24" i="8"/>
  <c r="BR24" i="8" s="1"/>
  <c r="AT24" i="8"/>
  <c r="AV24" i="8"/>
  <c r="BV24" i="8" s="1"/>
  <c r="AX24" i="8"/>
  <c r="BY24" i="8" s="1"/>
  <c r="BP24" i="8"/>
  <c r="AF25" i="8"/>
  <c r="AQ25" i="8" s="1"/>
  <c r="BQ25" i="8" s="1"/>
  <c r="AH25" i="8"/>
  <c r="AS25" i="8" s="1"/>
  <c r="AJ25" i="8"/>
  <c r="AU25" i="8" s="1"/>
  <c r="AL25" i="8"/>
  <c r="AW25" i="8" s="1"/>
  <c r="AN25" i="8"/>
  <c r="AY25" i="8" s="1"/>
  <c r="AV25" i="8"/>
  <c r="BP25" i="8"/>
  <c r="AF26" i="8"/>
  <c r="AQ26" i="8" s="1"/>
  <c r="BQ26" i="8" s="1"/>
  <c r="AH26" i="8"/>
  <c r="AS26" i="8" s="1"/>
  <c r="AJ26" i="8"/>
  <c r="AU26" i="8" s="1"/>
  <c r="AL26" i="8"/>
  <c r="AW26" i="8" s="1"/>
  <c r="AN26" i="8"/>
  <c r="AY26" i="8" s="1"/>
  <c r="AR26" i="8"/>
  <c r="AT26" i="8"/>
  <c r="AV26" i="8"/>
  <c r="AX26" i="8"/>
  <c r="BP26" i="8"/>
  <c r="AF27" i="8"/>
  <c r="AQ27" i="8" s="1"/>
  <c r="BQ27" i="8" s="1"/>
  <c r="AH27" i="8"/>
  <c r="AS27" i="8" s="1"/>
  <c r="AJ27" i="8"/>
  <c r="AU27" i="8" s="1"/>
  <c r="AL27" i="8"/>
  <c r="AN27" i="8"/>
  <c r="AR27" i="8"/>
  <c r="AT27" i="8"/>
  <c r="BP27" i="8"/>
  <c r="AF28" i="8"/>
  <c r="AQ28" i="8" s="1"/>
  <c r="AH28" i="8"/>
  <c r="AS28" i="8" s="1"/>
  <c r="AJ28" i="8"/>
  <c r="AU28" i="8" s="1"/>
  <c r="AL28" i="8"/>
  <c r="AW28" i="8" s="1"/>
  <c r="AN28" i="8"/>
  <c r="AY28" i="8" s="1"/>
  <c r="AR28" i="8"/>
  <c r="AT28" i="8"/>
  <c r="AV28" i="8"/>
  <c r="AX28" i="8"/>
  <c r="BP28" i="8"/>
  <c r="BR28" i="8"/>
  <c r="BT28" i="8"/>
  <c r="BV28" i="8"/>
  <c r="BX28" i="8"/>
  <c r="AF29" i="8"/>
  <c r="AQ29" i="8" s="1"/>
  <c r="AH29" i="8"/>
  <c r="AS29" i="8" s="1"/>
  <c r="AJ29" i="8"/>
  <c r="AU29" i="8" s="1"/>
  <c r="AL29" i="8"/>
  <c r="AW29" i="8" s="1"/>
  <c r="AN29" i="8"/>
  <c r="AY29" i="8" s="1"/>
  <c r="AR29" i="8"/>
  <c r="AT29" i="8"/>
  <c r="AV29" i="8"/>
  <c r="AX29" i="8"/>
  <c r="BP29" i="8"/>
  <c r="BR29" i="8"/>
  <c r="BT29" i="8"/>
  <c r="BV29" i="8"/>
  <c r="BX29" i="8"/>
  <c r="AF30" i="8"/>
  <c r="AQ30" i="8" s="1"/>
  <c r="BQ30" i="8" s="1"/>
  <c r="AH30" i="8"/>
  <c r="AS30" i="8" s="1"/>
  <c r="AJ30" i="8"/>
  <c r="AU30" i="8" s="1"/>
  <c r="AL30" i="8"/>
  <c r="AW30" i="8" s="1"/>
  <c r="AN30" i="8"/>
  <c r="AY30" i="8" s="1"/>
  <c r="AR30" i="8"/>
  <c r="AV30" i="8"/>
  <c r="AX30" i="8"/>
  <c r="BP30" i="8"/>
  <c r="AF31" i="8"/>
  <c r="AQ31" i="8" s="1"/>
  <c r="BQ31" i="8" s="1"/>
  <c r="AH31" i="8"/>
  <c r="AS31" i="8" s="1"/>
  <c r="AJ31" i="8"/>
  <c r="AU31" i="8" s="1"/>
  <c r="AL31" i="8"/>
  <c r="AN31" i="8"/>
  <c r="AR31" i="8"/>
  <c r="BP31" i="8"/>
  <c r="AF32" i="8"/>
  <c r="AQ32" i="8" s="1"/>
  <c r="AH32" i="8"/>
  <c r="AS32" i="8" s="1"/>
  <c r="AJ32" i="8"/>
  <c r="AU32" i="8" s="1"/>
  <c r="AL32" i="8"/>
  <c r="AW32" i="8" s="1"/>
  <c r="AN32" i="8"/>
  <c r="AY32" i="8" s="1"/>
  <c r="AR32" i="8"/>
  <c r="AT32" i="8"/>
  <c r="AV32" i="8"/>
  <c r="AX32" i="8"/>
  <c r="BP32" i="8"/>
  <c r="BR32" i="8"/>
  <c r="BT32" i="8"/>
  <c r="BV32" i="8"/>
  <c r="BX32" i="8"/>
  <c r="AF33" i="8"/>
  <c r="AQ33" i="8" s="1"/>
  <c r="AH33" i="8"/>
  <c r="AS33" i="8" s="1"/>
  <c r="AJ33" i="8"/>
  <c r="AU33" i="8" s="1"/>
  <c r="AL33" i="8"/>
  <c r="AW33" i="8" s="1"/>
  <c r="AN33" i="8"/>
  <c r="AY33" i="8" s="1"/>
  <c r="AR33" i="8"/>
  <c r="AT33" i="8"/>
  <c r="AV33" i="8"/>
  <c r="AX33" i="8"/>
  <c r="BP33" i="8"/>
  <c r="BR33" i="8"/>
  <c r="BT33" i="8"/>
  <c r="BV33" i="8"/>
  <c r="BX33" i="8"/>
  <c r="AF34" i="8"/>
  <c r="AQ34" i="8" s="1"/>
  <c r="AH34" i="8"/>
  <c r="AS34" i="8" s="1"/>
  <c r="AJ34" i="8"/>
  <c r="AU34" i="8" s="1"/>
  <c r="AL34" i="8"/>
  <c r="AW34" i="8" s="1"/>
  <c r="AN34" i="8"/>
  <c r="AY34" i="8" s="1"/>
  <c r="AR34" i="8"/>
  <c r="AT34" i="8"/>
  <c r="AV34" i="8"/>
  <c r="AX34" i="8"/>
  <c r="BP34" i="8"/>
  <c r="BR34" i="8"/>
  <c r="BT34" i="8"/>
  <c r="BV34" i="8"/>
  <c r="BX34" i="8"/>
  <c r="AF35" i="8"/>
  <c r="AQ35" i="8" s="1"/>
  <c r="AH35" i="8"/>
  <c r="AS35" i="8" s="1"/>
  <c r="AJ35" i="8"/>
  <c r="AU35" i="8" s="1"/>
  <c r="AL35" i="8"/>
  <c r="AW35" i="8" s="1"/>
  <c r="AN35" i="8"/>
  <c r="AY35" i="8" s="1"/>
  <c r="AR35" i="8"/>
  <c r="AT35" i="8"/>
  <c r="AV35" i="8"/>
  <c r="AX35" i="8"/>
  <c r="BP35" i="8"/>
  <c r="BR35" i="8"/>
  <c r="BT35" i="8"/>
  <c r="BV35" i="8"/>
  <c r="BX35" i="8"/>
  <c r="AF36" i="8"/>
  <c r="AQ36" i="8" s="1"/>
  <c r="BQ36" i="8" s="1"/>
  <c r="AH36" i="8"/>
  <c r="AS36" i="8" s="1"/>
  <c r="AJ36" i="8"/>
  <c r="AU36" i="8" s="1"/>
  <c r="AL36" i="8"/>
  <c r="AW36" i="8" s="1"/>
  <c r="AN36" i="8"/>
  <c r="AY36" i="8" s="1"/>
  <c r="AR36" i="8"/>
  <c r="AT36" i="8"/>
  <c r="BU36" i="8" s="1"/>
  <c r="AV36" i="8"/>
  <c r="BW36" i="8" s="1"/>
  <c r="AX36" i="8"/>
  <c r="BY36" i="8" s="1"/>
  <c r="BP36" i="8"/>
  <c r="BX36" i="8"/>
  <c r="AF37" i="8"/>
  <c r="AQ37" i="8" s="1"/>
  <c r="AH37" i="8"/>
  <c r="AS37" i="8" s="1"/>
  <c r="AJ37" i="8"/>
  <c r="AU37" i="8" s="1"/>
  <c r="AL37" i="8"/>
  <c r="AW37" i="8" s="1"/>
  <c r="AN37" i="8"/>
  <c r="AY37" i="8" s="1"/>
  <c r="AR37" i="8"/>
  <c r="AT37" i="8"/>
  <c r="AV37" i="8"/>
  <c r="AX37" i="8"/>
  <c r="BP37" i="8"/>
  <c r="BR37" i="8"/>
  <c r="BT37" i="8"/>
  <c r="BV37" i="8"/>
  <c r="BX37" i="8"/>
  <c r="AF38" i="8"/>
  <c r="AQ38" i="8" s="1"/>
  <c r="BQ38" i="8" s="1"/>
  <c r="AH38" i="8"/>
  <c r="AS38" i="8" s="1"/>
  <c r="BS38" i="8" s="1"/>
  <c r="AJ38" i="8"/>
  <c r="AU38" i="8" s="1"/>
  <c r="BU38" i="8" s="1"/>
  <c r="AL38" i="8"/>
  <c r="AW38" i="8" s="1"/>
  <c r="AN38" i="8"/>
  <c r="AY38" i="8" s="1"/>
  <c r="AR38" i="8"/>
  <c r="BR38" i="8" s="1"/>
  <c r="AT38" i="8"/>
  <c r="AV38" i="8"/>
  <c r="BV38" i="8" s="1"/>
  <c r="AX38" i="8"/>
  <c r="BY38" i="8" s="1"/>
  <c r="BZ39" i="8"/>
  <c r="BX39" i="8"/>
  <c r="BV39" i="8"/>
  <c r="BT39" i="8"/>
  <c r="BR39" i="8"/>
  <c r="BP39" i="8"/>
  <c r="AZ39" i="8"/>
  <c r="AX39" i="8"/>
  <c r="AV39" i="8"/>
  <c r="AT39" i="8"/>
  <c r="AR39" i="8"/>
  <c r="BS39" i="8"/>
  <c r="BW39" i="8"/>
  <c r="CA39" i="8"/>
  <c r="BZ40" i="8"/>
  <c r="BX40" i="8"/>
  <c r="BV40" i="8"/>
  <c r="BT40" i="8"/>
  <c r="BR40" i="8"/>
  <c r="BP40" i="8"/>
  <c r="AZ40" i="8"/>
  <c r="AX40" i="8"/>
  <c r="AV40" i="8"/>
  <c r="AT40" i="8"/>
  <c r="AR40" i="8"/>
  <c r="AQ40" i="8"/>
  <c r="AY40" i="8"/>
  <c r="BS40" i="8"/>
  <c r="BW40" i="8"/>
  <c r="CA40" i="8"/>
  <c r="BP41" i="8"/>
  <c r="AR41" i="8"/>
  <c r="AE41" i="8"/>
  <c r="AZ41" i="8" s="1"/>
  <c r="AI41" i="8"/>
  <c r="AT41" i="8" s="1"/>
  <c r="AM41" i="8"/>
  <c r="BP42" i="8"/>
  <c r="AZ42" i="8"/>
  <c r="AX42" i="8"/>
  <c r="AV42" i="8"/>
  <c r="AT42" i="8"/>
  <c r="AR42" i="8"/>
  <c r="AQ42" i="8"/>
  <c r="BQ42" i="8" s="1"/>
  <c r="AY42" i="8"/>
  <c r="BP43" i="8"/>
  <c r="AX43" i="8"/>
  <c r="AV43" i="8"/>
  <c r="BZ44" i="8"/>
  <c r="BX44" i="8"/>
  <c r="BV44" i="8"/>
  <c r="BT44" i="8"/>
  <c r="BR44" i="8"/>
  <c r="BP44" i="8"/>
  <c r="AZ44" i="8"/>
  <c r="AX44" i="8"/>
  <c r="AV44" i="8"/>
  <c r="AT44" i="8"/>
  <c r="AR44" i="8"/>
  <c r="AQ44" i="8"/>
  <c r="AY44" i="8"/>
  <c r="BS44" i="8"/>
  <c r="BW44" i="8"/>
  <c r="CA44" i="8"/>
  <c r="BP45" i="8"/>
  <c r="AZ45" i="8"/>
  <c r="BZ45" i="8" s="1"/>
  <c r="AV45" i="8"/>
  <c r="AR45" i="8"/>
  <c r="BR45" i="8" s="1"/>
  <c r="AE45" i="8"/>
  <c r="AI45" i="8"/>
  <c r="AT45" i="8" s="1"/>
  <c r="BT45" i="8" s="1"/>
  <c r="AM45" i="8"/>
  <c r="BZ46" i="8"/>
  <c r="BX46" i="8"/>
  <c r="BV46" i="8"/>
  <c r="BT46" i="8"/>
  <c r="BR46" i="8"/>
  <c r="BP46" i="8"/>
  <c r="AZ46" i="8"/>
  <c r="AX46" i="8"/>
  <c r="AV46" i="8"/>
  <c r="AT46" i="8"/>
  <c r="AR46" i="8"/>
  <c r="AQ46" i="8"/>
  <c r="AY46" i="8"/>
  <c r="BS46" i="8"/>
  <c r="BW46" i="8"/>
  <c r="CA46" i="8"/>
  <c r="BZ47" i="8"/>
  <c r="BX47" i="8"/>
  <c r="BV47" i="8"/>
  <c r="BT47" i="8"/>
  <c r="BR47" i="8"/>
  <c r="BP47" i="8"/>
  <c r="AZ47" i="8"/>
  <c r="AX47" i="8"/>
  <c r="AV47" i="8"/>
  <c r="AT47" i="8"/>
  <c r="AR47" i="8"/>
  <c r="BS47" i="8"/>
  <c r="BW47" i="8"/>
  <c r="CA47" i="8"/>
  <c r="BP48" i="8"/>
  <c r="AR48" i="8"/>
  <c r="AE48" i="8"/>
  <c r="BA48" i="8" s="1"/>
  <c r="AI48" i="8"/>
  <c r="AT48" i="8" s="1"/>
  <c r="AM48" i="8"/>
  <c r="CA49" i="8"/>
  <c r="BY49" i="8"/>
  <c r="BW49" i="8"/>
  <c r="BU49" i="8"/>
  <c r="BS49" i="8"/>
  <c r="BQ49" i="8"/>
  <c r="BZ49" i="8"/>
  <c r="BX49" i="8"/>
  <c r="BV49" i="8"/>
  <c r="BT49" i="8"/>
  <c r="BR49" i="8"/>
  <c r="BP49" i="8"/>
  <c r="BA49" i="8"/>
  <c r="AZ49" i="8"/>
  <c r="AX49" i="8"/>
  <c r="AV49" i="8"/>
  <c r="AT49" i="8"/>
  <c r="AR49" i="8"/>
  <c r="AF39" i="8"/>
  <c r="AQ39" i="8" s="1"/>
  <c r="AH39" i="8"/>
  <c r="AS39" i="8" s="1"/>
  <c r="AJ39" i="8"/>
  <c r="AU39" i="8" s="1"/>
  <c r="AL39" i="8"/>
  <c r="AW39" i="8" s="1"/>
  <c r="AN39" i="8"/>
  <c r="AY39" i="8" s="1"/>
  <c r="AF40" i="8"/>
  <c r="AH40" i="8"/>
  <c r="AS40" i="8" s="1"/>
  <c r="AJ40" i="8"/>
  <c r="AU40" i="8" s="1"/>
  <c r="AL40" i="8"/>
  <c r="AW40" i="8" s="1"/>
  <c r="AN40" i="8"/>
  <c r="AF41" i="8"/>
  <c r="AQ41" i="8" s="1"/>
  <c r="BQ41" i="8" s="1"/>
  <c r="AH41" i="8"/>
  <c r="AS41" i="8" s="1"/>
  <c r="AJ41" i="8"/>
  <c r="AU41" i="8" s="1"/>
  <c r="BU41" i="8" s="1"/>
  <c r="AL41" i="8"/>
  <c r="AN41" i="8"/>
  <c r="AF42" i="8"/>
  <c r="AH42" i="8"/>
  <c r="AS42" i="8" s="1"/>
  <c r="AJ42" i="8"/>
  <c r="AU42" i="8" s="1"/>
  <c r="AL42" i="8"/>
  <c r="AW42" i="8" s="1"/>
  <c r="AN42" i="8"/>
  <c r="AF43" i="8"/>
  <c r="AQ43" i="8" s="1"/>
  <c r="BQ43" i="8" s="1"/>
  <c r="AH43" i="8"/>
  <c r="AS43" i="8" s="1"/>
  <c r="AJ43" i="8"/>
  <c r="AL43" i="8"/>
  <c r="AN43" i="8"/>
  <c r="AY43" i="8" s="1"/>
  <c r="BY43" i="8" s="1"/>
  <c r="AF44" i="8"/>
  <c r="AH44" i="8"/>
  <c r="AS44" i="8" s="1"/>
  <c r="AJ44" i="8"/>
  <c r="AU44" i="8" s="1"/>
  <c r="AL44" i="8"/>
  <c r="AW44" i="8" s="1"/>
  <c r="AN44" i="8"/>
  <c r="AF45" i="8"/>
  <c r="AQ45" i="8" s="1"/>
  <c r="BQ45" i="8" s="1"/>
  <c r="AH45" i="8"/>
  <c r="AS45" i="8" s="1"/>
  <c r="BS45" i="8" s="1"/>
  <c r="AJ45" i="8"/>
  <c r="AU45" i="8" s="1"/>
  <c r="BU45" i="8" s="1"/>
  <c r="AL45" i="8"/>
  <c r="AN45" i="8"/>
  <c r="AY45" i="8" s="1"/>
  <c r="AF46" i="8"/>
  <c r="AH46" i="8"/>
  <c r="AS46" i="8" s="1"/>
  <c r="AJ46" i="8"/>
  <c r="AU46" i="8" s="1"/>
  <c r="AL46" i="8"/>
  <c r="AW46" i="8" s="1"/>
  <c r="AN46" i="8"/>
  <c r="AF47" i="8"/>
  <c r="AQ47" i="8" s="1"/>
  <c r="AH47" i="8"/>
  <c r="AS47" i="8" s="1"/>
  <c r="AJ47" i="8"/>
  <c r="AU47" i="8" s="1"/>
  <c r="AL47" i="8"/>
  <c r="AW47" i="8" s="1"/>
  <c r="AN47" i="8"/>
  <c r="AY47" i="8" s="1"/>
  <c r="AF48" i="8"/>
  <c r="AQ48" i="8" s="1"/>
  <c r="BQ48" i="8" s="1"/>
  <c r="AH48" i="8"/>
  <c r="AS48" i="8" s="1"/>
  <c r="AJ48" i="8"/>
  <c r="AU48" i="8" s="1"/>
  <c r="AL48" i="8"/>
  <c r="AN48" i="8"/>
  <c r="AF49" i="8"/>
  <c r="AQ49" i="8" s="1"/>
  <c r="AH49" i="8"/>
  <c r="AS49" i="8" s="1"/>
  <c r="AJ49" i="8"/>
  <c r="AU49" i="8" s="1"/>
  <c r="AL49" i="8"/>
  <c r="AW49" i="8" s="1"/>
  <c r="AN49" i="8"/>
  <c r="AY49" i="8" s="1"/>
  <c r="AF50" i="8"/>
  <c r="AH50" i="8"/>
  <c r="AJ50" i="8"/>
  <c r="AL50" i="8"/>
  <c r="AN50" i="8"/>
  <c r="BP50" i="8"/>
  <c r="AF51" i="8"/>
  <c r="AH51" i="8"/>
  <c r="AJ51" i="8"/>
  <c r="AL51" i="8"/>
  <c r="AN51" i="8"/>
  <c r="AR51" i="8"/>
  <c r="AT51" i="8"/>
  <c r="AV51" i="8"/>
  <c r="AX51" i="8"/>
  <c r="AZ51" i="8"/>
  <c r="BP51" i="8"/>
  <c r="BR51" i="8"/>
  <c r="BT51" i="8"/>
  <c r="BV51" i="8"/>
  <c r="BX51" i="8"/>
  <c r="BZ51" i="8"/>
  <c r="AF52" i="8"/>
  <c r="AH52" i="8"/>
  <c r="AS52" i="8" s="1"/>
  <c r="AJ52" i="8"/>
  <c r="AL52" i="8"/>
  <c r="AN52" i="8"/>
  <c r="AR52" i="8"/>
  <c r="AV52" i="8"/>
  <c r="AX52" i="8"/>
  <c r="AZ52" i="8"/>
  <c r="BP52" i="8"/>
  <c r="AF53" i="8"/>
  <c r="AH53" i="8"/>
  <c r="AJ53" i="8"/>
  <c r="AL53" i="8"/>
  <c r="AN53" i="8"/>
  <c r="AR53" i="8"/>
  <c r="AT53" i="8"/>
  <c r="AV53" i="8"/>
  <c r="AX53" i="8"/>
  <c r="AZ53" i="8"/>
  <c r="BP53" i="8"/>
  <c r="BR53" i="8"/>
  <c r="BT53" i="8"/>
  <c r="BV53" i="8"/>
  <c r="BX53" i="8"/>
  <c r="BZ53" i="8"/>
  <c r="AF54" i="8"/>
  <c r="AH54" i="8"/>
  <c r="AJ54" i="8"/>
  <c r="AL54" i="8"/>
  <c r="AN54" i="8"/>
  <c r="AR54" i="8"/>
  <c r="AT54" i="8"/>
  <c r="AV54" i="8"/>
  <c r="AX54" i="8"/>
  <c r="AZ54" i="8"/>
  <c r="BP54" i="8"/>
  <c r="BR54" i="8"/>
  <c r="BT54" i="8"/>
  <c r="BV54" i="8"/>
  <c r="BX54" i="8"/>
  <c r="BZ54" i="8"/>
  <c r="AF55" i="8"/>
  <c r="AH55" i="8"/>
  <c r="AJ55" i="8"/>
  <c r="AL55" i="8"/>
  <c r="AN55" i="8"/>
  <c r="AR55" i="8"/>
  <c r="AT55" i="8"/>
  <c r="AV55" i="8"/>
  <c r="AX55" i="8"/>
  <c r="AZ55" i="8"/>
  <c r="BP55" i="8"/>
  <c r="BR55" i="8"/>
  <c r="BT55" i="8"/>
  <c r="BV55" i="8"/>
  <c r="BX55" i="8"/>
  <c r="BZ55" i="8"/>
  <c r="AF56" i="8"/>
  <c r="AH56" i="8"/>
  <c r="AJ56" i="8"/>
  <c r="AL56" i="8"/>
  <c r="AN56" i="8"/>
  <c r="AR56" i="8"/>
  <c r="AT56" i="8"/>
  <c r="AV56" i="8"/>
  <c r="AX56" i="8"/>
  <c r="AZ56" i="8"/>
  <c r="BP56" i="8"/>
  <c r="BR56" i="8"/>
  <c r="BT56" i="8"/>
  <c r="BV56" i="8"/>
  <c r="BX56" i="8"/>
  <c r="BZ56" i="8"/>
  <c r="AF57" i="8"/>
  <c r="AH57" i="8"/>
  <c r="AS57" i="8" s="1"/>
  <c r="AJ57" i="8"/>
  <c r="AL57" i="8"/>
  <c r="AN57" i="8"/>
  <c r="AR57" i="8"/>
  <c r="AT57" i="8"/>
  <c r="AV57" i="8"/>
  <c r="AX57" i="8"/>
  <c r="AZ57" i="8"/>
  <c r="CA57" i="8" s="1"/>
  <c r="BP57" i="8"/>
  <c r="AF58" i="8"/>
  <c r="AH58" i="8"/>
  <c r="AJ58" i="8"/>
  <c r="AL58" i="8"/>
  <c r="AN58" i="8"/>
  <c r="AR58" i="8"/>
  <c r="AT58" i="8"/>
  <c r="AV58" i="8"/>
  <c r="AX58" i="8"/>
  <c r="AZ58" i="8"/>
  <c r="BP58" i="8"/>
  <c r="BR58" i="8"/>
  <c r="BT58" i="8"/>
  <c r="BV58" i="8"/>
  <c r="BX58" i="8"/>
  <c r="BZ58" i="8"/>
  <c r="AF59" i="8"/>
  <c r="AH59" i="8"/>
  <c r="AJ59" i="8"/>
  <c r="AL59" i="8"/>
  <c r="AN59" i="8"/>
  <c r="AR59" i="8"/>
  <c r="AT59" i="8"/>
  <c r="AV59" i="8"/>
  <c r="AX59" i="8"/>
  <c r="AZ59" i="8"/>
  <c r="BP59" i="8"/>
  <c r="BR59" i="8"/>
  <c r="BT59" i="8"/>
  <c r="BV59" i="8"/>
  <c r="BX59" i="8"/>
  <c r="BZ59" i="8"/>
  <c r="AF60" i="8"/>
  <c r="AH60" i="8"/>
  <c r="AS60" i="8" s="1"/>
  <c r="AJ60" i="8"/>
  <c r="AL60" i="8"/>
  <c r="AN60" i="8"/>
  <c r="AR60" i="8"/>
  <c r="AT60" i="8"/>
  <c r="AV60" i="8"/>
  <c r="AX60" i="8"/>
  <c r="AZ60" i="8"/>
  <c r="CA60" i="8" s="1"/>
  <c r="BP60" i="8"/>
  <c r="AF61" i="8"/>
  <c r="AQ61" i="8" s="1"/>
  <c r="AH61" i="8"/>
  <c r="AJ61" i="8"/>
  <c r="AU61" i="8" s="1"/>
  <c r="AL61" i="8"/>
  <c r="AN61" i="8"/>
  <c r="AT61" i="8"/>
  <c r="AV61" i="8"/>
  <c r="AX61" i="8"/>
  <c r="AZ61" i="8"/>
  <c r="BP61" i="8"/>
  <c r="AF62" i="8"/>
  <c r="AH62" i="8"/>
  <c r="AS62" i="8" s="1"/>
  <c r="AJ62" i="8"/>
  <c r="AU62" i="8" s="1"/>
  <c r="AL62" i="8"/>
  <c r="AN62" i="8"/>
  <c r="BP62" i="8"/>
  <c r="AF63" i="8"/>
  <c r="AH63" i="8"/>
  <c r="AJ63" i="8"/>
  <c r="AL63" i="8"/>
  <c r="AN63" i="8"/>
  <c r="AR63" i="8"/>
  <c r="AT63" i="8"/>
  <c r="AV63" i="8"/>
  <c r="AX63" i="8"/>
  <c r="AZ63" i="8"/>
  <c r="BP63" i="8"/>
  <c r="BR63" i="8"/>
  <c r="BT63" i="8"/>
  <c r="BV63" i="8"/>
  <c r="BX63" i="8"/>
  <c r="BZ63" i="8"/>
  <c r="AF64" i="8"/>
  <c r="AH64" i="8"/>
  <c r="AJ64" i="8"/>
  <c r="AL64" i="8"/>
  <c r="AN64" i="8"/>
  <c r="BP64" i="8"/>
  <c r="AF65" i="8"/>
  <c r="AH65" i="8"/>
  <c r="AJ65" i="8"/>
  <c r="AL65" i="8"/>
  <c r="AN65" i="8"/>
  <c r="AR65" i="8"/>
  <c r="AT65" i="8"/>
  <c r="AV65" i="8"/>
  <c r="AX65" i="8"/>
  <c r="AZ65" i="8"/>
  <c r="BP65" i="8"/>
  <c r="BR65" i="8"/>
  <c r="BT65" i="8"/>
  <c r="BV65" i="8"/>
  <c r="BX65" i="8"/>
  <c r="BZ65" i="8"/>
  <c r="AF66" i="8"/>
  <c r="AQ66" i="8" s="1"/>
  <c r="BQ66" i="8" s="1"/>
  <c r="AH66" i="8"/>
  <c r="AJ66" i="8"/>
  <c r="AL66" i="8"/>
  <c r="AN66" i="8"/>
  <c r="BP66" i="8"/>
  <c r="AF67" i="8"/>
  <c r="AH67" i="8"/>
  <c r="AJ67" i="8"/>
  <c r="AL67" i="8"/>
  <c r="AN67" i="8"/>
  <c r="AR67" i="8"/>
  <c r="AT67" i="8"/>
  <c r="AV67" i="8"/>
  <c r="AX67" i="8"/>
  <c r="AZ67" i="8"/>
  <c r="BP67" i="8"/>
  <c r="BR67" i="8"/>
  <c r="BT67" i="8"/>
  <c r="BV67" i="8"/>
  <c r="BX67" i="8"/>
  <c r="BZ67" i="8"/>
  <c r="AF68" i="8"/>
  <c r="AQ68" i="8" s="1"/>
  <c r="AH68" i="8"/>
  <c r="AS68" i="8" s="1"/>
  <c r="AJ68" i="8"/>
  <c r="AU68" i="8" s="1"/>
  <c r="AL68" i="8"/>
  <c r="AN68" i="8"/>
  <c r="AR68" i="8"/>
  <c r="AT68" i="8"/>
  <c r="AV68" i="8"/>
  <c r="AX68" i="8"/>
  <c r="AZ68" i="8"/>
  <c r="CA68" i="8" s="1"/>
  <c r="BP68" i="8"/>
  <c r="AF69" i="8"/>
  <c r="AH69" i="8"/>
  <c r="AJ69" i="8"/>
  <c r="AL69" i="8"/>
  <c r="AN69" i="8"/>
  <c r="BP69" i="8"/>
  <c r="AF70" i="8"/>
  <c r="AH70" i="8"/>
  <c r="AJ70" i="8"/>
  <c r="AL70" i="8"/>
  <c r="AN70" i="8"/>
  <c r="AR70" i="8"/>
  <c r="AT70" i="8"/>
  <c r="AV70" i="8"/>
  <c r="AX70" i="8"/>
  <c r="AZ70" i="8"/>
  <c r="BP70" i="8"/>
  <c r="BR70" i="8"/>
  <c r="BT70" i="8"/>
  <c r="BV70" i="8"/>
  <c r="AO71" i="8"/>
  <c r="AZ71" i="8" s="1"/>
  <c r="AM71" i="8"/>
  <c r="AX71" i="8" s="1"/>
  <c r="AK71" i="8"/>
  <c r="AV71" i="8" s="1"/>
  <c r="AI71" i="8"/>
  <c r="AG71" i="8"/>
  <c r="AR71" i="8" s="1"/>
  <c r="AE71" i="8"/>
  <c r="AH71" i="8"/>
  <c r="AL71" i="8"/>
  <c r="AP71" i="8"/>
  <c r="BA71" i="8" s="1"/>
  <c r="AT71" i="8"/>
  <c r="BO71" i="8"/>
  <c r="BM71" i="8"/>
  <c r="BK71" i="8"/>
  <c r="BI71" i="8"/>
  <c r="AO72" i="8"/>
  <c r="AM72" i="8"/>
  <c r="AK72" i="8"/>
  <c r="AI72" i="8"/>
  <c r="AT72" i="8" s="1"/>
  <c r="AG72" i="8"/>
  <c r="AR72" i="8" s="1"/>
  <c r="AE72" i="8"/>
  <c r="AX72" i="8" s="1"/>
  <c r="AH72" i="8"/>
  <c r="AL72" i="8"/>
  <c r="AP72" i="8"/>
  <c r="BO72" i="8"/>
  <c r="BM72" i="8"/>
  <c r="BK72" i="8"/>
  <c r="BI72" i="8"/>
  <c r="AO73" i="8"/>
  <c r="AM73" i="8"/>
  <c r="AX73" i="8" s="1"/>
  <c r="AK73" i="8"/>
  <c r="AV73" i="8" s="1"/>
  <c r="AI73" i="8"/>
  <c r="AG73" i="8"/>
  <c r="AR73" i="8" s="1"/>
  <c r="AE73" i="8"/>
  <c r="AZ73" i="8" s="1"/>
  <c r="AH73" i="8"/>
  <c r="AL73" i="8"/>
  <c r="AP73" i="8"/>
  <c r="AT73" i="8"/>
  <c r="BO73" i="8"/>
  <c r="BM73" i="8"/>
  <c r="BK73" i="8"/>
  <c r="BI73" i="8"/>
  <c r="AO74" i="8"/>
  <c r="AZ74" i="8" s="1"/>
  <c r="AM74" i="8"/>
  <c r="AK74" i="8"/>
  <c r="AV74" i="8" s="1"/>
  <c r="AI74" i="8"/>
  <c r="AG74" i="8"/>
  <c r="AR74" i="8" s="1"/>
  <c r="AE74" i="8"/>
  <c r="AH74" i="8"/>
  <c r="AS74" i="8" s="1"/>
  <c r="AL74" i="8"/>
  <c r="AP74" i="8"/>
  <c r="BA74" i="8" s="1"/>
  <c r="AT74" i="8"/>
  <c r="AX74" i="8"/>
  <c r="BO74" i="8"/>
  <c r="BM74" i="8"/>
  <c r="BK74" i="8"/>
  <c r="BI74" i="8"/>
  <c r="AO75" i="8"/>
  <c r="AM75" i="8"/>
  <c r="AX75" i="8" s="1"/>
  <c r="AK75" i="8"/>
  <c r="AI75" i="8"/>
  <c r="AG75" i="8"/>
  <c r="AR75" i="8" s="1"/>
  <c r="AE75" i="8"/>
  <c r="AH75" i="8"/>
  <c r="AL75" i="8"/>
  <c r="AW75" i="8" s="1"/>
  <c r="AP75" i="8"/>
  <c r="AT75" i="8"/>
  <c r="BO75" i="8"/>
  <c r="BM75" i="8"/>
  <c r="BK75" i="8"/>
  <c r="BI75" i="8"/>
  <c r="AO76" i="8"/>
  <c r="AM76" i="8"/>
  <c r="AK76" i="8"/>
  <c r="AI76" i="8"/>
  <c r="AT76" i="8" s="1"/>
  <c r="AG76" i="8"/>
  <c r="AR76" i="8" s="1"/>
  <c r="AE76" i="8"/>
  <c r="AX76" i="8" s="1"/>
  <c r="AH76" i="8"/>
  <c r="AS76" i="8" s="1"/>
  <c r="AL76" i="8"/>
  <c r="AP76" i="8"/>
  <c r="BO76" i="8"/>
  <c r="BM76" i="8"/>
  <c r="BK76" i="8"/>
  <c r="BI76" i="8"/>
  <c r="AO77" i="8"/>
  <c r="AZ77" i="8" s="1"/>
  <c r="AM77" i="8"/>
  <c r="AX77" i="8" s="1"/>
  <c r="AK77" i="8"/>
  <c r="AV77" i="8" s="1"/>
  <c r="AI77" i="8"/>
  <c r="AG77" i="8"/>
  <c r="AR77" i="8" s="1"/>
  <c r="AE77" i="8"/>
  <c r="AH77" i="8"/>
  <c r="AL77" i="8"/>
  <c r="AW77" i="8" s="1"/>
  <c r="AP77" i="8"/>
  <c r="BA77" i="8" s="1"/>
  <c r="AT77" i="8"/>
  <c r="BO77" i="8"/>
  <c r="BM77" i="8"/>
  <c r="BK77" i="8"/>
  <c r="BI77" i="8"/>
  <c r="AO78" i="8"/>
  <c r="AM78" i="8"/>
  <c r="AK78" i="8"/>
  <c r="AI78" i="8"/>
  <c r="AT78" i="8" s="1"/>
  <c r="AG78" i="8"/>
  <c r="AR78" i="8" s="1"/>
  <c r="AE78" i="8"/>
  <c r="AX78" i="8" s="1"/>
  <c r="AH78" i="8"/>
  <c r="AS78" i="8" s="1"/>
  <c r="AL78" i="8"/>
  <c r="AP78" i="8"/>
  <c r="BO78" i="8"/>
  <c r="BM78" i="8"/>
  <c r="BK78" i="8"/>
  <c r="BI78" i="8"/>
  <c r="AO79" i="8"/>
  <c r="AM79" i="8"/>
  <c r="AX79" i="8" s="1"/>
  <c r="AK79" i="8"/>
  <c r="AI79" i="8"/>
  <c r="AG79" i="8"/>
  <c r="AR79" i="8" s="1"/>
  <c r="AE79" i="8"/>
  <c r="AH79" i="8"/>
  <c r="AL79" i="8"/>
  <c r="AW79" i="8" s="1"/>
  <c r="AP79" i="8"/>
  <c r="AT79" i="8"/>
  <c r="BO79" i="8"/>
  <c r="BM79" i="8"/>
  <c r="BK79" i="8"/>
  <c r="BI79" i="8"/>
  <c r="AO80" i="8"/>
  <c r="AM80" i="8"/>
  <c r="AK80" i="8"/>
  <c r="AI80" i="8"/>
  <c r="AT80" i="8" s="1"/>
  <c r="AG80" i="8"/>
  <c r="AR80" i="8" s="1"/>
  <c r="AE80" i="8"/>
  <c r="AY80" i="8" s="1"/>
  <c r="AH80" i="8"/>
  <c r="AS80" i="8" s="1"/>
  <c r="AL80" i="8"/>
  <c r="AP80" i="8"/>
  <c r="AP81" i="8" s="1"/>
  <c r="BO80" i="8"/>
  <c r="BM80" i="8"/>
  <c r="BK80" i="8"/>
  <c r="BI80" i="8"/>
  <c r="AO81" i="8"/>
  <c r="AM81" i="8"/>
  <c r="AK81" i="8"/>
  <c r="AI81" i="8"/>
  <c r="AT81" i="8" s="1"/>
  <c r="AG81" i="8"/>
  <c r="AR81" i="8" s="1"/>
  <c r="AE81" i="8"/>
  <c r="AW81" i="8" s="1"/>
  <c r="AH81" i="8"/>
  <c r="AL81" i="8"/>
  <c r="BO81" i="8"/>
  <c r="BM81" i="8"/>
  <c r="BK81" i="8"/>
  <c r="BI81" i="8"/>
  <c r="AO82" i="8"/>
  <c r="AZ82" i="8" s="1"/>
  <c r="AM82" i="8"/>
  <c r="AX82" i="8" s="1"/>
  <c r="AK82" i="8"/>
  <c r="AV82" i="8" s="1"/>
  <c r="AI82" i="8"/>
  <c r="AG82" i="8"/>
  <c r="AR82" i="8" s="1"/>
  <c r="AE82" i="8"/>
  <c r="AH82" i="8"/>
  <c r="AL82" i="8"/>
  <c r="AP82" i="8"/>
  <c r="BA82" i="8" s="1"/>
  <c r="AT82" i="8"/>
  <c r="BO82" i="8"/>
  <c r="BM82" i="8"/>
  <c r="BK82" i="8"/>
  <c r="BI82" i="8"/>
  <c r="AO83" i="8"/>
  <c r="AM83" i="8"/>
  <c r="AK83" i="8"/>
  <c r="AI83" i="8"/>
  <c r="AT83" i="8" s="1"/>
  <c r="AG83" i="8"/>
  <c r="AR83" i="8" s="1"/>
  <c r="AE83" i="8"/>
  <c r="AX83" i="8" s="1"/>
  <c r="AH83" i="8"/>
  <c r="AS83" i="8" s="1"/>
  <c r="AL83" i="8"/>
  <c r="AP83" i="8"/>
  <c r="BO83" i="8"/>
  <c r="BM83" i="8"/>
  <c r="BK83" i="8"/>
  <c r="BI83" i="8"/>
  <c r="AO84" i="8"/>
  <c r="AM84" i="8"/>
  <c r="AK84" i="8"/>
  <c r="AI84" i="8"/>
  <c r="AT84" i="8" s="1"/>
  <c r="AG84" i="8"/>
  <c r="AR84" i="8" s="1"/>
  <c r="AE84" i="8"/>
  <c r="AU84" i="8" s="1"/>
  <c r="AH84" i="8"/>
  <c r="AS84" i="8" s="1"/>
  <c r="AL84" i="8"/>
  <c r="AP84" i="8"/>
  <c r="BO84" i="8"/>
  <c r="AE50" i="8"/>
  <c r="BA50" i="8" s="1"/>
  <c r="AG50" i="8"/>
  <c r="AR50" i="8" s="1"/>
  <c r="BR50" i="8" s="1"/>
  <c r="AI50" i="8"/>
  <c r="AT50" i="8" s="1"/>
  <c r="AK50" i="8"/>
  <c r="AM50" i="8"/>
  <c r="AO50" i="8"/>
  <c r="AQ50" i="8"/>
  <c r="AS50" i="8"/>
  <c r="BS50" i="8" s="1"/>
  <c r="AU50" i="8"/>
  <c r="AW50" i="8"/>
  <c r="AY50" i="8"/>
  <c r="BQ50" i="8"/>
  <c r="AQ51" i="8"/>
  <c r="AS51" i="8"/>
  <c r="AU51" i="8"/>
  <c r="AW51" i="8"/>
  <c r="AY51" i="8"/>
  <c r="BQ51" i="8"/>
  <c r="BS51" i="8"/>
  <c r="BU51" i="8"/>
  <c r="BW51" i="8"/>
  <c r="BY51" i="8"/>
  <c r="AQ52" i="8"/>
  <c r="BR52" i="8" s="1"/>
  <c r="AU52" i="8"/>
  <c r="AW52" i="8"/>
  <c r="BX52" i="8" s="1"/>
  <c r="AY52" i="8"/>
  <c r="AQ53" i="8"/>
  <c r="AS53" i="8"/>
  <c r="AU53" i="8"/>
  <c r="AW53" i="8"/>
  <c r="AY53" i="8"/>
  <c r="BQ53" i="8"/>
  <c r="BS53" i="8"/>
  <c r="BU53" i="8"/>
  <c r="BW53" i="8"/>
  <c r="BY53" i="8"/>
  <c r="AQ54" i="8"/>
  <c r="AS54" i="8"/>
  <c r="AU54" i="8"/>
  <c r="AW54" i="8"/>
  <c r="AY54" i="8"/>
  <c r="BQ54" i="8"/>
  <c r="BS54" i="8"/>
  <c r="BU54" i="8"/>
  <c r="BW54" i="8"/>
  <c r="BY54" i="8"/>
  <c r="AQ55" i="8"/>
  <c r="AS55" i="8"/>
  <c r="AU55" i="8"/>
  <c r="AW55" i="8"/>
  <c r="AY55" i="8"/>
  <c r="BQ55" i="8"/>
  <c r="BS55" i="8"/>
  <c r="BU55" i="8"/>
  <c r="BW55" i="8"/>
  <c r="BY55" i="8"/>
  <c r="AQ56" i="8"/>
  <c r="AS56" i="8"/>
  <c r="AU56" i="8"/>
  <c r="AW56" i="8"/>
  <c r="AY56" i="8"/>
  <c r="BQ56" i="8"/>
  <c r="BS56" i="8"/>
  <c r="BU56" i="8"/>
  <c r="BW56" i="8"/>
  <c r="BY56" i="8"/>
  <c r="AQ57" i="8"/>
  <c r="BR57" i="8" s="1"/>
  <c r="AU57" i="8"/>
  <c r="BV57" i="8" s="1"/>
  <c r="AW57" i="8"/>
  <c r="AY57" i="8"/>
  <c r="AQ58" i="8"/>
  <c r="AS58" i="8"/>
  <c r="AU58" i="8"/>
  <c r="AW58" i="8"/>
  <c r="AY58" i="8"/>
  <c r="BQ58" i="8"/>
  <c r="BS58" i="8"/>
  <c r="BU58" i="8"/>
  <c r="BW58" i="8"/>
  <c r="BY58" i="8"/>
  <c r="AQ59" i="8"/>
  <c r="AS59" i="8"/>
  <c r="AU59" i="8"/>
  <c r="AW59" i="8"/>
  <c r="AY59" i="8"/>
  <c r="BQ59" i="8"/>
  <c r="BS59" i="8"/>
  <c r="BU59" i="8"/>
  <c r="BW59" i="8"/>
  <c r="BY59" i="8"/>
  <c r="AQ60" i="8"/>
  <c r="AU60" i="8"/>
  <c r="BV60" i="8" s="1"/>
  <c r="AW60" i="8"/>
  <c r="AY60" i="8"/>
  <c r="AS61" i="8"/>
  <c r="AW61" i="8"/>
  <c r="BX61" i="8" s="1"/>
  <c r="AY61" i="8"/>
  <c r="AE62" i="8"/>
  <c r="BA62" i="8" s="1"/>
  <c r="AG62" i="8"/>
  <c r="AR62" i="8" s="1"/>
  <c r="AI62" i="8"/>
  <c r="AT62" i="8" s="1"/>
  <c r="AK62" i="8"/>
  <c r="AM62" i="8"/>
  <c r="AO62" i="8"/>
  <c r="AQ62" i="8"/>
  <c r="BQ62" i="8" s="1"/>
  <c r="AQ63" i="8"/>
  <c r="AS63" i="8"/>
  <c r="AU63" i="8"/>
  <c r="AW63" i="8"/>
  <c r="AY63" i="8"/>
  <c r="BQ63" i="8"/>
  <c r="BS63" i="8"/>
  <c r="BU63" i="8"/>
  <c r="BW63" i="8"/>
  <c r="BY63" i="8"/>
  <c r="AE64" i="8"/>
  <c r="BA64" i="8" s="1"/>
  <c r="AG64" i="8"/>
  <c r="AR64" i="8" s="1"/>
  <c r="BR64" i="8" s="1"/>
  <c r="AI64" i="8"/>
  <c r="AT64" i="8" s="1"/>
  <c r="AK64" i="8"/>
  <c r="AV64" i="8" s="1"/>
  <c r="BV64" i="8" s="1"/>
  <c r="AM64" i="8"/>
  <c r="AO64" i="8"/>
  <c r="AQ64" i="8"/>
  <c r="AS64" i="8"/>
  <c r="BS64" i="8" s="1"/>
  <c r="AU64" i="8"/>
  <c r="AW64" i="8"/>
  <c r="BW64" i="8" s="1"/>
  <c r="AY64" i="8"/>
  <c r="BQ64" i="8"/>
  <c r="AQ65" i="8"/>
  <c r="AS65" i="8"/>
  <c r="AU65" i="8"/>
  <c r="AW65" i="8"/>
  <c r="AY65" i="8"/>
  <c r="BQ65" i="8"/>
  <c r="BS65" i="8"/>
  <c r="BU65" i="8"/>
  <c r="BW65" i="8"/>
  <c r="BY65" i="8"/>
  <c r="AE66" i="8"/>
  <c r="BA66" i="8" s="1"/>
  <c r="AG66" i="8"/>
  <c r="AR66" i="8" s="1"/>
  <c r="AI66" i="8"/>
  <c r="AT66" i="8" s="1"/>
  <c r="AK66" i="8"/>
  <c r="AM66" i="8"/>
  <c r="AO66" i="8"/>
  <c r="AS66" i="8"/>
  <c r="AU66" i="8"/>
  <c r="AQ67" i="8"/>
  <c r="AS67" i="8"/>
  <c r="AU67" i="8"/>
  <c r="AW67" i="8"/>
  <c r="AY67" i="8"/>
  <c r="BQ67" i="8"/>
  <c r="BS67" i="8"/>
  <c r="BU67" i="8"/>
  <c r="BW67" i="8"/>
  <c r="BY67" i="8"/>
  <c r="AW68" i="8"/>
  <c r="AY68" i="8"/>
  <c r="AE69" i="8"/>
  <c r="BA69" i="8" s="1"/>
  <c r="AG69" i="8"/>
  <c r="AR69" i="8" s="1"/>
  <c r="BR69" i="8" s="1"/>
  <c r="AI69" i="8"/>
  <c r="AT69" i="8" s="1"/>
  <c r="AK69" i="8"/>
  <c r="AM69" i="8"/>
  <c r="AO69" i="8"/>
  <c r="AQ69" i="8"/>
  <c r="AS69" i="8"/>
  <c r="BS69" i="8" s="1"/>
  <c r="AU69" i="8"/>
  <c r="AW69" i="8"/>
  <c r="AY69" i="8"/>
  <c r="BQ69" i="8"/>
  <c r="CA70" i="8"/>
  <c r="BY70" i="8"/>
  <c r="AQ70" i="8"/>
  <c r="AS70" i="8"/>
  <c r="AU70" i="8"/>
  <c r="AW70" i="8"/>
  <c r="AY70" i="8"/>
  <c r="BQ70" i="8"/>
  <c r="BS70" i="8"/>
  <c r="BU70" i="8"/>
  <c r="BW70" i="8"/>
  <c r="BZ70" i="8"/>
  <c r="BA73" i="8"/>
  <c r="CA73" i="8" s="1"/>
  <c r="BA75" i="8"/>
  <c r="BA79" i="8"/>
  <c r="AQ71" i="8"/>
  <c r="AS71" i="8"/>
  <c r="AU71" i="8"/>
  <c r="AW71" i="8"/>
  <c r="AY71" i="8"/>
  <c r="BQ71" i="8"/>
  <c r="BS71" i="8"/>
  <c r="BU71" i="8"/>
  <c r="BW71" i="8"/>
  <c r="BY71" i="8"/>
  <c r="AQ72" i="8"/>
  <c r="BQ72" i="8" s="1"/>
  <c r="AS72" i="8"/>
  <c r="AU72" i="8"/>
  <c r="AY72" i="8"/>
  <c r="BY72" i="8" s="1"/>
  <c r="AQ73" i="8"/>
  <c r="AS73" i="8"/>
  <c r="BS73" i="8" s="1"/>
  <c r="AU73" i="8"/>
  <c r="AW73" i="8"/>
  <c r="BW73" i="8" s="1"/>
  <c r="AY73" i="8"/>
  <c r="BQ73" i="8"/>
  <c r="BU73" i="8"/>
  <c r="BY73" i="8"/>
  <c r="AQ74" i="8"/>
  <c r="AU74" i="8"/>
  <c r="AW74" i="8"/>
  <c r="AY74" i="8"/>
  <c r="BQ74" i="8"/>
  <c r="BS74" i="8"/>
  <c r="BU74" i="8"/>
  <c r="BW74" i="8"/>
  <c r="BY74" i="8"/>
  <c r="AQ75" i="8"/>
  <c r="AS75" i="8"/>
  <c r="BS75" i="8" s="1"/>
  <c r="AU75" i="8"/>
  <c r="AY75" i="8"/>
  <c r="BQ75" i="8"/>
  <c r="BU75" i="8"/>
  <c r="BY75" i="8"/>
  <c r="AQ76" i="8"/>
  <c r="BQ76" i="8" s="1"/>
  <c r="AU76" i="8"/>
  <c r="BS76" i="8"/>
  <c r="AQ77" i="8"/>
  <c r="AS77" i="8"/>
  <c r="AU77" i="8"/>
  <c r="AY77" i="8"/>
  <c r="BQ77" i="8"/>
  <c r="BS77" i="8"/>
  <c r="BU77" i="8"/>
  <c r="BW77" i="8"/>
  <c r="BY77" i="8"/>
  <c r="AQ78" i="8"/>
  <c r="BQ78" i="8" s="1"/>
  <c r="AU78" i="8"/>
  <c r="AW78" i="8"/>
  <c r="AQ79" i="8"/>
  <c r="AS79" i="8"/>
  <c r="BS79" i="8" s="1"/>
  <c r="AU79" i="8"/>
  <c r="AY79" i="8"/>
  <c r="BQ79" i="8"/>
  <c r="BU79" i="8"/>
  <c r="BY79" i="8"/>
  <c r="AQ80" i="8"/>
  <c r="BQ80" i="8"/>
  <c r="AQ81" i="8"/>
  <c r="BQ81" i="8" s="1"/>
  <c r="AS81" i="8"/>
  <c r="AU81" i="8"/>
  <c r="AQ82" i="8"/>
  <c r="AS82" i="8"/>
  <c r="AU82" i="8"/>
  <c r="AW82" i="8"/>
  <c r="AY82" i="8"/>
  <c r="BQ82" i="8"/>
  <c r="BS82" i="8"/>
  <c r="BU82" i="8"/>
  <c r="BW82" i="8"/>
  <c r="BY82" i="8"/>
  <c r="AQ83" i="8"/>
  <c r="BQ83" i="8" s="1"/>
  <c r="AU83" i="8"/>
  <c r="AQ84" i="8"/>
  <c r="BQ84" i="8" s="1"/>
  <c r="BI84" i="8"/>
  <c r="BK84" i="8"/>
  <c r="BM84" i="8"/>
  <c r="AE85" i="8"/>
  <c r="AG85" i="8"/>
  <c r="AI85" i="8"/>
  <c r="AK85" i="8"/>
  <c r="AM85" i="8"/>
  <c r="AO85" i="8"/>
  <c r="AZ85" i="8" s="1"/>
  <c r="AQ85" i="8"/>
  <c r="AU85" i="8"/>
  <c r="AY85" i="8"/>
  <c r="BI85" i="8"/>
  <c r="BK85" i="8"/>
  <c r="BM85" i="8"/>
  <c r="BQ85" i="8"/>
  <c r="BS85" i="8"/>
  <c r="BU85" i="8"/>
  <c r="BW85" i="8"/>
  <c r="BY85" i="8"/>
  <c r="AE86" i="8"/>
  <c r="AG86" i="8"/>
  <c r="AR86" i="8" s="1"/>
  <c r="AI86" i="8"/>
  <c r="AK86" i="8"/>
  <c r="AV86" i="8" s="1"/>
  <c r="AM86" i="8"/>
  <c r="AX86" i="8" s="1"/>
  <c r="AO86" i="8"/>
  <c r="BI86" i="8"/>
  <c r="BK86" i="8"/>
  <c r="BM86" i="8"/>
  <c r="AE87" i="8"/>
  <c r="AG87" i="8"/>
  <c r="AR87" i="8" s="1"/>
  <c r="AI87" i="8"/>
  <c r="AK87" i="8"/>
  <c r="AV87" i="8" s="1"/>
  <c r="AM87" i="8"/>
  <c r="AX87" i="8" s="1"/>
  <c r="AO87" i="8"/>
  <c r="BI87" i="8"/>
  <c r="BK87" i="8"/>
  <c r="BM87" i="8"/>
  <c r="AE88" i="8"/>
  <c r="AG88" i="8"/>
  <c r="AI88" i="8"/>
  <c r="AT88" i="8" s="1"/>
  <c r="AK88" i="8"/>
  <c r="AV88" i="8" s="1"/>
  <c r="AM88" i="8"/>
  <c r="AO88" i="8"/>
  <c r="AZ88" i="8" s="1"/>
  <c r="AQ88" i="8"/>
  <c r="BQ88" i="8" s="1"/>
  <c r="BI88" i="8"/>
  <c r="BK88" i="8"/>
  <c r="BM88" i="8"/>
  <c r="AE89" i="8"/>
  <c r="AG89" i="8"/>
  <c r="AR89" i="8" s="1"/>
  <c r="AI89" i="8"/>
  <c r="AK89" i="8"/>
  <c r="AV89" i="8" s="1"/>
  <c r="BV89" i="8" s="1"/>
  <c r="AM89" i="8"/>
  <c r="AO89" i="8"/>
  <c r="AY89" i="8"/>
  <c r="BI89" i="8"/>
  <c r="BK89" i="8"/>
  <c r="BM89" i="8"/>
  <c r="AE90" i="8"/>
  <c r="AG90" i="8"/>
  <c r="AI90" i="8"/>
  <c r="AK90" i="8"/>
  <c r="AM90" i="8"/>
  <c r="AO90" i="8"/>
  <c r="AZ90" i="8" s="1"/>
  <c r="AQ90" i="8"/>
  <c r="AU90" i="8"/>
  <c r="AY90" i="8"/>
  <c r="BI90" i="8"/>
  <c r="BK90" i="8"/>
  <c r="BM90" i="8"/>
  <c r="BQ90" i="8"/>
  <c r="BS90" i="8"/>
  <c r="BU90" i="8"/>
  <c r="BW90" i="8"/>
  <c r="BY90" i="8"/>
  <c r="AE91" i="8"/>
  <c r="AG91" i="8"/>
  <c r="AR91" i="8" s="1"/>
  <c r="AI91" i="8"/>
  <c r="AK91" i="8"/>
  <c r="AV91" i="8" s="1"/>
  <c r="AM91" i="8"/>
  <c r="AO91" i="8"/>
  <c r="AZ91" i="8" s="1"/>
  <c r="BI91" i="8"/>
  <c r="BK91" i="8"/>
  <c r="BM91" i="8"/>
  <c r="BQ91" i="8"/>
  <c r="BS91" i="8"/>
  <c r="BU91" i="8"/>
  <c r="BW91" i="8"/>
  <c r="BY91" i="8"/>
  <c r="AE92" i="8"/>
  <c r="AG92" i="8"/>
  <c r="AI92" i="8"/>
  <c r="AK92" i="8"/>
  <c r="AM92" i="8"/>
  <c r="AO92" i="8"/>
  <c r="AZ92" i="8" s="1"/>
  <c r="AQ92" i="8"/>
  <c r="AU92" i="8"/>
  <c r="AY92" i="8"/>
  <c r="BI92" i="8"/>
  <c r="BK92" i="8"/>
  <c r="BM92" i="8"/>
  <c r="BQ92" i="8"/>
  <c r="BS92" i="8"/>
  <c r="BU92" i="8"/>
  <c r="BW92" i="8"/>
  <c r="BY92" i="8"/>
  <c r="AE93" i="8"/>
  <c r="AG93" i="8"/>
  <c r="AR93" i="8" s="1"/>
  <c r="AI93" i="8"/>
  <c r="AT93" i="8" s="1"/>
  <c r="AK93" i="8"/>
  <c r="AV93" i="8" s="1"/>
  <c r="AM93" i="8"/>
  <c r="AO93" i="8"/>
  <c r="BI93" i="8"/>
  <c r="BK93" i="8"/>
  <c r="BM93" i="8"/>
  <c r="BQ93" i="8"/>
  <c r="BS93" i="8"/>
  <c r="BU93" i="8"/>
  <c r="BW93" i="8"/>
  <c r="AE94" i="8"/>
  <c r="AG94" i="8"/>
  <c r="AR94" i="8" s="1"/>
  <c r="AI94" i="8"/>
  <c r="AT94" i="8" s="1"/>
  <c r="AK94" i="8"/>
  <c r="AV94" i="8" s="1"/>
  <c r="AM94" i="8"/>
  <c r="AX94" i="8" s="1"/>
  <c r="AO94" i="8"/>
  <c r="BI94" i="8"/>
  <c r="BK94" i="8"/>
  <c r="BM94" i="8"/>
  <c r="AE95" i="8"/>
  <c r="AG95" i="8"/>
  <c r="AI95" i="8"/>
  <c r="AK95" i="8"/>
  <c r="AM95" i="8"/>
  <c r="AO95" i="8"/>
  <c r="AZ95" i="8" s="1"/>
  <c r="AS95" i="8"/>
  <c r="AW95" i="8"/>
  <c r="BI95" i="8"/>
  <c r="BK95" i="8"/>
  <c r="BM95" i="8"/>
  <c r="BQ95" i="8"/>
  <c r="BS95" i="8"/>
  <c r="BU95" i="8"/>
  <c r="BW95" i="8"/>
  <c r="BY95" i="8"/>
  <c r="AF96" i="8"/>
  <c r="AJ96" i="8"/>
  <c r="AN96" i="8"/>
  <c r="AY96" i="8" s="1"/>
  <c r="BJ96" i="8"/>
  <c r="AF97" i="8"/>
  <c r="AQ97" i="8" s="1"/>
  <c r="BQ97" i="8" s="1"/>
  <c r="AJ97" i="8"/>
  <c r="AU97" i="8" s="1"/>
  <c r="AN97" i="8"/>
  <c r="AY97" i="8" s="1"/>
  <c r="BJ97" i="8"/>
  <c r="AF98" i="8"/>
  <c r="AJ98" i="8"/>
  <c r="AN98" i="8"/>
  <c r="BJ98" i="8"/>
  <c r="AF99" i="8"/>
  <c r="AJ99" i="8"/>
  <c r="AU99" i="8" s="1"/>
  <c r="AN99" i="8"/>
  <c r="AY99" i="8" s="1"/>
  <c r="BJ99" i="8"/>
  <c r="AF85" i="8"/>
  <c r="AH85" i="8"/>
  <c r="AS85" i="8" s="1"/>
  <c r="AJ85" i="8"/>
  <c r="AL85" i="8"/>
  <c r="AW85" i="8" s="1"/>
  <c r="AN85" i="8"/>
  <c r="AP85" i="8"/>
  <c r="BA85" i="8" s="1"/>
  <c r="AR85" i="8"/>
  <c r="AT85" i="8"/>
  <c r="AV85" i="8"/>
  <c r="AX85" i="8"/>
  <c r="AF86" i="8"/>
  <c r="AQ86" i="8" s="1"/>
  <c r="BQ86" i="8" s="1"/>
  <c r="AH86" i="8"/>
  <c r="AS86" i="8" s="1"/>
  <c r="AJ86" i="8"/>
  <c r="AU86" i="8" s="1"/>
  <c r="AL86" i="8"/>
  <c r="AW86" i="8" s="1"/>
  <c r="AN86" i="8"/>
  <c r="AY86" i="8" s="1"/>
  <c r="AP86" i="8"/>
  <c r="AT86" i="8"/>
  <c r="AF87" i="8"/>
  <c r="AQ87" i="8" s="1"/>
  <c r="BQ87" i="8" s="1"/>
  <c r="AH87" i="8"/>
  <c r="AS87" i="8" s="1"/>
  <c r="AJ87" i="8"/>
  <c r="AU87" i="8" s="1"/>
  <c r="AL87" i="8"/>
  <c r="AW87" i="8" s="1"/>
  <c r="AN87" i="8"/>
  <c r="AP87" i="8"/>
  <c r="AT87" i="8"/>
  <c r="AF88" i="8"/>
  <c r="AH88" i="8"/>
  <c r="AS88" i="8" s="1"/>
  <c r="AJ88" i="8"/>
  <c r="AU88" i="8" s="1"/>
  <c r="AL88" i="8"/>
  <c r="AW88" i="8" s="1"/>
  <c r="AN88" i="8"/>
  <c r="AY88" i="8" s="1"/>
  <c r="AP88" i="8"/>
  <c r="AR88" i="8"/>
  <c r="AX88" i="8"/>
  <c r="AF89" i="8"/>
  <c r="AQ89" i="8" s="1"/>
  <c r="BQ89" i="8" s="1"/>
  <c r="AH89" i="8"/>
  <c r="AS89" i="8" s="1"/>
  <c r="BS89" i="8" s="1"/>
  <c r="AJ89" i="8"/>
  <c r="AU89" i="8" s="1"/>
  <c r="AL89" i="8"/>
  <c r="AN89" i="8"/>
  <c r="AP89" i="8"/>
  <c r="AT89" i="8"/>
  <c r="AX89" i="8"/>
  <c r="AF90" i="8"/>
  <c r="AH90" i="8"/>
  <c r="AS90" i="8" s="1"/>
  <c r="AJ90" i="8"/>
  <c r="AL90" i="8"/>
  <c r="AW90" i="8" s="1"/>
  <c r="AN90" i="8"/>
  <c r="AP90" i="8"/>
  <c r="BA90" i="8" s="1"/>
  <c r="AR90" i="8"/>
  <c r="AT90" i="8"/>
  <c r="AV90" i="8"/>
  <c r="AX90" i="8"/>
  <c r="AF91" i="8"/>
  <c r="AQ91" i="8" s="1"/>
  <c r="AH91" i="8"/>
  <c r="AS91" i="8" s="1"/>
  <c r="AJ91" i="8"/>
  <c r="AU91" i="8" s="1"/>
  <c r="AL91" i="8"/>
  <c r="AW91" i="8" s="1"/>
  <c r="AN91" i="8"/>
  <c r="AY91" i="8" s="1"/>
  <c r="AP91" i="8"/>
  <c r="BA91" i="8" s="1"/>
  <c r="AT91" i="8"/>
  <c r="AX91" i="8"/>
  <c r="AF92" i="8"/>
  <c r="AH92" i="8"/>
  <c r="AS92" i="8" s="1"/>
  <c r="AJ92" i="8"/>
  <c r="AL92" i="8"/>
  <c r="AW92" i="8" s="1"/>
  <c r="AN92" i="8"/>
  <c r="AP92" i="8"/>
  <c r="BA92" i="8" s="1"/>
  <c r="AR92" i="8"/>
  <c r="AT92" i="8"/>
  <c r="AV92" i="8"/>
  <c r="AX92" i="8"/>
  <c r="AF93" i="8"/>
  <c r="AQ93" i="8" s="1"/>
  <c r="BR93" i="8" s="1"/>
  <c r="AH93" i="8"/>
  <c r="AS93" i="8" s="1"/>
  <c r="BT93" i="8" s="1"/>
  <c r="AJ93" i="8"/>
  <c r="AU93" i="8" s="1"/>
  <c r="BV93" i="8" s="1"/>
  <c r="AL93" i="8"/>
  <c r="AW93" i="8" s="1"/>
  <c r="AN93" i="8"/>
  <c r="AY93" i="8" s="1"/>
  <c r="BY93" i="8" s="1"/>
  <c r="AP93" i="8"/>
  <c r="AX93" i="8"/>
  <c r="BX93" i="8" s="1"/>
  <c r="AF94" i="8"/>
  <c r="AQ94" i="8" s="1"/>
  <c r="BQ94" i="8" s="1"/>
  <c r="AH94" i="8"/>
  <c r="AS94" i="8" s="1"/>
  <c r="AJ94" i="8"/>
  <c r="AU94" i="8" s="1"/>
  <c r="BU94" i="8" s="1"/>
  <c r="AL94" i="8"/>
  <c r="AW94" i="8" s="1"/>
  <c r="AN94" i="8"/>
  <c r="AY94" i="8" s="1"/>
  <c r="AP94" i="8"/>
  <c r="AF95" i="8"/>
  <c r="AQ95" i="8" s="1"/>
  <c r="AH95" i="8"/>
  <c r="AJ95" i="8"/>
  <c r="AU95" i="8" s="1"/>
  <c r="AL95" i="8"/>
  <c r="AN95" i="8"/>
  <c r="AY95" i="8" s="1"/>
  <c r="AP95" i="8"/>
  <c r="BA95" i="8" s="1"/>
  <c r="AR95" i="8"/>
  <c r="AT95" i="8"/>
  <c r="AV95" i="8"/>
  <c r="AX95" i="8"/>
  <c r="AO96" i="8"/>
  <c r="AM96" i="8"/>
  <c r="AX96" i="8" s="1"/>
  <c r="AK96" i="8"/>
  <c r="AV96" i="8" s="1"/>
  <c r="AI96" i="8"/>
  <c r="AT96" i="8" s="1"/>
  <c r="AG96" i="8"/>
  <c r="AR96" i="8" s="1"/>
  <c r="AE96" i="8"/>
  <c r="AH96" i="8"/>
  <c r="AS96" i="8" s="1"/>
  <c r="AL96" i="8"/>
  <c r="AW96" i="8" s="1"/>
  <c r="AP96" i="8"/>
  <c r="BO96" i="8"/>
  <c r="BM96" i="8"/>
  <c r="BK96" i="8"/>
  <c r="BI96" i="8"/>
  <c r="AO97" i="8"/>
  <c r="AM97" i="8"/>
  <c r="AK97" i="8"/>
  <c r="AV97" i="8" s="1"/>
  <c r="AI97" i="8"/>
  <c r="AT97" i="8" s="1"/>
  <c r="AG97" i="8"/>
  <c r="AR97" i="8" s="1"/>
  <c r="AE97" i="8"/>
  <c r="AZ97" i="8" s="1"/>
  <c r="AH97" i="8"/>
  <c r="AS97" i="8" s="1"/>
  <c r="AL97" i="8"/>
  <c r="AP97" i="8"/>
  <c r="BO97" i="8"/>
  <c r="BM97" i="8"/>
  <c r="BK97" i="8"/>
  <c r="BI97" i="8"/>
  <c r="AO98" i="8"/>
  <c r="AM98" i="8"/>
  <c r="AX98" i="8" s="1"/>
  <c r="AK98" i="8"/>
  <c r="AV98" i="8" s="1"/>
  <c r="AI98" i="8"/>
  <c r="AT98" i="8" s="1"/>
  <c r="AG98" i="8"/>
  <c r="AR98" i="8" s="1"/>
  <c r="AE98" i="8"/>
  <c r="AH98" i="8"/>
  <c r="AS98" i="8" s="1"/>
  <c r="AL98" i="8"/>
  <c r="AW98" i="8" s="1"/>
  <c r="AP98" i="8"/>
  <c r="BO98" i="8"/>
  <c r="BM98" i="8"/>
  <c r="BK98" i="8"/>
  <c r="BI98" i="8"/>
  <c r="AO99" i="8"/>
  <c r="AM99" i="8"/>
  <c r="AX99" i="8" s="1"/>
  <c r="AK99" i="8"/>
  <c r="AV99" i="8" s="1"/>
  <c r="AI99" i="8"/>
  <c r="AT99" i="8" s="1"/>
  <c r="AG99" i="8"/>
  <c r="AR99" i="8" s="1"/>
  <c r="AE99" i="8"/>
  <c r="AH99" i="8"/>
  <c r="AS99" i="8" s="1"/>
  <c r="AL99" i="8"/>
  <c r="AW99" i="8" s="1"/>
  <c r="AP99" i="8"/>
  <c r="BO99" i="8"/>
  <c r="BM99" i="8"/>
  <c r="BK99" i="8"/>
  <c r="BI99" i="8"/>
  <c r="AQ96" i="8"/>
  <c r="BQ96" i="8" s="1"/>
  <c r="AU96" i="8"/>
  <c r="AQ98" i="8"/>
  <c r="BQ98" i="8" s="1"/>
  <c r="AU98" i="8"/>
  <c r="AY98" i="8"/>
  <c r="AQ99" i="8"/>
  <c r="BQ99" i="8" s="1"/>
  <c r="DN15" i="7"/>
  <c r="DN16" i="7"/>
  <c r="BO45" i="7"/>
  <c r="BJ46" i="7"/>
  <c r="BN46" i="7"/>
  <c r="BJ50" i="7"/>
  <c r="BN50" i="7"/>
  <c r="BJ54" i="7"/>
  <c r="BN54" i="7"/>
  <c r="BN63" i="7"/>
  <c r="BJ66" i="7"/>
  <c r="BN66" i="7"/>
  <c r="BM71" i="7"/>
  <c r="BL76" i="7"/>
  <c r="BN76" i="7"/>
  <c r="BJ77" i="7"/>
  <c r="BL77" i="7"/>
  <c r="BN77" i="7"/>
  <c r="BJ78" i="7"/>
  <c r="BL78" i="7"/>
  <c r="BN78" i="7"/>
  <c r="BI79" i="7"/>
  <c r="BO50" i="7"/>
  <c r="BO62" i="7"/>
  <c r="BO66" i="7"/>
  <c r="BO73" i="7"/>
  <c r="BO79" i="7"/>
  <c r="BM79" i="7"/>
  <c r="BN79" i="7"/>
  <c r="BO80" i="7"/>
  <c r="BO81" i="7"/>
  <c r="BO86" i="7"/>
  <c r="BO90" i="7"/>
  <c r="BI91" i="7"/>
  <c r="BK91" i="7"/>
  <c r="BM91" i="7"/>
  <c r="BO91" i="7"/>
  <c r="BI92" i="7"/>
  <c r="BM92" i="7"/>
  <c r="BI93" i="7"/>
  <c r="BK93" i="7"/>
  <c r="BM93" i="7"/>
  <c r="BO93" i="7"/>
  <c r="BO94" i="7"/>
  <c r="BI95" i="7"/>
  <c r="BK95" i="7"/>
  <c r="BM95" i="7"/>
  <c r="BO95" i="7"/>
  <c r="BL97" i="7"/>
  <c r="AP88" i="7"/>
  <c r="BA88" i="7" s="1"/>
  <c r="BO15" i="7"/>
  <c r="BO46" i="7"/>
  <c r="BO47" i="7"/>
  <c r="BO51" i="7"/>
  <c r="BO52" i="7"/>
  <c r="BO53" i="7"/>
  <c r="BO54" i="7"/>
  <c r="BO55" i="7"/>
  <c r="BO56" i="7"/>
  <c r="BO57" i="7"/>
  <c r="BO58" i="7"/>
  <c r="BO59" i="7"/>
  <c r="BO60" i="7"/>
  <c r="BO61" i="7"/>
  <c r="BL62" i="7"/>
  <c r="BJ63" i="7"/>
  <c r="BO17" i="7"/>
  <c r="BO42" i="7"/>
  <c r="BO43" i="7"/>
  <c r="BO44" i="7"/>
  <c r="BL45" i="7"/>
  <c r="BO48" i="7"/>
  <c r="BO49" i="7"/>
  <c r="BL50" i="7"/>
  <c r="BJ51" i="7"/>
  <c r="BN51" i="7"/>
  <c r="BJ52" i="7"/>
  <c r="BN52" i="7"/>
  <c r="BO63" i="7"/>
  <c r="BO67" i="7"/>
  <c r="BO68" i="7"/>
  <c r="BK90" i="7"/>
  <c r="BO64" i="7"/>
  <c r="BO65" i="7"/>
  <c r="BL66" i="7"/>
  <c r="BO69" i="7"/>
  <c r="BI71" i="7"/>
  <c r="BK73" i="7"/>
  <c r="BK79" i="7"/>
  <c r="BK80" i="7"/>
  <c r="BK92" i="7"/>
  <c r="AJ15" i="7"/>
  <c r="AU15" i="7" s="1"/>
  <c r="AN15" i="7"/>
  <c r="AE15" i="7"/>
  <c r="AG15" i="7"/>
  <c r="AR15" i="7" s="1"/>
  <c r="AI15" i="7"/>
  <c r="AT15" i="7" s="1"/>
  <c r="AK15" i="7"/>
  <c r="AM15" i="7"/>
  <c r="AX15" i="7" s="1"/>
  <c r="AO15" i="7"/>
  <c r="AY15" i="7"/>
  <c r="BI15" i="7"/>
  <c r="BK15" i="7"/>
  <c r="BM15" i="7"/>
  <c r="AF16" i="7"/>
  <c r="AQ16" i="7" s="1"/>
  <c r="BR16" i="7" s="1"/>
  <c r="AH16" i="7"/>
  <c r="AS16" i="7" s="1"/>
  <c r="BT16" i="7" s="1"/>
  <c r="AJ16" i="7"/>
  <c r="AL16" i="7"/>
  <c r="AN16" i="7"/>
  <c r="AR16" i="7"/>
  <c r="AT16" i="7"/>
  <c r="AV16" i="7"/>
  <c r="AX16" i="7"/>
  <c r="AZ16" i="7"/>
  <c r="BP16" i="7"/>
  <c r="AF17" i="7"/>
  <c r="AH17" i="7"/>
  <c r="AJ17" i="7"/>
  <c r="AL17" i="7"/>
  <c r="AN17" i="7"/>
  <c r="AP17" i="7"/>
  <c r="BA17" i="7" s="1"/>
  <c r="AZ17" i="7"/>
  <c r="AF18" i="7"/>
  <c r="AH18" i="7"/>
  <c r="AS18" i="7" s="1"/>
  <c r="AJ18" i="7"/>
  <c r="AL18" i="7"/>
  <c r="AN18" i="7"/>
  <c r="AP18" i="7"/>
  <c r="AO21" i="7"/>
  <c r="AM21" i="7"/>
  <c r="AX21" i="7" s="1"/>
  <c r="AK21" i="7"/>
  <c r="AV21" i="7" s="1"/>
  <c r="AI21" i="7"/>
  <c r="AG21" i="7"/>
  <c r="AE21" i="7"/>
  <c r="AZ21" i="7" s="1"/>
  <c r="AH21" i="7"/>
  <c r="AL21" i="7"/>
  <c r="AP21" i="7"/>
  <c r="AT21" i="7"/>
  <c r="BO21" i="7"/>
  <c r="BM21" i="7"/>
  <c r="BK21" i="7"/>
  <c r="BI21" i="7"/>
  <c r="AO22" i="7"/>
  <c r="AM22" i="7"/>
  <c r="AX22" i="7" s="1"/>
  <c r="AK22" i="7"/>
  <c r="AI22" i="7"/>
  <c r="AG22" i="7"/>
  <c r="AE22" i="7"/>
  <c r="AH22" i="7"/>
  <c r="AL22" i="7"/>
  <c r="AP22" i="7"/>
  <c r="AT22" i="7"/>
  <c r="BO22" i="7"/>
  <c r="BM22" i="7"/>
  <c r="BK22" i="7"/>
  <c r="BI22" i="7"/>
  <c r="AO23" i="7"/>
  <c r="AM23" i="7"/>
  <c r="AK23" i="7"/>
  <c r="AI23" i="7"/>
  <c r="AG23" i="7"/>
  <c r="AE23" i="7"/>
  <c r="AH23" i="7"/>
  <c r="AL23" i="7"/>
  <c r="AP23" i="7"/>
  <c r="AT23" i="7"/>
  <c r="AX23" i="7"/>
  <c r="BO23" i="7"/>
  <c r="BM23" i="7"/>
  <c r="BK23" i="7"/>
  <c r="BI23" i="7"/>
  <c r="AO24" i="7"/>
  <c r="AM24" i="7"/>
  <c r="AX24" i="7" s="1"/>
  <c r="AK24" i="7"/>
  <c r="AI24" i="7"/>
  <c r="AG24" i="7"/>
  <c r="AE24" i="7"/>
  <c r="AH24" i="7"/>
  <c r="AL24" i="7"/>
  <c r="AP24" i="7"/>
  <c r="AT24" i="7"/>
  <c r="BO24" i="7"/>
  <c r="BM24" i="7"/>
  <c r="BK24" i="7"/>
  <c r="BI24" i="7"/>
  <c r="AO25" i="7"/>
  <c r="AM25" i="7"/>
  <c r="AK25" i="7"/>
  <c r="AI25" i="7"/>
  <c r="AT25" i="7" s="1"/>
  <c r="AG25" i="7"/>
  <c r="AE25" i="7"/>
  <c r="AH25" i="7"/>
  <c r="AL25" i="7"/>
  <c r="AP25" i="7"/>
  <c r="BO25" i="7"/>
  <c r="BM25" i="7"/>
  <c r="BK25" i="7"/>
  <c r="BI25" i="7"/>
  <c r="AO26" i="7"/>
  <c r="AM26" i="7"/>
  <c r="AK26" i="7"/>
  <c r="AI26" i="7"/>
  <c r="AT26" i="7" s="1"/>
  <c r="AG26" i="7"/>
  <c r="AE26" i="7"/>
  <c r="AH26" i="7"/>
  <c r="AS26" i="7" s="1"/>
  <c r="BS26" i="7" s="1"/>
  <c r="AL26" i="7"/>
  <c r="AP26" i="7"/>
  <c r="BO26" i="7"/>
  <c r="BM26" i="7"/>
  <c r="BK26" i="7"/>
  <c r="BI26" i="7"/>
  <c r="AO27" i="7"/>
  <c r="AM27" i="7"/>
  <c r="AK27" i="7"/>
  <c r="AI27" i="7"/>
  <c r="AG27" i="7"/>
  <c r="AE27" i="7"/>
  <c r="AH27" i="7"/>
  <c r="AL27" i="7"/>
  <c r="AP27" i="7"/>
  <c r="AT27" i="7"/>
  <c r="AX27" i="7"/>
  <c r="BO27" i="7"/>
  <c r="BM27" i="7"/>
  <c r="BK27" i="7"/>
  <c r="BI27" i="7"/>
  <c r="AO28" i="7"/>
  <c r="AM28" i="7"/>
  <c r="AX28" i="7" s="1"/>
  <c r="AK28" i="7"/>
  <c r="AI28" i="7"/>
  <c r="AG28" i="7"/>
  <c r="AE28" i="7"/>
  <c r="AH28" i="7"/>
  <c r="AL28" i="7"/>
  <c r="AP28" i="7"/>
  <c r="AT28" i="7"/>
  <c r="BO28" i="7"/>
  <c r="BM28" i="7"/>
  <c r="BK28" i="7"/>
  <c r="BI28" i="7"/>
  <c r="AO29" i="7"/>
  <c r="AM29" i="7"/>
  <c r="AK29" i="7"/>
  <c r="AI29" i="7"/>
  <c r="AG29" i="7"/>
  <c r="AE29" i="7"/>
  <c r="AH29" i="7"/>
  <c r="AL29" i="7"/>
  <c r="AP29" i="7"/>
  <c r="AT29" i="7"/>
  <c r="AX29" i="7"/>
  <c r="BO29" i="7"/>
  <c r="BM29" i="7"/>
  <c r="BK29" i="7"/>
  <c r="BI29" i="7"/>
  <c r="AO31" i="7"/>
  <c r="AM31" i="7"/>
  <c r="AX31" i="7" s="1"/>
  <c r="AK31" i="7"/>
  <c r="AI31" i="7"/>
  <c r="AG31" i="7"/>
  <c r="AE31" i="7"/>
  <c r="AH31" i="7"/>
  <c r="AL31" i="7"/>
  <c r="AP31" i="7"/>
  <c r="AT31" i="7"/>
  <c r="BO31" i="7"/>
  <c r="BM31" i="7"/>
  <c r="BK31" i="7"/>
  <c r="BI31" i="7"/>
  <c r="AO32" i="7"/>
  <c r="AM32" i="7"/>
  <c r="AK32" i="7"/>
  <c r="AI32" i="7"/>
  <c r="AT32" i="7" s="1"/>
  <c r="AG32" i="7"/>
  <c r="AE32" i="7"/>
  <c r="AX32" i="7" s="1"/>
  <c r="AH32" i="7"/>
  <c r="AS32" i="7" s="1"/>
  <c r="AL32" i="7"/>
  <c r="AP32" i="7"/>
  <c r="BO32" i="7"/>
  <c r="BM32" i="7"/>
  <c r="BK32" i="7"/>
  <c r="BI32" i="7"/>
  <c r="AO33" i="7"/>
  <c r="AM33" i="7"/>
  <c r="AX33" i="7" s="1"/>
  <c r="AK33" i="7"/>
  <c r="AI33" i="7"/>
  <c r="AG33" i="7"/>
  <c r="AE33" i="7"/>
  <c r="AH33" i="7"/>
  <c r="AL33" i="7"/>
  <c r="AP33" i="7"/>
  <c r="AT33" i="7"/>
  <c r="BO33" i="7"/>
  <c r="BM33" i="7"/>
  <c r="BK33" i="7"/>
  <c r="BI33" i="7"/>
  <c r="AO34" i="7"/>
  <c r="AM34" i="7"/>
  <c r="AK34" i="7"/>
  <c r="AI34" i="7"/>
  <c r="AT34" i="7" s="1"/>
  <c r="AG34" i="7"/>
  <c r="AE34" i="7"/>
  <c r="AU34" i="7" s="1"/>
  <c r="AH34" i="7"/>
  <c r="AS34" i="7" s="1"/>
  <c r="AL34" i="7"/>
  <c r="AP34" i="7"/>
  <c r="BO34" i="7"/>
  <c r="BM34" i="7"/>
  <c r="BK34" i="7"/>
  <c r="BI34" i="7"/>
  <c r="AO35" i="7"/>
  <c r="AM35" i="7"/>
  <c r="AX35" i="7" s="1"/>
  <c r="AK35" i="7"/>
  <c r="AI35" i="7"/>
  <c r="AG35" i="7"/>
  <c r="AE35" i="7"/>
  <c r="AH35" i="7"/>
  <c r="AL35" i="7"/>
  <c r="AP35" i="7"/>
  <c r="AT35" i="7"/>
  <c r="BO35" i="7"/>
  <c r="BM35" i="7"/>
  <c r="BK35" i="7"/>
  <c r="BI35" i="7"/>
  <c r="AO36" i="7"/>
  <c r="AM36" i="7"/>
  <c r="AK36" i="7"/>
  <c r="AI36" i="7"/>
  <c r="AG36" i="7"/>
  <c r="AE36" i="7"/>
  <c r="AX36" i="7" s="1"/>
  <c r="AH36" i="7"/>
  <c r="AL36" i="7"/>
  <c r="AP36" i="7"/>
  <c r="AT36" i="7"/>
  <c r="BO36" i="7"/>
  <c r="BM36" i="7"/>
  <c r="BK36" i="7"/>
  <c r="BI36" i="7"/>
  <c r="AO37" i="7"/>
  <c r="AM37" i="7"/>
  <c r="AK37" i="7"/>
  <c r="AI37" i="7"/>
  <c r="AT37" i="7" s="1"/>
  <c r="AG37" i="7"/>
  <c r="AE37" i="7"/>
  <c r="AX37" i="7" s="1"/>
  <c r="AH37" i="7"/>
  <c r="AS37" i="7" s="1"/>
  <c r="BS37" i="7" s="1"/>
  <c r="AL37" i="7"/>
  <c r="AP37" i="7"/>
  <c r="BO37" i="7"/>
  <c r="BM37" i="7"/>
  <c r="BK37" i="7"/>
  <c r="BI37" i="7"/>
  <c r="AO38" i="7"/>
  <c r="AM38" i="7"/>
  <c r="AK38" i="7"/>
  <c r="AI38" i="7"/>
  <c r="AG38" i="7"/>
  <c r="AE38" i="7"/>
  <c r="AX38" i="7" s="1"/>
  <c r="AH38" i="7"/>
  <c r="AL38" i="7"/>
  <c r="AP38" i="7"/>
  <c r="AT38" i="7"/>
  <c r="BO38" i="7"/>
  <c r="BM38" i="7"/>
  <c r="BK38" i="7"/>
  <c r="BI38" i="7"/>
  <c r="AO39" i="7"/>
  <c r="AM39" i="7"/>
  <c r="AX39" i="7" s="1"/>
  <c r="AK39" i="7"/>
  <c r="AI39" i="7"/>
  <c r="AG39" i="7"/>
  <c r="AE39" i="7"/>
  <c r="AH39" i="7"/>
  <c r="AL39" i="7"/>
  <c r="AP39" i="7"/>
  <c r="AT39" i="7"/>
  <c r="BO39" i="7"/>
  <c r="BM39" i="7"/>
  <c r="BK39" i="7"/>
  <c r="BI39" i="7"/>
  <c r="AO40" i="7"/>
  <c r="AM40" i="7"/>
  <c r="AK40" i="7"/>
  <c r="AI40" i="7"/>
  <c r="AG40" i="7"/>
  <c r="AE40" i="7"/>
  <c r="AH40" i="7"/>
  <c r="AL40" i="7"/>
  <c r="AP40" i="7"/>
  <c r="AT40" i="7"/>
  <c r="AX40" i="7"/>
  <c r="BO40" i="7"/>
  <c r="BM40" i="7"/>
  <c r="BK40" i="7"/>
  <c r="BI40" i="7"/>
  <c r="AO41" i="7"/>
  <c r="AM41" i="7"/>
  <c r="AK41" i="7"/>
  <c r="AI41" i="7"/>
  <c r="AT41" i="7" s="1"/>
  <c r="BU41" i="7" s="1"/>
  <c r="AG41" i="7"/>
  <c r="AE41" i="7"/>
  <c r="AV41" i="7" s="1"/>
  <c r="BW41" i="7" s="1"/>
  <c r="AH41" i="7"/>
  <c r="AS41" i="7" s="1"/>
  <c r="AL41" i="7"/>
  <c r="AP41" i="7"/>
  <c r="AF15" i="7"/>
  <c r="AQ15" i="7" s="1"/>
  <c r="BQ15" i="7" s="1"/>
  <c r="AH15" i="7"/>
  <c r="AS15" i="7" s="1"/>
  <c r="AL15" i="7"/>
  <c r="AW15" i="7" s="1"/>
  <c r="AP15" i="7"/>
  <c r="AV15" i="7"/>
  <c r="AU16" i="7"/>
  <c r="BV16" i="7" s="1"/>
  <c r="AW16" i="7"/>
  <c r="AY16" i="7"/>
  <c r="AE17" i="7"/>
  <c r="AG17" i="7"/>
  <c r="AR17" i="7" s="1"/>
  <c r="AI17" i="7"/>
  <c r="AT17" i="7" s="1"/>
  <c r="AK17" i="7"/>
  <c r="AV17" i="7" s="1"/>
  <c r="AM17" i="7"/>
  <c r="AX17" i="7" s="1"/>
  <c r="AQ17" i="7"/>
  <c r="AS17" i="7"/>
  <c r="AU17" i="7"/>
  <c r="AW17" i="7"/>
  <c r="AY17" i="7"/>
  <c r="BI17" i="7"/>
  <c r="BK17" i="7"/>
  <c r="BM17" i="7"/>
  <c r="BQ17" i="7"/>
  <c r="BS17" i="7"/>
  <c r="BU17" i="7"/>
  <c r="BW17" i="7"/>
  <c r="BY17" i="7"/>
  <c r="BP18" i="7"/>
  <c r="AZ18" i="7"/>
  <c r="BZ18" i="7" s="1"/>
  <c r="AE18" i="7"/>
  <c r="AW18" i="7" s="1"/>
  <c r="BW18" i="7" s="1"/>
  <c r="AG18" i="7"/>
  <c r="AR18" i="7" s="1"/>
  <c r="AI18" i="7"/>
  <c r="AT18" i="7" s="1"/>
  <c r="BT18" i="7" s="1"/>
  <c r="AK18" i="7"/>
  <c r="AV18" i="7" s="1"/>
  <c r="BV18" i="7" s="1"/>
  <c r="AM18" i="7"/>
  <c r="AQ18" i="7"/>
  <c r="BQ18" i="7" s="1"/>
  <c r="AU18" i="7"/>
  <c r="AY18" i="7"/>
  <c r="BP19" i="7"/>
  <c r="AZ19" i="7"/>
  <c r="BZ19" i="7" s="1"/>
  <c r="AV19" i="7"/>
  <c r="BV19" i="7" s="1"/>
  <c r="AR19" i="7"/>
  <c r="BR19" i="7" s="1"/>
  <c r="AE19" i="7"/>
  <c r="AI19" i="7"/>
  <c r="AT19" i="7" s="1"/>
  <c r="BT19" i="7" s="1"/>
  <c r="AM19" i="7"/>
  <c r="BP20" i="7"/>
  <c r="AZ20" i="7"/>
  <c r="BZ20" i="7" s="1"/>
  <c r="AV20" i="7"/>
  <c r="AR20" i="7"/>
  <c r="AE20" i="7"/>
  <c r="AI20" i="7"/>
  <c r="AT20" i="7" s="1"/>
  <c r="BT20" i="7" s="1"/>
  <c r="AM20" i="7"/>
  <c r="BA21" i="7"/>
  <c r="AF21" i="7"/>
  <c r="AJ21" i="7"/>
  <c r="AU21" i="7" s="1"/>
  <c r="AN21" i="7"/>
  <c r="AR21" i="7"/>
  <c r="BJ21" i="7"/>
  <c r="BN21" i="7"/>
  <c r="BA22" i="7"/>
  <c r="AF22" i="7"/>
  <c r="AJ22" i="7"/>
  <c r="AN22" i="7"/>
  <c r="AR22" i="7"/>
  <c r="AV22" i="7"/>
  <c r="AZ22" i="7"/>
  <c r="BJ22" i="7"/>
  <c r="BN22" i="7"/>
  <c r="BA23" i="7"/>
  <c r="AF23" i="7"/>
  <c r="AJ23" i="7"/>
  <c r="AN23" i="7"/>
  <c r="AR23" i="7"/>
  <c r="AV23" i="7"/>
  <c r="AZ23" i="7"/>
  <c r="BJ23" i="7"/>
  <c r="BN23" i="7"/>
  <c r="BA24" i="7"/>
  <c r="CA24" i="7" s="1"/>
  <c r="AF24" i="7"/>
  <c r="AJ24" i="7"/>
  <c r="AN24" i="7"/>
  <c r="AR24" i="7"/>
  <c r="AV24" i="7"/>
  <c r="AZ24" i="7"/>
  <c r="BJ24" i="7"/>
  <c r="BN24" i="7"/>
  <c r="AF25" i="7"/>
  <c r="AJ25" i="7"/>
  <c r="AN25" i="7"/>
  <c r="AR25" i="7"/>
  <c r="BJ25" i="7"/>
  <c r="BN25" i="7"/>
  <c r="BA26" i="7"/>
  <c r="AF26" i="7"/>
  <c r="AJ26" i="7"/>
  <c r="AU26" i="7" s="1"/>
  <c r="AN26" i="7"/>
  <c r="AR26" i="7"/>
  <c r="AV26" i="7"/>
  <c r="AZ26" i="7"/>
  <c r="BJ26" i="7"/>
  <c r="BN26" i="7"/>
  <c r="BA27" i="7"/>
  <c r="AF27" i="7"/>
  <c r="AJ27" i="7"/>
  <c r="AN27" i="7"/>
  <c r="AR27" i="7"/>
  <c r="AV27" i="7"/>
  <c r="AZ27" i="7"/>
  <c r="BJ27" i="7"/>
  <c r="BN27" i="7"/>
  <c r="BA28" i="7"/>
  <c r="AF28" i="7"/>
  <c r="AJ28" i="7"/>
  <c r="AN28" i="7"/>
  <c r="AR28" i="7"/>
  <c r="AV28" i="7"/>
  <c r="AZ28" i="7"/>
  <c r="BJ28" i="7"/>
  <c r="BN28" i="7"/>
  <c r="BA29" i="7"/>
  <c r="AF29" i="7"/>
  <c r="AJ29" i="7"/>
  <c r="AN29" i="7"/>
  <c r="AR29" i="7"/>
  <c r="AV29" i="7"/>
  <c r="AZ29" i="7"/>
  <c r="BJ29" i="7"/>
  <c r="BN29" i="7"/>
  <c r="AO30" i="7"/>
  <c r="AZ30" i="7" s="1"/>
  <c r="AM30" i="7"/>
  <c r="AX30" i="7" s="1"/>
  <c r="AK30" i="7"/>
  <c r="AV30" i="7" s="1"/>
  <c r="AI30" i="7"/>
  <c r="AG30" i="7"/>
  <c r="AR30" i="7" s="1"/>
  <c r="AE30" i="7"/>
  <c r="AH30" i="7"/>
  <c r="AL30" i="7"/>
  <c r="AP30" i="7"/>
  <c r="BA30" i="7" s="1"/>
  <c r="AT30" i="7"/>
  <c r="BO30" i="7"/>
  <c r="BM30" i="7"/>
  <c r="BK30" i="7"/>
  <c r="BI30" i="7"/>
  <c r="CA31" i="7"/>
  <c r="BA31" i="7"/>
  <c r="AF31" i="7"/>
  <c r="AJ31" i="7"/>
  <c r="AN31" i="7"/>
  <c r="AR31" i="7"/>
  <c r="AV31" i="7"/>
  <c r="AZ31" i="7"/>
  <c r="BJ31" i="7"/>
  <c r="BN31" i="7"/>
  <c r="BA32" i="7"/>
  <c r="AF32" i="7"/>
  <c r="AJ32" i="7"/>
  <c r="AN32" i="7"/>
  <c r="AR32" i="7"/>
  <c r="AV32" i="7"/>
  <c r="AZ32" i="7"/>
  <c r="BJ32" i="7"/>
  <c r="BN32" i="7"/>
  <c r="BA33" i="7"/>
  <c r="AF33" i="7"/>
  <c r="AJ33" i="7"/>
  <c r="AN33" i="7"/>
  <c r="AR33" i="7"/>
  <c r="AV33" i="7"/>
  <c r="AZ33" i="7"/>
  <c r="BJ33" i="7"/>
  <c r="BN33" i="7"/>
  <c r="BA34" i="7"/>
  <c r="AF34" i="7"/>
  <c r="AQ34" i="7" s="1"/>
  <c r="BQ34" i="7" s="1"/>
  <c r="AJ34" i="7"/>
  <c r="AN34" i="7"/>
  <c r="AR34" i="7"/>
  <c r="AV34" i="7"/>
  <c r="BJ34" i="7"/>
  <c r="BN34" i="7"/>
  <c r="BA35" i="7"/>
  <c r="AF35" i="7"/>
  <c r="AJ35" i="7"/>
  <c r="AN35" i="7"/>
  <c r="AR35" i="7"/>
  <c r="AV35" i="7"/>
  <c r="AZ35" i="7"/>
  <c r="BJ35" i="7"/>
  <c r="BN35" i="7"/>
  <c r="CA36" i="7"/>
  <c r="BA36" i="7"/>
  <c r="AF36" i="7"/>
  <c r="AJ36" i="7"/>
  <c r="AN36" i="7"/>
  <c r="AR36" i="7"/>
  <c r="AV36" i="7"/>
  <c r="AZ36" i="7"/>
  <c r="BJ36" i="7"/>
  <c r="BN36" i="7"/>
  <c r="AF37" i="7"/>
  <c r="AQ37" i="7" s="1"/>
  <c r="BQ37" i="7" s="1"/>
  <c r="AJ37" i="7"/>
  <c r="AN37" i="7"/>
  <c r="AR37" i="7"/>
  <c r="BJ37" i="7"/>
  <c r="BN37" i="7"/>
  <c r="BA38" i="7"/>
  <c r="CA38" i="7" s="1"/>
  <c r="AF38" i="7"/>
  <c r="AJ38" i="7"/>
  <c r="AN38" i="7"/>
  <c r="AR38" i="7"/>
  <c r="AV38" i="7"/>
  <c r="AZ38" i="7"/>
  <c r="BJ38" i="7"/>
  <c r="BN38" i="7"/>
  <c r="BA39" i="7"/>
  <c r="AF39" i="7"/>
  <c r="AJ39" i="7"/>
  <c r="AN39" i="7"/>
  <c r="AR39" i="7"/>
  <c r="AV39" i="7"/>
  <c r="AZ39" i="7"/>
  <c r="BJ39" i="7"/>
  <c r="BN39" i="7"/>
  <c r="BA40" i="7"/>
  <c r="AF40" i="7"/>
  <c r="AJ40" i="7"/>
  <c r="AN40" i="7"/>
  <c r="AR40" i="7"/>
  <c r="AV40" i="7"/>
  <c r="AZ40" i="7"/>
  <c r="BJ40" i="7"/>
  <c r="BN40" i="7"/>
  <c r="AF41" i="7"/>
  <c r="AJ41" i="7"/>
  <c r="AN41" i="7"/>
  <c r="AR41" i="7"/>
  <c r="BO41" i="7"/>
  <c r="AF42" i="7"/>
  <c r="AH42" i="7"/>
  <c r="AJ42" i="7"/>
  <c r="AL42" i="7"/>
  <c r="AN42" i="7"/>
  <c r="AP42" i="7"/>
  <c r="AF43" i="7"/>
  <c r="AH43" i="7"/>
  <c r="AS43" i="7" s="1"/>
  <c r="AJ43" i="7"/>
  <c r="AL43" i="7"/>
  <c r="AN43" i="7"/>
  <c r="AP43" i="7"/>
  <c r="AF44" i="7"/>
  <c r="AH44" i="7"/>
  <c r="AJ44" i="7"/>
  <c r="AL44" i="7"/>
  <c r="AN44" i="7"/>
  <c r="AP44" i="7"/>
  <c r="BA44" i="7" s="1"/>
  <c r="AZ44" i="7"/>
  <c r="AF45" i="7"/>
  <c r="AH45" i="7"/>
  <c r="AJ45" i="7"/>
  <c r="AL45" i="7"/>
  <c r="AN45" i="7"/>
  <c r="AP45" i="7"/>
  <c r="AF46" i="7"/>
  <c r="AH46" i="7"/>
  <c r="AJ46" i="7"/>
  <c r="AL46" i="7"/>
  <c r="AN46" i="7"/>
  <c r="AP46" i="7"/>
  <c r="BA46" i="7" s="1"/>
  <c r="AZ46" i="7"/>
  <c r="AF47" i="7"/>
  <c r="AH47" i="7"/>
  <c r="AJ47" i="7"/>
  <c r="AL47" i="7"/>
  <c r="AN47" i="7"/>
  <c r="AP47" i="7"/>
  <c r="BA47" i="7" s="1"/>
  <c r="AZ47" i="7"/>
  <c r="AF48" i="7"/>
  <c r="AH48" i="7"/>
  <c r="AJ48" i="7"/>
  <c r="AL48" i="7"/>
  <c r="AN48" i="7"/>
  <c r="AP48" i="7"/>
  <c r="AF49" i="7"/>
  <c r="AQ49" i="7" s="1"/>
  <c r="BQ49" i="7" s="1"/>
  <c r="AH49" i="7"/>
  <c r="AJ49" i="7"/>
  <c r="AU49" i="7" s="1"/>
  <c r="AL49" i="7"/>
  <c r="AN49" i="7"/>
  <c r="AP49" i="7"/>
  <c r="AF50" i="7"/>
  <c r="AH50" i="7"/>
  <c r="AJ50" i="7"/>
  <c r="AL50" i="7"/>
  <c r="AN50" i="7"/>
  <c r="AP50" i="7"/>
  <c r="AF51" i="7"/>
  <c r="AH51" i="7"/>
  <c r="AJ51" i="7"/>
  <c r="AL51" i="7"/>
  <c r="AN51" i="7"/>
  <c r="AP51" i="7"/>
  <c r="BA51" i="7" s="1"/>
  <c r="AZ51" i="7"/>
  <c r="AF52" i="7"/>
  <c r="AH52" i="7"/>
  <c r="AJ52" i="7"/>
  <c r="AL52" i="7"/>
  <c r="AN52" i="7"/>
  <c r="AP52" i="7"/>
  <c r="BA52" i="7" s="1"/>
  <c r="AZ52" i="7"/>
  <c r="AF53" i="7"/>
  <c r="AH53" i="7"/>
  <c r="AJ53" i="7"/>
  <c r="AL53" i="7"/>
  <c r="AN53" i="7"/>
  <c r="AP53" i="7"/>
  <c r="BA53" i="7" s="1"/>
  <c r="AZ53" i="7"/>
  <c r="AF54" i="7"/>
  <c r="AH54" i="7"/>
  <c r="AJ54" i="7"/>
  <c r="AL54" i="7"/>
  <c r="AN54" i="7"/>
  <c r="AP54" i="7"/>
  <c r="BA54" i="7" s="1"/>
  <c r="AZ54" i="7"/>
  <c r="AF55" i="7"/>
  <c r="AQ55" i="7" s="1"/>
  <c r="BQ55" i="7" s="1"/>
  <c r="AH55" i="7"/>
  <c r="AS55" i="7" s="1"/>
  <c r="AJ55" i="7"/>
  <c r="AU55" i="7" s="1"/>
  <c r="AL55" i="7"/>
  <c r="AW55" i="7" s="1"/>
  <c r="AN55" i="7"/>
  <c r="AP55" i="7"/>
  <c r="AF56" i="7"/>
  <c r="AH56" i="7"/>
  <c r="AJ56" i="7"/>
  <c r="AU56" i="7" s="1"/>
  <c r="AL56" i="7"/>
  <c r="AN56" i="7"/>
  <c r="AP56" i="7"/>
  <c r="AF57" i="7"/>
  <c r="AH57" i="7"/>
  <c r="AJ57" i="7"/>
  <c r="AL57" i="7"/>
  <c r="AN57" i="7"/>
  <c r="AP57" i="7"/>
  <c r="BA57" i="7" s="1"/>
  <c r="AZ57" i="7"/>
  <c r="AF58" i="7"/>
  <c r="AH58" i="7"/>
  <c r="AJ58" i="7"/>
  <c r="AL58" i="7"/>
  <c r="AN58" i="7"/>
  <c r="AP58" i="7"/>
  <c r="BA58" i="7" s="1"/>
  <c r="AZ58" i="7"/>
  <c r="AF59" i="7"/>
  <c r="AH59" i="7"/>
  <c r="AJ59" i="7"/>
  <c r="AL59" i="7"/>
  <c r="AN59" i="7"/>
  <c r="AP59" i="7"/>
  <c r="BA59" i="7" s="1"/>
  <c r="AZ59" i="7"/>
  <c r="AF60" i="7"/>
  <c r="AH60" i="7"/>
  <c r="AJ60" i="7"/>
  <c r="AL60" i="7"/>
  <c r="AN60" i="7"/>
  <c r="AP60" i="7"/>
  <c r="BA60" i="7" s="1"/>
  <c r="AZ60" i="7"/>
  <c r="AF61" i="7"/>
  <c r="AQ61" i="7" s="1"/>
  <c r="BQ61" i="7" s="1"/>
  <c r="AH61" i="7"/>
  <c r="AS61" i="7" s="1"/>
  <c r="AJ61" i="7"/>
  <c r="AU61" i="7" s="1"/>
  <c r="AL61" i="7"/>
  <c r="AN61" i="7"/>
  <c r="AP61" i="7"/>
  <c r="AF62" i="7"/>
  <c r="AQ62" i="7" s="1"/>
  <c r="BQ62" i="7" s="1"/>
  <c r="AH62" i="7"/>
  <c r="AS62" i="7" s="1"/>
  <c r="AJ62" i="7"/>
  <c r="AL62" i="7"/>
  <c r="AN62" i="7"/>
  <c r="AP62" i="7"/>
  <c r="AF63" i="7"/>
  <c r="AH63" i="7"/>
  <c r="AJ63" i="7"/>
  <c r="AL63" i="7"/>
  <c r="AN63" i="7"/>
  <c r="AP63" i="7"/>
  <c r="BA63" i="7" s="1"/>
  <c r="AZ63" i="7"/>
  <c r="AF64" i="7"/>
  <c r="AH64" i="7"/>
  <c r="AJ64" i="7"/>
  <c r="AL64" i="7"/>
  <c r="AN64" i="7"/>
  <c r="AP64" i="7"/>
  <c r="AF65" i="7"/>
  <c r="AH65" i="7"/>
  <c r="AJ65" i="7"/>
  <c r="AL65" i="7"/>
  <c r="AN65" i="7"/>
  <c r="AP65" i="7"/>
  <c r="BA65" i="7" s="1"/>
  <c r="AZ65" i="7"/>
  <c r="AF66" i="7"/>
  <c r="AH66" i="7"/>
  <c r="AJ66" i="7"/>
  <c r="AL66" i="7"/>
  <c r="AN66" i="7"/>
  <c r="AP66" i="7"/>
  <c r="AF67" i="7"/>
  <c r="AH67" i="7"/>
  <c r="AS67" i="7" s="1"/>
  <c r="AJ67" i="7"/>
  <c r="AU67" i="7" s="1"/>
  <c r="AL67" i="7"/>
  <c r="AN67" i="7"/>
  <c r="AP67" i="7"/>
  <c r="AF68" i="7"/>
  <c r="AH68" i="7"/>
  <c r="AJ68" i="7"/>
  <c r="AL68" i="7"/>
  <c r="AN68" i="7"/>
  <c r="AP68" i="7"/>
  <c r="BA68" i="7" s="1"/>
  <c r="AZ68" i="7"/>
  <c r="AF69" i="7"/>
  <c r="AQ69" i="7" s="1"/>
  <c r="BQ69" i="7" s="1"/>
  <c r="AH69" i="7"/>
  <c r="AJ69" i="7"/>
  <c r="AL69" i="7"/>
  <c r="AN69" i="7"/>
  <c r="AP69" i="7"/>
  <c r="AF70" i="7"/>
  <c r="AH70" i="7"/>
  <c r="AS70" i="7" s="1"/>
  <c r="AJ70" i="7"/>
  <c r="AL70" i="7"/>
  <c r="AN70" i="7"/>
  <c r="AP70" i="7"/>
  <c r="BA70" i="7" s="1"/>
  <c r="AW70" i="7"/>
  <c r="AP73" i="7"/>
  <c r="AP74" i="7" s="1"/>
  <c r="BA74" i="7" s="1"/>
  <c r="BQ90" i="7"/>
  <c r="BU90" i="7"/>
  <c r="BQ91" i="7"/>
  <c r="BU91" i="7"/>
  <c r="BQ92" i="7"/>
  <c r="BU92" i="7"/>
  <c r="AP93" i="7"/>
  <c r="AG93" i="7"/>
  <c r="AR93" i="7" s="1"/>
  <c r="AK93" i="7"/>
  <c r="AV93" i="7" s="1"/>
  <c r="AO93" i="7"/>
  <c r="BQ94" i="7"/>
  <c r="BU94" i="7"/>
  <c r="BP96" i="7"/>
  <c r="AH97" i="7"/>
  <c r="AP97" i="7"/>
  <c r="BO97" i="7"/>
  <c r="BM97" i="7"/>
  <c r="BK97" i="7"/>
  <c r="BI97" i="7"/>
  <c r="BN97" i="7"/>
  <c r="BJ97" i="7"/>
  <c r="AO98" i="7"/>
  <c r="AM98" i="7"/>
  <c r="AX98" i="7" s="1"/>
  <c r="AK98" i="7"/>
  <c r="AI98" i="7"/>
  <c r="AG98" i="7"/>
  <c r="AE98" i="7"/>
  <c r="AV98" i="7"/>
  <c r="AR98" i="7"/>
  <c r="AN98" i="7"/>
  <c r="AY98" i="7" s="1"/>
  <c r="AJ98" i="7"/>
  <c r="AF98" i="7"/>
  <c r="AL98" i="7"/>
  <c r="AT98" i="7"/>
  <c r="BO98" i="7"/>
  <c r="BM98" i="7"/>
  <c r="BK98" i="7"/>
  <c r="BI98" i="7"/>
  <c r="BN98" i="7"/>
  <c r="BJ98" i="7"/>
  <c r="AF19" i="7"/>
  <c r="AQ19" i="7" s="1"/>
  <c r="BQ19" i="7" s="1"/>
  <c r="AH19" i="7"/>
  <c r="AS19" i="7" s="1"/>
  <c r="BS19" i="7" s="1"/>
  <c r="AJ19" i="7"/>
  <c r="AU19" i="7" s="1"/>
  <c r="AL19" i="7"/>
  <c r="AN19" i="7"/>
  <c r="AY19" i="7" s="1"/>
  <c r="AF20" i="7"/>
  <c r="AQ20" i="7" s="1"/>
  <c r="BQ20" i="7" s="1"/>
  <c r="AH20" i="7"/>
  <c r="AS20" i="7" s="1"/>
  <c r="BS20" i="7" s="1"/>
  <c r="AJ20" i="7"/>
  <c r="AU20" i="7" s="1"/>
  <c r="BU20" i="7" s="1"/>
  <c r="AL20" i="7"/>
  <c r="AN20" i="7"/>
  <c r="AY20" i="7" s="1"/>
  <c r="AQ21" i="7"/>
  <c r="BQ21" i="7" s="1"/>
  <c r="AS21" i="7"/>
  <c r="AW21" i="7"/>
  <c r="AY21" i="7"/>
  <c r="BS21" i="7"/>
  <c r="AQ22" i="7"/>
  <c r="AS22" i="7"/>
  <c r="AU22" i="7"/>
  <c r="AW22" i="7"/>
  <c r="AY22" i="7"/>
  <c r="BQ22" i="7"/>
  <c r="BS22" i="7"/>
  <c r="BU22" i="7"/>
  <c r="BW22" i="7"/>
  <c r="BY22" i="7"/>
  <c r="AQ23" i="7"/>
  <c r="AS23" i="7"/>
  <c r="AU23" i="7"/>
  <c r="AW23" i="7"/>
  <c r="AY23" i="7"/>
  <c r="BQ23" i="7"/>
  <c r="BS23" i="7"/>
  <c r="BU23" i="7"/>
  <c r="BW23" i="7"/>
  <c r="BY23" i="7"/>
  <c r="AQ24" i="7"/>
  <c r="AS24" i="7"/>
  <c r="BS24" i="7" s="1"/>
  <c r="AU24" i="7"/>
  <c r="AW24" i="7"/>
  <c r="BW24" i="7" s="1"/>
  <c r="AY24" i="7"/>
  <c r="BQ24" i="7"/>
  <c r="BU24" i="7"/>
  <c r="BY24" i="7"/>
  <c r="AQ25" i="7"/>
  <c r="BQ25" i="7" s="1"/>
  <c r="AS25" i="7"/>
  <c r="AU25" i="7"/>
  <c r="AW25" i="7"/>
  <c r="AQ26" i="7"/>
  <c r="BQ26" i="7" s="1"/>
  <c r="AW26" i="7"/>
  <c r="BW26" i="7" s="1"/>
  <c r="AY26" i="7"/>
  <c r="AQ27" i="7"/>
  <c r="AS27" i="7"/>
  <c r="AU27" i="7"/>
  <c r="AW27" i="7"/>
  <c r="AY27" i="7"/>
  <c r="BQ27" i="7"/>
  <c r="BS27" i="7"/>
  <c r="BU27" i="7"/>
  <c r="BW27" i="7"/>
  <c r="BY27" i="7"/>
  <c r="AQ28" i="7"/>
  <c r="AS28" i="7"/>
  <c r="AU28" i="7"/>
  <c r="AW28" i="7"/>
  <c r="AY28" i="7"/>
  <c r="BQ28" i="7"/>
  <c r="BS28" i="7"/>
  <c r="BU28" i="7"/>
  <c r="BW28" i="7"/>
  <c r="BY28" i="7"/>
  <c r="AQ29" i="7"/>
  <c r="AS29" i="7"/>
  <c r="AU29" i="7"/>
  <c r="AW29" i="7"/>
  <c r="AY29" i="7"/>
  <c r="BQ29" i="7"/>
  <c r="BS29" i="7"/>
  <c r="BU29" i="7"/>
  <c r="BW29" i="7"/>
  <c r="BY29" i="7"/>
  <c r="AQ30" i="7"/>
  <c r="AS30" i="7"/>
  <c r="AU30" i="7"/>
  <c r="AW30" i="7"/>
  <c r="AY30" i="7"/>
  <c r="BQ30" i="7"/>
  <c r="BS30" i="7"/>
  <c r="BU30" i="7"/>
  <c r="BW30" i="7"/>
  <c r="BY30" i="7"/>
  <c r="AQ31" i="7"/>
  <c r="AS31" i="7"/>
  <c r="BS31" i="7" s="1"/>
  <c r="AU31" i="7"/>
  <c r="AW31" i="7"/>
  <c r="BW31" i="7" s="1"/>
  <c r="AY31" i="7"/>
  <c r="BQ31" i="7"/>
  <c r="BU31" i="7"/>
  <c r="BY31" i="7"/>
  <c r="AQ32" i="7"/>
  <c r="BQ32" i="7" s="1"/>
  <c r="AU32" i="7"/>
  <c r="AW32" i="7"/>
  <c r="BW32" i="7" s="1"/>
  <c r="AY32" i="7"/>
  <c r="AQ33" i="7"/>
  <c r="AS33" i="7"/>
  <c r="AU33" i="7"/>
  <c r="AW33" i="7"/>
  <c r="AY33" i="7"/>
  <c r="BQ33" i="7"/>
  <c r="BS33" i="7"/>
  <c r="BU33" i="7"/>
  <c r="BW33" i="7"/>
  <c r="BY33" i="7"/>
  <c r="AW34" i="7"/>
  <c r="AY34" i="7"/>
  <c r="AQ35" i="7"/>
  <c r="AS35" i="7"/>
  <c r="AU35" i="7"/>
  <c r="AW35" i="7"/>
  <c r="AY35" i="7"/>
  <c r="BQ35" i="7"/>
  <c r="BS35" i="7"/>
  <c r="BU35" i="7"/>
  <c r="BW35" i="7"/>
  <c r="BY35" i="7"/>
  <c r="AQ36" i="7"/>
  <c r="AS36" i="7"/>
  <c r="BS36" i="7" s="1"/>
  <c r="AU36" i="7"/>
  <c r="AW36" i="7"/>
  <c r="BW36" i="7" s="1"/>
  <c r="AY36" i="7"/>
  <c r="BQ36" i="7"/>
  <c r="BU36" i="7"/>
  <c r="AU37" i="7"/>
  <c r="AQ38" i="7"/>
  <c r="AS38" i="7"/>
  <c r="BS38" i="7" s="1"/>
  <c r="AU38" i="7"/>
  <c r="AW38" i="7"/>
  <c r="BW38" i="7" s="1"/>
  <c r="AY38" i="7"/>
  <c r="BQ38" i="7"/>
  <c r="BU38" i="7"/>
  <c r="AQ39" i="7"/>
  <c r="AS39" i="7"/>
  <c r="AU39" i="7"/>
  <c r="AW39" i="7"/>
  <c r="AY39" i="7"/>
  <c r="BQ39" i="7"/>
  <c r="BS39" i="7"/>
  <c r="BU39" i="7"/>
  <c r="BW39" i="7"/>
  <c r="BY39" i="7"/>
  <c r="AQ40" i="7"/>
  <c r="AS40" i="7"/>
  <c r="AU40" i="7"/>
  <c r="AW40" i="7"/>
  <c r="AY40" i="7"/>
  <c r="BQ40" i="7"/>
  <c r="BS40" i="7"/>
  <c r="BU40" i="7"/>
  <c r="BW40" i="7"/>
  <c r="BY40" i="7"/>
  <c r="AQ41" i="7"/>
  <c r="BQ41" i="7" s="1"/>
  <c r="AU41" i="7"/>
  <c r="AW41" i="7"/>
  <c r="BI41" i="7"/>
  <c r="BK41" i="7"/>
  <c r="BM41" i="7"/>
  <c r="AE42" i="7"/>
  <c r="AY42" i="7" s="1"/>
  <c r="AG42" i="7"/>
  <c r="AR42" i="7" s="1"/>
  <c r="BS42" i="7" s="1"/>
  <c r="AI42" i="7"/>
  <c r="AT42" i="7" s="1"/>
  <c r="AK42" i="7"/>
  <c r="AV42" i="7" s="1"/>
  <c r="AM42" i="7"/>
  <c r="AX42" i="7" s="1"/>
  <c r="AQ42" i="7"/>
  <c r="BQ42" i="7" s="1"/>
  <c r="AS42" i="7"/>
  <c r="AU42" i="7"/>
  <c r="AW42" i="7"/>
  <c r="BI42" i="7"/>
  <c r="BK42" i="7"/>
  <c r="BM42" i="7"/>
  <c r="AE43" i="7"/>
  <c r="AZ43" i="7" s="1"/>
  <c r="AG43" i="7"/>
  <c r="AR43" i="7" s="1"/>
  <c r="AI43" i="7"/>
  <c r="AK43" i="7"/>
  <c r="AM43" i="7"/>
  <c r="AQ43" i="7"/>
  <c r="BQ43" i="7" s="1"/>
  <c r="BI43" i="7"/>
  <c r="BK43" i="7"/>
  <c r="BM43" i="7"/>
  <c r="AE44" i="7"/>
  <c r="AG44" i="7"/>
  <c r="AR44" i="7" s="1"/>
  <c r="AI44" i="7"/>
  <c r="AT44" i="7" s="1"/>
  <c r="AK44" i="7"/>
  <c r="AV44" i="7" s="1"/>
  <c r="AM44" i="7"/>
  <c r="AX44" i="7" s="1"/>
  <c r="AQ44" i="7"/>
  <c r="AS44" i="7"/>
  <c r="AU44" i="7"/>
  <c r="AW44" i="7"/>
  <c r="AY44" i="7"/>
  <c r="BI44" i="7"/>
  <c r="BK44" i="7"/>
  <c r="BM44" i="7"/>
  <c r="BQ44" i="7"/>
  <c r="BS44" i="7"/>
  <c r="BU44" i="7"/>
  <c r="BW44" i="7"/>
  <c r="BY44" i="7"/>
  <c r="AE45" i="7"/>
  <c r="BA45" i="7" s="1"/>
  <c r="AG45" i="7"/>
  <c r="AR45" i="7" s="1"/>
  <c r="AI45" i="7"/>
  <c r="AT45" i="7" s="1"/>
  <c r="AK45" i="7"/>
  <c r="AM45" i="7"/>
  <c r="AQ45" i="7"/>
  <c r="AS45" i="7"/>
  <c r="AU45" i="7"/>
  <c r="AW45" i="7"/>
  <c r="BI45" i="7"/>
  <c r="BK45" i="7"/>
  <c r="BM45" i="7"/>
  <c r="BQ45" i="7"/>
  <c r="AE46" i="7"/>
  <c r="AG46" i="7"/>
  <c r="AR46" i="7" s="1"/>
  <c r="AI46" i="7"/>
  <c r="AT46" i="7" s="1"/>
  <c r="AK46" i="7"/>
  <c r="AV46" i="7" s="1"/>
  <c r="AM46" i="7"/>
  <c r="AX46" i="7" s="1"/>
  <c r="AQ46" i="7"/>
  <c r="AS46" i="7"/>
  <c r="AU46" i="7"/>
  <c r="AW46" i="7"/>
  <c r="AY46" i="7"/>
  <c r="BI46" i="7"/>
  <c r="BK46" i="7"/>
  <c r="BM46" i="7"/>
  <c r="BQ46" i="7"/>
  <c r="BS46" i="7"/>
  <c r="BU46" i="7"/>
  <c r="BW46" i="7"/>
  <c r="BY46" i="7"/>
  <c r="AE47" i="7"/>
  <c r="AG47" i="7"/>
  <c r="AR47" i="7" s="1"/>
  <c r="AI47" i="7"/>
  <c r="AT47" i="7" s="1"/>
  <c r="AK47" i="7"/>
  <c r="AV47" i="7" s="1"/>
  <c r="AM47" i="7"/>
  <c r="AX47" i="7" s="1"/>
  <c r="AQ47" i="7"/>
  <c r="AS47" i="7"/>
  <c r="AU47" i="7"/>
  <c r="AW47" i="7"/>
  <c r="AY47" i="7"/>
  <c r="BI47" i="7"/>
  <c r="BK47" i="7"/>
  <c r="BM47" i="7"/>
  <c r="BQ47" i="7"/>
  <c r="BS47" i="7"/>
  <c r="BU47" i="7"/>
  <c r="BW47" i="7"/>
  <c r="BY47" i="7"/>
  <c r="AE48" i="7"/>
  <c r="BA48" i="7" s="1"/>
  <c r="AG48" i="7"/>
  <c r="AR48" i="7" s="1"/>
  <c r="AI48" i="7"/>
  <c r="AT48" i="7" s="1"/>
  <c r="AK48" i="7"/>
  <c r="AM48" i="7"/>
  <c r="AQ48" i="7"/>
  <c r="AS48" i="7"/>
  <c r="AU48" i="7"/>
  <c r="AW48" i="7"/>
  <c r="BI48" i="7"/>
  <c r="BK48" i="7"/>
  <c r="BM48" i="7"/>
  <c r="BQ48" i="7"/>
  <c r="AE49" i="7"/>
  <c r="AZ49" i="7" s="1"/>
  <c r="AG49" i="7"/>
  <c r="AR49" i="7" s="1"/>
  <c r="AI49" i="7"/>
  <c r="AT49" i="7" s="1"/>
  <c r="AK49" i="7"/>
  <c r="AM49" i="7"/>
  <c r="AS49" i="7"/>
  <c r="AW49" i="7"/>
  <c r="BI49" i="7"/>
  <c r="BK49" i="7"/>
  <c r="BM49" i="7"/>
  <c r="AE50" i="7"/>
  <c r="AG50" i="7"/>
  <c r="AR50" i="7" s="1"/>
  <c r="AI50" i="7"/>
  <c r="AT50" i="7" s="1"/>
  <c r="BT50" i="7" s="1"/>
  <c r="AK50" i="7"/>
  <c r="AM50" i="7"/>
  <c r="AQ50" i="7"/>
  <c r="AS50" i="7"/>
  <c r="AW50" i="7"/>
  <c r="BI50" i="7"/>
  <c r="BK50" i="7"/>
  <c r="BM50" i="7"/>
  <c r="BQ50" i="7"/>
  <c r="AE51" i="7"/>
  <c r="AG51" i="7"/>
  <c r="AR51" i="7" s="1"/>
  <c r="AI51" i="7"/>
  <c r="AT51" i="7" s="1"/>
  <c r="AK51" i="7"/>
  <c r="AV51" i="7" s="1"/>
  <c r="AM51" i="7"/>
  <c r="AX51" i="7" s="1"/>
  <c r="AQ51" i="7"/>
  <c r="AS51" i="7"/>
  <c r="AU51" i="7"/>
  <c r="AW51" i="7"/>
  <c r="AY51" i="7"/>
  <c r="BI51" i="7"/>
  <c r="BK51" i="7"/>
  <c r="BM51" i="7"/>
  <c r="BQ51" i="7"/>
  <c r="BS51" i="7"/>
  <c r="BU51" i="7"/>
  <c r="BW51" i="7"/>
  <c r="BY51" i="7"/>
  <c r="AE52" i="7"/>
  <c r="AG52" i="7"/>
  <c r="AR52" i="7" s="1"/>
  <c r="AI52" i="7"/>
  <c r="AT52" i="7" s="1"/>
  <c r="AK52" i="7"/>
  <c r="AV52" i="7" s="1"/>
  <c r="AM52" i="7"/>
  <c r="AX52" i="7" s="1"/>
  <c r="AQ52" i="7"/>
  <c r="AS52" i="7"/>
  <c r="AU52" i="7"/>
  <c r="AW52" i="7"/>
  <c r="AY52" i="7"/>
  <c r="BI52" i="7"/>
  <c r="BK52" i="7"/>
  <c r="BM52" i="7"/>
  <c r="BQ52" i="7"/>
  <c r="BS52" i="7"/>
  <c r="BU52" i="7"/>
  <c r="BW52" i="7"/>
  <c r="BY52" i="7"/>
  <c r="AE53" i="7"/>
  <c r="AG53" i="7"/>
  <c r="AR53" i="7" s="1"/>
  <c r="AI53" i="7"/>
  <c r="AT53" i="7" s="1"/>
  <c r="AK53" i="7"/>
  <c r="AV53" i="7" s="1"/>
  <c r="AM53" i="7"/>
  <c r="AX53" i="7" s="1"/>
  <c r="AQ53" i="7"/>
  <c r="AS53" i="7"/>
  <c r="AU53" i="7"/>
  <c r="AW53" i="7"/>
  <c r="AY53" i="7"/>
  <c r="BI53" i="7"/>
  <c r="BK53" i="7"/>
  <c r="BM53" i="7"/>
  <c r="BQ53" i="7"/>
  <c r="BS53" i="7"/>
  <c r="BU53" i="7"/>
  <c r="BW53" i="7"/>
  <c r="BY53" i="7"/>
  <c r="AE54" i="7"/>
  <c r="AG54" i="7"/>
  <c r="AR54" i="7" s="1"/>
  <c r="AI54" i="7"/>
  <c r="AT54" i="7" s="1"/>
  <c r="AK54" i="7"/>
  <c r="AV54" i="7" s="1"/>
  <c r="AM54" i="7"/>
  <c r="AX54" i="7" s="1"/>
  <c r="AQ54" i="7"/>
  <c r="AS54" i="7"/>
  <c r="AU54" i="7"/>
  <c r="AW54" i="7"/>
  <c r="AY54" i="7"/>
  <c r="BI54" i="7"/>
  <c r="BK54" i="7"/>
  <c r="BM54" i="7"/>
  <c r="BQ54" i="7"/>
  <c r="BS54" i="7"/>
  <c r="BU54" i="7"/>
  <c r="BW54" i="7"/>
  <c r="BY54" i="7"/>
  <c r="AE55" i="7"/>
  <c r="AZ55" i="7" s="1"/>
  <c r="AG55" i="7"/>
  <c r="AR55" i="7" s="1"/>
  <c r="AI55" i="7"/>
  <c r="AT55" i="7" s="1"/>
  <c r="AK55" i="7"/>
  <c r="AV55" i="7" s="1"/>
  <c r="AM55" i="7"/>
  <c r="AX55" i="7" s="1"/>
  <c r="AY55" i="7"/>
  <c r="BI55" i="7"/>
  <c r="BK55" i="7"/>
  <c r="BM55" i="7"/>
  <c r="AE56" i="7"/>
  <c r="AZ56" i="7" s="1"/>
  <c r="AG56" i="7"/>
  <c r="AR56" i="7" s="1"/>
  <c r="AI56" i="7"/>
  <c r="AT56" i="7" s="1"/>
  <c r="AK56" i="7"/>
  <c r="AV56" i="7" s="1"/>
  <c r="AM56" i="7"/>
  <c r="AX56" i="7" s="1"/>
  <c r="AQ56" i="7"/>
  <c r="BQ56" i="7" s="1"/>
  <c r="AS56" i="7"/>
  <c r="AW56" i="7"/>
  <c r="BI56" i="7"/>
  <c r="BK56" i="7"/>
  <c r="BM56" i="7"/>
  <c r="AE57" i="7"/>
  <c r="AG57" i="7"/>
  <c r="AR57" i="7" s="1"/>
  <c r="AI57" i="7"/>
  <c r="AT57" i="7" s="1"/>
  <c r="AK57" i="7"/>
  <c r="AV57" i="7" s="1"/>
  <c r="AM57" i="7"/>
  <c r="AX57" i="7" s="1"/>
  <c r="AQ57" i="7"/>
  <c r="AS57" i="7"/>
  <c r="AU57" i="7"/>
  <c r="AW57" i="7"/>
  <c r="AY57" i="7"/>
  <c r="BI57" i="7"/>
  <c r="BK57" i="7"/>
  <c r="BM57" i="7"/>
  <c r="BQ57" i="7"/>
  <c r="BS57" i="7"/>
  <c r="BU57" i="7"/>
  <c r="BW57" i="7"/>
  <c r="BY57" i="7"/>
  <c r="AE58" i="7"/>
  <c r="AG58" i="7"/>
  <c r="AR58" i="7" s="1"/>
  <c r="AI58" i="7"/>
  <c r="AT58" i="7" s="1"/>
  <c r="AK58" i="7"/>
  <c r="AV58" i="7" s="1"/>
  <c r="AM58" i="7"/>
  <c r="AX58" i="7" s="1"/>
  <c r="AQ58" i="7"/>
  <c r="AS58" i="7"/>
  <c r="AU58" i="7"/>
  <c r="AW58" i="7"/>
  <c r="AY58" i="7"/>
  <c r="BI58" i="7"/>
  <c r="BK58" i="7"/>
  <c r="BM58" i="7"/>
  <c r="BQ58" i="7"/>
  <c r="BS58" i="7"/>
  <c r="BU58" i="7"/>
  <c r="BW58" i="7"/>
  <c r="BY58" i="7"/>
  <c r="AE59" i="7"/>
  <c r="AG59" i="7"/>
  <c r="AR59" i="7" s="1"/>
  <c r="AI59" i="7"/>
  <c r="AT59" i="7" s="1"/>
  <c r="AK59" i="7"/>
  <c r="AV59" i="7" s="1"/>
  <c r="AM59" i="7"/>
  <c r="AX59" i="7" s="1"/>
  <c r="AQ59" i="7"/>
  <c r="AS59" i="7"/>
  <c r="AU59" i="7"/>
  <c r="AW59" i="7"/>
  <c r="AY59" i="7"/>
  <c r="BI59" i="7"/>
  <c r="BK59" i="7"/>
  <c r="BM59" i="7"/>
  <c r="BQ59" i="7"/>
  <c r="BS59" i="7"/>
  <c r="BU59" i="7"/>
  <c r="BW59" i="7"/>
  <c r="BY59" i="7"/>
  <c r="AE60" i="7"/>
  <c r="AG60" i="7"/>
  <c r="AR60" i="7" s="1"/>
  <c r="AI60" i="7"/>
  <c r="AT60" i="7" s="1"/>
  <c r="AK60" i="7"/>
  <c r="AV60" i="7" s="1"/>
  <c r="AM60" i="7"/>
  <c r="AX60" i="7" s="1"/>
  <c r="AQ60" i="7"/>
  <c r="AS60" i="7"/>
  <c r="AU60" i="7"/>
  <c r="AW60" i="7"/>
  <c r="AY60" i="7"/>
  <c r="BI60" i="7"/>
  <c r="BK60" i="7"/>
  <c r="BM60" i="7"/>
  <c r="BQ60" i="7"/>
  <c r="BS60" i="7"/>
  <c r="BU60" i="7"/>
  <c r="BW60" i="7"/>
  <c r="BY60" i="7"/>
  <c r="AE61" i="7"/>
  <c r="AW61" i="7" s="1"/>
  <c r="AG61" i="7"/>
  <c r="AR61" i="7" s="1"/>
  <c r="AI61" i="7"/>
  <c r="AT61" i="7" s="1"/>
  <c r="AK61" i="7"/>
  <c r="AV61" i="7" s="1"/>
  <c r="AM61" i="7"/>
  <c r="AX61" i="7" s="1"/>
  <c r="BI61" i="7"/>
  <c r="BK61" i="7"/>
  <c r="BM61" i="7"/>
  <c r="AE62" i="7"/>
  <c r="BA62" i="7" s="1"/>
  <c r="AG62" i="7"/>
  <c r="AR62" i="7" s="1"/>
  <c r="AI62" i="7"/>
  <c r="AT62" i="7" s="1"/>
  <c r="AK62" i="7"/>
  <c r="AM62" i="7"/>
  <c r="BI62" i="7"/>
  <c r="BK62" i="7"/>
  <c r="BM62" i="7"/>
  <c r="AE63" i="7"/>
  <c r="AG63" i="7"/>
  <c r="AR63" i="7" s="1"/>
  <c r="AI63" i="7"/>
  <c r="AT63" i="7" s="1"/>
  <c r="AK63" i="7"/>
  <c r="AV63" i="7" s="1"/>
  <c r="AM63" i="7"/>
  <c r="AX63" i="7" s="1"/>
  <c r="AQ63" i="7"/>
  <c r="AS63" i="7"/>
  <c r="AU63" i="7"/>
  <c r="AW63" i="7"/>
  <c r="AY63" i="7"/>
  <c r="BI63" i="7"/>
  <c r="BK63" i="7"/>
  <c r="BM63" i="7"/>
  <c r="BQ63" i="7"/>
  <c r="BS63" i="7"/>
  <c r="BU63" i="7"/>
  <c r="BW63" i="7"/>
  <c r="BY63" i="7"/>
  <c r="AE64" i="7"/>
  <c r="AG64" i="7"/>
  <c r="AR64" i="7" s="1"/>
  <c r="AI64" i="7"/>
  <c r="AT64" i="7" s="1"/>
  <c r="AK64" i="7"/>
  <c r="AV64" i="7" s="1"/>
  <c r="AM64" i="7"/>
  <c r="AQ64" i="7"/>
  <c r="AS64" i="7"/>
  <c r="AU64" i="7"/>
  <c r="AW64" i="7"/>
  <c r="BI64" i="7"/>
  <c r="BK64" i="7"/>
  <c r="BM64" i="7"/>
  <c r="BQ64" i="7"/>
  <c r="AE65" i="7"/>
  <c r="AG65" i="7"/>
  <c r="AR65" i="7" s="1"/>
  <c r="AI65" i="7"/>
  <c r="AT65" i="7" s="1"/>
  <c r="AK65" i="7"/>
  <c r="AV65" i="7" s="1"/>
  <c r="AM65" i="7"/>
  <c r="AX65" i="7" s="1"/>
  <c r="AQ65" i="7"/>
  <c r="AS65" i="7"/>
  <c r="AU65" i="7"/>
  <c r="AW65" i="7"/>
  <c r="AY65" i="7"/>
  <c r="BI65" i="7"/>
  <c r="BK65" i="7"/>
  <c r="BM65" i="7"/>
  <c r="BQ65" i="7"/>
  <c r="BS65" i="7"/>
  <c r="BU65" i="7"/>
  <c r="BW65" i="7"/>
  <c r="BY65" i="7"/>
  <c r="AE66" i="7"/>
  <c r="BA66" i="7" s="1"/>
  <c r="AG66" i="7"/>
  <c r="AR66" i="7" s="1"/>
  <c r="AI66" i="7"/>
  <c r="AT66" i="7" s="1"/>
  <c r="BT66" i="7" s="1"/>
  <c r="AK66" i="7"/>
  <c r="AM66" i="7"/>
  <c r="AQ66" i="7"/>
  <c r="AS66" i="7"/>
  <c r="AW66" i="7"/>
  <c r="BI66" i="7"/>
  <c r="BK66" i="7"/>
  <c r="BM66" i="7"/>
  <c r="BQ66" i="7"/>
  <c r="AE67" i="7"/>
  <c r="AZ67" i="7" s="1"/>
  <c r="AG67" i="7"/>
  <c r="AR67" i="7" s="1"/>
  <c r="AI67" i="7"/>
  <c r="AT67" i="7" s="1"/>
  <c r="AK67" i="7"/>
  <c r="AM67" i="7"/>
  <c r="AQ67" i="7"/>
  <c r="BQ67" i="7" s="1"/>
  <c r="BI67" i="7"/>
  <c r="BK67" i="7"/>
  <c r="BM67" i="7"/>
  <c r="AE68" i="7"/>
  <c r="AG68" i="7"/>
  <c r="AR68" i="7" s="1"/>
  <c r="AI68" i="7"/>
  <c r="AT68" i="7" s="1"/>
  <c r="AK68" i="7"/>
  <c r="AV68" i="7" s="1"/>
  <c r="AM68" i="7"/>
  <c r="AX68" i="7" s="1"/>
  <c r="AQ68" i="7"/>
  <c r="AS68" i="7"/>
  <c r="AU68" i="7"/>
  <c r="AW68" i="7"/>
  <c r="AY68" i="7"/>
  <c r="BI68" i="7"/>
  <c r="BK68" i="7"/>
  <c r="BM68" i="7"/>
  <c r="BQ68" i="7"/>
  <c r="BS68" i="7"/>
  <c r="BU68" i="7"/>
  <c r="BW68" i="7"/>
  <c r="BY68" i="7"/>
  <c r="AE69" i="7"/>
  <c r="BA69" i="7" s="1"/>
  <c r="AG69" i="7"/>
  <c r="AR69" i="7" s="1"/>
  <c r="AI69" i="7"/>
  <c r="AT69" i="7" s="1"/>
  <c r="AK69" i="7"/>
  <c r="AM69" i="7"/>
  <c r="AS69" i="7"/>
  <c r="BI69" i="7"/>
  <c r="BK69" i="7"/>
  <c r="BM69" i="7"/>
  <c r="BZ70" i="7"/>
  <c r="BX70" i="7"/>
  <c r="BV70" i="7"/>
  <c r="BT70" i="7"/>
  <c r="BR70" i="7"/>
  <c r="BP70" i="7"/>
  <c r="AZ70" i="7"/>
  <c r="AE70" i="7"/>
  <c r="AG70" i="7"/>
  <c r="AR70" i="7" s="1"/>
  <c r="AI70" i="7"/>
  <c r="AT70" i="7" s="1"/>
  <c r="AK70" i="7"/>
  <c r="AV70" i="7" s="1"/>
  <c r="AM70" i="7"/>
  <c r="AX70" i="7" s="1"/>
  <c r="AQ70" i="7"/>
  <c r="AU70" i="7"/>
  <c r="AY70" i="7"/>
  <c r="BS70" i="7"/>
  <c r="BW70" i="7"/>
  <c r="CA70" i="7"/>
  <c r="BZ71" i="7"/>
  <c r="BX71" i="7"/>
  <c r="BV71" i="7"/>
  <c r="BT71" i="7"/>
  <c r="BR71" i="7"/>
  <c r="BP71" i="7"/>
  <c r="AZ71" i="7"/>
  <c r="AX71" i="7"/>
  <c r="AV71" i="7"/>
  <c r="AT71" i="7"/>
  <c r="AR71" i="7"/>
  <c r="BS71" i="7"/>
  <c r="BW71" i="7"/>
  <c r="CA71" i="7"/>
  <c r="BZ72" i="7"/>
  <c r="BX72" i="7"/>
  <c r="BV72" i="7"/>
  <c r="BT72" i="7"/>
  <c r="BR72" i="7"/>
  <c r="BP72" i="7"/>
  <c r="AZ72" i="7"/>
  <c r="AX72" i="7"/>
  <c r="AV72" i="7"/>
  <c r="AT72" i="7"/>
  <c r="AR72" i="7"/>
  <c r="AU72" i="7"/>
  <c r="BS72" i="7"/>
  <c r="BW72" i="7"/>
  <c r="CA72" i="7"/>
  <c r="BP73" i="7"/>
  <c r="AZ73" i="7"/>
  <c r="BZ73" i="7" s="1"/>
  <c r="AV73" i="7"/>
  <c r="AR73" i="7"/>
  <c r="AE73" i="7"/>
  <c r="AI73" i="7"/>
  <c r="AT73" i="7" s="1"/>
  <c r="BT73" i="7" s="1"/>
  <c r="AM73" i="7"/>
  <c r="BP74" i="7"/>
  <c r="AZ74" i="7"/>
  <c r="AX74" i="7"/>
  <c r="AV74" i="7"/>
  <c r="AT74" i="7"/>
  <c r="AR74" i="7"/>
  <c r="AY74" i="7"/>
  <c r="BP75" i="7"/>
  <c r="AR75" i="7"/>
  <c r="AE75" i="7"/>
  <c r="AI75" i="7"/>
  <c r="AT75" i="7" s="1"/>
  <c r="BT75" i="7" s="1"/>
  <c r="AM75" i="7"/>
  <c r="BZ76" i="7"/>
  <c r="BX76" i="7"/>
  <c r="BV76" i="7"/>
  <c r="BT76" i="7"/>
  <c r="BR76" i="7"/>
  <c r="BP76" i="7"/>
  <c r="AZ76" i="7"/>
  <c r="AX76" i="7"/>
  <c r="AV76" i="7"/>
  <c r="AT76" i="7"/>
  <c r="AR76" i="7"/>
  <c r="AQ76" i="7"/>
  <c r="AY76" i="7"/>
  <c r="BS76" i="7"/>
  <c r="BW76" i="7"/>
  <c r="CA76" i="7"/>
  <c r="BZ77" i="7"/>
  <c r="BX77" i="7"/>
  <c r="BV77" i="7"/>
  <c r="BT77" i="7"/>
  <c r="BR77" i="7"/>
  <c r="BP77" i="7"/>
  <c r="AZ77" i="7"/>
  <c r="AX77" i="7"/>
  <c r="AV77" i="7"/>
  <c r="AT77" i="7"/>
  <c r="AR77" i="7"/>
  <c r="BS77" i="7"/>
  <c r="BW77" i="7"/>
  <c r="CA77" i="7"/>
  <c r="BZ78" i="7"/>
  <c r="BX78" i="7"/>
  <c r="BV78" i="7"/>
  <c r="BT78" i="7"/>
  <c r="BR78" i="7"/>
  <c r="BP78" i="7"/>
  <c r="AZ78" i="7"/>
  <c r="AX78" i="7"/>
  <c r="AV78" i="7"/>
  <c r="AT78" i="7"/>
  <c r="AR78" i="7"/>
  <c r="AQ78" i="7"/>
  <c r="AY78" i="7"/>
  <c r="BS78" i="7"/>
  <c r="BW78" i="7"/>
  <c r="CA78" i="7"/>
  <c r="BP79" i="7"/>
  <c r="AR79" i="7"/>
  <c r="AE79" i="7"/>
  <c r="AZ79" i="7" s="1"/>
  <c r="AI79" i="7"/>
  <c r="AT79" i="7" s="1"/>
  <c r="AM79" i="7"/>
  <c r="BP80" i="7"/>
  <c r="AZ80" i="7"/>
  <c r="CA80" i="7" s="1"/>
  <c r="AV80" i="7"/>
  <c r="AR80" i="7"/>
  <c r="BR80" i="7" s="1"/>
  <c r="AE80" i="7"/>
  <c r="BA80" i="7" s="1"/>
  <c r="AI80" i="7"/>
  <c r="AT80" i="7" s="1"/>
  <c r="BT80" i="7" s="1"/>
  <c r="AM80" i="7"/>
  <c r="AX80" i="7" s="1"/>
  <c r="BX80" i="7" s="1"/>
  <c r="AQ80" i="7"/>
  <c r="BQ80" i="7" s="1"/>
  <c r="BP81" i="7"/>
  <c r="AV81" i="7"/>
  <c r="AR81" i="7"/>
  <c r="AE81" i="7"/>
  <c r="AZ81" i="7" s="1"/>
  <c r="AI81" i="7"/>
  <c r="AT81" i="7" s="1"/>
  <c r="AM81" i="7"/>
  <c r="BP82" i="7"/>
  <c r="AZ82" i="7"/>
  <c r="CA82" i="7" s="1"/>
  <c r="AX82" i="7"/>
  <c r="AV82" i="7"/>
  <c r="AQ82" i="7"/>
  <c r="BQ82" i="7" s="1"/>
  <c r="AY82" i="7"/>
  <c r="BZ83" i="7"/>
  <c r="BX83" i="7"/>
  <c r="BV83" i="7"/>
  <c r="BT83" i="7"/>
  <c r="BR83" i="7"/>
  <c r="BP83" i="7"/>
  <c r="AZ83" i="7"/>
  <c r="AX83" i="7"/>
  <c r="AV83" i="7"/>
  <c r="AT83" i="7"/>
  <c r="AR83" i="7"/>
  <c r="BS83" i="7"/>
  <c r="BW83" i="7"/>
  <c r="CA83" i="7"/>
  <c r="BP84" i="7"/>
  <c r="AZ84" i="7"/>
  <c r="AX84" i="7"/>
  <c r="AV84" i="7"/>
  <c r="AR84" i="7"/>
  <c r="AY84" i="7"/>
  <c r="BZ85" i="7"/>
  <c r="BX85" i="7"/>
  <c r="BV85" i="7"/>
  <c r="BT85" i="7"/>
  <c r="BR85" i="7"/>
  <c r="BP85" i="7"/>
  <c r="AZ85" i="7"/>
  <c r="AX85" i="7"/>
  <c r="AV85" i="7"/>
  <c r="AT85" i="7"/>
  <c r="AR85" i="7"/>
  <c r="BS85" i="7"/>
  <c r="BW85" i="7"/>
  <c r="CA85" i="7"/>
  <c r="BP86" i="7"/>
  <c r="AZ86" i="7"/>
  <c r="BZ86" i="7" s="1"/>
  <c r="AV86" i="7"/>
  <c r="BV86" i="7" s="1"/>
  <c r="AR86" i="7"/>
  <c r="BR86" i="7" s="1"/>
  <c r="AE86" i="7"/>
  <c r="AI86" i="7"/>
  <c r="AT86" i="7" s="1"/>
  <c r="BT86" i="7" s="1"/>
  <c r="AM86" i="7"/>
  <c r="AU86" i="7"/>
  <c r="BZ87" i="7"/>
  <c r="BX87" i="7"/>
  <c r="BV87" i="7"/>
  <c r="BT87" i="7"/>
  <c r="BR87" i="7"/>
  <c r="BP87" i="7"/>
  <c r="AZ87" i="7"/>
  <c r="AX87" i="7"/>
  <c r="AV87" i="7"/>
  <c r="AT87" i="7"/>
  <c r="AR87" i="7"/>
  <c r="BS87" i="7"/>
  <c r="BW87" i="7"/>
  <c r="CA87" i="7"/>
  <c r="BP88" i="7"/>
  <c r="AZ88" i="7"/>
  <c r="AX88" i="7"/>
  <c r="AV88" i="7"/>
  <c r="AR88" i="7"/>
  <c r="AY88" i="7"/>
  <c r="BP89" i="7"/>
  <c r="AZ89" i="7"/>
  <c r="BZ89" i="7" s="1"/>
  <c r="AV89" i="7"/>
  <c r="BV89" i="7" s="1"/>
  <c r="AR89" i="7"/>
  <c r="AE89" i="7"/>
  <c r="AI89" i="7"/>
  <c r="AT89" i="7" s="1"/>
  <c r="BT89" i="7" s="1"/>
  <c r="AM89" i="7"/>
  <c r="BZ90" i="7"/>
  <c r="BX90" i="7"/>
  <c r="BV90" i="7"/>
  <c r="BT90" i="7"/>
  <c r="BR90" i="7"/>
  <c r="BP90" i="7"/>
  <c r="AZ90" i="7"/>
  <c r="AX90" i="7"/>
  <c r="AV90" i="7"/>
  <c r="AT90" i="7"/>
  <c r="AR90" i="7"/>
  <c r="AQ90" i="7"/>
  <c r="AY90" i="7"/>
  <c r="BS90" i="7"/>
  <c r="BW90" i="7"/>
  <c r="CA90" i="7"/>
  <c r="BZ91" i="7"/>
  <c r="BX91" i="7"/>
  <c r="BV91" i="7"/>
  <c r="BT91" i="7"/>
  <c r="BR91" i="7"/>
  <c r="BP91" i="7"/>
  <c r="AZ91" i="7"/>
  <c r="AX91" i="7"/>
  <c r="AV91" i="7"/>
  <c r="AT91" i="7"/>
  <c r="AR91" i="7"/>
  <c r="BS91" i="7"/>
  <c r="BW91" i="7"/>
  <c r="CA91" i="7"/>
  <c r="BZ92" i="7"/>
  <c r="BX92" i="7"/>
  <c r="BV92" i="7"/>
  <c r="BT92" i="7"/>
  <c r="BR92" i="7"/>
  <c r="BP92" i="7"/>
  <c r="AZ92" i="7"/>
  <c r="AX92" i="7"/>
  <c r="AV92" i="7"/>
  <c r="AT92" i="7"/>
  <c r="AR92" i="7"/>
  <c r="AQ92" i="7"/>
  <c r="AY92" i="7"/>
  <c r="BS92" i="7"/>
  <c r="BW92" i="7"/>
  <c r="CA92" i="7"/>
  <c r="BP93" i="7"/>
  <c r="AE93" i="7"/>
  <c r="BA93" i="7" s="1"/>
  <c r="AI93" i="7"/>
  <c r="AT93" i="7" s="1"/>
  <c r="AM93" i="7"/>
  <c r="AX93" i="7" s="1"/>
  <c r="BZ94" i="7"/>
  <c r="BX94" i="7"/>
  <c r="BV94" i="7"/>
  <c r="BT94" i="7"/>
  <c r="BR94" i="7"/>
  <c r="BP94" i="7"/>
  <c r="AZ94" i="7"/>
  <c r="AX94" i="7"/>
  <c r="AV94" i="7"/>
  <c r="AT94" i="7"/>
  <c r="AR94" i="7"/>
  <c r="AQ94" i="7"/>
  <c r="AY94" i="7"/>
  <c r="BS94" i="7"/>
  <c r="BW94" i="7"/>
  <c r="CA94" i="7"/>
  <c r="BP95" i="7"/>
  <c r="AZ95" i="7"/>
  <c r="CA95" i="7" s="1"/>
  <c r="AX95" i="7"/>
  <c r="AV95" i="7"/>
  <c r="AT95" i="7"/>
  <c r="AR95" i="7"/>
  <c r="BA96" i="7"/>
  <c r="AZ96" i="7"/>
  <c r="AV96" i="7"/>
  <c r="AR96" i="7"/>
  <c r="AX96" i="7"/>
  <c r="BO96" i="7"/>
  <c r="BM96" i="7"/>
  <c r="BK96" i="7"/>
  <c r="CF30" i="7" s="1"/>
  <c r="BI96" i="7"/>
  <c r="CD30" i="7" s="1"/>
  <c r="BN96" i="7"/>
  <c r="BJ96" i="7"/>
  <c r="AO97" i="7"/>
  <c r="AM97" i="7"/>
  <c r="AK97" i="7"/>
  <c r="AV97" i="7" s="1"/>
  <c r="AI97" i="7"/>
  <c r="AT97" i="7" s="1"/>
  <c r="AG97" i="7"/>
  <c r="AE97" i="7"/>
  <c r="AZ97" i="7" s="1"/>
  <c r="AR97" i="7"/>
  <c r="AN97" i="7"/>
  <c r="AY97" i="7" s="1"/>
  <c r="AJ97" i="7"/>
  <c r="AU97" i="7" s="1"/>
  <c r="AF97" i="7"/>
  <c r="AL97" i="7"/>
  <c r="AW97" i="7" s="1"/>
  <c r="AF71" i="7"/>
  <c r="AQ71" i="7" s="1"/>
  <c r="AH71" i="7"/>
  <c r="AS71" i="7" s="1"/>
  <c r="AJ71" i="7"/>
  <c r="AU71" i="7" s="1"/>
  <c r="AL71" i="7"/>
  <c r="AW71" i="7" s="1"/>
  <c r="AN71" i="7"/>
  <c r="AY71" i="7" s="1"/>
  <c r="AF72" i="7"/>
  <c r="AQ72" i="7" s="1"/>
  <c r="AH72" i="7"/>
  <c r="AS72" i="7" s="1"/>
  <c r="AJ72" i="7"/>
  <c r="AL72" i="7"/>
  <c r="AW72" i="7" s="1"/>
  <c r="AN72" i="7"/>
  <c r="AY72" i="7" s="1"/>
  <c r="AF73" i="7"/>
  <c r="AQ73" i="7" s="1"/>
  <c r="BQ73" i="7" s="1"/>
  <c r="AH73" i="7"/>
  <c r="AS73" i="7" s="1"/>
  <c r="BS73" i="7" s="1"/>
  <c r="AJ73" i="7"/>
  <c r="AU73" i="7" s="1"/>
  <c r="BU73" i="7" s="1"/>
  <c r="AL73" i="7"/>
  <c r="AN73" i="7"/>
  <c r="AY73" i="7" s="1"/>
  <c r="AF74" i="7"/>
  <c r="AQ74" i="7" s="1"/>
  <c r="BQ74" i="7" s="1"/>
  <c r="AH74" i="7"/>
  <c r="AS74" i="7" s="1"/>
  <c r="AJ74" i="7"/>
  <c r="AU74" i="7" s="1"/>
  <c r="BU74" i="7" s="1"/>
  <c r="AL74" i="7"/>
  <c r="AW74" i="7" s="1"/>
  <c r="AN74" i="7"/>
  <c r="AF75" i="7"/>
  <c r="AQ75" i="7" s="1"/>
  <c r="BQ75" i="7" s="1"/>
  <c r="AH75" i="7"/>
  <c r="AS75" i="7" s="1"/>
  <c r="BS75" i="7" s="1"/>
  <c r="AJ75" i="7"/>
  <c r="AU75" i="7" s="1"/>
  <c r="BU75" i="7" s="1"/>
  <c r="AL75" i="7"/>
  <c r="AN75" i="7"/>
  <c r="AF76" i="7"/>
  <c r="AH76" i="7"/>
  <c r="AS76" i="7" s="1"/>
  <c r="AJ76" i="7"/>
  <c r="AU76" i="7" s="1"/>
  <c r="AL76" i="7"/>
  <c r="AW76" i="7" s="1"/>
  <c r="AN76" i="7"/>
  <c r="AF77" i="7"/>
  <c r="AQ77" i="7" s="1"/>
  <c r="AH77" i="7"/>
  <c r="AS77" i="7" s="1"/>
  <c r="AJ77" i="7"/>
  <c r="AU77" i="7" s="1"/>
  <c r="AL77" i="7"/>
  <c r="AW77" i="7" s="1"/>
  <c r="AN77" i="7"/>
  <c r="AY77" i="7" s="1"/>
  <c r="AF78" i="7"/>
  <c r="AH78" i="7"/>
  <c r="AS78" i="7" s="1"/>
  <c r="AJ78" i="7"/>
  <c r="AU78" i="7" s="1"/>
  <c r="AL78" i="7"/>
  <c r="AW78" i="7" s="1"/>
  <c r="AN78" i="7"/>
  <c r="AF79" i="7"/>
  <c r="AQ79" i="7" s="1"/>
  <c r="BQ79" i="7" s="1"/>
  <c r="AH79" i="7"/>
  <c r="AS79" i="7" s="1"/>
  <c r="BS79" i="7" s="1"/>
  <c r="AJ79" i="7"/>
  <c r="AU79" i="7" s="1"/>
  <c r="AL79" i="7"/>
  <c r="AN79" i="7"/>
  <c r="AY79" i="7" s="1"/>
  <c r="AF80" i="7"/>
  <c r="AH80" i="7"/>
  <c r="AS80" i="7" s="1"/>
  <c r="BS80" i="7" s="1"/>
  <c r="AJ80" i="7"/>
  <c r="AU80" i="7" s="1"/>
  <c r="AL80" i="7"/>
  <c r="AW80" i="7" s="1"/>
  <c r="BW80" i="7" s="1"/>
  <c r="AN80" i="7"/>
  <c r="AY80" i="7" s="1"/>
  <c r="BY80" i="7" s="1"/>
  <c r="AF81" i="7"/>
  <c r="AQ81" i="7" s="1"/>
  <c r="BQ81" i="7" s="1"/>
  <c r="AH81" i="7"/>
  <c r="AS81" i="7" s="1"/>
  <c r="BS81" i="7" s="1"/>
  <c r="AJ81" i="7"/>
  <c r="AU81" i="7" s="1"/>
  <c r="AL81" i="7"/>
  <c r="AN81" i="7"/>
  <c r="AY81" i="7" s="1"/>
  <c r="AF82" i="7"/>
  <c r="AH82" i="7"/>
  <c r="AS82" i="7" s="1"/>
  <c r="AJ82" i="7"/>
  <c r="AU82" i="7" s="1"/>
  <c r="AL82" i="7"/>
  <c r="AW82" i="7" s="1"/>
  <c r="BW82" i="7" s="1"/>
  <c r="AN82" i="7"/>
  <c r="AF83" i="7"/>
  <c r="AQ83" i="7" s="1"/>
  <c r="AH83" i="7"/>
  <c r="AS83" i="7" s="1"/>
  <c r="AJ83" i="7"/>
  <c r="AU83" i="7" s="1"/>
  <c r="AL83" i="7"/>
  <c r="AW83" i="7" s="1"/>
  <c r="AN83" i="7"/>
  <c r="AY83" i="7" s="1"/>
  <c r="AF84" i="7"/>
  <c r="AQ84" i="7" s="1"/>
  <c r="BQ84" i="7" s="1"/>
  <c r="AH84" i="7"/>
  <c r="AS84" i="7" s="1"/>
  <c r="BS84" i="7" s="1"/>
  <c r="AJ84" i="7"/>
  <c r="AU84" i="7" s="1"/>
  <c r="AL84" i="7"/>
  <c r="AW84" i="7" s="1"/>
  <c r="AN84" i="7"/>
  <c r="AF85" i="7"/>
  <c r="AQ85" i="7" s="1"/>
  <c r="AH85" i="7"/>
  <c r="AS85" i="7" s="1"/>
  <c r="AJ85" i="7"/>
  <c r="AU85" i="7" s="1"/>
  <c r="AL85" i="7"/>
  <c r="AW85" i="7" s="1"/>
  <c r="AN85" i="7"/>
  <c r="AY85" i="7" s="1"/>
  <c r="AF86" i="7"/>
  <c r="AQ86" i="7" s="1"/>
  <c r="BQ86" i="7" s="1"/>
  <c r="AH86" i="7"/>
  <c r="AS86" i="7" s="1"/>
  <c r="BS86" i="7" s="1"/>
  <c r="AJ86" i="7"/>
  <c r="AL86" i="7"/>
  <c r="AN86" i="7"/>
  <c r="AY86" i="7" s="1"/>
  <c r="AF87" i="7"/>
  <c r="AQ87" i="7" s="1"/>
  <c r="AH87" i="7"/>
  <c r="AS87" i="7" s="1"/>
  <c r="AJ87" i="7"/>
  <c r="AU87" i="7" s="1"/>
  <c r="AL87" i="7"/>
  <c r="AW87" i="7" s="1"/>
  <c r="AN87" i="7"/>
  <c r="AY87" i="7" s="1"/>
  <c r="AF88" i="7"/>
  <c r="AQ88" i="7" s="1"/>
  <c r="BQ88" i="7" s="1"/>
  <c r="AH88" i="7"/>
  <c r="AS88" i="7" s="1"/>
  <c r="AJ88" i="7"/>
  <c r="AU88" i="7" s="1"/>
  <c r="AL88" i="7"/>
  <c r="AW88" i="7" s="1"/>
  <c r="AN88" i="7"/>
  <c r="AF89" i="7"/>
  <c r="AQ89" i="7" s="1"/>
  <c r="BQ89" i="7" s="1"/>
  <c r="AH89" i="7"/>
  <c r="AS89" i="7" s="1"/>
  <c r="BS89" i="7" s="1"/>
  <c r="AJ89" i="7"/>
  <c r="AU89" i="7" s="1"/>
  <c r="AL89" i="7"/>
  <c r="AN89" i="7"/>
  <c r="AY89" i="7" s="1"/>
  <c r="AF90" i="7"/>
  <c r="AH90" i="7"/>
  <c r="AS90" i="7" s="1"/>
  <c r="AJ90" i="7"/>
  <c r="AU90" i="7" s="1"/>
  <c r="AL90" i="7"/>
  <c r="AW90" i="7" s="1"/>
  <c r="AN90" i="7"/>
  <c r="AF91" i="7"/>
  <c r="AQ91" i="7" s="1"/>
  <c r="AH91" i="7"/>
  <c r="AS91" i="7" s="1"/>
  <c r="AJ91" i="7"/>
  <c r="AU91" i="7" s="1"/>
  <c r="AL91" i="7"/>
  <c r="AW91" i="7" s="1"/>
  <c r="AN91" i="7"/>
  <c r="AY91" i="7" s="1"/>
  <c r="AF92" i="7"/>
  <c r="AH92" i="7"/>
  <c r="AS92" i="7" s="1"/>
  <c r="AJ92" i="7"/>
  <c r="AU92" i="7" s="1"/>
  <c r="AL92" i="7"/>
  <c r="AW92" i="7" s="1"/>
  <c r="AN92" i="7"/>
  <c r="AF93" i="7"/>
  <c r="AQ93" i="7" s="1"/>
  <c r="BQ93" i="7" s="1"/>
  <c r="AH93" i="7"/>
  <c r="AS93" i="7" s="1"/>
  <c r="AJ93" i="7"/>
  <c r="AU93" i="7" s="1"/>
  <c r="AL93" i="7"/>
  <c r="AW93" i="7" s="1"/>
  <c r="AN93" i="7"/>
  <c r="AY93" i="7" s="1"/>
  <c r="AF94" i="7"/>
  <c r="AH94" i="7"/>
  <c r="AS94" i="7" s="1"/>
  <c r="AJ94" i="7"/>
  <c r="AU94" i="7" s="1"/>
  <c r="AL94" i="7"/>
  <c r="AW94" i="7" s="1"/>
  <c r="AN94" i="7"/>
  <c r="AF95" i="7"/>
  <c r="AQ95" i="7" s="1"/>
  <c r="BQ95" i="7" s="1"/>
  <c r="AH95" i="7"/>
  <c r="AS95" i="7" s="1"/>
  <c r="BS95" i="7" s="1"/>
  <c r="AJ95" i="7"/>
  <c r="AU95" i="7" s="1"/>
  <c r="AL95" i="7"/>
  <c r="AW95" i="7" s="1"/>
  <c r="BW95" i="7" s="1"/>
  <c r="AN95" i="7"/>
  <c r="AY95" i="7" s="1"/>
  <c r="AF96" i="7"/>
  <c r="AQ96" i="7" s="1"/>
  <c r="BQ96" i="7" s="1"/>
  <c r="AH96" i="7"/>
  <c r="AS96" i="7" s="1"/>
  <c r="BT96" i="7" s="1"/>
  <c r="AJ96" i="7"/>
  <c r="AU96" i="7" s="1"/>
  <c r="BU96" i="7" s="1"/>
  <c r="AL96" i="7"/>
  <c r="AW96" i="7" s="1"/>
  <c r="AN96" i="7"/>
  <c r="AY96" i="7" s="1"/>
  <c r="BY96" i="7" s="1"/>
  <c r="AQ97" i="7"/>
  <c r="BQ97" i="7" s="1"/>
  <c r="AS97" i="7"/>
  <c r="BS97" i="7" s="1"/>
  <c r="AQ98" i="7"/>
  <c r="BQ98" i="7" s="1"/>
  <c r="AS98" i="7"/>
  <c r="BS98" i="7" s="1"/>
  <c r="AU98" i="7"/>
  <c r="BU98" i="7" s="1"/>
  <c r="AW98" i="7"/>
  <c r="BW98" i="7" s="1"/>
  <c r="CC25" i="6"/>
  <c r="CE25" i="6"/>
  <c r="DN16" i="6"/>
  <c r="BO95" i="6"/>
  <c r="BJ15" i="6"/>
  <c r="BL15" i="6"/>
  <c r="BN15" i="6"/>
  <c r="BI16" i="6"/>
  <c r="BK16" i="6"/>
  <c r="BM16" i="6"/>
  <c r="BI17" i="6"/>
  <c r="BK17" i="6"/>
  <c r="BM17" i="6"/>
  <c r="BI18" i="6"/>
  <c r="BK18" i="6"/>
  <c r="BM18" i="6"/>
  <c r="BO18" i="6"/>
  <c r="BI19" i="6"/>
  <c r="BK19" i="6"/>
  <c r="BM19" i="6"/>
  <c r="BO19" i="6"/>
  <c r="BJ80" i="6"/>
  <c r="BL80" i="6"/>
  <c r="BN80" i="6"/>
  <c r="BJ86" i="6"/>
  <c r="BO89" i="6"/>
  <c r="BK94" i="6"/>
  <c r="BM94" i="6"/>
  <c r="BO94" i="6"/>
  <c r="BJ95" i="6"/>
  <c r="BL95" i="6"/>
  <c r="BN95" i="6"/>
  <c r="BM95" i="6"/>
  <c r="BI97" i="6"/>
  <c r="BM97" i="6"/>
  <c r="BM99" i="6"/>
  <c r="BL102" i="6"/>
  <c r="BN102" i="6"/>
  <c r="BI103" i="6"/>
  <c r="BK103" i="6"/>
  <c r="BM103" i="6"/>
  <c r="BJ104" i="6"/>
  <c r="BL104" i="6"/>
  <c r="BN104" i="6"/>
  <c r="BI105" i="6"/>
  <c r="BK105" i="6"/>
  <c r="BM105" i="6"/>
  <c r="BO105" i="6"/>
  <c r="BI106" i="6"/>
  <c r="BK106" i="6"/>
  <c r="BM106" i="6"/>
  <c r="BO106" i="6"/>
  <c r="BI108" i="6"/>
  <c r="BK108" i="6"/>
  <c r="BM108" i="6"/>
  <c r="BO108" i="6"/>
  <c r="BI109" i="6"/>
  <c r="BK109" i="6"/>
  <c r="BM109" i="6"/>
  <c r="BO109" i="6"/>
  <c r="BI111" i="6"/>
  <c r="BK111" i="6"/>
  <c r="BM111" i="6"/>
  <c r="BO111" i="6"/>
  <c r="BI112" i="6"/>
  <c r="BK112" i="6"/>
  <c r="BM112" i="6"/>
  <c r="BO112" i="6"/>
  <c r="BI113" i="6"/>
  <c r="BK113" i="6"/>
  <c r="BM113" i="6"/>
  <c r="BO113" i="6"/>
  <c r="BI114" i="6"/>
  <c r="BK114" i="6"/>
  <c r="BM114" i="6"/>
  <c r="BO114" i="6"/>
  <c r="BA116" i="6"/>
  <c r="BO116" i="6"/>
  <c r="BO118" i="6"/>
  <c r="BI120" i="6"/>
  <c r="BK120" i="6"/>
  <c r="BM120" i="6"/>
  <c r="BO120" i="6"/>
  <c r="BI122" i="6"/>
  <c r="BK122" i="6"/>
  <c r="BM122" i="6"/>
  <c r="BO122" i="6"/>
  <c r="BI123" i="6"/>
  <c r="BM123" i="6"/>
  <c r="BI125" i="6"/>
  <c r="BK125" i="6"/>
  <c r="BM125" i="6"/>
  <c r="BO125" i="6"/>
  <c r="BM126" i="6"/>
  <c r="BO126" i="6"/>
  <c r="BA128" i="6"/>
  <c r="BI129" i="6"/>
  <c r="BK129" i="6"/>
  <c r="BM129" i="6"/>
  <c r="BO129" i="6"/>
  <c r="BO130" i="6"/>
  <c r="BM131" i="6"/>
  <c r="BJ138" i="6"/>
  <c r="BL138" i="6"/>
  <c r="BN138" i="6"/>
  <c r="BI139" i="6"/>
  <c r="BK139" i="6"/>
  <c r="BM139" i="6"/>
  <c r="BO139" i="6"/>
  <c r="BI141" i="6"/>
  <c r="BK141" i="6"/>
  <c r="BM141" i="6"/>
  <c r="BI142" i="6"/>
  <c r="BK142" i="6"/>
  <c r="BM142" i="6"/>
  <c r="BI143" i="6"/>
  <c r="BK143" i="6"/>
  <c r="BM143" i="6"/>
  <c r="BO143" i="6"/>
  <c r="BO21" i="6"/>
  <c r="BO22" i="6"/>
  <c r="BO23" i="6"/>
  <c r="BO24" i="6"/>
  <c r="BO25" i="6"/>
  <c r="BO26" i="6"/>
  <c r="BO27" i="6"/>
  <c r="BO28" i="6"/>
  <c r="BO29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/>
  <c r="BO56" i="6"/>
  <c r="BO57" i="6"/>
  <c r="BN59" i="6"/>
  <c r="BN61" i="6"/>
  <c r="BN62" i="6"/>
  <c r="BN65" i="6"/>
  <c r="BN66" i="6"/>
  <c r="BN68" i="6"/>
  <c r="BO15" i="6"/>
  <c r="BO30" i="6"/>
  <c r="BN58" i="6"/>
  <c r="BN60" i="6"/>
  <c r="BN63" i="6"/>
  <c r="BN64" i="6"/>
  <c r="BN67" i="6"/>
  <c r="BN70" i="6"/>
  <c r="BN72" i="6"/>
  <c r="BN73" i="6"/>
  <c r="BO80" i="6"/>
  <c r="BO81" i="6"/>
  <c r="BO82" i="6"/>
  <c r="BO83" i="6"/>
  <c r="BO84" i="6"/>
  <c r="BO85" i="6"/>
  <c r="BK95" i="6"/>
  <c r="BK97" i="6"/>
  <c r="BK99" i="6"/>
  <c r="BK100" i="6"/>
  <c r="BN69" i="6"/>
  <c r="BN71" i="6"/>
  <c r="BO75" i="6"/>
  <c r="BO76" i="6"/>
  <c r="BO77" i="6"/>
  <c r="BO78" i="6"/>
  <c r="BO79" i="6"/>
  <c r="BI116" i="6"/>
  <c r="BO136" i="6"/>
  <c r="BO137" i="6"/>
  <c r="BK118" i="6"/>
  <c r="BK123" i="6"/>
  <c r="BK131" i="6"/>
  <c r="BO135" i="6"/>
  <c r="AE18" i="6"/>
  <c r="AI18" i="6"/>
  <c r="AM18" i="6"/>
  <c r="BQ18" i="6"/>
  <c r="AE19" i="6"/>
  <c r="BA19" i="6" s="1"/>
  <c r="AI19" i="6"/>
  <c r="AT19" i="6" s="1"/>
  <c r="AM19" i="6"/>
  <c r="AG20" i="6"/>
  <c r="AR20" i="6" s="1"/>
  <c r="AK20" i="6"/>
  <c r="AM20" i="6"/>
  <c r="AJ21" i="6"/>
  <c r="AL21" i="6"/>
  <c r="AH22" i="6"/>
  <c r="AL22" i="6"/>
  <c r="AN22" i="6"/>
  <c r="AF23" i="6"/>
  <c r="AL23" i="6"/>
  <c r="AP23" i="6"/>
  <c r="BA23" i="6" s="1"/>
  <c r="AE15" i="6"/>
  <c r="AZ15" i="6" s="1"/>
  <c r="BZ15" i="6" s="1"/>
  <c r="AG15" i="6"/>
  <c r="AI15" i="6"/>
  <c r="AK15" i="6"/>
  <c r="AM15" i="6"/>
  <c r="AO15" i="6"/>
  <c r="BI15" i="6"/>
  <c r="BK15" i="6"/>
  <c r="BM15" i="6"/>
  <c r="AF16" i="6"/>
  <c r="AQ16" i="6" s="1"/>
  <c r="AH16" i="6"/>
  <c r="AJ16" i="6"/>
  <c r="AL16" i="6"/>
  <c r="AW16" i="6" s="1"/>
  <c r="AN16" i="6"/>
  <c r="AR16" i="6"/>
  <c r="AT16" i="6"/>
  <c r="AV16" i="6"/>
  <c r="AX16" i="6"/>
  <c r="AZ16" i="6"/>
  <c r="BP16" i="6"/>
  <c r="BR16" i="6"/>
  <c r="BT16" i="6"/>
  <c r="BV16" i="6"/>
  <c r="BX16" i="6"/>
  <c r="BZ16" i="6"/>
  <c r="AF17" i="6"/>
  <c r="AQ17" i="6" s="1"/>
  <c r="AH17" i="6"/>
  <c r="AJ17" i="6"/>
  <c r="AU17" i="6" s="1"/>
  <c r="AL17" i="6"/>
  <c r="AN17" i="6"/>
  <c r="AY17" i="6" s="1"/>
  <c r="AR17" i="6"/>
  <c r="BS17" i="6" s="1"/>
  <c r="AT17" i="6"/>
  <c r="AX17" i="6"/>
  <c r="AZ17" i="6"/>
  <c r="CA17" i="6" s="1"/>
  <c r="BP17" i="6"/>
  <c r="AF18" i="6"/>
  <c r="AQ18" i="6" s="1"/>
  <c r="AH18" i="6"/>
  <c r="AJ18" i="6"/>
  <c r="AL18" i="6"/>
  <c r="AW18" i="6" s="1"/>
  <c r="AN18" i="6"/>
  <c r="AR18" i="6"/>
  <c r="AT18" i="6"/>
  <c r="AX18" i="6"/>
  <c r="BP18" i="6"/>
  <c r="BR18" i="6"/>
  <c r="BX18" i="6"/>
  <c r="AF19" i="6"/>
  <c r="AQ19" i="6" s="1"/>
  <c r="AH19" i="6"/>
  <c r="AJ19" i="6"/>
  <c r="AU19" i="6" s="1"/>
  <c r="AL19" i="6"/>
  <c r="AN19" i="6"/>
  <c r="AR19" i="6"/>
  <c r="BP19" i="6"/>
  <c r="AF20" i="6"/>
  <c r="AQ20" i="6" s="1"/>
  <c r="BQ20" i="6" s="1"/>
  <c r="AH20" i="6"/>
  <c r="AJ20" i="6"/>
  <c r="AL20" i="6"/>
  <c r="AN20" i="6"/>
  <c r="BP20" i="6"/>
  <c r="AE21" i="6"/>
  <c r="AG21" i="6"/>
  <c r="AR21" i="6" s="1"/>
  <c r="AI21" i="6"/>
  <c r="AT21" i="6" s="1"/>
  <c r="AK21" i="6"/>
  <c r="AV21" i="6" s="1"/>
  <c r="AM21" i="6"/>
  <c r="AX21" i="6" s="1"/>
  <c r="AO21" i="6"/>
  <c r="AZ21" i="6" s="1"/>
  <c r="AU21" i="6"/>
  <c r="AW21" i="6"/>
  <c r="BI21" i="6"/>
  <c r="BK21" i="6"/>
  <c r="BM21" i="6"/>
  <c r="BQ21" i="6"/>
  <c r="BS21" i="6"/>
  <c r="BU21" i="6"/>
  <c r="BW21" i="6"/>
  <c r="BY21" i="6"/>
  <c r="AE22" i="6"/>
  <c r="AG22" i="6"/>
  <c r="AI22" i="6"/>
  <c r="AT22" i="6" s="1"/>
  <c r="AK22" i="6"/>
  <c r="AM22" i="6"/>
  <c r="AO22" i="6"/>
  <c r="AZ22" i="6" s="1"/>
  <c r="AS22" i="6"/>
  <c r="AW22" i="6"/>
  <c r="AY22" i="6"/>
  <c r="BI22" i="6"/>
  <c r="BK22" i="6"/>
  <c r="BM22" i="6"/>
  <c r="BQ22" i="6"/>
  <c r="BS22" i="6"/>
  <c r="BU22" i="6"/>
  <c r="BW22" i="6"/>
  <c r="BY22" i="6"/>
  <c r="AE23" i="6"/>
  <c r="AG23" i="6"/>
  <c r="AI23" i="6"/>
  <c r="AK23" i="6"/>
  <c r="AM23" i="6"/>
  <c r="AO23" i="6"/>
  <c r="AZ23" i="6" s="1"/>
  <c r="AQ23" i="6"/>
  <c r="AW23" i="6"/>
  <c r="BI23" i="6"/>
  <c r="BK23" i="6"/>
  <c r="BM23" i="6"/>
  <c r="BQ23" i="6"/>
  <c r="BS23" i="6"/>
  <c r="BU23" i="6"/>
  <c r="BW23" i="6"/>
  <c r="BY23" i="6"/>
  <c r="AE24" i="6"/>
  <c r="AG24" i="6"/>
  <c r="AI24" i="6"/>
  <c r="AK24" i="6"/>
  <c r="AM24" i="6"/>
  <c r="AO24" i="6"/>
  <c r="BI24" i="6"/>
  <c r="BK24" i="6"/>
  <c r="BM24" i="6"/>
  <c r="AE25" i="6"/>
  <c r="AG25" i="6"/>
  <c r="AI25" i="6"/>
  <c r="AK25" i="6"/>
  <c r="AM25" i="6"/>
  <c r="AO25" i="6"/>
  <c r="AZ25" i="6" s="1"/>
  <c r="BI25" i="6"/>
  <c r="BK25" i="6"/>
  <c r="BM25" i="6"/>
  <c r="BQ25" i="6"/>
  <c r="BS25" i="6"/>
  <c r="BU25" i="6"/>
  <c r="BW25" i="6"/>
  <c r="BY25" i="6"/>
  <c r="AE26" i="6"/>
  <c r="AG26" i="6"/>
  <c r="AI26" i="6"/>
  <c r="AK26" i="6"/>
  <c r="AM26" i="6"/>
  <c r="AO26" i="6"/>
  <c r="AZ26" i="6" s="1"/>
  <c r="BI26" i="6"/>
  <c r="BK26" i="6"/>
  <c r="BM26" i="6"/>
  <c r="BQ26" i="6"/>
  <c r="BS26" i="6"/>
  <c r="BU26" i="6"/>
  <c r="BW26" i="6"/>
  <c r="BY26" i="6"/>
  <c r="AE27" i="6"/>
  <c r="AG27" i="6"/>
  <c r="AI27" i="6"/>
  <c r="AK27" i="6"/>
  <c r="AM27" i="6"/>
  <c r="AO27" i="6"/>
  <c r="BI27" i="6"/>
  <c r="BK27" i="6"/>
  <c r="BM27" i="6"/>
  <c r="AE28" i="6"/>
  <c r="AG28" i="6"/>
  <c r="AI28" i="6"/>
  <c r="AK28" i="6"/>
  <c r="AM28" i="6"/>
  <c r="AO28" i="6"/>
  <c r="AZ28" i="6" s="1"/>
  <c r="BI28" i="6"/>
  <c r="BK28" i="6"/>
  <c r="BM28" i="6"/>
  <c r="BQ28" i="6"/>
  <c r="BS28" i="6"/>
  <c r="BU28" i="6"/>
  <c r="BW28" i="6"/>
  <c r="BY28" i="6"/>
  <c r="AE29" i="6"/>
  <c r="AG29" i="6"/>
  <c r="AR29" i="6" s="1"/>
  <c r="AI29" i="6"/>
  <c r="AK29" i="6"/>
  <c r="AM29" i="6"/>
  <c r="AO29" i="6"/>
  <c r="BI29" i="6"/>
  <c r="BK29" i="6"/>
  <c r="BM29" i="6"/>
  <c r="AE30" i="6"/>
  <c r="AG30" i="6"/>
  <c r="AI30" i="6"/>
  <c r="AK30" i="6"/>
  <c r="AM30" i="6"/>
  <c r="AO30" i="6"/>
  <c r="AZ30" i="6" s="1"/>
  <c r="BI30" i="6"/>
  <c r="BK30" i="6"/>
  <c r="BM30" i="6"/>
  <c r="BQ30" i="6"/>
  <c r="BS30" i="6"/>
  <c r="BU30" i="6"/>
  <c r="BW30" i="6"/>
  <c r="BY30" i="6"/>
  <c r="AE31" i="6"/>
  <c r="AG31" i="6"/>
  <c r="AI31" i="6"/>
  <c r="AK31" i="6"/>
  <c r="AM31" i="6"/>
  <c r="AO31" i="6"/>
  <c r="BI31" i="6"/>
  <c r="BK31" i="6"/>
  <c r="BM31" i="6"/>
  <c r="AE32" i="6"/>
  <c r="AX32" i="6" s="1"/>
  <c r="AG32" i="6"/>
  <c r="AR32" i="6" s="1"/>
  <c r="AI32" i="6"/>
  <c r="AK32" i="6"/>
  <c r="AM32" i="6"/>
  <c r="AO32" i="6"/>
  <c r="BI32" i="6"/>
  <c r="BK32" i="6"/>
  <c r="BM32" i="6"/>
  <c r="AE33" i="6"/>
  <c r="AG33" i="6"/>
  <c r="AI33" i="6"/>
  <c r="AK33" i="6"/>
  <c r="AM33" i="6"/>
  <c r="AO33" i="6"/>
  <c r="AZ33" i="6" s="1"/>
  <c r="BI33" i="6"/>
  <c r="BK33" i="6"/>
  <c r="BM33" i="6"/>
  <c r="BQ33" i="6"/>
  <c r="BS33" i="6"/>
  <c r="BU33" i="6"/>
  <c r="BW33" i="6"/>
  <c r="BY33" i="6"/>
  <c r="AE34" i="6"/>
  <c r="AG34" i="6"/>
  <c r="AI34" i="6"/>
  <c r="AK34" i="6"/>
  <c r="AM34" i="6"/>
  <c r="AO34" i="6"/>
  <c r="AZ34" i="6" s="1"/>
  <c r="BI34" i="6"/>
  <c r="BK34" i="6"/>
  <c r="BM34" i="6"/>
  <c r="BQ34" i="6"/>
  <c r="BS34" i="6"/>
  <c r="BU34" i="6"/>
  <c r="BW34" i="6"/>
  <c r="BY34" i="6"/>
  <c r="AE35" i="6"/>
  <c r="AG35" i="6"/>
  <c r="AI35" i="6"/>
  <c r="AK35" i="6"/>
  <c r="AM35" i="6"/>
  <c r="AO35" i="6"/>
  <c r="AZ35" i="6" s="1"/>
  <c r="BI35" i="6"/>
  <c r="BK35" i="6"/>
  <c r="BM35" i="6"/>
  <c r="BQ35" i="6"/>
  <c r="BS35" i="6"/>
  <c r="BU35" i="6"/>
  <c r="BW35" i="6"/>
  <c r="BY35" i="6"/>
  <c r="AE36" i="6"/>
  <c r="AG36" i="6"/>
  <c r="AI36" i="6"/>
  <c r="AK36" i="6"/>
  <c r="AM36" i="6"/>
  <c r="AO36" i="6"/>
  <c r="BI36" i="6"/>
  <c r="BK36" i="6"/>
  <c r="BM36" i="6"/>
  <c r="AE37" i="6"/>
  <c r="AG37" i="6"/>
  <c r="AI37" i="6"/>
  <c r="AK37" i="6"/>
  <c r="AM37" i="6"/>
  <c r="AO37" i="6"/>
  <c r="AZ37" i="6" s="1"/>
  <c r="BI37" i="6"/>
  <c r="BK37" i="6"/>
  <c r="BM37" i="6"/>
  <c r="BQ37" i="6"/>
  <c r="BS37" i="6"/>
  <c r="BU37" i="6"/>
  <c r="BW37" i="6"/>
  <c r="BY37" i="6"/>
  <c r="AE38" i="6"/>
  <c r="AZ38" i="6" s="1"/>
  <c r="AG38" i="6"/>
  <c r="AI38" i="6"/>
  <c r="AK38" i="6"/>
  <c r="AM38" i="6"/>
  <c r="AO38" i="6"/>
  <c r="BI38" i="6"/>
  <c r="BK38" i="6"/>
  <c r="BM38" i="6"/>
  <c r="AE39" i="6"/>
  <c r="AG39" i="6"/>
  <c r="AI39" i="6"/>
  <c r="AK39" i="6"/>
  <c r="AM39" i="6"/>
  <c r="AO39" i="6"/>
  <c r="AZ39" i="6" s="1"/>
  <c r="BI39" i="6"/>
  <c r="BK39" i="6"/>
  <c r="BM39" i="6"/>
  <c r="BQ39" i="6"/>
  <c r="BS39" i="6"/>
  <c r="BU39" i="6"/>
  <c r="BW39" i="6"/>
  <c r="BY39" i="6"/>
  <c r="AE40" i="6"/>
  <c r="AG40" i="6"/>
  <c r="AI40" i="6"/>
  <c r="AK40" i="6"/>
  <c r="AM40" i="6"/>
  <c r="AO40" i="6"/>
  <c r="AZ40" i="6" s="1"/>
  <c r="BI40" i="6"/>
  <c r="BK40" i="6"/>
  <c r="BM40" i="6"/>
  <c r="BQ40" i="6"/>
  <c r="BS40" i="6"/>
  <c r="BU40" i="6"/>
  <c r="BW40" i="6"/>
  <c r="BY40" i="6"/>
  <c r="AE41" i="6"/>
  <c r="AG41" i="6"/>
  <c r="AI41" i="6"/>
  <c r="AK41" i="6"/>
  <c r="AM41" i="6"/>
  <c r="AO41" i="6"/>
  <c r="BI41" i="6"/>
  <c r="BK41" i="6"/>
  <c r="BM41" i="6"/>
  <c r="AE42" i="6"/>
  <c r="AG42" i="6"/>
  <c r="AI42" i="6"/>
  <c r="AK42" i="6"/>
  <c r="AM42" i="6"/>
  <c r="AO42" i="6"/>
  <c r="AZ42" i="6" s="1"/>
  <c r="BI42" i="6"/>
  <c r="BK42" i="6"/>
  <c r="BM42" i="6"/>
  <c r="BQ42" i="6"/>
  <c r="BS42" i="6"/>
  <c r="BU42" i="6"/>
  <c r="BW42" i="6"/>
  <c r="BY42" i="6"/>
  <c r="AE43" i="6"/>
  <c r="AV43" i="6" s="1"/>
  <c r="AG43" i="6"/>
  <c r="AI43" i="6"/>
  <c r="AK43" i="6"/>
  <c r="AM43" i="6"/>
  <c r="AO43" i="6"/>
  <c r="BI43" i="6"/>
  <c r="BK43" i="6"/>
  <c r="BM43" i="6"/>
  <c r="AE44" i="6"/>
  <c r="AG44" i="6"/>
  <c r="AR44" i="6" s="1"/>
  <c r="AI44" i="6"/>
  <c r="AT44" i="6" s="1"/>
  <c r="AK44" i="6"/>
  <c r="AM44" i="6"/>
  <c r="AO44" i="6"/>
  <c r="BI44" i="6"/>
  <c r="BK44" i="6"/>
  <c r="BM44" i="6"/>
  <c r="AE45" i="6"/>
  <c r="AG45" i="6"/>
  <c r="AI45" i="6"/>
  <c r="AK45" i="6"/>
  <c r="AM45" i="6"/>
  <c r="AO45" i="6"/>
  <c r="BI45" i="6"/>
  <c r="BK45" i="6"/>
  <c r="BM45" i="6"/>
  <c r="AE46" i="6"/>
  <c r="AG46" i="6"/>
  <c r="AI46" i="6"/>
  <c r="AK46" i="6"/>
  <c r="AM46" i="6"/>
  <c r="AO46" i="6"/>
  <c r="AZ46" i="6" s="1"/>
  <c r="BI46" i="6"/>
  <c r="BK46" i="6"/>
  <c r="BM46" i="6"/>
  <c r="BQ46" i="6"/>
  <c r="BS46" i="6"/>
  <c r="BU46" i="6"/>
  <c r="BW46" i="6"/>
  <c r="BY46" i="6"/>
  <c r="AE47" i="6"/>
  <c r="AG47" i="6"/>
  <c r="AR47" i="6" s="1"/>
  <c r="AI47" i="6"/>
  <c r="AT47" i="6" s="1"/>
  <c r="AK47" i="6"/>
  <c r="AM47" i="6"/>
  <c r="AO47" i="6"/>
  <c r="BI47" i="6"/>
  <c r="BK47" i="6"/>
  <c r="BM47" i="6"/>
  <c r="AE48" i="6"/>
  <c r="AG48" i="6"/>
  <c r="AI48" i="6"/>
  <c r="AK48" i="6"/>
  <c r="AM48" i="6"/>
  <c r="AO48" i="6"/>
  <c r="BI48" i="6"/>
  <c r="BK48" i="6"/>
  <c r="BM48" i="6"/>
  <c r="AE49" i="6"/>
  <c r="AG49" i="6"/>
  <c r="AI49" i="6"/>
  <c r="AK49" i="6"/>
  <c r="AM49" i="6"/>
  <c r="AO49" i="6"/>
  <c r="AZ49" i="6" s="1"/>
  <c r="BI49" i="6"/>
  <c r="BK49" i="6"/>
  <c r="BM49" i="6"/>
  <c r="BQ49" i="6"/>
  <c r="BS49" i="6"/>
  <c r="BU49" i="6"/>
  <c r="BW49" i="6"/>
  <c r="BY49" i="6"/>
  <c r="AE50" i="6"/>
  <c r="AZ50" i="6" s="1"/>
  <c r="AG50" i="6"/>
  <c r="AI50" i="6"/>
  <c r="AK50" i="6"/>
  <c r="AM50" i="6"/>
  <c r="AO50" i="6"/>
  <c r="BI50" i="6"/>
  <c r="BK50" i="6"/>
  <c r="BM50" i="6"/>
  <c r="AE51" i="6"/>
  <c r="AG51" i="6"/>
  <c r="AI51" i="6"/>
  <c r="AK51" i="6"/>
  <c r="AM51" i="6"/>
  <c r="AO51" i="6"/>
  <c r="AZ51" i="6" s="1"/>
  <c r="BI51" i="6"/>
  <c r="BK51" i="6"/>
  <c r="BM51" i="6"/>
  <c r="BQ51" i="6"/>
  <c r="BS51" i="6"/>
  <c r="BU51" i="6"/>
  <c r="BW51" i="6"/>
  <c r="BY51" i="6"/>
  <c r="AE52" i="6"/>
  <c r="AG52" i="6"/>
  <c r="AI52" i="6"/>
  <c r="AK52" i="6"/>
  <c r="AM52" i="6"/>
  <c r="AO52" i="6"/>
  <c r="AZ52" i="6" s="1"/>
  <c r="BI52" i="6"/>
  <c r="BK52" i="6"/>
  <c r="BM52" i="6"/>
  <c r="BQ52" i="6"/>
  <c r="BS52" i="6"/>
  <c r="BU52" i="6"/>
  <c r="BW52" i="6"/>
  <c r="BY52" i="6"/>
  <c r="AE53" i="6"/>
  <c r="AG53" i="6"/>
  <c r="AI53" i="6"/>
  <c r="AT53" i="6" s="1"/>
  <c r="AK53" i="6"/>
  <c r="AM53" i="6"/>
  <c r="AO53" i="6"/>
  <c r="BI53" i="6"/>
  <c r="BK53" i="6"/>
  <c r="BM53" i="6"/>
  <c r="AE54" i="6"/>
  <c r="AG54" i="6"/>
  <c r="AI54" i="6"/>
  <c r="AK54" i="6"/>
  <c r="AM54" i="6"/>
  <c r="AO54" i="6"/>
  <c r="AZ54" i="6" s="1"/>
  <c r="BI54" i="6"/>
  <c r="BK54" i="6"/>
  <c r="BM54" i="6"/>
  <c r="BQ54" i="6"/>
  <c r="BS54" i="6"/>
  <c r="BU54" i="6"/>
  <c r="BW54" i="6"/>
  <c r="BY54" i="6"/>
  <c r="AE55" i="6"/>
  <c r="AG55" i="6"/>
  <c r="AI55" i="6"/>
  <c r="AK55" i="6"/>
  <c r="AM55" i="6"/>
  <c r="AO55" i="6"/>
  <c r="AZ55" i="6" s="1"/>
  <c r="BI55" i="6"/>
  <c r="BK55" i="6"/>
  <c r="BM55" i="6"/>
  <c r="BQ55" i="6"/>
  <c r="BS55" i="6"/>
  <c r="BU55" i="6"/>
  <c r="BW55" i="6"/>
  <c r="BY55" i="6"/>
  <c r="AE56" i="6"/>
  <c r="AG56" i="6"/>
  <c r="AI56" i="6"/>
  <c r="AK56" i="6"/>
  <c r="AM56" i="6"/>
  <c r="AO56" i="6"/>
  <c r="AZ56" i="6" s="1"/>
  <c r="BI56" i="6"/>
  <c r="BK56" i="6"/>
  <c r="BM56" i="6"/>
  <c r="BQ56" i="6"/>
  <c r="BS56" i="6"/>
  <c r="BU56" i="6"/>
  <c r="BW56" i="6"/>
  <c r="BY56" i="6"/>
  <c r="AE57" i="6"/>
  <c r="AG57" i="6"/>
  <c r="AI57" i="6"/>
  <c r="AT57" i="6" s="1"/>
  <c r="AK57" i="6"/>
  <c r="AM57" i="6"/>
  <c r="AO57" i="6"/>
  <c r="BI57" i="6"/>
  <c r="BK57" i="6"/>
  <c r="BM57" i="6"/>
  <c r="CA58" i="6"/>
  <c r="BY58" i="6"/>
  <c r="BW58" i="6"/>
  <c r="BU58" i="6"/>
  <c r="BS58" i="6"/>
  <c r="BQ58" i="6"/>
  <c r="AE58" i="6"/>
  <c r="AG58" i="6"/>
  <c r="AI58" i="6"/>
  <c r="AK58" i="6"/>
  <c r="AM58" i="6"/>
  <c r="AO58" i="6"/>
  <c r="AZ58" i="6" s="1"/>
  <c r="BI58" i="6"/>
  <c r="BK58" i="6"/>
  <c r="BR58" i="6"/>
  <c r="BV58" i="6"/>
  <c r="BZ58" i="6"/>
  <c r="AF59" i="6"/>
  <c r="AJ59" i="6"/>
  <c r="AN59" i="6"/>
  <c r="BJ59" i="6"/>
  <c r="AF60" i="6"/>
  <c r="AJ60" i="6"/>
  <c r="AN60" i="6"/>
  <c r="BJ60" i="6"/>
  <c r="AF61" i="6"/>
  <c r="AQ61" i="6" s="1"/>
  <c r="BQ61" i="6" s="1"/>
  <c r="AJ61" i="6"/>
  <c r="AN61" i="6"/>
  <c r="BJ61" i="6"/>
  <c r="AF62" i="6"/>
  <c r="AJ62" i="6"/>
  <c r="AU62" i="6" s="1"/>
  <c r="AN62" i="6"/>
  <c r="BJ62" i="6"/>
  <c r="AF63" i="6"/>
  <c r="AJ63" i="6"/>
  <c r="AN63" i="6"/>
  <c r="BJ63" i="6"/>
  <c r="AF64" i="6"/>
  <c r="AJ64" i="6"/>
  <c r="AN64" i="6"/>
  <c r="BJ64" i="6"/>
  <c r="AF65" i="6"/>
  <c r="AJ65" i="6"/>
  <c r="AN65" i="6"/>
  <c r="BJ65" i="6"/>
  <c r="AF66" i="6"/>
  <c r="AQ66" i="6" s="1"/>
  <c r="BQ66" i="6" s="1"/>
  <c r="AJ66" i="6"/>
  <c r="AU66" i="6" s="1"/>
  <c r="AN66" i="6"/>
  <c r="BJ66" i="6"/>
  <c r="AF67" i="6"/>
  <c r="AJ67" i="6"/>
  <c r="AN67" i="6"/>
  <c r="BJ67" i="6"/>
  <c r="AF68" i="6"/>
  <c r="AJ68" i="6"/>
  <c r="AN68" i="6"/>
  <c r="BJ68" i="6"/>
  <c r="AF69" i="6"/>
  <c r="AQ69" i="6" s="1"/>
  <c r="BQ69" i="6" s="1"/>
  <c r="AJ69" i="6"/>
  <c r="AN69" i="6"/>
  <c r="BJ69" i="6"/>
  <c r="AF70" i="6"/>
  <c r="AJ70" i="6"/>
  <c r="AN70" i="6"/>
  <c r="BJ70" i="6"/>
  <c r="AF71" i="6"/>
  <c r="AJ71" i="6"/>
  <c r="AN71" i="6"/>
  <c r="BJ71" i="6"/>
  <c r="AF72" i="6"/>
  <c r="AJ72" i="6"/>
  <c r="AN72" i="6"/>
  <c r="BJ72" i="6"/>
  <c r="AF73" i="6"/>
  <c r="AQ73" i="6" s="1"/>
  <c r="BQ73" i="6" s="1"/>
  <c r="AJ73" i="6"/>
  <c r="AN73" i="6"/>
  <c r="BJ73" i="6"/>
  <c r="AF74" i="6"/>
  <c r="AJ74" i="6"/>
  <c r="AN74" i="6"/>
  <c r="AF15" i="6"/>
  <c r="AQ15" i="6" s="1"/>
  <c r="BQ15" i="6" s="1"/>
  <c r="AH15" i="6"/>
  <c r="AS15" i="6" s="1"/>
  <c r="BS15" i="6" s="1"/>
  <c r="AJ15" i="6"/>
  <c r="AU15" i="6" s="1"/>
  <c r="BU15" i="6" s="1"/>
  <c r="AL15" i="6"/>
  <c r="AN15" i="6"/>
  <c r="AY15" i="6" s="1"/>
  <c r="AP15" i="6"/>
  <c r="AR15" i="6"/>
  <c r="AT15" i="6"/>
  <c r="AV15" i="6"/>
  <c r="AX15" i="6"/>
  <c r="AS16" i="6"/>
  <c r="AU16" i="6"/>
  <c r="AY16" i="6"/>
  <c r="BQ16" i="6"/>
  <c r="BS16" i="6"/>
  <c r="BU16" i="6"/>
  <c r="BW16" i="6"/>
  <c r="BY16" i="6"/>
  <c r="AS17" i="6"/>
  <c r="AW17" i="6"/>
  <c r="BX17" i="6" s="1"/>
  <c r="BY17" i="6"/>
  <c r="AK18" i="6"/>
  <c r="AO18" i="6"/>
  <c r="AS18" i="6"/>
  <c r="BT18" i="6" s="1"/>
  <c r="AU18" i="6"/>
  <c r="BU18" i="6" s="1"/>
  <c r="BS18" i="6"/>
  <c r="AK19" i="6"/>
  <c r="AO19" i="6"/>
  <c r="AS19" i="6"/>
  <c r="AE20" i="6"/>
  <c r="BA20" i="6" s="1"/>
  <c r="AI20" i="6"/>
  <c r="AT20" i="6" s="1"/>
  <c r="BT20" i="6" s="1"/>
  <c r="AO20" i="6"/>
  <c r="AS20" i="6"/>
  <c r="BS20" i="6" s="1"/>
  <c r="AU20" i="6"/>
  <c r="BU20" i="6" s="1"/>
  <c r="AF21" i="6"/>
  <c r="AQ21" i="6" s="1"/>
  <c r="AH21" i="6"/>
  <c r="AS21" i="6" s="1"/>
  <c r="AN21" i="6"/>
  <c r="AY21" i="6" s="1"/>
  <c r="AP21" i="6"/>
  <c r="BA21" i="6" s="1"/>
  <c r="AF22" i="6"/>
  <c r="AQ22" i="6" s="1"/>
  <c r="AJ22" i="6"/>
  <c r="AU22" i="6" s="1"/>
  <c r="AP22" i="6"/>
  <c r="BA22" i="6" s="1"/>
  <c r="AR22" i="6"/>
  <c r="AV22" i="6"/>
  <c r="AX22" i="6"/>
  <c r="AH23" i="6"/>
  <c r="AS23" i="6" s="1"/>
  <c r="AJ23" i="6"/>
  <c r="AU23" i="6" s="1"/>
  <c r="AN23" i="6"/>
  <c r="AY23" i="6" s="1"/>
  <c r="AR23" i="6"/>
  <c r="AT23" i="6"/>
  <c r="AV23" i="6"/>
  <c r="AX23" i="6"/>
  <c r="AF24" i="6"/>
  <c r="AQ24" i="6" s="1"/>
  <c r="BQ24" i="6" s="1"/>
  <c r="AH24" i="6"/>
  <c r="AS24" i="6" s="1"/>
  <c r="BS24" i="6" s="1"/>
  <c r="AJ24" i="6"/>
  <c r="AU24" i="6" s="1"/>
  <c r="BU24" i="6" s="1"/>
  <c r="AL24" i="6"/>
  <c r="AW24" i="6" s="1"/>
  <c r="AN24" i="6"/>
  <c r="AY24" i="6" s="1"/>
  <c r="AP24" i="6"/>
  <c r="AR24" i="6"/>
  <c r="AT24" i="6"/>
  <c r="AV24" i="6"/>
  <c r="AX24" i="6"/>
  <c r="BX24" i="6" s="1"/>
  <c r="AF25" i="6"/>
  <c r="AQ25" i="6" s="1"/>
  <c r="AH25" i="6"/>
  <c r="AS25" i="6" s="1"/>
  <c r="AJ25" i="6"/>
  <c r="AU25" i="6" s="1"/>
  <c r="AL25" i="6"/>
  <c r="AW25" i="6" s="1"/>
  <c r="AN25" i="6"/>
  <c r="AY25" i="6" s="1"/>
  <c r="AP25" i="6"/>
  <c r="BA25" i="6" s="1"/>
  <c r="AR25" i="6"/>
  <c r="AT25" i="6"/>
  <c r="AV25" i="6"/>
  <c r="AX25" i="6"/>
  <c r="AF26" i="6"/>
  <c r="AQ26" i="6" s="1"/>
  <c r="AH26" i="6"/>
  <c r="AS26" i="6" s="1"/>
  <c r="AJ26" i="6"/>
  <c r="AU26" i="6" s="1"/>
  <c r="AL26" i="6"/>
  <c r="AW26" i="6" s="1"/>
  <c r="AN26" i="6"/>
  <c r="AY26" i="6" s="1"/>
  <c r="AP26" i="6"/>
  <c r="BA26" i="6" s="1"/>
  <c r="AR26" i="6"/>
  <c r="AT26" i="6"/>
  <c r="AV26" i="6"/>
  <c r="AX26" i="6"/>
  <c r="AF27" i="6"/>
  <c r="AQ27" i="6" s="1"/>
  <c r="BQ27" i="6" s="1"/>
  <c r="AH27" i="6"/>
  <c r="AS27" i="6" s="1"/>
  <c r="AJ27" i="6"/>
  <c r="AL27" i="6"/>
  <c r="AN27" i="6"/>
  <c r="AP27" i="6"/>
  <c r="BA27" i="6" s="1"/>
  <c r="AR27" i="6"/>
  <c r="AT27" i="6"/>
  <c r="AF28" i="6"/>
  <c r="AQ28" i="6" s="1"/>
  <c r="AH28" i="6"/>
  <c r="AS28" i="6" s="1"/>
  <c r="AJ28" i="6"/>
  <c r="AU28" i="6" s="1"/>
  <c r="AL28" i="6"/>
  <c r="AW28" i="6" s="1"/>
  <c r="AN28" i="6"/>
  <c r="AY28" i="6" s="1"/>
  <c r="AP28" i="6"/>
  <c r="BA28" i="6" s="1"/>
  <c r="AR28" i="6"/>
  <c r="AT28" i="6"/>
  <c r="AV28" i="6"/>
  <c r="AX28" i="6"/>
  <c r="AF29" i="6"/>
  <c r="AQ29" i="6" s="1"/>
  <c r="BQ29" i="6" s="1"/>
  <c r="AH29" i="6"/>
  <c r="AS29" i="6" s="1"/>
  <c r="AJ29" i="6"/>
  <c r="AL29" i="6"/>
  <c r="AW29" i="6" s="1"/>
  <c r="AN29" i="6"/>
  <c r="AP29" i="6"/>
  <c r="BA29" i="6" s="1"/>
  <c r="AT29" i="6"/>
  <c r="AV29" i="6"/>
  <c r="AX29" i="6"/>
  <c r="BX29" i="6" s="1"/>
  <c r="AF30" i="6"/>
  <c r="AQ30" i="6" s="1"/>
  <c r="AH30" i="6"/>
  <c r="AS30" i="6" s="1"/>
  <c r="AJ30" i="6"/>
  <c r="AU30" i="6" s="1"/>
  <c r="AL30" i="6"/>
  <c r="AW30" i="6" s="1"/>
  <c r="AN30" i="6"/>
  <c r="AY30" i="6" s="1"/>
  <c r="AP30" i="6"/>
  <c r="BA30" i="6" s="1"/>
  <c r="AR30" i="6"/>
  <c r="AT30" i="6"/>
  <c r="AV30" i="6"/>
  <c r="AX30" i="6"/>
  <c r="AF31" i="6"/>
  <c r="AQ31" i="6" s="1"/>
  <c r="BQ31" i="6" s="1"/>
  <c r="AH31" i="6"/>
  <c r="AS31" i="6" s="1"/>
  <c r="BS31" i="6" s="1"/>
  <c r="AJ31" i="6"/>
  <c r="AU31" i="6" s="1"/>
  <c r="BU31" i="6" s="1"/>
  <c r="AL31" i="6"/>
  <c r="AN31" i="6"/>
  <c r="AY31" i="6" s="1"/>
  <c r="AP31" i="6"/>
  <c r="AR31" i="6"/>
  <c r="AT31" i="6"/>
  <c r="AV31" i="6"/>
  <c r="AX31" i="6"/>
  <c r="AF32" i="6"/>
  <c r="AQ32" i="6" s="1"/>
  <c r="BQ32" i="6" s="1"/>
  <c r="AH32" i="6"/>
  <c r="AS32" i="6" s="1"/>
  <c r="AJ32" i="6"/>
  <c r="AU32" i="6" s="1"/>
  <c r="AL32" i="6"/>
  <c r="AW32" i="6" s="1"/>
  <c r="AN32" i="6"/>
  <c r="AP32" i="6"/>
  <c r="BA32" i="6" s="1"/>
  <c r="AT32" i="6"/>
  <c r="AV32" i="6"/>
  <c r="AF33" i="6"/>
  <c r="AQ33" i="6" s="1"/>
  <c r="AH33" i="6"/>
  <c r="AS33" i="6" s="1"/>
  <c r="AJ33" i="6"/>
  <c r="AU33" i="6" s="1"/>
  <c r="AL33" i="6"/>
  <c r="AW33" i="6" s="1"/>
  <c r="AN33" i="6"/>
  <c r="AY33" i="6" s="1"/>
  <c r="AP33" i="6"/>
  <c r="BA33" i="6" s="1"/>
  <c r="AR33" i="6"/>
  <c r="AT33" i="6"/>
  <c r="AV33" i="6"/>
  <c r="AX33" i="6"/>
  <c r="AF34" i="6"/>
  <c r="AQ34" i="6" s="1"/>
  <c r="AH34" i="6"/>
  <c r="AS34" i="6" s="1"/>
  <c r="AJ34" i="6"/>
  <c r="AU34" i="6" s="1"/>
  <c r="AL34" i="6"/>
  <c r="AW34" i="6" s="1"/>
  <c r="AN34" i="6"/>
  <c r="AY34" i="6" s="1"/>
  <c r="AP34" i="6"/>
  <c r="BA34" i="6" s="1"/>
  <c r="AR34" i="6"/>
  <c r="AT34" i="6"/>
  <c r="AV34" i="6"/>
  <c r="AX34" i="6"/>
  <c r="AF35" i="6"/>
  <c r="AQ35" i="6" s="1"/>
  <c r="AH35" i="6"/>
  <c r="AS35" i="6" s="1"/>
  <c r="AJ35" i="6"/>
  <c r="AU35" i="6" s="1"/>
  <c r="AL35" i="6"/>
  <c r="AW35" i="6" s="1"/>
  <c r="AN35" i="6"/>
  <c r="AY35" i="6" s="1"/>
  <c r="AP35" i="6"/>
  <c r="BA35" i="6" s="1"/>
  <c r="AR35" i="6"/>
  <c r="AT35" i="6"/>
  <c r="AV35" i="6"/>
  <c r="AX35" i="6"/>
  <c r="AF36" i="6"/>
  <c r="AQ36" i="6" s="1"/>
  <c r="BQ36" i="6" s="1"/>
  <c r="AH36" i="6"/>
  <c r="AS36" i="6" s="1"/>
  <c r="BS36" i="6" s="1"/>
  <c r="AJ36" i="6"/>
  <c r="AU36" i="6" s="1"/>
  <c r="AL36" i="6"/>
  <c r="AW36" i="6" s="1"/>
  <c r="AN36" i="6"/>
  <c r="AY36" i="6" s="1"/>
  <c r="AP36" i="6"/>
  <c r="AR36" i="6"/>
  <c r="AT36" i="6"/>
  <c r="BU36" i="6" s="1"/>
  <c r="AV36" i="6"/>
  <c r="BV36" i="6" s="1"/>
  <c r="AX36" i="6"/>
  <c r="BX36" i="6" s="1"/>
  <c r="AF37" i="6"/>
  <c r="AQ37" i="6" s="1"/>
  <c r="AH37" i="6"/>
  <c r="AS37" i="6" s="1"/>
  <c r="AJ37" i="6"/>
  <c r="AU37" i="6" s="1"/>
  <c r="AL37" i="6"/>
  <c r="AW37" i="6" s="1"/>
  <c r="AN37" i="6"/>
  <c r="AY37" i="6" s="1"/>
  <c r="AP37" i="6"/>
  <c r="BA37" i="6" s="1"/>
  <c r="AR37" i="6"/>
  <c r="AT37" i="6"/>
  <c r="AV37" i="6"/>
  <c r="AX37" i="6"/>
  <c r="AF38" i="6"/>
  <c r="AQ38" i="6" s="1"/>
  <c r="BQ38" i="6" s="1"/>
  <c r="AH38" i="6"/>
  <c r="AS38" i="6" s="1"/>
  <c r="AJ38" i="6"/>
  <c r="AU38" i="6" s="1"/>
  <c r="AL38" i="6"/>
  <c r="AW38" i="6" s="1"/>
  <c r="AN38" i="6"/>
  <c r="AY38" i="6" s="1"/>
  <c r="AP38" i="6"/>
  <c r="AR38" i="6"/>
  <c r="AT38" i="6"/>
  <c r="AV38" i="6"/>
  <c r="AX38" i="6"/>
  <c r="AF39" i="6"/>
  <c r="AQ39" i="6" s="1"/>
  <c r="AH39" i="6"/>
  <c r="AS39" i="6" s="1"/>
  <c r="AJ39" i="6"/>
  <c r="AU39" i="6" s="1"/>
  <c r="AL39" i="6"/>
  <c r="AW39" i="6" s="1"/>
  <c r="AN39" i="6"/>
  <c r="AY39" i="6" s="1"/>
  <c r="AP39" i="6"/>
  <c r="BA39" i="6" s="1"/>
  <c r="AR39" i="6"/>
  <c r="AT39" i="6"/>
  <c r="AV39" i="6"/>
  <c r="AX39" i="6"/>
  <c r="AF40" i="6"/>
  <c r="AQ40" i="6" s="1"/>
  <c r="AH40" i="6"/>
  <c r="AS40" i="6" s="1"/>
  <c r="AJ40" i="6"/>
  <c r="AU40" i="6" s="1"/>
  <c r="AL40" i="6"/>
  <c r="AW40" i="6" s="1"/>
  <c r="AN40" i="6"/>
  <c r="AY40" i="6" s="1"/>
  <c r="AP40" i="6"/>
  <c r="BA40" i="6" s="1"/>
  <c r="AR40" i="6"/>
  <c r="AT40" i="6"/>
  <c r="AV40" i="6"/>
  <c r="AX40" i="6"/>
  <c r="AF41" i="6"/>
  <c r="AQ41" i="6" s="1"/>
  <c r="BQ41" i="6" s="1"/>
  <c r="AH41" i="6"/>
  <c r="AS41" i="6" s="1"/>
  <c r="BS41" i="6" s="1"/>
  <c r="AJ41" i="6"/>
  <c r="AU41" i="6" s="1"/>
  <c r="BU41" i="6" s="1"/>
  <c r="AL41" i="6"/>
  <c r="AN41" i="6"/>
  <c r="AY41" i="6" s="1"/>
  <c r="AP41" i="6"/>
  <c r="AR41" i="6"/>
  <c r="AT41" i="6"/>
  <c r="AV41" i="6"/>
  <c r="AX41" i="6"/>
  <c r="AF42" i="6"/>
  <c r="AQ42" i="6" s="1"/>
  <c r="AH42" i="6"/>
  <c r="AS42" i="6" s="1"/>
  <c r="AJ42" i="6"/>
  <c r="AU42" i="6" s="1"/>
  <c r="AL42" i="6"/>
  <c r="AW42" i="6" s="1"/>
  <c r="AN42" i="6"/>
  <c r="AY42" i="6" s="1"/>
  <c r="AP42" i="6"/>
  <c r="BA42" i="6" s="1"/>
  <c r="AR42" i="6"/>
  <c r="AT42" i="6"/>
  <c r="AV42" i="6"/>
  <c r="AX42" i="6"/>
  <c r="AF43" i="6"/>
  <c r="AQ43" i="6" s="1"/>
  <c r="BQ43" i="6" s="1"/>
  <c r="AH43" i="6"/>
  <c r="AS43" i="6" s="1"/>
  <c r="AJ43" i="6"/>
  <c r="AU43" i="6" s="1"/>
  <c r="AL43" i="6"/>
  <c r="AN43" i="6"/>
  <c r="AP43" i="6"/>
  <c r="AR43" i="6"/>
  <c r="AT43" i="6"/>
  <c r="AF44" i="6"/>
  <c r="AQ44" i="6" s="1"/>
  <c r="BQ44" i="6" s="1"/>
  <c r="AH44" i="6"/>
  <c r="AS44" i="6" s="1"/>
  <c r="AJ44" i="6"/>
  <c r="AU44" i="6" s="1"/>
  <c r="AL44" i="6"/>
  <c r="AW44" i="6" s="1"/>
  <c r="AN44" i="6"/>
  <c r="AY44" i="6" s="1"/>
  <c r="AP44" i="6"/>
  <c r="BA44" i="6" s="1"/>
  <c r="AV44" i="6"/>
  <c r="BV44" i="6" s="1"/>
  <c r="AX44" i="6"/>
  <c r="AF45" i="6"/>
  <c r="AQ45" i="6" s="1"/>
  <c r="BQ45" i="6" s="1"/>
  <c r="AH45" i="6"/>
  <c r="AS45" i="6" s="1"/>
  <c r="BS45" i="6" s="1"/>
  <c r="AJ45" i="6"/>
  <c r="AU45" i="6" s="1"/>
  <c r="BU45" i="6" s="1"/>
  <c r="AL45" i="6"/>
  <c r="AN45" i="6"/>
  <c r="AY45" i="6" s="1"/>
  <c r="AP45" i="6"/>
  <c r="AR45" i="6"/>
  <c r="AT45" i="6"/>
  <c r="AV45" i="6"/>
  <c r="AX45" i="6"/>
  <c r="AF46" i="6"/>
  <c r="AQ46" i="6" s="1"/>
  <c r="AH46" i="6"/>
  <c r="AS46" i="6" s="1"/>
  <c r="AJ46" i="6"/>
  <c r="AU46" i="6" s="1"/>
  <c r="AL46" i="6"/>
  <c r="AW46" i="6" s="1"/>
  <c r="AN46" i="6"/>
  <c r="AY46" i="6" s="1"/>
  <c r="AP46" i="6"/>
  <c r="BA46" i="6" s="1"/>
  <c r="AR46" i="6"/>
  <c r="AT46" i="6"/>
  <c r="AV46" i="6"/>
  <c r="AX46" i="6"/>
  <c r="AF47" i="6"/>
  <c r="AQ47" i="6" s="1"/>
  <c r="BQ47" i="6" s="1"/>
  <c r="AH47" i="6"/>
  <c r="AS47" i="6" s="1"/>
  <c r="AJ47" i="6"/>
  <c r="AU47" i="6" s="1"/>
  <c r="AL47" i="6"/>
  <c r="AW47" i="6" s="1"/>
  <c r="AN47" i="6"/>
  <c r="AY47" i="6" s="1"/>
  <c r="AP47" i="6"/>
  <c r="BA47" i="6" s="1"/>
  <c r="AV47" i="6"/>
  <c r="AX47" i="6"/>
  <c r="AF48" i="6"/>
  <c r="AQ48" i="6" s="1"/>
  <c r="BQ48" i="6" s="1"/>
  <c r="AH48" i="6"/>
  <c r="AS48" i="6" s="1"/>
  <c r="BS48" i="6" s="1"/>
  <c r="AJ48" i="6"/>
  <c r="AU48" i="6" s="1"/>
  <c r="BU48" i="6" s="1"/>
  <c r="AL48" i="6"/>
  <c r="AW48" i="6" s="1"/>
  <c r="AN48" i="6"/>
  <c r="AY48" i="6" s="1"/>
  <c r="AP48" i="6"/>
  <c r="AR48" i="6"/>
  <c r="AT48" i="6"/>
  <c r="AV48" i="6"/>
  <c r="AX48" i="6"/>
  <c r="BX48" i="6" s="1"/>
  <c r="AF49" i="6"/>
  <c r="AQ49" i="6" s="1"/>
  <c r="AH49" i="6"/>
  <c r="AS49" i="6" s="1"/>
  <c r="AJ49" i="6"/>
  <c r="AU49" i="6" s="1"/>
  <c r="AL49" i="6"/>
  <c r="AW49" i="6" s="1"/>
  <c r="AN49" i="6"/>
  <c r="AY49" i="6" s="1"/>
  <c r="AP49" i="6"/>
  <c r="BA49" i="6" s="1"/>
  <c r="AR49" i="6"/>
  <c r="AT49" i="6"/>
  <c r="AV49" i="6"/>
  <c r="AX49" i="6"/>
  <c r="AF50" i="6"/>
  <c r="AQ50" i="6" s="1"/>
  <c r="BQ50" i="6" s="1"/>
  <c r="AH50" i="6"/>
  <c r="AS50" i="6" s="1"/>
  <c r="AJ50" i="6"/>
  <c r="AU50" i="6" s="1"/>
  <c r="AL50" i="6"/>
  <c r="AW50" i="6" s="1"/>
  <c r="AN50" i="6"/>
  <c r="AY50" i="6" s="1"/>
  <c r="AP50" i="6"/>
  <c r="AR50" i="6"/>
  <c r="AT50" i="6"/>
  <c r="AV50" i="6"/>
  <c r="AX50" i="6"/>
  <c r="AF51" i="6"/>
  <c r="AQ51" i="6" s="1"/>
  <c r="AH51" i="6"/>
  <c r="AS51" i="6" s="1"/>
  <c r="AJ51" i="6"/>
  <c r="AU51" i="6" s="1"/>
  <c r="AL51" i="6"/>
  <c r="AW51" i="6" s="1"/>
  <c r="AN51" i="6"/>
  <c r="AY51" i="6" s="1"/>
  <c r="AP51" i="6"/>
  <c r="BA51" i="6" s="1"/>
  <c r="AR51" i="6"/>
  <c r="AT51" i="6"/>
  <c r="AV51" i="6"/>
  <c r="AX51" i="6"/>
  <c r="AF52" i="6"/>
  <c r="AQ52" i="6" s="1"/>
  <c r="AH52" i="6"/>
  <c r="AS52" i="6" s="1"/>
  <c r="AJ52" i="6"/>
  <c r="AU52" i="6" s="1"/>
  <c r="AL52" i="6"/>
  <c r="AW52" i="6" s="1"/>
  <c r="AN52" i="6"/>
  <c r="AY52" i="6" s="1"/>
  <c r="AP52" i="6"/>
  <c r="BA52" i="6" s="1"/>
  <c r="AR52" i="6"/>
  <c r="AT52" i="6"/>
  <c r="AV52" i="6"/>
  <c r="AX52" i="6"/>
  <c r="AF53" i="6"/>
  <c r="AQ53" i="6" s="1"/>
  <c r="BQ53" i="6" s="1"/>
  <c r="AH53" i="6"/>
  <c r="AS53" i="6" s="1"/>
  <c r="AJ53" i="6"/>
  <c r="AU53" i="6" s="1"/>
  <c r="AL53" i="6"/>
  <c r="AW53" i="6" s="1"/>
  <c r="AN53" i="6"/>
  <c r="AY53" i="6" s="1"/>
  <c r="AP53" i="6"/>
  <c r="BA53" i="6" s="1"/>
  <c r="AR53" i="6"/>
  <c r="BR53" i="6" s="1"/>
  <c r="AV53" i="6"/>
  <c r="AX53" i="6"/>
  <c r="BX53" i="6" s="1"/>
  <c r="AF54" i="6"/>
  <c r="AQ54" i="6" s="1"/>
  <c r="AH54" i="6"/>
  <c r="AS54" i="6" s="1"/>
  <c r="AJ54" i="6"/>
  <c r="AU54" i="6" s="1"/>
  <c r="AL54" i="6"/>
  <c r="AW54" i="6" s="1"/>
  <c r="AN54" i="6"/>
  <c r="AY54" i="6" s="1"/>
  <c r="AP54" i="6"/>
  <c r="BA54" i="6" s="1"/>
  <c r="AR54" i="6"/>
  <c r="AT54" i="6"/>
  <c r="AV54" i="6"/>
  <c r="AX54" i="6"/>
  <c r="AF55" i="6"/>
  <c r="AQ55" i="6" s="1"/>
  <c r="AH55" i="6"/>
  <c r="AS55" i="6" s="1"/>
  <c r="AJ55" i="6"/>
  <c r="AU55" i="6" s="1"/>
  <c r="AL55" i="6"/>
  <c r="AW55" i="6" s="1"/>
  <c r="AN55" i="6"/>
  <c r="AY55" i="6" s="1"/>
  <c r="AP55" i="6"/>
  <c r="BA55" i="6" s="1"/>
  <c r="AR55" i="6"/>
  <c r="AT55" i="6"/>
  <c r="AV55" i="6"/>
  <c r="AX55" i="6"/>
  <c r="AF56" i="6"/>
  <c r="AQ56" i="6" s="1"/>
  <c r="AH56" i="6"/>
  <c r="AS56" i="6" s="1"/>
  <c r="AJ56" i="6"/>
  <c r="AU56" i="6" s="1"/>
  <c r="AL56" i="6"/>
  <c r="AW56" i="6" s="1"/>
  <c r="AN56" i="6"/>
  <c r="AY56" i="6" s="1"/>
  <c r="AP56" i="6"/>
  <c r="BA56" i="6" s="1"/>
  <c r="AR56" i="6"/>
  <c r="AT56" i="6"/>
  <c r="AV56" i="6"/>
  <c r="AX56" i="6"/>
  <c r="AF57" i="6"/>
  <c r="AQ57" i="6" s="1"/>
  <c r="BQ57" i="6" s="1"/>
  <c r="AH57" i="6"/>
  <c r="AS57" i="6" s="1"/>
  <c r="AJ57" i="6"/>
  <c r="AU57" i="6" s="1"/>
  <c r="AL57" i="6"/>
  <c r="AW57" i="6" s="1"/>
  <c r="AN57" i="6"/>
  <c r="AY57" i="6" s="1"/>
  <c r="AR57" i="6"/>
  <c r="AV57" i="6"/>
  <c r="AX57" i="6"/>
  <c r="AF58" i="6"/>
  <c r="AQ58" i="6" s="1"/>
  <c r="AH58" i="6"/>
  <c r="AS58" i="6" s="1"/>
  <c r="AJ58" i="6"/>
  <c r="AU58" i="6" s="1"/>
  <c r="AL58" i="6"/>
  <c r="AW58" i="6" s="1"/>
  <c r="AN58" i="6"/>
  <c r="AY58" i="6" s="1"/>
  <c r="AP58" i="6"/>
  <c r="BA58" i="6" s="1"/>
  <c r="AR58" i="6"/>
  <c r="AT58" i="6"/>
  <c r="AV58" i="6"/>
  <c r="AX58" i="6"/>
  <c r="BO58" i="6"/>
  <c r="BM58" i="6"/>
  <c r="AO59" i="6"/>
  <c r="AZ59" i="6" s="1"/>
  <c r="AM59" i="6"/>
  <c r="AK59" i="6"/>
  <c r="AV59" i="6" s="1"/>
  <c r="AI59" i="6"/>
  <c r="AG59" i="6"/>
  <c r="AR59" i="6" s="1"/>
  <c r="AE59" i="6"/>
  <c r="AH59" i="6"/>
  <c r="AL59" i="6"/>
  <c r="AP59" i="6"/>
  <c r="BA59" i="6" s="1"/>
  <c r="AT59" i="6"/>
  <c r="AX59" i="6"/>
  <c r="BO59" i="6"/>
  <c r="BM59" i="6"/>
  <c r="BK59" i="6"/>
  <c r="BI59" i="6"/>
  <c r="AO60" i="6"/>
  <c r="AZ60" i="6" s="1"/>
  <c r="AM60" i="6"/>
  <c r="AX60" i="6" s="1"/>
  <c r="AK60" i="6"/>
  <c r="AV60" i="6" s="1"/>
  <c r="AI60" i="6"/>
  <c r="AG60" i="6"/>
  <c r="AR60" i="6" s="1"/>
  <c r="AE60" i="6"/>
  <c r="AH60" i="6"/>
  <c r="AL60" i="6"/>
  <c r="AP60" i="6"/>
  <c r="BA60" i="6" s="1"/>
  <c r="AT60" i="6"/>
  <c r="BO60" i="6"/>
  <c r="BM60" i="6"/>
  <c r="BK60" i="6"/>
  <c r="BI60" i="6"/>
  <c r="AO61" i="6"/>
  <c r="AM61" i="6"/>
  <c r="AK61" i="6"/>
  <c r="AI61" i="6"/>
  <c r="AT61" i="6" s="1"/>
  <c r="AG61" i="6"/>
  <c r="AR61" i="6" s="1"/>
  <c r="AE61" i="6"/>
  <c r="AX61" i="6" s="1"/>
  <c r="AH61" i="6"/>
  <c r="AS61" i="6" s="1"/>
  <c r="BS61" i="6" s="1"/>
  <c r="AL61" i="6"/>
  <c r="AP61" i="6"/>
  <c r="BO61" i="6"/>
  <c r="BM61" i="6"/>
  <c r="BK61" i="6"/>
  <c r="BI61" i="6"/>
  <c r="AO62" i="6"/>
  <c r="AM62" i="6"/>
  <c r="AK62" i="6"/>
  <c r="AI62" i="6"/>
  <c r="AT62" i="6" s="1"/>
  <c r="AG62" i="6"/>
  <c r="AR62" i="6" s="1"/>
  <c r="AE62" i="6"/>
  <c r="AY62" i="6" s="1"/>
  <c r="AH62" i="6"/>
  <c r="AS62" i="6" s="1"/>
  <c r="AL62" i="6"/>
  <c r="AP62" i="6"/>
  <c r="BO62" i="6"/>
  <c r="BM62" i="6"/>
  <c r="BK62" i="6"/>
  <c r="BI62" i="6"/>
  <c r="AO63" i="6"/>
  <c r="AZ63" i="6" s="1"/>
  <c r="AM63" i="6"/>
  <c r="AK63" i="6"/>
  <c r="AV63" i="6" s="1"/>
  <c r="AI63" i="6"/>
  <c r="AG63" i="6"/>
  <c r="AR63" i="6" s="1"/>
  <c r="AE63" i="6"/>
  <c r="AH63" i="6"/>
  <c r="AL63" i="6"/>
  <c r="AP63" i="6"/>
  <c r="BA63" i="6" s="1"/>
  <c r="AT63" i="6"/>
  <c r="AX63" i="6"/>
  <c r="BO63" i="6"/>
  <c r="BM63" i="6"/>
  <c r="BK63" i="6"/>
  <c r="BI63" i="6"/>
  <c r="AO64" i="6"/>
  <c r="AM64" i="6"/>
  <c r="AX64" i="6" s="1"/>
  <c r="AK64" i="6"/>
  <c r="AV64" i="6" s="1"/>
  <c r="AI64" i="6"/>
  <c r="AG64" i="6"/>
  <c r="AR64" i="6" s="1"/>
  <c r="AE64" i="6"/>
  <c r="AZ64" i="6" s="1"/>
  <c r="BZ64" i="6" s="1"/>
  <c r="AH64" i="6"/>
  <c r="AL64" i="6"/>
  <c r="AP64" i="6"/>
  <c r="AT64" i="6"/>
  <c r="BO64" i="6"/>
  <c r="BM64" i="6"/>
  <c r="BK64" i="6"/>
  <c r="BI64" i="6"/>
  <c r="AO65" i="6"/>
  <c r="AZ65" i="6" s="1"/>
  <c r="AM65" i="6"/>
  <c r="AK65" i="6"/>
  <c r="AV65" i="6" s="1"/>
  <c r="AI65" i="6"/>
  <c r="AG65" i="6"/>
  <c r="AR65" i="6" s="1"/>
  <c r="AE65" i="6"/>
  <c r="AH65" i="6"/>
  <c r="AL65" i="6"/>
  <c r="AP65" i="6"/>
  <c r="BA65" i="6" s="1"/>
  <c r="AT65" i="6"/>
  <c r="AX65" i="6"/>
  <c r="BO65" i="6"/>
  <c r="BM65" i="6"/>
  <c r="BK65" i="6"/>
  <c r="BI65" i="6"/>
  <c r="AO66" i="6"/>
  <c r="AM66" i="6"/>
  <c r="AK66" i="6"/>
  <c r="AI66" i="6"/>
  <c r="AT66" i="6" s="1"/>
  <c r="AG66" i="6"/>
  <c r="AR66" i="6" s="1"/>
  <c r="AE66" i="6"/>
  <c r="AY66" i="6" s="1"/>
  <c r="AH66" i="6"/>
  <c r="AS66" i="6" s="1"/>
  <c r="AL66" i="6"/>
  <c r="AP66" i="6"/>
  <c r="BO66" i="6"/>
  <c r="BM66" i="6"/>
  <c r="BK66" i="6"/>
  <c r="BI66" i="6"/>
  <c r="AO67" i="6"/>
  <c r="AZ67" i="6" s="1"/>
  <c r="AM67" i="6"/>
  <c r="AK67" i="6"/>
  <c r="AV67" i="6" s="1"/>
  <c r="AI67" i="6"/>
  <c r="AG67" i="6"/>
  <c r="AR67" i="6" s="1"/>
  <c r="AE67" i="6"/>
  <c r="AH67" i="6"/>
  <c r="AL67" i="6"/>
  <c r="AP67" i="6"/>
  <c r="BA67" i="6" s="1"/>
  <c r="AT67" i="6"/>
  <c r="AX67" i="6"/>
  <c r="BO67" i="6"/>
  <c r="BM67" i="6"/>
  <c r="BK67" i="6"/>
  <c r="BI67" i="6"/>
  <c r="AO68" i="6"/>
  <c r="AZ68" i="6" s="1"/>
  <c r="AM68" i="6"/>
  <c r="AX68" i="6" s="1"/>
  <c r="AK68" i="6"/>
  <c r="AV68" i="6" s="1"/>
  <c r="AI68" i="6"/>
  <c r="AG68" i="6"/>
  <c r="AR68" i="6" s="1"/>
  <c r="AE68" i="6"/>
  <c r="AH68" i="6"/>
  <c r="AL68" i="6"/>
  <c r="AP68" i="6"/>
  <c r="BA68" i="6" s="1"/>
  <c r="AT68" i="6"/>
  <c r="BO68" i="6"/>
  <c r="BM68" i="6"/>
  <c r="BK68" i="6"/>
  <c r="BI68" i="6"/>
  <c r="AO69" i="6"/>
  <c r="AM69" i="6"/>
  <c r="AK69" i="6"/>
  <c r="AI69" i="6"/>
  <c r="AT69" i="6" s="1"/>
  <c r="AG69" i="6"/>
  <c r="AR69" i="6" s="1"/>
  <c r="AE69" i="6"/>
  <c r="AX69" i="6" s="1"/>
  <c r="AH69" i="6"/>
  <c r="AL69" i="6"/>
  <c r="AP69" i="6"/>
  <c r="BO69" i="6"/>
  <c r="BM69" i="6"/>
  <c r="BK69" i="6"/>
  <c r="BI69" i="6"/>
  <c r="AO70" i="6"/>
  <c r="AZ70" i="6" s="1"/>
  <c r="AM70" i="6"/>
  <c r="AX70" i="6" s="1"/>
  <c r="AK70" i="6"/>
  <c r="AV70" i="6" s="1"/>
  <c r="AI70" i="6"/>
  <c r="AG70" i="6"/>
  <c r="AR70" i="6" s="1"/>
  <c r="AE70" i="6"/>
  <c r="AH70" i="6"/>
  <c r="AL70" i="6"/>
  <c r="AP70" i="6"/>
  <c r="BA70" i="6" s="1"/>
  <c r="AT70" i="6"/>
  <c r="BO70" i="6"/>
  <c r="BM70" i="6"/>
  <c r="BK70" i="6"/>
  <c r="BI70" i="6"/>
  <c r="AO71" i="6"/>
  <c r="AZ71" i="6" s="1"/>
  <c r="AM71" i="6"/>
  <c r="AK71" i="6"/>
  <c r="AV71" i="6" s="1"/>
  <c r="AI71" i="6"/>
  <c r="AG71" i="6"/>
  <c r="AR71" i="6" s="1"/>
  <c r="AE71" i="6"/>
  <c r="AH71" i="6"/>
  <c r="AL71" i="6"/>
  <c r="AP71" i="6"/>
  <c r="BA71" i="6" s="1"/>
  <c r="AT71" i="6"/>
  <c r="AX71" i="6"/>
  <c r="BO71" i="6"/>
  <c r="BM71" i="6"/>
  <c r="BK71" i="6"/>
  <c r="BI71" i="6"/>
  <c r="AO72" i="6"/>
  <c r="AZ72" i="6" s="1"/>
  <c r="AM72" i="6"/>
  <c r="AX72" i="6" s="1"/>
  <c r="AK72" i="6"/>
  <c r="AV72" i="6" s="1"/>
  <c r="AI72" i="6"/>
  <c r="AG72" i="6"/>
  <c r="AR72" i="6" s="1"/>
  <c r="AE72" i="6"/>
  <c r="AH72" i="6"/>
  <c r="AL72" i="6"/>
  <c r="AP72" i="6"/>
  <c r="BA72" i="6" s="1"/>
  <c r="AT72" i="6"/>
  <c r="BO72" i="6"/>
  <c r="BM72" i="6"/>
  <c r="BK72" i="6"/>
  <c r="BI72" i="6"/>
  <c r="AO73" i="6"/>
  <c r="AM73" i="6"/>
  <c r="AK73" i="6"/>
  <c r="AI73" i="6"/>
  <c r="AT73" i="6" s="1"/>
  <c r="AG73" i="6"/>
  <c r="AR73" i="6" s="1"/>
  <c r="AE73" i="6"/>
  <c r="AX73" i="6" s="1"/>
  <c r="AH73" i="6"/>
  <c r="AS73" i="6" s="1"/>
  <c r="AL73" i="6"/>
  <c r="AP73" i="6"/>
  <c r="BO73" i="6"/>
  <c r="BM73" i="6"/>
  <c r="BK73" i="6"/>
  <c r="BI73" i="6"/>
  <c r="AO74" i="6"/>
  <c r="AZ74" i="6" s="1"/>
  <c r="AM74" i="6"/>
  <c r="AX74" i="6" s="1"/>
  <c r="AK74" i="6"/>
  <c r="AV74" i="6" s="1"/>
  <c r="AI74" i="6"/>
  <c r="AG74" i="6"/>
  <c r="AR74" i="6" s="1"/>
  <c r="AE74" i="6"/>
  <c r="AH74" i="6"/>
  <c r="AL74" i="6"/>
  <c r="AP74" i="6"/>
  <c r="BA74" i="6" s="1"/>
  <c r="AT74" i="6"/>
  <c r="BO74" i="6"/>
  <c r="AQ59" i="6"/>
  <c r="AS59" i="6"/>
  <c r="AU59" i="6"/>
  <c r="AW59" i="6"/>
  <c r="AY59" i="6"/>
  <c r="BQ59" i="6"/>
  <c r="BS59" i="6"/>
  <c r="BU59" i="6"/>
  <c r="BW59" i="6"/>
  <c r="BY59" i="6"/>
  <c r="AQ60" i="6"/>
  <c r="AS60" i="6"/>
  <c r="AU60" i="6"/>
  <c r="AW60" i="6"/>
  <c r="AY60" i="6"/>
  <c r="BQ60" i="6"/>
  <c r="BS60" i="6"/>
  <c r="BU60" i="6"/>
  <c r="BW60" i="6"/>
  <c r="BY60" i="6"/>
  <c r="AU61" i="6"/>
  <c r="BU61" i="6" s="1"/>
  <c r="AW61" i="6"/>
  <c r="AQ62" i="6"/>
  <c r="BQ62" i="6" s="1"/>
  <c r="AQ63" i="6"/>
  <c r="AS63" i="6"/>
  <c r="AU63" i="6"/>
  <c r="AW63" i="6"/>
  <c r="AY63" i="6"/>
  <c r="BQ63" i="6"/>
  <c r="BS63" i="6"/>
  <c r="BU63" i="6"/>
  <c r="BW63" i="6"/>
  <c r="BY63" i="6"/>
  <c r="AQ64" i="6"/>
  <c r="BQ64" i="6" s="1"/>
  <c r="AS64" i="6"/>
  <c r="AU64" i="6"/>
  <c r="BU64" i="6" s="1"/>
  <c r="AW64" i="6"/>
  <c r="AY64" i="6"/>
  <c r="BY64" i="6" s="1"/>
  <c r="AQ65" i="6"/>
  <c r="AS65" i="6"/>
  <c r="AU65" i="6"/>
  <c r="AW65" i="6"/>
  <c r="AY65" i="6"/>
  <c r="BQ65" i="6"/>
  <c r="BS65" i="6"/>
  <c r="BU65" i="6"/>
  <c r="BW65" i="6"/>
  <c r="BY65" i="6"/>
  <c r="AW66" i="6"/>
  <c r="AQ67" i="6"/>
  <c r="AS67" i="6"/>
  <c r="AU67" i="6"/>
  <c r="AW67" i="6"/>
  <c r="AY67" i="6"/>
  <c r="BQ67" i="6"/>
  <c r="BS67" i="6"/>
  <c r="BU67" i="6"/>
  <c r="BW67" i="6"/>
  <c r="BY67" i="6"/>
  <c r="AQ68" i="6"/>
  <c r="AS68" i="6"/>
  <c r="AU68" i="6"/>
  <c r="AW68" i="6"/>
  <c r="AY68" i="6"/>
  <c r="BQ68" i="6"/>
  <c r="BS68" i="6"/>
  <c r="BU68" i="6"/>
  <c r="BW68" i="6"/>
  <c r="BY68" i="6"/>
  <c r="AS69" i="6"/>
  <c r="AU69" i="6"/>
  <c r="AQ70" i="6"/>
  <c r="AS70" i="6"/>
  <c r="AU70" i="6"/>
  <c r="AW70" i="6"/>
  <c r="AY70" i="6"/>
  <c r="BQ70" i="6"/>
  <c r="BS70" i="6"/>
  <c r="BU70" i="6"/>
  <c r="BW70" i="6"/>
  <c r="BY70" i="6"/>
  <c r="AQ71" i="6"/>
  <c r="AS71" i="6"/>
  <c r="AU71" i="6"/>
  <c r="AW71" i="6"/>
  <c r="AY71" i="6"/>
  <c r="BQ71" i="6"/>
  <c r="BS71" i="6"/>
  <c r="BU71" i="6"/>
  <c r="BW71" i="6"/>
  <c r="BY71" i="6"/>
  <c r="AQ72" i="6"/>
  <c r="AS72" i="6"/>
  <c r="AU72" i="6"/>
  <c r="AW72" i="6"/>
  <c r="AY72" i="6"/>
  <c r="BQ72" i="6"/>
  <c r="BS72" i="6"/>
  <c r="BU72" i="6"/>
  <c r="BW72" i="6"/>
  <c r="BY72" i="6"/>
  <c r="AU73" i="6"/>
  <c r="AQ74" i="6"/>
  <c r="AS74" i="6"/>
  <c r="AU74" i="6"/>
  <c r="AW74" i="6"/>
  <c r="AY74" i="6"/>
  <c r="BI74" i="6"/>
  <c r="BK74" i="6"/>
  <c r="BM74" i="6"/>
  <c r="BQ74" i="6"/>
  <c r="BS74" i="6"/>
  <c r="BU74" i="6"/>
  <c r="BW74" i="6"/>
  <c r="BY74" i="6"/>
  <c r="AE75" i="6"/>
  <c r="AG75" i="6"/>
  <c r="AR75" i="6" s="1"/>
  <c r="AI75" i="6"/>
  <c r="AK75" i="6"/>
  <c r="AM75" i="6"/>
  <c r="AO75" i="6"/>
  <c r="AZ75" i="6" s="1"/>
  <c r="BZ75" i="6" s="1"/>
  <c r="BI75" i="6"/>
  <c r="BK75" i="6"/>
  <c r="BM75" i="6"/>
  <c r="BW75" i="6"/>
  <c r="AE76" i="6"/>
  <c r="AG76" i="6"/>
  <c r="AI76" i="6"/>
  <c r="AK76" i="6"/>
  <c r="AM76" i="6"/>
  <c r="AO76" i="6"/>
  <c r="AZ76" i="6" s="1"/>
  <c r="BI76" i="6"/>
  <c r="BK76" i="6"/>
  <c r="BM76" i="6"/>
  <c r="BQ76" i="6"/>
  <c r="BS76" i="6"/>
  <c r="BU76" i="6"/>
  <c r="BW76" i="6"/>
  <c r="BY76" i="6"/>
  <c r="AE77" i="6"/>
  <c r="AG77" i="6"/>
  <c r="AR77" i="6" s="1"/>
  <c r="AI77" i="6"/>
  <c r="AK77" i="6"/>
  <c r="AM77" i="6"/>
  <c r="AO77" i="6"/>
  <c r="BI77" i="6"/>
  <c r="BK77" i="6"/>
  <c r="BM77" i="6"/>
  <c r="AE78" i="6"/>
  <c r="AG78" i="6"/>
  <c r="AI78" i="6"/>
  <c r="AK78" i="6"/>
  <c r="AM78" i="6"/>
  <c r="AO78" i="6"/>
  <c r="AZ78" i="6" s="1"/>
  <c r="BI78" i="6"/>
  <c r="BK78" i="6"/>
  <c r="BM78" i="6"/>
  <c r="BQ78" i="6"/>
  <c r="BS78" i="6"/>
  <c r="BU78" i="6"/>
  <c r="BW78" i="6"/>
  <c r="BY78" i="6"/>
  <c r="AE79" i="6"/>
  <c r="AZ79" i="6" s="1"/>
  <c r="BZ79" i="6" s="1"/>
  <c r="AG79" i="6"/>
  <c r="AR79" i="6" s="1"/>
  <c r="AI79" i="6"/>
  <c r="AK79" i="6"/>
  <c r="AM79" i="6"/>
  <c r="AO79" i="6"/>
  <c r="BI79" i="6"/>
  <c r="BK79" i="6"/>
  <c r="BM79" i="6"/>
  <c r="BW79" i="6"/>
  <c r="AE80" i="6"/>
  <c r="AG80" i="6"/>
  <c r="AR80" i="6" s="1"/>
  <c r="AI80" i="6"/>
  <c r="AT80" i="6" s="1"/>
  <c r="AK80" i="6"/>
  <c r="AM80" i="6"/>
  <c r="AX80" i="6" s="1"/>
  <c r="AO80" i="6"/>
  <c r="BI80" i="6"/>
  <c r="BK80" i="6"/>
  <c r="BM80" i="6"/>
  <c r="BQ80" i="6"/>
  <c r="AE81" i="6"/>
  <c r="AG81" i="6"/>
  <c r="AI81" i="6"/>
  <c r="AK81" i="6"/>
  <c r="AM81" i="6"/>
  <c r="AO81" i="6"/>
  <c r="AZ81" i="6" s="1"/>
  <c r="BZ81" i="6" s="1"/>
  <c r="BI81" i="6"/>
  <c r="BK81" i="6"/>
  <c r="BM81" i="6"/>
  <c r="BQ81" i="6"/>
  <c r="AE82" i="6"/>
  <c r="AG82" i="6"/>
  <c r="AI82" i="6"/>
  <c r="AK82" i="6"/>
  <c r="AM82" i="6"/>
  <c r="AO82" i="6"/>
  <c r="AZ82" i="6" s="1"/>
  <c r="BI82" i="6"/>
  <c r="BK82" i="6"/>
  <c r="BM82" i="6"/>
  <c r="BQ82" i="6"/>
  <c r="BS82" i="6"/>
  <c r="BU82" i="6"/>
  <c r="BW82" i="6"/>
  <c r="BY82" i="6"/>
  <c r="AE83" i="6"/>
  <c r="AG83" i="6"/>
  <c r="AI83" i="6"/>
  <c r="AK83" i="6"/>
  <c r="AM83" i="6"/>
  <c r="AO83" i="6"/>
  <c r="AZ83" i="6" s="1"/>
  <c r="BI83" i="6"/>
  <c r="BK83" i="6"/>
  <c r="BM83" i="6"/>
  <c r="BQ83" i="6"/>
  <c r="BS83" i="6"/>
  <c r="BU83" i="6"/>
  <c r="BW83" i="6"/>
  <c r="BY83" i="6"/>
  <c r="AE84" i="6"/>
  <c r="AV84" i="6" s="1"/>
  <c r="AG84" i="6"/>
  <c r="AI84" i="6"/>
  <c r="AT84" i="6" s="1"/>
  <c r="AK84" i="6"/>
  <c r="AM84" i="6"/>
  <c r="AO84" i="6"/>
  <c r="BI84" i="6"/>
  <c r="BK84" i="6"/>
  <c r="BM84" i="6"/>
  <c r="AE85" i="6"/>
  <c r="AG85" i="6"/>
  <c r="AI85" i="6"/>
  <c r="AK85" i="6"/>
  <c r="AM85" i="6"/>
  <c r="AO85" i="6"/>
  <c r="AZ85" i="6" s="1"/>
  <c r="BI85" i="6"/>
  <c r="BK85" i="6"/>
  <c r="BM85" i="6"/>
  <c r="BQ85" i="6"/>
  <c r="BS85" i="6"/>
  <c r="BU85" i="6"/>
  <c r="BW85" i="6"/>
  <c r="BY85" i="6"/>
  <c r="BP86" i="6"/>
  <c r="AE86" i="6"/>
  <c r="AG86" i="6"/>
  <c r="AI86" i="6"/>
  <c r="AT86" i="6" s="1"/>
  <c r="AK86" i="6"/>
  <c r="AM86" i="6"/>
  <c r="AO86" i="6"/>
  <c r="BZ87" i="6"/>
  <c r="BX87" i="6"/>
  <c r="BV87" i="6"/>
  <c r="BT87" i="6"/>
  <c r="BR87" i="6"/>
  <c r="BP87" i="6"/>
  <c r="AZ87" i="6"/>
  <c r="AX87" i="6"/>
  <c r="AV87" i="6"/>
  <c r="AT87" i="6"/>
  <c r="AR87" i="6"/>
  <c r="BS87" i="6"/>
  <c r="BW87" i="6"/>
  <c r="CA87" i="6"/>
  <c r="BZ88" i="6"/>
  <c r="BX88" i="6"/>
  <c r="BV88" i="6"/>
  <c r="BT88" i="6"/>
  <c r="BR88" i="6"/>
  <c r="BP88" i="6"/>
  <c r="AZ88" i="6"/>
  <c r="AX88" i="6"/>
  <c r="AV88" i="6"/>
  <c r="AT88" i="6"/>
  <c r="AR88" i="6"/>
  <c r="BS88" i="6"/>
  <c r="BW88" i="6"/>
  <c r="CA88" i="6"/>
  <c r="BP89" i="6"/>
  <c r="AZ89" i="6"/>
  <c r="BZ89" i="6" s="1"/>
  <c r="AV89" i="6"/>
  <c r="BV89" i="6" s="1"/>
  <c r="AR89" i="6"/>
  <c r="BR89" i="6" s="1"/>
  <c r="AE89" i="6"/>
  <c r="AI89" i="6"/>
  <c r="AT89" i="6" s="1"/>
  <c r="BT89" i="6" s="1"/>
  <c r="AM89" i="6"/>
  <c r="BP90" i="6"/>
  <c r="AT90" i="6"/>
  <c r="AR90" i="6"/>
  <c r="BZ91" i="6"/>
  <c r="BX91" i="6"/>
  <c r="BV91" i="6"/>
  <c r="BT91" i="6"/>
  <c r="BR91" i="6"/>
  <c r="BP91" i="6"/>
  <c r="AZ91" i="6"/>
  <c r="AX91" i="6"/>
  <c r="AV91" i="6"/>
  <c r="AT91" i="6"/>
  <c r="AR91" i="6"/>
  <c r="BS91" i="6"/>
  <c r="BW91" i="6"/>
  <c r="CA91" i="6"/>
  <c r="BZ92" i="6"/>
  <c r="BX92" i="6"/>
  <c r="BV92" i="6"/>
  <c r="BT92" i="6"/>
  <c r="BR92" i="6"/>
  <c r="BP92" i="6"/>
  <c r="AZ92" i="6"/>
  <c r="AX92" i="6"/>
  <c r="AV92" i="6"/>
  <c r="AT92" i="6"/>
  <c r="AR92" i="6"/>
  <c r="BS92" i="6"/>
  <c r="BW92" i="6"/>
  <c r="CA92" i="6"/>
  <c r="BP93" i="6"/>
  <c r="AV93" i="6"/>
  <c r="BV93" i="6" s="1"/>
  <c r="AT93" i="6"/>
  <c r="BT93" i="6" s="1"/>
  <c r="AR93" i="6"/>
  <c r="BR93" i="6" s="1"/>
  <c r="AE93" i="6"/>
  <c r="BA93" i="6" s="1"/>
  <c r="AI93" i="6"/>
  <c r="AM93" i="6"/>
  <c r="AX93" i="6" s="1"/>
  <c r="BX93" i="6" s="1"/>
  <c r="BS93" i="6"/>
  <c r="BW93" i="6"/>
  <c r="BZ94" i="6"/>
  <c r="BX94" i="6"/>
  <c r="BV94" i="6"/>
  <c r="BT94" i="6"/>
  <c r="BR94" i="6"/>
  <c r="BP94" i="6"/>
  <c r="AZ94" i="6"/>
  <c r="AX94" i="6"/>
  <c r="AV94" i="6"/>
  <c r="AT94" i="6"/>
  <c r="AR94" i="6"/>
  <c r="BS94" i="6"/>
  <c r="BW94" i="6"/>
  <c r="CA94" i="6"/>
  <c r="BZ95" i="6"/>
  <c r="BX95" i="6"/>
  <c r="BV95" i="6"/>
  <c r="BT95" i="6"/>
  <c r="BR95" i="6"/>
  <c r="BP95" i="6"/>
  <c r="CA95" i="6"/>
  <c r="BY95" i="6"/>
  <c r="BW95" i="6"/>
  <c r="BU95" i="6"/>
  <c r="BS95" i="6"/>
  <c r="BQ95" i="6"/>
  <c r="AZ95" i="6"/>
  <c r="AX95" i="6"/>
  <c r="AV95" i="6"/>
  <c r="AT95" i="6"/>
  <c r="AR95" i="6"/>
  <c r="BA95" i="6"/>
  <c r="AF75" i="6"/>
  <c r="AQ75" i="6" s="1"/>
  <c r="BQ75" i="6" s="1"/>
  <c r="AH75" i="6"/>
  <c r="AS75" i="6" s="1"/>
  <c r="BS75" i="6" s="1"/>
  <c r="AJ75" i="6"/>
  <c r="AU75" i="6" s="1"/>
  <c r="AL75" i="6"/>
  <c r="AW75" i="6" s="1"/>
  <c r="AN75" i="6"/>
  <c r="AY75" i="6" s="1"/>
  <c r="AP75" i="6"/>
  <c r="AT75" i="6"/>
  <c r="BU75" i="6" s="1"/>
  <c r="AV75" i="6"/>
  <c r="BV75" i="6" s="1"/>
  <c r="AX75" i="6"/>
  <c r="BX75" i="6" s="1"/>
  <c r="AF76" i="6"/>
  <c r="AQ76" i="6" s="1"/>
  <c r="AH76" i="6"/>
  <c r="AS76" i="6" s="1"/>
  <c r="AJ76" i="6"/>
  <c r="AU76" i="6" s="1"/>
  <c r="AL76" i="6"/>
  <c r="AW76" i="6" s="1"/>
  <c r="AN76" i="6"/>
  <c r="AY76" i="6" s="1"/>
  <c r="AP76" i="6"/>
  <c r="BA76" i="6" s="1"/>
  <c r="AR76" i="6"/>
  <c r="AT76" i="6"/>
  <c r="AV76" i="6"/>
  <c r="AX76" i="6"/>
  <c r="AF77" i="6"/>
  <c r="AQ77" i="6" s="1"/>
  <c r="BQ77" i="6" s="1"/>
  <c r="AH77" i="6"/>
  <c r="AS77" i="6" s="1"/>
  <c r="AJ77" i="6"/>
  <c r="AU77" i="6" s="1"/>
  <c r="AL77" i="6"/>
  <c r="AW77" i="6" s="1"/>
  <c r="AN77" i="6"/>
  <c r="AY77" i="6" s="1"/>
  <c r="AP77" i="6"/>
  <c r="BA77" i="6" s="1"/>
  <c r="AT77" i="6"/>
  <c r="AV77" i="6"/>
  <c r="AX77" i="6"/>
  <c r="AF78" i="6"/>
  <c r="AQ78" i="6" s="1"/>
  <c r="AH78" i="6"/>
  <c r="AS78" i="6" s="1"/>
  <c r="AJ78" i="6"/>
  <c r="AU78" i="6" s="1"/>
  <c r="AL78" i="6"/>
  <c r="AW78" i="6" s="1"/>
  <c r="AN78" i="6"/>
  <c r="AY78" i="6" s="1"/>
  <c r="AP78" i="6"/>
  <c r="BA78" i="6" s="1"/>
  <c r="AR78" i="6"/>
  <c r="AT78" i="6"/>
  <c r="AV78" i="6"/>
  <c r="AX78" i="6"/>
  <c r="AF79" i="6"/>
  <c r="AQ79" i="6" s="1"/>
  <c r="BQ79" i="6" s="1"/>
  <c r="AH79" i="6"/>
  <c r="AS79" i="6" s="1"/>
  <c r="BS79" i="6" s="1"/>
  <c r="AJ79" i="6"/>
  <c r="AU79" i="6" s="1"/>
  <c r="AL79" i="6"/>
  <c r="AW79" i="6" s="1"/>
  <c r="AN79" i="6"/>
  <c r="AY79" i="6" s="1"/>
  <c r="AP79" i="6"/>
  <c r="BA79" i="6" s="1"/>
  <c r="AT79" i="6"/>
  <c r="BU79" i="6" s="1"/>
  <c r="AV79" i="6"/>
  <c r="BV79" i="6" s="1"/>
  <c r="AX79" i="6"/>
  <c r="BX79" i="6" s="1"/>
  <c r="AF80" i="6"/>
  <c r="AQ80" i="6" s="1"/>
  <c r="BR80" i="6" s="1"/>
  <c r="AH80" i="6"/>
  <c r="AS80" i="6" s="1"/>
  <c r="BS80" i="6" s="1"/>
  <c r="AJ80" i="6"/>
  <c r="AU80" i="6" s="1"/>
  <c r="AL80" i="6"/>
  <c r="AW80" i="6" s="1"/>
  <c r="BW80" i="6" s="1"/>
  <c r="AN80" i="6"/>
  <c r="AY80" i="6" s="1"/>
  <c r="AP80" i="6"/>
  <c r="AV80" i="6"/>
  <c r="BV80" i="6" s="1"/>
  <c r="AF81" i="6"/>
  <c r="AQ81" i="6" s="1"/>
  <c r="AH81" i="6"/>
  <c r="AS81" i="6" s="1"/>
  <c r="AJ81" i="6"/>
  <c r="AU81" i="6" s="1"/>
  <c r="AL81" i="6"/>
  <c r="AW81" i="6" s="1"/>
  <c r="AN81" i="6"/>
  <c r="AY81" i="6" s="1"/>
  <c r="AP81" i="6"/>
  <c r="AR81" i="6"/>
  <c r="BR81" i="6" s="1"/>
  <c r="AT81" i="6"/>
  <c r="AV81" i="6"/>
  <c r="BV81" i="6" s="1"/>
  <c r="AX81" i="6"/>
  <c r="AF82" i="6"/>
  <c r="AQ82" i="6" s="1"/>
  <c r="AH82" i="6"/>
  <c r="AS82" i="6" s="1"/>
  <c r="AJ82" i="6"/>
  <c r="AU82" i="6" s="1"/>
  <c r="AL82" i="6"/>
  <c r="AW82" i="6" s="1"/>
  <c r="AN82" i="6"/>
  <c r="AY82" i="6" s="1"/>
  <c r="AP82" i="6"/>
  <c r="BA82" i="6" s="1"/>
  <c r="AR82" i="6"/>
  <c r="AT82" i="6"/>
  <c r="AV82" i="6"/>
  <c r="AX82" i="6"/>
  <c r="AF83" i="6"/>
  <c r="AQ83" i="6" s="1"/>
  <c r="AH83" i="6"/>
  <c r="AS83" i="6" s="1"/>
  <c r="AJ83" i="6"/>
  <c r="AU83" i="6" s="1"/>
  <c r="AL83" i="6"/>
  <c r="AW83" i="6" s="1"/>
  <c r="AN83" i="6"/>
  <c r="AY83" i="6" s="1"/>
  <c r="AP83" i="6"/>
  <c r="BA83" i="6" s="1"/>
  <c r="AR83" i="6"/>
  <c r="AT83" i="6"/>
  <c r="AV83" i="6"/>
  <c r="AX83" i="6"/>
  <c r="AF84" i="6"/>
  <c r="AQ84" i="6" s="1"/>
  <c r="BQ84" i="6" s="1"/>
  <c r="AH84" i="6"/>
  <c r="AS84" i="6" s="1"/>
  <c r="AJ84" i="6"/>
  <c r="AU84" i="6" s="1"/>
  <c r="AL84" i="6"/>
  <c r="AN84" i="6"/>
  <c r="AP84" i="6"/>
  <c r="AR84" i="6"/>
  <c r="AF85" i="6"/>
  <c r="AQ85" i="6" s="1"/>
  <c r="AH85" i="6"/>
  <c r="AS85" i="6" s="1"/>
  <c r="AJ85" i="6"/>
  <c r="AU85" i="6" s="1"/>
  <c r="AL85" i="6"/>
  <c r="AW85" i="6" s="1"/>
  <c r="AN85" i="6"/>
  <c r="AY85" i="6" s="1"/>
  <c r="AP85" i="6"/>
  <c r="BA85" i="6" s="1"/>
  <c r="AR85" i="6"/>
  <c r="AT85" i="6"/>
  <c r="AV85" i="6"/>
  <c r="AX85" i="6"/>
  <c r="AF86" i="6"/>
  <c r="AQ86" i="6" s="1"/>
  <c r="BQ86" i="6" s="1"/>
  <c r="AH86" i="6"/>
  <c r="AS86" i="6" s="1"/>
  <c r="BS86" i="6" s="1"/>
  <c r="AJ86" i="6"/>
  <c r="AU86" i="6" s="1"/>
  <c r="AL86" i="6"/>
  <c r="AN86" i="6"/>
  <c r="AY86" i="6" s="1"/>
  <c r="AP86" i="6"/>
  <c r="AR86" i="6"/>
  <c r="BR86" i="6" s="1"/>
  <c r="AV86" i="6"/>
  <c r="BV86" i="6" s="1"/>
  <c r="BQ94" i="6"/>
  <c r="BU94" i="6"/>
  <c r="BY94" i="6"/>
  <c r="BA96" i="6"/>
  <c r="BQ96" i="6"/>
  <c r="BS96" i="6"/>
  <c r="BU96" i="6"/>
  <c r="BW96" i="6"/>
  <c r="BY96" i="6"/>
  <c r="CA96" i="6"/>
  <c r="AE97" i="6"/>
  <c r="AG97" i="6"/>
  <c r="AI97" i="6"/>
  <c r="AK97" i="6"/>
  <c r="AM97" i="6"/>
  <c r="AO97" i="6"/>
  <c r="BA98" i="6"/>
  <c r="CA98" i="6" s="1"/>
  <c r="BA99" i="6"/>
  <c r="BQ99" i="6"/>
  <c r="BS99" i="6"/>
  <c r="BU99" i="6"/>
  <c r="BW99" i="6"/>
  <c r="BY99" i="6"/>
  <c r="CA99" i="6"/>
  <c r="BZ100" i="6"/>
  <c r="BX100" i="6"/>
  <c r="BV100" i="6"/>
  <c r="BA100" i="6"/>
  <c r="BQ100" i="6"/>
  <c r="BS100" i="6"/>
  <c r="BU100" i="6"/>
  <c r="BY100" i="6"/>
  <c r="AF87" i="6"/>
  <c r="AQ87" i="6" s="1"/>
  <c r="AH87" i="6"/>
  <c r="AS87" i="6" s="1"/>
  <c r="AJ87" i="6"/>
  <c r="AU87" i="6" s="1"/>
  <c r="AL87" i="6"/>
  <c r="AW87" i="6" s="1"/>
  <c r="AN87" i="6"/>
  <c r="AY87" i="6" s="1"/>
  <c r="AF88" i="6"/>
  <c r="AQ88" i="6" s="1"/>
  <c r="AH88" i="6"/>
  <c r="AS88" i="6" s="1"/>
  <c r="AJ88" i="6"/>
  <c r="AU88" i="6" s="1"/>
  <c r="AL88" i="6"/>
  <c r="AW88" i="6" s="1"/>
  <c r="AN88" i="6"/>
  <c r="AY88" i="6" s="1"/>
  <c r="AF89" i="6"/>
  <c r="AQ89" i="6" s="1"/>
  <c r="BQ89" i="6" s="1"/>
  <c r="AH89" i="6"/>
  <c r="AS89" i="6" s="1"/>
  <c r="BS89" i="6" s="1"/>
  <c r="AJ89" i="6"/>
  <c r="AU89" i="6" s="1"/>
  <c r="AL89" i="6"/>
  <c r="AN89" i="6"/>
  <c r="AY89" i="6" s="1"/>
  <c r="AF90" i="6"/>
  <c r="AQ90" i="6" s="1"/>
  <c r="BQ90" i="6" s="1"/>
  <c r="AH90" i="6"/>
  <c r="AS90" i="6" s="1"/>
  <c r="AJ90" i="6"/>
  <c r="AL90" i="6"/>
  <c r="AN90" i="6"/>
  <c r="AF91" i="6"/>
  <c r="AQ91" i="6" s="1"/>
  <c r="AH91" i="6"/>
  <c r="AS91" i="6" s="1"/>
  <c r="AJ91" i="6"/>
  <c r="AU91" i="6" s="1"/>
  <c r="AL91" i="6"/>
  <c r="AW91" i="6" s="1"/>
  <c r="AN91" i="6"/>
  <c r="AY91" i="6" s="1"/>
  <c r="AF92" i="6"/>
  <c r="AQ92" i="6" s="1"/>
  <c r="AH92" i="6"/>
  <c r="AS92" i="6" s="1"/>
  <c r="AJ92" i="6"/>
  <c r="AU92" i="6" s="1"/>
  <c r="AL92" i="6"/>
  <c r="AW92" i="6" s="1"/>
  <c r="AN92" i="6"/>
  <c r="AY92" i="6" s="1"/>
  <c r="AF93" i="6"/>
  <c r="AQ93" i="6" s="1"/>
  <c r="BQ93" i="6" s="1"/>
  <c r="AH93" i="6"/>
  <c r="AS93" i="6" s="1"/>
  <c r="AJ93" i="6"/>
  <c r="AU93" i="6" s="1"/>
  <c r="BU93" i="6" s="1"/>
  <c r="AL93" i="6"/>
  <c r="AW93" i="6" s="1"/>
  <c r="AN93" i="6"/>
  <c r="AY93" i="6" s="1"/>
  <c r="AF94" i="6"/>
  <c r="AQ94" i="6" s="1"/>
  <c r="AH94" i="6"/>
  <c r="AS94" i="6" s="1"/>
  <c r="AJ94" i="6"/>
  <c r="AU94" i="6" s="1"/>
  <c r="AL94" i="6"/>
  <c r="AW94" i="6" s="1"/>
  <c r="AN94" i="6"/>
  <c r="AY94" i="6" s="1"/>
  <c r="AF95" i="6"/>
  <c r="AQ95" i="6" s="1"/>
  <c r="AH95" i="6"/>
  <c r="AS95" i="6" s="1"/>
  <c r="AJ95" i="6"/>
  <c r="AU95" i="6" s="1"/>
  <c r="AL95" i="6"/>
  <c r="AW95" i="6" s="1"/>
  <c r="AN95" i="6"/>
  <c r="AY95" i="6" s="1"/>
  <c r="AF96" i="6"/>
  <c r="AQ96" i="6" s="1"/>
  <c r="AH96" i="6"/>
  <c r="AS96" i="6" s="1"/>
  <c r="AJ96" i="6"/>
  <c r="AU96" i="6" s="1"/>
  <c r="AL96" i="6"/>
  <c r="AW96" i="6" s="1"/>
  <c r="AN96" i="6"/>
  <c r="AY96" i="6" s="1"/>
  <c r="AR96" i="6"/>
  <c r="AT96" i="6"/>
  <c r="AV96" i="6"/>
  <c r="AX96" i="6"/>
  <c r="BP96" i="6"/>
  <c r="BR96" i="6"/>
  <c r="BT96" i="6"/>
  <c r="BV96" i="6"/>
  <c r="BX96" i="6"/>
  <c r="AF97" i="6"/>
  <c r="AQ97" i="6" s="1"/>
  <c r="AH97" i="6"/>
  <c r="AS97" i="6" s="1"/>
  <c r="BS97" i="6" s="1"/>
  <c r="AJ97" i="6"/>
  <c r="AU97" i="6" s="1"/>
  <c r="AL97" i="6"/>
  <c r="AN97" i="6"/>
  <c r="AY97" i="6" s="1"/>
  <c r="AR97" i="6"/>
  <c r="AT97" i="6"/>
  <c r="BT97" i="6" s="1"/>
  <c r="AV97" i="6"/>
  <c r="AX97" i="6"/>
  <c r="BY97" i="6" s="1"/>
  <c r="BP97" i="6"/>
  <c r="AF98" i="6"/>
  <c r="AQ98" i="6" s="1"/>
  <c r="BQ98" i="6" s="1"/>
  <c r="AH98" i="6"/>
  <c r="AS98" i="6" s="1"/>
  <c r="AJ98" i="6"/>
  <c r="AU98" i="6" s="1"/>
  <c r="AL98" i="6"/>
  <c r="AW98" i="6" s="1"/>
  <c r="AN98" i="6"/>
  <c r="AY98" i="6" s="1"/>
  <c r="BZ98" i="6" s="1"/>
  <c r="AT98" i="6"/>
  <c r="AV98" i="6"/>
  <c r="AX98" i="6"/>
  <c r="BP98" i="6"/>
  <c r="AF99" i="6"/>
  <c r="AQ99" i="6" s="1"/>
  <c r="AH99" i="6"/>
  <c r="AS99" i="6" s="1"/>
  <c r="AJ99" i="6"/>
  <c r="AU99" i="6" s="1"/>
  <c r="AL99" i="6"/>
  <c r="AW99" i="6" s="1"/>
  <c r="AN99" i="6"/>
  <c r="AY99" i="6" s="1"/>
  <c r="AR99" i="6"/>
  <c r="AT99" i="6"/>
  <c r="AV99" i="6"/>
  <c r="AX99" i="6"/>
  <c r="BP99" i="6"/>
  <c r="BR99" i="6"/>
  <c r="BT99" i="6"/>
  <c r="BV99" i="6"/>
  <c r="BX99" i="6"/>
  <c r="AF100" i="6"/>
  <c r="AQ100" i="6" s="1"/>
  <c r="AH100" i="6"/>
  <c r="AS100" i="6" s="1"/>
  <c r="AJ100" i="6"/>
  <c r="AU100" i="6" s="1"/>
  <c r="AL100" i="6"/>
  <c r="AW100" i="6" s="1"/>
  <c r="AN100" i="6"/>
  <c r="AY100" i="6" s="1"/>
  <c r="AR100" i="6"/>
  <c r="AT100" i="6"/>
  <c r="AV100" i="6"/>
  <c r="AX100" i="6"/>
  <c r="BP100" i="6"/>
  <c r="BR100" i="6"/>
  <c r="BT100" i="6"/>
  <c r="BW100" i="6"/>
  <c r="CA100" i="6"/>
  <c r="BP101" i="6"/>
  <c r="AR101" i="6"/>
  <c r="AE101" i="6"/>
  <c r="AV101" i="6" s="1"/>
  <c r="AI101" i="6"/>
  <c r="AT101" i="6" s="1"/>
  <c r="AM101" i="6"/>
  <c r="BZ102" i="6"/>
  <c r="BX102" i="6"/>
  <c r="BV102" i="6"/>
  <c r="BT102" i="6"/>
  <c r="BR102" i="6"/>
  <c r="BP102" i="6"/>
  <c r="AZ102" i="6"/>
  <c r="AX102" i="6"/>
  <c r="AV102" i="6"/>
  <c r="AT102" i="6"/>
  <c r="AR102" i="6"/>
  <c r="BS102" i="6"/>
  <c r="BW102" i="6"/>
  <c r="CA102" i="6"/>
  <c r="BP103" i="6"/>
  <c r="AR103" i="6"/>
  <c r="AE103" i="6"/>
  <c r="AZ103" i="6" s="1"/>
  <c r="AI103" i="6"/>
  <c r="AT103" i="6" s="1"/>
  <c r="BT103" i="6" s="1"/>
  <c r="AM103" i="6"/>
  <c r="BZ104" i="6"/>
  <c r="BX104" i="6"/>
  <c r="BV104" i="6"/>
  <c r="BT104" i="6"/>
  <c r="BR104" i="6"/>
  <c r="BP104" i="6"/>
  <c r="AZ104" i="6"/>
  <c r="AX104" i="6"/>
  <c r="AV104" i="6"/>
  <c r="AT104" i="6"/>
  <c r="AR104" i="6"/>
  <c r="BS104" i="6"/>
  <c r="BW104" i="6"/>
  <c r="CA104" i="6"/>
  <c r="BP105" i="6"/>
  <c r="AZ105" i="6"/>
  <c r="BZ105" i="6" s="1"/>
  <c r="AV105" i="6"/>
  <c r="AR105" i="6"/>
  <c r="BR105" i="6" s="1"/>
  <c r="AE105" i="6"/>
  <c r="AI105" i="6"/>
  <c r="AT105" i="6" s="1"/>
  <c r="BT105" i="6" s="1"/>
  <c r="AM105" i="6"/>
  <c r="BP106" i="6"/>
  <c r="AZ106" i="6"/>
  <c r="BZ106" i="6" s="1"/>
  <c r="AV106" i="6"/>
  <c r="AR106" i="6"/>
  <c r="AE106" i="6"/>
  <c r="AI106" i="6"/>
  <c r="AT106" i="6" s="1"/>
  <c r="BT106" i="6" s="1"/>
  <c r="AM106" i="6"/>
  <c r="BR107" i="6"/>
  <c r="BP107" i="6"/>
  <c r="AO107" i="6"/>
  <c r="AM107" i="6"/>
  <c r="AK107" i="6"/>
  <c r="AV107" i="6" s="1"/>
  <c r="AI107" i="6"/>
  <c r="AG107" i="6"/>
  <c r="AT107" i="6"/>
  <c r="AR107" i="6"/>
  <c r="AE107" i="6"/>
  <c r="BA107" i="6" s="1"/>
  <c r="AF101" i="6"/>
  <c r="AQ101" i="6" s="1"/>
  <c r="BQ101" i="6" s="1"/>
  <c r="AH101" i="6"/>
  <c r="AS101" i="6" s="1"/>
  <c r="AJ101" i="6"/>
  <c r="AU101" i="6" s="1"/>
  <c r="AL101" i="6"/>
  <c r="AN101" i="6"/>
  <c r="AY101" i="6" s="1"/>
  <c r="AF102" i="6"/>
  <c r="AQ102" i="6" s="1"/>
  <c r="AH102" i="6"/>
  <c r="AS102" i="6" s="1"/>
  <c r="AJ102" i="6"/>
  <c r="AU102" i="6" s="1"/>
  <c r="AL102" i="6"/>
  <c r="AW102" i="6" s="1"/>
  <c r="AN102" i="6"/>
  <c r="AY102" i="6" s="1"/>
  <c r="AF103" i="6"/>
  <c r="AQ103" i="6" s="1"/>
  <c r="BQ103" i="6" s="1"/>
  <c r="AH103" i="6"/>
  <c r="AS103" i="6" s="1"/>
  <c r="BS103" i="6" s="1"/>
  <c r="AJ103" i="6"/>
  <c r="AU103" i="6" s="1"/>
  <c r="BU103" i="6" s="1"/>
  <c r="AL103" i="6"/>
  <c r="AN103" i="6"/>
  <c r="AF104" i="6"/>
  <c r="AQ104" i="6" s="1"/>
  <c r="AH104" i="6"/>
  <c r="AS104" i="6" s="1"/>
  <c r="AJ104" i="6"/>
  <c r="AU104" i="6" s="1"/>
  <c r="AL104" i="6"/>
  <c r="AW104" i="6" s="1"/>
  <c r="AN104" i="6"/>
  <c r="AY104" i="6" s="1"/>
  <c r="AF105" i="6"/>
  <c r="AQ105" i="6" s="1"/>
  <c r="BQ105" i="6" s="1"/>
  <c r="AH105" i="6"/>
  <c r="AS105" i="6" s="1"/>
  <c r="BS105" i="6" s="1"/>
  <c r="AJ105" i="6"/>
  <c r="AU105" i="6" s="1"/>
  <c r="AL105" i="6"/>
  <c r="AN105" i="6"/>
  <c r="AY105" i="6" s="1"/>
  <c r="AF106" i="6"/>
  <c r="AQ106" i="6" s="1"/>
  <c r="BQ106" i="6" s="1"/>
  <c r="AH106" i="6"/>
  <c r="AS106" i="6" s="1"/>
  <c r="BS106" i="6" s="1"/>
  <c r="AJ106" i="6"/>
  <c r="AU106" i="6" s="1"/>
  <c r="BU106" i="6" s="1"/>
  <c r="AL106" i="6"/>
  <c r="AN106" i="6"/>
  <c r="AY106" i="6" s="1"/>
  <c r="AF107" i="6"/>
  <c r="AQ107" i="6" s="1"/>
  <c r="BQ107" i="6" s="1"/>
  <c r="AH107" i="6"/>
  <c r="AS107" i="6" s="1"/>
  <c r="BS107" i="6" s="1"/>
  <c r="AJ107" i="6"/>
  <c r="AU107" i="6" s="1"/>
  <c r="BU107" i="6" s="1"/>
  <c r="AL107" i="6"/>
  <c r="AN107" i="6"/>
  <c r="AF108" i="6"/>
  <c r="AQ108" i="6" s="1"/>
  <c r="BQ108" i="6" s="1"/>
  <c r="AH108" i="6"/>
  <c r="AJ108" i="6"/>
  <c r="AU108" i="6" s="1"/>
  <c r="BU108" i="6" s="1"/>
  <c r="AL108" i="6"/>
  <c r="AN108" i="6"/>
  <c r="BP108" i="6"/>
  <c r="AF109" i="6"/>
  <c r="AH109" i="6"/>
  <c r="AJ109" i="6"/>
  <c r="AL109" i="6"/>
  <c r="AN109" i="6"/>
  <c r="AR109" i="6"/>
  <c r="AT109" i="6"/>
  <c r="AV109" i="6"/>
  <c r="AX109" i="6"/>
  <c r="AZ109" i="6"/>
  <c r="BP109" i="6"/>
  <c r="BR109" i="6"/>
  <c r="BT109" i="6"/>
  <c r="BV109" i="6"/>
  <c r="BX109" i="6"/>
  <c r="BZ109" i="6"/>
  <c r="AF110" i="6"/>
  <c r="AH110" i="6"/>
  <c r="AJ110" i="6"/>
  <c r="AL110" i="6"/>
  <c r="AN110" i="6"/>
  <c r="AR110" i="6"/>
  <c r="AT110" i="6"/>
  <c r="AV110" i="6"/>
  <c r="AX110" i="6"/>
  <c r="AZ110" i="6"/>
  <c r="BP110" i="6"/>
  <c r="BR110" i="6"/>
  <c r="BT110" i="6"/>
  <c r="BV110" i="6"/>
  <c r="BX110" i="6"/>
  <c r="BZ110" i="6"/>
  <c r="AF111" i="6"/>
  <c r="AQ111" i="6" s="1"/>
  <c r="BQ111" i="6" s="1"/>
  <c r="AH111" i="6"/>
  <c r="AS111" i="6" s="1"/>
  <c r="AJ111" i="6"/>
  <c r="AU111" i="6" s="1"/>
  <c r="AL111" i="6"/>
  <c r="AN111" i="6"/>
  <c r="BP111" i="6"/>
  <c r="AF112" i="6"/>
  <c r="AH112" i="6"/>
  <c r="AJ112" i="6"/>
  <c r="AL112" i="6"/>
  <c r="AN112" i="6"/>
  <c r="AR112" i="6"/>
  <c r="AT112" i="6"/>
  <c r="AV112" i="6"/>
  <c r="AX112" i="6"/>
  <c r="AZ112" i="6"/>
  <c r="BP112" i="6"/>
  <c r="BR112" i="6"/>
  <c r="BT112" i="6"/>
  <c r="BV112" i="6"/>
  <c r="BX112" i="6"/>
  <c r="BZ112" i="6"/>
  <c r="AF113" i="6"/>
  <c r="AH113" i="6"/>
  <c r="AS113" i="6" s="1"/>
  <c r="AJ113" i="6"/>
  <c r="AL113" i="6"/>
  <c r="AN113" i="6"/>
  <c r="AR113" i="6"/>
  <c r="AV113" i="6"/>
  <c r="AX113" i="6"/>
  <c r="AZ113" i="6"/>
  <c r="BP113" i="6"/>
  <c r="AF114" i="6"/>
  <c r="AH114" i="6"/>
  <c r="AJ114" i="6"/>
  <c r="AL114" i="6"/>
  <c r="AN114" i="6"/>
  <c r="AR114" i="6"/>
  <c r="AT114" i="6"/>
  <c r="AV114" i="6"/>
  <c r="AX114" i="6"/>
  <c r="AZ114" i="6"/>
  <c r="BP114" i="6"/>
  <c r="BR114" i="6"/>
  <c r="BT114" i="6"/>
  <c r="BV114" i="6"/>
  <c r="BX114" i="6"/>
  <c r="BZ114" i="6"/>
  <c r="AF115" i="6"/>
  <c r="AH115" i="6"/>
  <c r="AS115" i="6" s="1"/>
  <c r="AJ115" i="6"/>
  <c r="AL115" i="6"/>
  <c r="AN115" i="6"/>
  <c r="AR115" i="6"/>
  <c r="AT115" i="6"/>
  <c r="AZ115" i="6"/>
  <c r="BP115" i="6"/>
  <c r="AF116" i="6"/>
  <c r="AQ116" i="6" s="1"/>
  <c r="BQ116" i="6" s="1"/>
  <c r="AH116" i="6"/>
  <c r="AS116" i="6" s="1"/>
  <c r="AJ116" i="6"/>
  <c r="AL116" i="6"/>
  <c r="AN116" i="6"/>
  <c r="AR116" i="6"/>
  <c r="AT116" i="6"/>
  <c r="AV116" i="6"/>
  <c r="AX116" i="6"/>
  <c r="AZ116" i="6"/>
  <c r="BZ117" i="6"/>
  <c r="BX117" i="6"/>
  <c r="BV117" i="6"/>
  <c r="BT117" i="6"/>
  <c r="BR117" i="6"/>
  <c r="BP117" i="6"/>
  <c r="AZ117" i="6"/>
  <c r="AX117" i="6"/>
  <c r="AV117" i="6"/>
  <c r="AT117" i="6"/>
  <c r="AR117" i="6"/>
  <c r="BS117" i="6"/>
  <c r="BW117" i="6"/>
  <c r="CA117" i="6"/>
  <c r="BP118" i="6"/>
  <c r="AV118" i="6"/>
  <c r="BV118" i="6" s="1"/>
  <c r="AR118" i="6"/>
  <c r="BR118" i="6" s="1"/>
  <c r="AE118" i="6"/>
  <c r="BA118" i="6" s="1"/>
  <c r="AI118" i="6"/>
  <c r="AT118" i="6" s="1"/>
  <c r="BT118" i="6" s="1"/>
  <c r="AM118" i="6"/>
  <c r="AU118" i="6"/>
  <c r="BU118" i="6" s="1"/>
  <c r="BP119" i="6"/>
  <c r="AR119" i="6"/>
  <c r="AE119" i="6"/>
  <c r="AV119" i="6" s="1"/>
  <c r="AI119" i="6"/>
  <c r="AT119" i="6" s="1"/>
  <c r="AM119" i="6"/>
  <c r="AE108" i="6"/>
  <c r="BA108" i="6" s="1"/>
  <c r="AG108" i="6"/>
  <c r="AR108" i="6" s="1"/>
  <c r="AI108" i="6"/>
  <c r="AT108" i="6" s="1"/>
  <c r="AK108" i="6"/>
  <c r="AM108" i="6"/>
  <c r="AX108" i="6" s="1"/>
  <c r="AO108" i="6"/>
  <c r="AS108" i="6"/>
  <c r="BT108" i="6" s="1"/>
  <c r="AW108" i="6"/>
  <c r="BX108" i="6" s="1"/>
  <c r="AY108" i="6"/>
  <c r="BY108" i="6"/>
  <c r="AQ109" i="6"/>
  <c r="AS109" i="6"/>
  <c r="AU109" i="6"/>
  <c r="AW109" i="6"/>
  <c r="AY109" i="6"/>
  <c r="BQ109" i="6"/>
  <c r="BS109" i="6"/>
  <c r="BU109" i="6"/>
  <c r="BW109" i="6"/>
  <c r="BY109" i="6"/>
  <c r="AQ110" i="6"/>
  <c r="AS110" i="6"/>
  <c r="AU110" i="6"/>
  <c r="AW110" i="6"/>
  <c r="AY110" i="6"/>
  <c r="BQ110" i="6"/>
  <c r="BS110" i="6"/>
  <c r="BU110" i="6"/>
  <c r="BW110" i="6"/>
  <c r="BY110" i="6"/>
  <c r="AE111" i="6"/>
  <c r="BA111" i="6" s="1"/>
  <c r="AG111" i="6"/>
  <c r="AR111" i="6" s="1"/>
  <c r="AI111" i="6"/>
  <c r="AT111" i="6" s="1"/>
  <c r="AK111" i="6"/>
  <c r="AM111" i="6"/>
  <c r="AO111" i="6"/>
  <c r="AQ112" i="6"/>
  <c r="AS112" i="6"/>
  <c r="AU112" i="6"/>
  <c r="AW112" i="6"/>
  <c r="AY112" i="6"/>
  <c r="BQ112" i="6"/>
  <c r="BS112" i="6"/>
  <c r="BU112" i="6"/>
  <c r="BW112" i="6"/>
  <c r="BY112" i="6"/>
  <c r="AQ113" i="6"/>
  <c r="AU113" i="6"/>
  <c r="BV113" i="6" s="1"/>
  <c r="AW113" i="6"/>
  <c r="AY113" i="6"/>
  <c r="AQ114" i="6"/>
  <c r="AS114" i="6"/>
  <c r="AU114" i="6"/>
  <c r="AW114" i="6"/>
  <c r="AY114" i="6"/>
  <c r="BQ114" i="6"/>
  <c r="BS114" i="6"/>
  <c r="BU114" i="6"/>
  <c r="BW114" i="6"/>
  <c r="BY114" i="6"/>
  <c r="AQ115" i="6"/>
  <c r="BP116" i="6"/>
  <c r="AU116" i="6"/>
  <c r="BV116" i="6" s="1"/>
  <c r="AW116" i="6"/>
  <c r="AY116" i="6"/>
  <c r="AF117" i="6"/>
  <c r="AQ117" i="6" s="1"/>
  <c r="AH117" i="6"/>
  <c r="AS117" i="6" s="1"/>
  <c r="AJ117" i="6"/>
  <c r="AU117" i="6" s="1"/>
  <c r="AL117" i="6"/>
  <c r="AW117" i="6" s="1"/>
  <c r="AN117" i="6"/>
  <c r="AY117" i="6" s="1"/>
  <c r="AF118" i="6"/>
  <c r="AQ118" i="6" s="1"/>
  <c r="BQ118" i="6" s="1"/>
  <c r="AH118" i="6"/>
  <c r="AS118" i="6" s="1"/>
  <c r="BS118" i="6" s="1"/>
  <c r="AJ118" i="6"/>
  <c r="AL118" i="6"/>
  <c r="AW118" i="6" s="1"/>
  <c r="BW118" i="6" s="1"/>
  <c r="AN118" i="6"/>
  <c r="AF119" i="6"/>
  <c r="AQ119" i="6" s="1"/>
  <c r="BQ119" i="6" s="1"/>
  <c r="AH119" i="6"/>
  <c r="AS119" i="6" s="1"/>
  <c r="AJ119" i="6"/>
  <c r="AL119" i="6"/>
  <c r="AN119" i="6"/>
  <c r="AF120" i="6"/>
  <c r="AH120" i="6"/>
  <c r="AJ120" i="6"/>
  <c r="AL120" i="6"/>
  <c r="AN120" i="6"/>
  <c r="AR120" i="6"/>
  <c r="AT120" i="6"/>
  <c r="AV120" i="6"/>
  <c r="AX120" i="6"/>
  <c r="AZ120" i="6"/>
  <c r="BP120" i="6"/>
  <c r="BR120" i="6"/>
  <c r="BT120" i="6"/>
  <c r="BV120" i="6"/>
  <c r="BX120" i="6"/>
  <c r="BZ120" i="6"/>
  <c r="AF121" i="6"/>
  <c r="AH121" i="6"/>
  <c r="AJ121" i="6"/>
  <c r="AL121" i="6"/>
  <c r="AN121" i="6"/>
  <c r="AR121" i="6"/>
  <c r="AT121" i="6"/>
  <c r="AV121" i="6"/>
  <c r="AX121" i="6"/>
  <c r="AZ121" i="6"/>
  <c r="BP121" i="6"/>
  <c r="BR121" i="6"/>
  <c r="BT121" i="6"/>
  <c r="BV121" i="6"/>
  <c r="BX121" i="6"/>
  <c r="BZ121" i="6"/>
  <c r="AF122" i="6"/>
  <c r="AH122" i="6"/>
  <c r="AJ122" i="6"/>
  <c r="AL122" i="6"/>
  <c r="AN122" i="6"/>
  <c r="AR122" i="6"/>
  <c r="AT122" i="6"/>
  <c r="AV122" i="6"/>
  <c r="AX122" i="6"/>
  <c r="AZ122" i="6"/>
  <c r="BP122" i="6"/>
  <c r="BR122" i="6"/>
  <c r="BT122" i="6"/>
  <c r="BV122" i="6"/>
  <c r="BX122" i="6"/>
  <c r="BZ122" i="6"/>
  <c r="AF123" i="6"/>
  <c r="AH123" i="6"/>
  <c r="AS123" i="6" s="1"/>
  <c r="BS123" i="6" s="1"/>
  <c r="AJ123" i="6"/>
  <c r="AU123" i="6" s="1"/>
  <c r="AL123" i="6"/>
  <c r="AW123" i="6" s="1"/>
  <c r="AN123" i="6"/>
  <c r="AY123" i="6" s="1"/>
  <c r="AR123" i="6"/>
  <c r="AT123" i="6"/>
  <c r="AV123" i="6"/>
  <c r="AX123" i="6"/>
  <c r="AZ123" i="6"/>
  <c r="CA123" i="6" s="1"/>
  <c r="BP123" i="6"/>
  <c r="AF124" i="6"/>
  <c r="AQ124" i="6" s="1"/>
  <c r="AH124" i="6"/>
  <c r="AS124" i="6" s="1"/>
  <c r="AJ124" i="6"/>
  <c r="AL124" i="6"/>
  <c r="AW124" i="6" s="1"/>
  <c r="AN124" i="6"/>
  <c r="AY124" i="6" s="1"/>
  <c r="AR124" i="6"/>
  <c r="AT124" i="6"/>
  <c r="AV124" i="6"/>
  <c r="AX124" i="6"/>
  <c r="AZ124" i="6"/>
  <c r="CA124" i="6" s="1"/>
  <c r="BP124" i="6"/>
  <c r="AF125" i="6"/>
  <c r="AH125" i="6"/>
  <c r="AJ125" i="6"/>
  <c r="AL125" i="6"/>
  <c r="AN125" i="6"/>
  <c r="BP125" i="6"/>
  <c r="BV125" i="6"/>
  <c r="BZ125" i="6"/>
  <c r="AF126" i="6"/>
  <c r="AQ126" i="6" s="1"/>
  <c r="AH126" i="6"/>
  <c r="AS126" i="6" s="1"/>
  <c r="AJ126" i="6"/>
  <c r="AU126" i="6" s="1"/>
  <c r="AL126" i="6"/>
  <c r="AN126" i="6"/>
  <c r="AY126" i="6" s="1"/>
  <c r="AR126" i="6"/>
  <c r="AT126" i="6"/>
  <c r="AV126" i="6"/>
  <c r="AX126" i="6"/>
  <c r="AZ126" i="6"/>
  <c r="CA126" i="6" s="1"/>
  <c r="BP126" i="6"/>
  <c r="AF127" i="6"/>
  <c r="AH127" i="6"/>
  <c r="AJ127" i="6"/>
  <c r="AU127" i="6" s="1"/>
  <c r="AL127" i="6"/>
  <c r="AW127" i="6" s="1"/>
  <c r="BX127" i="6" s="1"/>
  <c r="AN127" i="6"/>
  <c r="AR127" i="6"/>
  <c r="AT127" i="6"/>
  <c r="AV127" i="6"/>
  <c r="AX127" i="6"/>
  <c r="AZ127" i="6"/>
  <c r="CA127" i="6" s="1"/>
  <c r="BP127" i="6"/>
  <c r="AF128" i="6"/>
  <c r="AH128" i="6"/>
  <c r="AJ128" i="6"/>
  <c r="AU128" i="6" s="1"/>
  <c r="AL128" i="6"/>
  <c r="AW128" i="6" s="1"/>
  <c r="AN128" i="6"/>
  <c r="AY128" i="6" s="1"/>
  <c r="AR128" i="6"/>
  <c r="AT128" i="6"/>
  <c r="AV128" i="6"/>
  <c r="AX128" i="6"/>
  <c r="AZ128" i="6"/>
  <c r="BP128" i="6"/>
  <c r="AF129" i="6"/>
  <c r="AH129" i="6"/>
  <c r="AJ129" i="6"/>
  <c r="AL129" i="6"/>
  <c r="AW129" i="6" s="1"/>
  <c r="AN129" i="6"/>
  <c r="AY129" i="6" s="1"/>
  <c r="AR129" i="6"/>
  <c r="AT129" i="6"/>
  <c r="AV129" i="6"/>
  <c r="AX129" i="6"/>
  <c r="AZ129" i="6"/>
  <c r="CA129" i="6" s="1"/>
  <c r="BP129" i="6"/>
  <c r="AF130" i="6"/>
  <c r="AQ130" i="6" s="1"/>
  <c r="BQ130" i="6" s="1"/>
  <c r="AH130" i="6"/>
  <c r="AS130" i="6" s="1"/>
  <c r="AJ130" i="6"/>
  <c r="AU130" i="6" s="1"/>
  <c r="AL130" i="6"/>
  <c r="AN130" i="6"/>
  <c r="AY130" i="6" s="1"/>
  <c r="BP130" i="6"/>
  <c r="AF131" i="6"/>
  <c r="AH131" i="6"/>
  <c r="AJ131" i="6"/>
  <c r="AL131" i="6"/>
  <c r="AW131" i="6" s="1"/>
  <c r="BW131" i="6" s="1"/>
  <c r="AN131" i="6"/>
  <c r="AY131" i="6" s="1"/>
  <c r="AR131" i="6"/>
  <c r="AT131" i="6"/>
  <c r="AV131" i="6"/>
  <c r="AZ131" i="6"/>
  <c r="BP131" i="6"/>
  <c r="AO132" i="6"/>
  <c r="AZ132" i="6" s="1"/>
  <c r="AM132" i="6"/>
  <c r="AX132" i="6" s="1"/>
  <c r="AK132" i="6"/>
  <c r="AV132" i="6" s="1"/>
  <c r="AI132" i="6"/>
  <c r="AG132" i="6"/>
  <c r="AR132" i="6" s="1"/>
  <c r="BS132" i="6" s="1"/>
  <c r="AE132" i="6"/>
  <c r="AH132" i="6"/>
  <c r="AL132" i="6"/>
  <c r="AW132" i="6" s="1"/>
  <c r="AP132" i="6"/>
  <c r="AT132" i="6"/>
  <c r="BO132" i="6"/>
  <c r="BM132" i="6"/>
  <c r="BK132" i="6"/>
  <c r="BI132" i="6"/>
  <c r="AO133" i="6"/>
  <c r="AM133" i="6"/>
  <c r="AX133" i="6" s="1"/>
  <c r="AK133" i="6"/>
  <c r="AV133" i="6" s="1"/>
  <c r="AI133" i="6"/>
  <c r="AG133" i="6"/>
  <c r="AR133" i="6" s="1"/>
  <c r="AE133" i="6"/>
  <c r="AH133" i="6"/>
  <c r="AS133" i="6" s="1"/>
  <c r="BS133" i="6" s="1"/>
  <c r="AL133" i="6"/>
  <c r="AP133" i="6"/>
  <c r="AT133" i="6"/>
  <c r="BO133" i="6"/>
  <c r="BM133" i="6"/>
  <c r="BK133" i="6"/>
  <c r="BI133" i="6"/>
  <c r="AO134" i="6"/>
  <c r="AM134" i="6"/>
  <c r="AX134" i="6" s="1"/>
  <c r="AK134" i="6"/>
  <c r="AV134" i="6" s="1"/>
  <c r="AI134" i="6"/>
  <c r="AT134" i="6" s="1"/>
  <c r="AG134" i="6"/>
  <c r="AR134" i="6" s="1"/>
  <c r="AE134" i="6"/>
  <c r="AZ134" i="6" s="1"/>
  <c r="AH134" i="6"/>
  <c r="AL134" i="6"/>
  <c r="AW134" i="6" s="1"/>
  <c r="AP134" i="6"/>
  <c r="BO134" i="6"/>
  <c r="BM134" i="6"/>
  <c r="BK134" i="6"/>
  <c r="BI134" i="6"/>
  <c r="AR135" i="6"/>
  <c r="BS135" i="6" s="1"/>
  <c r="AP135" i="6"/>
  <c r="AN135" i="6"/>
  <c r="AY135" i="6" s="1"/>
  <c r="AL135" i="6"/>
  <c r="AJ135" i="6"/>
  <c r="AO135" i="6"/>
  <c r="AM135" i="6"/>
  <c r="AK135" i="6"/>
  <c r="AI135" i="6"/>
  <c r="AT135" i="6" s="1"/>
  <c r="AG135" i="6"/>
  <c r="AE135" i="6"/>
  <c r="AZ135" i="6" s="1"/>
  <c r="BZ135" i="6" s="1"/>
  <c r="AH135" i="6"/>
  <c r="AQ120" i="6"/>
  <c r="AS120" i="6"/>
  <c r="AU120" i="6"/>
  <c r="AW120" i="6"/>
  <c r="AY120" i="6"/>
  <c r="BQ120" i="6"/>
  <c r="BS120" i="6"/>
  <c r="BU120" i="6"/>
  <c r="BW120" i="6"/>
  <c r="BY120" i="6"/>
  <c r="AQ121" i="6"/>
  <c r="AS121" i="6"/>
  <c r="AU121" i="6"/>
  <c r="AW121" i="6"/>
  <c r="AY121" i="6"/>
  <c r="BQ121" i="6"/>
  <c r="BS121" i="6"/>
  <c r="BU121" i="6"/>
  <c r="BW121" i="6"/>
  <c r="BY121" i="6"/>
  <c r="AQ122" i="6"/>
  <c r="AS122" i="6"/>
  <c r="AU122" i="6"/>
  <c r="AW122" i="6"/>
  <c r="AY122" i="6"/>
  <c r="BQ122" i="6"/>
  <c r="BS122" i="6"/>
  <c r="BU122" i="6"/>
  <c r="BW122" i="6"/>
  <c r="BY122" i="6"/>
  <c r="AQ123" i="6"/>
  <c r="BR123" i="6" s="1"/>
  <c r="AU124" i="6"/>
  <c r="BV124" i="6" s="1"/>
  <c r="AE125" i="6"/>
  <c r="BA125" i="6" s="1"/>
  <c r="CA125" i="6" s="1"/>
  <c r="AG125" i="6"/>
  <c r="AR125" i="6" s="1"/>
  <c r="BR125" i="6" s="1"/>
  <c r="AI125" i="6"/>
  <c r="AT125" i="6" s="1"/>
  <c r="AK125" i="6"/>
  <c r="AV125" i="6" s="1"/>
  <c r="AM125" i="6"/>
  <c r="AO125" i="6"/>
  <c r="AZ125" i="6" s="1"/>
  <c r="AQ125" i="6"/>
  <c r="AS125" i="6"/>
  <c r="BS125" i="6" s="1"/>
  <c r="AU125" i="6"/>
  <c r="AW125" i="6"/>
  <c r="BW125" i="6" s="1"/>
  <c r="AY125" i="6"/>
  <c r="BQ125" i="6"/>
  <c r="AW126" i="6"/>
  <c r="AQ127" i="6"/>
  <c r="AS127" i="6"/>
  <c r="BS127" i="6" s="1"/>
  <c r="AY127" i="6"/>
  <c r="AQ128" i="6"/>
  <c r="BR128" i="6" s="1"/>
  <c r="AS128" i="6"/>
  <c r="BS128" i="6" s="1"/>
  <c r="AQ129" i="6"/>
  <c r="BQ129" i="6" s="1"/>
  <c r="AS129" i="6"/>
  <c r="AU129" i="6"/>
  <c r="BU129" i="6" s="1"/>
  <c r="AE130" i="6"/>
  <c r="BA130" i="6" s="1"/>
  <c r="AG130" i="6"/>
  <c r="AR130" i="6" s="1"/>
  <c r="AI130" i="6"/>
  <c r="AT130" i="6" s="1"/>
  <c r="AK130" i="6"/>
  <c r="AV130" i="6" s="1"/>
  <c r="AM130" i="6"/>
  <c r="AO130" i="6"/>
  <c r="AW130" i="6"/>
  <c r="CA131" i="6"/>
  <c r="AQ131" i="6"/>
  <c r="BR131" i="6" s="1"/>
  <c r="AS131" i="6"/>
  <c r="AU131" i="6"/>
  <c r="AQ132" i="6"/>
  <c r="BQ132" i="6" s="1"/>
  <c r="AS132" i="6"/>
  <c r="AU132" i="6"/>
  <c r="AY132" i="6"/>
  <c r="AQ133" i="6"/>
  <c r="AU133" i="6"/>
  <c r="AW133" i="6"/>
  <c r="AY133" i="6"/>
  <c r="BQ133" i="6"/>
  <c r="AQ134" i="6"/>
  <c r="BQ134" i="6" s="1"/>
  <c r="AS134" i="6"/>
  <c r="BS134" i="6" s="1"/>
  <c r="AU134" i="6"/>
  <c r="AY134" i="6"/>
  <c r="BW134" i="6"/>
  <c r="AQ135" i="6"/>
  <c r="AS135" i="6"/>
  <c r="AU135" i="6"/>
  <c r="BI135" i="6"/>
  <c r="BK135" i="6"/>
  <c r="BM135" i="6"/>
  <c r="BQ135" i="6"/>
  <c r="AE136" i="6"/>
  <c r="AG136" i="6"/>
  <c r="AR136" i="6" s="1"/>
  <c r="AI136" i="6"/>
  <c r="AT136" i="6" s="1"/>
  <c r="AK136" i="6"/>
  <c r="AV136" i="6" s="1"/>
  <c r="AM136" i="6"/>
  <c r="AO136" i="6"/>
  <c r="AZ136" i="6" s="1"/>
  <c r="BI136" i="6"/>
  <c r="BK136" i="6"/>
  <c r="BM136" i="6"/>
  <c r="AE137" i="6"/>
  <c r="AG137" i="6"/>
  <c r="AI137" i="6"/>
  <c r="AK137" i="6"/>
  <c r="AV137" i="6" s="1"/>
  <c r="AM137" i="6"/>
  <c r="AX137" i="6" s="1"/>
  <c r="AO137" i="6"/>
  <c r="AQ137" i="6"/>
  <c r="BQ137" i="6" s="1"/>
  <c r="BI137" i="6"/>
  <c r="BK137" i="6"/>
  <c r="BM137" i="6"/>
  <c r="AE138" i="6"/>
  <c r="AG138" i="6"/>
  <c r="AR138" i="6" s="1"/>
  <c r="AI138" i="6"/>
  <c r="AT138" i="6" s="1"/>
  <c r="AK138" i="6"/>
  <c r="AV138" i="6" s="1"/>
  <c r="AM138" i="6"/>
  <c r="AX138" i="6" s="1"/>
  <c r="AO138" i="6"/>
  <c r="AZ138" i="6" s="1"/>
  <c r="AP139" i="6"/>
  <c r="AG139" i="6"/>
  <c r="AR139" i="6" s="1"/>
  <c r="AK139" i="6"/>
  <c r="AV139" i="6" s="1"/>
  <c r="AO139" i="6"/>
  <c r="AP140" i="6"/>
  <c r="AF136" i="6"/>
  <c r="AQ136" i="6" s="1"/>
  <c r="BQ136" i="6" s="1"/>
  <c r="AH136" i="6"/>
  <c r="AS136" i="6" s="1"/>
  <c r="BS136" i="6" s="1"/>
  <c r="AJ136" i="6"/>
  <c r="AU136" i="6" s="1"/>
  <c r="BU136" i="6" s="1"/>
  <c r="AL136" i="6"/>
  <c r="AW136" i="6" s="1"/>
  <c r="AN136" i="6"/>
  <c r="AY136" i="6" s="1"/>
  <c r="AP136" i="6"/>
  <c r="AX136" i="6"/>
  <c r="AF137" i="6"/>
  <c r="AH137" i="6"/>
  <c r="AS137" i="6" s="1"/>
  <c r="AJ137" i="6"/>
  <c r="AU137" i="6" s="1"/>
  <c r="AL137" i="6"/>
  <c r="AW137" i="6" s="1"/>
  <c r="AN137" i="6"/>
  <c r="AY137" i="6" s="1"/>
  <c r="AP137" i="6"/>
  <c r="AR137" i="6"/>
  <c r="AT137" i="6"/>
  <c r="AF138" i="6"/>
  <c r="AQ138" i="6" s="1"/>
  <c r="AH138" i="6"/>
  <c r="AS138" i="6" s="1"/>
  <c r="AJ138" i="6"/>
  <c r="AU138" i="6" s="1"/>
  <c r="BU138" i="6" s="1"/>
  <c r="AL138" i="6"/>
  <c r="AW138" i="6" s="1"/>
  <c r="AN138" i="6"/>
  <c r="AY138" i="6" s="1"/>
  <c r="AP138" i="6"/>
  <c r="BP139" i="6"/>
  <c r="AE139" i="6"/>
  <c r="AI139" i="6"/>
  <c r="AT139" i="6" s="1"/>
  <c r="AM139" i="6"/>
  <c r="AX139" i="6" s="1"/>
  <c r="BP140" i="6"/>
  <c r="AR140" i="6"/>
  <c r="AO140" i="6"/>
  <c r="AM140" i="6"/>
  <c r="AX140" i="6" s="1"/>
  <c r="AK140" i="6"/>
  <c r="AV140" i="6" s="1"/>
  <c r="AE140" i="6"/>
  <c r="BA140" i="6" s="1"/>
  <c r="AI140" i="6"/>
  <c r="AT140" i="6" s="1"/>
  <c r="AE141" i="6"/>
  <c r="BA141" i="6" s="1"/>
  <c r="AG141" i="6"/>
  <c r="AR141" i="6" s="1"/>
  <c r="AI141" i="6"/>
  <c r="AK141" i="6"/>
  <c r="AV141" i="6" s="1"/>
  <c r="AM141" i="6"/>
  <c r="AX141" i="6" s="1"/>
  <c r="AO141" i="6"/>
  <c r="AS141" i="6"/>
  <c r="AE142" i="6"/>
  <c r="BA142" i="6" s="1"/>
  <c r="AI142" i="6"/>
  <c r="AK142" i="6"/>
  <c r="AV142" i="6" s="1"/>
  <c r="AM142" i="6"/>
  <c r="AX142" i="6" s="1"/>
  <c r="AO142" i="6"/>
  <c r="BP143" i="6"/>
  <c r="AE143" i="6"/>
  <c r="AG143" i="6"/>
  <c r="AR143" i="6" s="1"/>
  <c r="AF139" i="6"/>
  <c r="AQ139" i="6" s="1"/>
  <c r="BQ139" i="6" s="1"/>
  <c r="AH139" i="6"/>
  <c r="AS139" i="6" s="1"/>
  <c r="AJ139" i="6"/>
  <c r="AU139" i="6" s="1"/>
  <c r="AL139" i="6"/>
  <c r="AW139" i="6" s="1"/>
  <c r="AN139" i="6"/>
  <c r="AF140" i="6"/>
  <c r="AQ140" i="6" s="1"/>
  <c r="BQ140" i="6" s="1"/>
  <c r="AH140" i="6"/>
  <c r="AS140" i="6" s="1"/>
  <c r="AJ140" i="6"/>
  <c r="AU140" i="6" s="1"/>
  <c r="AL140" i="6"/>
  <c r="AW140" i="6" s="1"/>
  <c r="AN140" i="6"/>
  <c r="AY140" i="6" s="1"/>
  <c r="AF141" i="6"/>
  <c r="AQ141" i="6" s="1"/>
  <c r="BQ141" i="6" s="1"/>
  <c r="AH141" i="6"/>
  <c r="AJ141" i="6"/>
  <c r="AU141" i="6" s="1"/>
  <c r="AL141" i="6"/>
  <c r="AW141" i="6" s="1"/>
  <c r="AN141" i="6"/>
  <c r="AY141" i="6" s="1"/>
  <c r="AT141" i="6"/>
  <c r="BP141" i="6"/>
  <c r="AF142" i="6"/>
  <c r="AQ142" i="6" s="1"/>
  <c r="BQ142" i="6" s="1"/>
  <c r="AH142" i="6"/>
  <c r="AS142" i="6" s="1"/>
  <c r="AJ142" i="6"/>
  <c r="AU142" i="6" s="1"/>
  <c r="AL142" i="6"/>
  <c r="AW142" i="6" s="1"/>
  <c r="AN142" i="6"/>
  <c r="AY142" i="6" s="1"/>
  <c r="AR142" i="6"/>
  <c r="AT142" i="6"/>
  <c r="BP142" i="6"/>
  <c r="AP143" i="6"/>
  <c r="AN143" i="6"/>
  <c r="AY143" i="6" s="1"/>
  <c r="AL143" i="6"/>
  <c r="AW143" i="6" s="1"/>
  <c r="AJ143" i="6"/>
  <c r="AU143" i="6" s="1"/>
  <c r="AH143" i="6"/>
  <c r="AS143" i="6" s="1"/>
  <c r="AO143" i="6"/>
  <c r="AZ143" i="6" s="1"/>
  <c r="AM143" i="6"/>
  <c r="AX143" i="6" s="1"/>
  <c r="AK143" i="6"/>
  <c r="AV143" i="6" s="1"/>
  <c r="BV143" i="6" s="1"/>
  <c r="AF143" i="6"/>
  <c r="AQ143" i="6" s="1"/>
  <c r="BQ143" i="6" s="1"/>
  <c r="AI143" i="6"/>
  <c r="AT143" i="6" s="1"/>
  <c r="BY93" i="7" l="1"/>
  <c r="CA96" i="7"/>
  <c r="CA16" i="7"/>
  <c r="BW93" i="7"/>
  <c r="BY88" i="7"/>
  <c r="BU32" i="7"/>
  <c r="BW21" i="7"/>
  <c r="AZ37" i="7"/>
  <c r="BZ37" i="7" s="1"/>
  <c r="BS34" i="7"/>
  <c r="CF20" i="7"/>
  <c r="BS74" i="7"/>
  <c r="CH30" i="7"/>
  <c r="AW67" i="7"/>
  <c r="BS25" i="7"/>
  <c r="BU82" i="7"/>
  <c r="BA41" i="7"/>
  <c r="BS41" i="7"/>
  <c r="BY84" i="7"/>
  <c r="AY37" i="7"/>
  <c r="BY37" i="7" s="1"/>
  <c r="AZ41" i="7"/>
  <c r="BS32" i="7"/>
  <c r="BU26" i="7"/>
  <c r="BW84" i="7"/>
  <c r="CA88" i="7"/>
  <c r="AY41" i="7"/>
  <c r="AW37" i="7"/>
  <c r="BX37" i="7" s="1"/>
  <c r="CA74" i="7"/>
  <c r="BU67" i="7"/>
  <c r="BA37" i="7"/>
  <c r="AX34" i="7"/>
  <c r="BY34" i="7" s="1"/>
  <c r="BY116" i="10"/>
  <c r="AY92" i="10"/>
  <c r="AY80" i="10"/>
  <c r="BW106" i="10"/>
  <c r="AY41" i="10"/>
  <c r="AW92" i="10"/>
  <c r="AW80" i="10"/>
  <c r="AY20" i="10"/>
  <c r="CG29" i="10"/>
  <c r="BU48" i="10"/>
  <c r="AU92" i="10"/>
  <c r="AU80" i="10"/>
  <c r="BU80" i="10" s="1"/>
  <c r="BA80" i="10"/>
  <c r="CA80" i="10" s="1"/>
  <c r="BS106" i="10"/>
  <c r="BU41" i="10"/>
  <c r="AW20" i="10"/>
  <c r="AX20" i="10"/>
  <c r="BR80" i="10"/>
  <c r="BS112" i="10"/>
  <c r="AX108" i="10"/>
  <c r="BY108" i="10" s="1"/>
  <c r="AY34" i="10"/>
  <c r="AU20" i="10"/>
  <c r="BW40" i="10"/>
  <c r="AW34" i="10"/>
  <c r="AV40" i="10"/>
  <c r="BS80" i="10"/>
  <c r="AU34" i="10"/>
  <c r="AV34" i="10"/>
  <c r="BS19" i="10"/>
  <c r="BA34" i="11"/>
  <c r="DN19" i="11"/>
  <c r="DN18" i="11" s="1"/>
  <c r="AY66" i="11"/>
  <c r="BR49" i="11"/>
  <c r="AY34" i="11"/>
  <c r="BZ34" i="11" s="1"/>
  <c r="CG30" i="11"/>
  <c r="CI30" i="11"/>
  <c r="BR104" i="11"/>
  <c r="BU96" i="11"/>
  <c r="BS90" i="11"/>
  <c r="AU66" i="11"/>
  <c r="AZ34" i="11"/>
  <c r="CA17" i="11"/>
  <c r="AX70" i="11"/>
  <c r="BR42" i="11"/>
  <c r="AV34" i="11"/>
  <c r="BV34" i="11" s="1"/>
  <c r="CE30" i="11"/>
  <c r="AY49" i="11"/>
  <c r="BV42" i="11"/>
  <c r="AV19" i="11"/>
  <c r="BZ17" i="11"/>
  <c r="BV90" i="11"/>
  <c r="AW66" i="11"/>
  <c r="BV17" i="11"/>
  <c r="BU102" i="11"/>
  <c r="AY113" i="12"/>
  <c r="AY97" i="12"/>
  <c r="BS64" i="12"/>
  <c r="BW59" i="12"/>
  <c r="AX24" i="12"/>
  <c r="DN17" i="12"/>
  <c r="BR109" i="12"/>
  <c r="BU88" i="12"/>
  <c r="BA53" i="12"/>
  <c r="AW75" i="12"/>
  <c r="BW75" i="12" s="1"/>
  <c r="BV93" i="12"/>
  <c r="BU82" i="12"/>
  <c r="BS75" i="12"/>
  <c r="BS66" i="12"/>
  <c r="AY53" i="12"/>
  <c r="BY53" i="12" s="1"/>
  <c r="BR37" i="12"/>
  <c r="BV32" i="12"/>
  <c r="BX117" i="12"/>
  <c r="BV117" i="12"/>
  <c r="BX116" i="12"/>
  <c r="BX113" i="12"/>
  <c r="AW97" i="12"/>
  <c r="BW97" i="12" s="1"/>
  <c r="BU100" i="12"/>
  <c r="BA97" i="12"/>
  <c r="BZ82" i="12"/>
  <c r="BR63" i="12"/>
  <c r="AW53" i="12"/>
  <c r="BX53" i="12" s="1"/>
  <c r="BT32" i="12"/>
  <c r="AZ32" i="12"/>
  <c r="BV74" i="12"/>
  <c r="BS68" i="12"/>
  <c r="AU53" i="12"/>
  <c r="BV53" i="12" s="1"/>
  <c r="BV44" i="12"/>
  <c r="AZ44" i="12"/>
  <c r="BV17" i="12"/>
  <c r="BA116" i="12"/>
  <c r="CA116" i="12" s="1"/>
  <c r="BR95" i="12"/>
  <c r="BY88" i="12"/>
  <c r="BS93" i="12"/>
  <c r="BS90" i="12"/>
  <c r="BR64" i="12"/>
  <c r="AY24" i="12"/>
  <c r="BT53" i="12"/>
  <c r="BV114" i="12"/>
  <c r="BW107" i="12"/>
  <c r="BS100" i="12"/>
  <c r="BS97" i="12"/>
  <c r="BT82" i="12"/>
  <c r="AY15" i="12"/>
  <c r="AX115" i="6"/>
  <c r="AY90" i="6"/>
  <c r="AV90" i="6"/>
  <c r="AX43" i="6"/>
  <c r="BW140" i="6"/>
  <c r="AV115" i="6"/>
  <c r="BV115" i="6" s="1"/>
  <c r="AW90" i="6"/>
  <c r="AX90" i="6"/>
  <c r="AY115" i="6"/>
  <c r="BZ115" i="6" s="1"/>
  <c r="CA113" i="6"/>
  <c r="AU90" i="6"/>
  <c r="BU90" i="6" s="1"/>
  <c r="AZ90" i="6"/>
  <c r="CA90" i="6" s="1"/>
  <c r="BT84" i="6"/>
  <c r="BX57" i="6"/>
  <c r="BV53" i="6"/>
  <c r="BY129" i="6"/>
  <c r="BS126" i="6"/>
  <c r="AW115" i="6"/>
  <c r="BV57" i="6"/>
  <c r="BA115" i="6"/>
  <c r="CA115" i="6" s="1"/>
  <c r="BR57" i="6"/>
  <c r="BX47" i="6"/>
  <c r="BT47" i="6"/>
  <c r="BT44" i="6"/>
  <c r="BR32" i="6"/>
  <c r="BR29" i="6"/>
  <c r="BS142" i="6"/>
  <c r="AP57" i="6"/>
  <c r="BA57" i="6" s="1"/>
  <c r="BV32" i="6"/>
  <c r="BR47" i="6"/>
  <c r="BX32" i="6"/>
  <c r="BR84" i="6"/>
  <c r="BT32" i="6"/>
  <c r="BY98" i="8"/>
  <c r="BZ61" i="8"/>
  <c r="BZ52" i="8"/>
  <c r="AW22" i="8"/>
  <c r="AW72" i="8"/>
  <c r="BS41" i="8"/>
  <c r="BA22" i="8"/>
  <c r="CA22" i="8" s="1"/>
  <c r="AX22" i="8"/>
  <c r="BW99" i="8"/>
  <c r="AY76" i="8"/>
  <c r="CA30" i="8"/>
  <c r="AW84" i="8"/>
  <c r="AW76" i="8"/>
  <c r="BS84" i="8"/>
  <c r="BS99" i="8"/>
  <c r="AY22" i="8"/>
  <c r="BZ22" i="8" s="1"/>
  <c r="AV27" i="8"/>
  <c r="AZ27" i="8"/>
  <c r="BR80" i="8"/>
  <c r="BV61" i="8"/>
  <c r="AY27" i="8"/>
  <c r="BW96" i="8"/>
  <c r="BS78" i="8"/>
  <c r="AW27" i="8"/>
  <c r="BX27" i="8" s="1"/>
  <c r="BA27" i="8"/>
  <c r="AZ25" i="8"/>
  <c r="BZ25" i="8" s="1"/>
  <c r="BT88" i="8"/>
  <c r="BV68" i="8"/>
  <c r="BS72" i="8"/>
  <c r="BA80" i="8"/>
  <c r="CG30" i="8"/>
  <c r="BU42" i="8"/>
  <c r="BU86" i="8"/>
  <c r="BR94" i="8"/>
  <c r="BY94" i="8"/>
  <c r="BR88" i="8"/>
  <c r="BU81" i="8"/>
  <c r="BT52" i="8"/>
  <c r="BU98" i="8"/>
  <c r="BR68" i="8"/>
  <c r="BS98" i="8"/>
  <c r="BA94" i="8"/>
  <c r="AY83" i="8"/>
  <c r="AW83" i="8"/>
  <c r="BX83" i="8" s="1"/>
  <c r="BU97" i="8"/>
  <c r="AW80" i="8"/>
  <c r="BW80" i="8" s="1"/>
  <c r="BR61" i="8"/>
  <c r="BV52" i="8"/>
  <c r="AW43" i="8"/>
  <c r="BW43" i="8" s="1"/>
  <c r="AZ43" i="8"/>
  <c r="CA43" i="8" s="1"/>
  <c r="CA42" i="8"/>
  <c r="BA25" i="8"/>
  <c r="CE29" i="8"/>
  <c r="BW87" i="8"/>
  <c r="AZ94" i="8"/>
  <c r="BZ94" i="8" s="1"/>
  <c r="AY84" i="8"/>
  <c r="AU80" i="8"/>
  <c r="BU80" i="8" s="1"/>
  <c r="BZ57" i="8"/>
  <c r="CA52" i="8"/>
  <c r="BS48" i="8"/>
  <c r="AU43" i="8"/>
  <c r="BU43" i="8" s="1"/>
  <c r="AY78" i="8"/>
  <c r="BY78" i="8" s="1"/>
  <c r="BS83" i="8"/>
  <c r="BS80" i="8"/>
  <c r="BZ27" i="8"/>
  <c r="BR136" i="9"/>
  <c r="BU31" i="9"/>
  <c r="AW135" i="9"/>
  <c r="BW135" i="9" s="1"/>
  <c r="AU89" i="9"/>
  <c r="BS105" i="9"/>
  <c r="AY48" i="9"/>
  <c r="BA24" i="9"/>
  <c r="CH30" i="9"/>
  <c r="BS107" i="9"/>
  <c r="BU66" i="9"/>
  <c r="BV138" i="9"/>
  <c r="BU108" i="9"/>
  <c r="BS50" i="9"/>
  <c r="BS38" i="9"/>
  <c r="CI30" i="9"/>
  <c r="BS136" i="9"/>
  <c r="BS111" i="9"/>
  <c r="AW45" i="9"/>
  <c r="BX41" i="9"/>
  <c r="BS36" i="9"/>
  <c r="BS64" i="9"/>
  <c r="BU66" i="6"/>
  <c r="BU62" i="6"/>
  <c r="BT53" i="6"/>
  <c r="BV43" i="6"/>
  <c r="CG29" i="6"/>
  <c r="AY139" i="9"/>
  <c r="BW133" i="6"/>
  <c r="BU34" i="7"/>
  <c r="BS96" i="8"/>
  <c r="BT123" i="10"/>
  <c r="CF29" i="11"/>
  <c r="BV68" i="12"/>
  <c r="BU68" i="12"/>
  <c r="BX143" i="6"/>
  <c r="AU27" i="6"/>
  <c r="AZ98" i="7"/>
  <c r="BA98" i="7"/>
  <c r="AX25" i="7"/>
  <c r="AZ25" i="7"/>
  <c r="CA25" i="7" s="1"/>
  <c r="BA25" i="7"/>
  <c r="AV25" i="7"/>
  <c r="AY25" i="7"/>
  <c r="BY25" i="7" s="1"/>
  <c r="CH29" i="7"/>
  <c r="BT68" i="8"/>
  <c r="BS68" i="8"/>
  <c r="BT60" i="8"/>
  <c r="BS60" i="8"/>
  <c r="BW142" i="9"/>
  <c r="AY125" i="9"/>
  <c r="CA116" i="10"/>
  <c r="CI30" i="10"/>
  <c r="AX88" i="10"/>
  <c r="AY88" i="10"/>
  <c r="BY88" i="10" s="1"/>
  <c r="BR90" i="11"/>
  <c r="BT99" i="11"/>
  <c r="BT88" i="11"/>
  <c r="BS88" i="11"/>
  <c r="BA43" i="6"/>
  <c r="BX87" i="8"/>
  <c r="BU78" i="8"/>
  <c r="BT57" i="8"/>
  <c r="BS57" i="8"/>
  <c r="AV31" i="9"/>
  <c r="BA31" i="9"/>
  <c r="BR72" i="12"/>
  <c r="BQ72" i="12"/>
  <c r="BT126" i="6"/>
  <c r="AX111" i="6"/>
  <c r="BX86" i="8"/>
  <c r="BU84" i="8"/>
  <c r="CF29" i="8"/>
  <c r="CF30" i="12"/>
  <c r="AZ62" i="6"/>
  <c r="AW62" i="6"/>
  <c r="BT57" i="6"/>
  <c r="AV27" i="6"/>
  <c r="AX27" i="6"/>
  <c r="BU21" i="7"/>
  <c r="AX81" i="8"/>
  <c r="AY81" i="8"/>
  <c r="BR44" i="6"/>
  <c r="BW25" i="7"/>
  <c r="BT61" i="8"/>
  <c r="BS61" i="8"/>
  <c r="AZ31" i="8"/>
  <c r="AX31" i="8"/>
  <c r="BA31" i="8"/>
  <c r="AX58" i="10"/>
  <c r="AU58" i="10"/>
  <c r="BU58" i="10" s="1"/>
  <c r="AW58" i="10"/>
  <c r="AY58" i="10"/>
  <c r="BU139" i="6"/>
  <c r="BS101" i="6"/>
  <c r="AY61" i="6"/>
  <c r="BX44" i="6"/>
  <c r="AW43" i="6"/>
  <c r="BX43" i="6" s="1"/>
  <c r="BT29" i="6"/>
  <c r="AW27" i="6"/>
  <c r="BW27" i="6" s="1"/>
  <c r="AW19" i="6"/>
  <c r="BY98" i="7"/>
  <c r="BW74" i="7"/>
  <c r="CI30" i="7"/>
  <c r="AX49" i="7"/>
  <c r="BX49" i="7" s="1"/>
  <c r="AZ34" i="7"/>
  <c r="BY88" i="8"/>
  <c r="AY87" i="8"/>
  <c r="BY87" i="8" s="1"/>
  <c r="BR60" i="8"/>
  <c r="AW31" i="8"/>
  <c r="BW31" i="8" s="1"/>
  <c r="CF20" i="8"/>
  <c r="CG29" i="8"/>
  <c r="BS140" i="9"/>
  <c r="AX135" i="9"/>
  <c r="BX135" i="9" s="1"/>
  <c r="AY130" i="9"/>
  <c r="BY80" i="9"/>
  <c r="BS45" i="9"/>
  <c r="CF29" i="9"/>
  <c r="BY113" i="10"/>
  <c r="BA121" i="10"/>
  <c r="BU92" i="10"/>
  <c r="BS85" i="10"/>
  <c r="BS79" i="10"/>
  <c r="BS48" i="10"/>
  <c r="BU27" i="10"/>
  <c r="AY19" i="10"/>
  <c r="BS16" i="10"/>
  <c r="CA34" i="10"/>
  <c r="BT96" i="11"/>
  <c r="BS59" i="11"/>
  <c r="AP48" i="11"/>
  <c r="BT42" i="11"/>
  <c r="BU34" i="11"/>
  <c r="AX21" i="11"/>
  <c r="AX19" i="11"/>
  <c r="AY15" i="11"/>
  <c r="BR114" i="12"/>
  <c r="BA109" i="12"/>
  <c r="CA109" i="12" s="1"/>
  <c r="BS95" i="12"/>
  <c r="BU105" i="12"/>
  <c r="BU95" i="12"/>
  <c r="AX107" i="12"/>
  <c r="CJ30" i="12"/>
  <c r="BZ80" i="12"/>
  <c r="BV75" i="12"/>
  <c r="BX74" i="12"/>
  <c r="AZ66" i="12"/>
  <c r="BZ66" i="12" s="1"/>
  <c r="AV64" i="12"/>
  <c r="BV64" i="12" s="1"/>
  <c r="BX63" i="12"/>
  <c r="AZ72" i="12"/>
  <c r="CA72" i="12" s="1"/>
  <c r="BY57" i="12"/>
  <c r="BY56" i="12"/>
  <c r="BT37" i="12"/>
  <c r="BX32" i="12"/>
  <c r="AW31" i="12"/>
  <c r="BX31" i="12" s="1"/>
  <c r="AX60" i="12"/>
  <c r="BY60" i="12" s="1"/>
  <c r="AZ53" i="12"/>
  <c r="CD29" i="12"/>
  <c r="CG30" i="12"/>
  <c r="CI29" i="12"/>
  <c r="CH30" i="11"/>
  <c r="CI30" i="8"/>
  <c r="CE29" i="9"/>
  <c r="BU89" i="9"/>
  <c r="BW80" i="9"/>
  <c r="CD29" i="9"/>
  <c r="BY101" i="10"/>
  <c r="CH30" i="10"/>
  <c r="CH20" i="10"/>
  <c r="CA102" i="11"/>
  <c r="BU61" i="11"/>
  <c r="BS34" i="11"/>
  <c r="CJ29" i="12"/>
  <c r="CE29" i="12"/>
  <c r="CI29" i="7"/>
  <c r="CI29" i="11"/>
  <c r="CF30" i="11"/>
  <c r="CG30" i="7"/>
  <c r="BS82" i="7"/>
  <c r="AX43" i="7"/>
  <c r="BX43" i="7" s="1"/>
  <c r="BW34" i="7"/>
  <c r="BU25" i="7"/>
  <c r="BV15" i="7"/>
  <c r="CF29" i="7"/>
  <c r="CH30" i="8"/>
  <c r="BU72" i="8"/>
  <c r="BT135" i="9"/>
  <c r="BX45" i="9"/>
  <c r="CJ29" i="9"/>
  <c r="CA100" i="10"/>
  <c r="BY93" i="10"/>
  <c r="AW85" i="10"/>
  <c r="BX85" i="10" s="1"/>
  <c r="AX119" i="10"/>
  <c r="BY119" i="10" s="1"/>
  <c r="BW113" i="10"/>
  <c r="CJ30" i="10"/>
  <c r="BY20" i="10"/>
  <c r="AU19" i="10"/>
  <c r="BU19" i="10" s="1"/>
  <c r="BS71" i="11"/>
  <c r="AX25" i="11"/>
  <c r="AX23" i="11"/>
  <c r="BU19" i="11"/>
  <c r="CJ29" i="11"/>
  <c r="BR107" i="12"/>
  <c r="BT74" i="12"/>
  <c r="CF20" i="12"/>
  <c r="AV72" i="12"/>
  <c r="BW60" i="12"/>
  <c r="CA53" i="12"/>
  <c r="CG29" i="7"/>
  <c r="BA40" i="10"/>
  <c r="CA40" i="10" s="1"/>
  <c r="CG29" i="11"/>
  <c r="CD30" i="11"/>
  <c r="CE30" i="8"/>
  <c r="BZ143" i="6"/>
  <c r="BW130" i="6"/>
  <c r="AW73" i="6"/>
  <c r="BV47" i="6"/>
  <c r="AY29" i="6"/>
  <c r="BY29" i="6" s="1"/>
  <c r="CD29" i="6"/>
  <c r="BS93" i="7"/>
  <c r="BU88" i="7"/>
  <c r="BW97" i="7"/>
  <c r="BY74" i="7"/>
  <c r="AX67" i="7"/>
  <c r="CD29" i="7"/>
  <c r="DN17" i="7"/>
  <c r="BX88" i="8"/>
  <c r="BS87" i="8"/>
  <c r="BS86" i="8"/>
  <c r="CD20" i="8"/>
  <c r="CF30" i="8"/>
  <c r="BU83" i="8"/>
  <c r="BS81" i="8"/>
  <c r="BS52" i="8"/>
  <c r="CA61" i="8"/>
  <c r="CA26" i="8"/>
  <c r="AW111" i="9"/>
  <c r="BW111" i="9" s="1"/>
  <c r="BS93" i="9"/>
  <c r="BR79" i="9"/>
  <c r="AY38" i="9"/>
  <c r="AY24" i="9"/>
  <c r="BY24" i="9" s="1"/>
  <c r="BU101" i="10"/>
  <c r="BV98" i="10"/>
  <c r="BY98" i="10"/>
  <c r="BU85" i="10"/>
  <c r="BU78" i="10"/>
  <c r="BU63" i="10"/>
  <c r="AY55" i="10"/>
  <c r="BS41" i="10"/>
  <c r="BY34" i="10"/>
  <c r="BY26" i="10"/>
  <c r="AX40" i="10"/>
  <c r="BX40" i="10" s="1"/>
  <c r="AX71" i="11"/>
  <c r="BY71" i="11" s="1"/>
  <c r="AY42" i="11"/>
  <c r="BY42" i="11" s="1"/>
  <c r="AX28" i="11"/>
  <c r="BX28" i="11" s="1"/>
  <c r="BT117" i="12"/>
  <c r="BW114" i="12"/>
  <c r="CI30" i="12"/>
  <c r="BY93" i="12"/>
  <c r="BV82" i="12"/>
  <c r="BR74" i="12"/>
  <c r="AY72" i="12"/>
  <c r="AY68" i="12"/>
  <c r="AZ68" i="12"/>
  <c r="AU50" i="12"/>
  <c r="BV50" i="12" s="1"/>
  <c r="BR44" i="12"/>
  <c r="AY37" i="12"/>
  <c r="BY37" i="12" s="1"/>
  <c r="BR32" i="12"/>
  <c r="AV31" i="12"/>
  <c r="CE29" i="7"/>
  <c r="CH29" i="10"/>
  <c r="CE29" i="11"/>
  <c r="BX50" i="6"/>
  <c r="BT43" i="6"/>
  <c r="BX38" i="6"/>
  <c r="BT27" i="6"/>
  <c r="CJ30" i="7"/>
  <c r="AT43" i="7"/>
  <c r="BZ16" i="7"/>
  <c r="BU96" i="8"/>
  <c r="CD30" i="8"/>
  <c r="BZ68" i="8"/>
  <c r="BS66" i="8"/>
  <c r="BZ60" i="8"/>
  <c r="CD30" i="9"/>
  <c r="BS106" i="9"/>
  <c r="AW69" i="9"/>
  <c r="BS41" i="9"/>
  <c r="AW24" i="9"/>
  <c r="BW24" i="9" s="1"/>
  <c r="BS115" i="10"/>
  <c r="BA108" i="10"/>
  <c r="AZ98" i="10"/>
  <c r="CA98" i="10" s="1"/>
  <c r="BS63" i="10"/>
  <c r="AW55" i="10"/>
  <c r="CA102" i="10"/>
  <c r="BY104" i="10"/>
  <c r="BY100" i="10"/>
  <c r="BU68" i="10"/>
  <c r="BW34" i="10"/>
  <c r="BY21" i="10"/>
  <c r="BU20" i="10"/>
  <c r="CA27" i="10"/>
  <c r="BU103" i="11"/>
  <c r="BU97" i="11"/>
  <c r="BX94" i="11"/>
  <c r="BY83" i="11"/>
  <c r="BR51" i="11"/>
  <c r="BX48" i="11"/>
  <c r="AW42" i="11"/>
  <c r="BX42" i="11" s="1"/>
  <c r="BX38" i="11"/>
  <c r="AY19" i="11"/>
  <c r="AV15" i="11"/>
  <c r="BV15" i="11" s="1"/>
  <c r="BR117" i="12"/>
  <c r="CE30" i="12"/>
  <c r="BW80" i="12"/>
  <c r="BR80" i="12"/>
  <c r="BY74" i="12"/>
  <c r="AW72" i="12"/>
  <c r="BW72" i="12" s="1"/>
  <c r="AW68" i="12"/>
  <c r="BW68" i="12" s="1"/>
  <c r="BW66" i="12"/>
  <c r="BR66" i="12"/>
  <c r="AX68" i="12"/>
  <c r="BX68" i="12" s="1"/>
  <c r="AX50" i="12"/>
  <c r="BA44" i="12"/>
  <c r="CA44" i="12" s="1"/>
  <c r="AW37" i="12"/>
  <c r="BW37" i="12" s="1"/>
  <c r="CA32" i="12"/>
  <c r="BW17" i="12"/>
  <c r="CJ29" i="10"/>
  <c r="CI29" i="10"/>
  <c r="BT129" i="6"/>
  <c r="AX84" i="6"/>
  <c r="AY69" i="6"/>
  <c r="BV50" i="6"/>
  <c r="BR43" i="6"/>
  <c r="AY32" i="6"/>
  <c r="BY32" i="6" s="1"/>
  <c r="AU29" i="6"/>
  <c r="BV29" i="6" s="1"/>
  <c r="BR27" i="6"/>
  <c r="BT17" i="6"/>
  <c r="BU97" i="7"/>
  <c r="BS43" i="7"/>
  <c r="BU37" i="7"/>
  <c r="AV37" i="7"/>
  <c r="BX16" i="7"/>
  <c r="BS15" i="7"/>
  <c r="BU76" i="8"/>
  <c r="BX68" i="8"/>
  <c r="BS62" i="8"/>
  <c r="BX60" i="8"/>
  <c r="CH29" i="8"/>
  <c r="CJ30" i="8"/>
  <c r="CJ29" i="8"/>
  <c r="CI29" i="8"/>
  <c r="AY145" i="9"/>
  <c r="BY145" i="9" s="1"/>
  <c r="BW141" i="9"/>
  <c r="BA138" i="9"/>
  <c r="BS137" i="9"/>
  <c r="CF30" i="9"/>
  <c r="BU101" i="9"/>
  <c r="BW108" i="10"/>
  <c r="BR93" i="10"/>
  <c r="AY79" i="10"/>
  <c r="BY79" i="10" s="1"/>
  <c r="BS58" i="10"/>
  <c r="AU55" i="10"/>
  <c r="BU55" i="10" s="1"/>
  <c r="AX101" i="10"/>
  <c r="AY40" i="10"/>
  <c r="BY40" i="10" s="1"/>
  <c r="BU34" i="10"/>
  <c r="BU26" i="10"/>
  <c r="BW21" i="10"/>
  <c r="CE29" i="10"/>
  <c r="BZ91" i="11"/>
  <c r="AX78" i="11"/>
  <c r="AW19" i="11"/>
  <c r="BW19" i="11" s="1"/>
  <c r="CH29" i="11"/>
  <c r="BA117" i="12"/>
  <c r="CA117" i="12" s="1"/>
  <c r="BX114" i="12"/>
  <c r="BS114" i="12"/>
  <c r="CD30" i="12"/>
  <c r="BR82" i="12"/>
  <c r="BU74" i="12"/>
  <c r="AU72" i="12"/>
  <c r="BU63" i="12"/>
  <c r="BU53" i="12"/>
  <c r="AY44" i="12"/>
  <c r="BZ44" i="12" s="1"/>
  <c r="AU37" i="12"/>
  <c r="BV37" i="12" s="1"/>
  <c r="BS17" i="12"/>
  <c r="BX15" i="12"/>
  <c r="CG29" i="12"/>
  <c r="CD29" i="10"/>
  <c r="CG30" i="9"/>
  <c r="BY82" i="12"/>
  <c r="AZ75" i="12"/>
  <c r="BZ75" i="12" s="1"/>
  <c r="BQ74" i="12"/>
  <c r="BS72" i="12"/>
  <c r="AZ64" i="12"/>
  <c r="BZ64" i="12" s="1"/>
  <c r="BQ63" i="12"/>
  <c r="CA74" i="12"/>
  <c r="AW44" i="12"/>
  <c r="BW44" i="12" s="1"/>
  <c r="AX37" i="12"/>
  <c r="BZ17" i="12"/>
  <c r="CH29" i="12"/>
  <c r="BA68" i="12"/>
  <c r="CI29" i="9"/>
  <c r="BV131" i="6"/>
  <c r="BT127" i="6"/>
  <c r="BZ113" i="6"/>
  <c r="BY90" i="6"/>
  <c r="AY43" i="6"/>
  <c r="AY27" i="6"/>
  <c r="CD30" i="6"/>
  <c r="BU84" i="7"/>
  <c r="CE30" i="7"/>
  <c r="CJ29" i="7"/>
  <c r="BY99" i="8"/>
  <c r="BA88" i="8"/>
  <c r="CA88" i="8" s="1"/>
  <c r="BA87" i="8"/>
  <c r="BX57" i="8"/>
  <c r="AY31" i="8"/>
  <c r="BX22" i="8"/>
  <c r="CD29" i="8"/>
  <c r="CJ30" i="9"/>
  <c r="CE30" i="9"/>
  <c r="BU118" i="9"/>
  <c r="BS66" i="9"/>
  <c r="BS62" i="9"/>
  <c r="BX24" i="9"/>
  <c r="CH29" i="9"/>
  <c r="BU116" i="10"/>
  <c r="BU112" i="10"/>
  <c r="BY106" i="10"/>
  <c r="BA112" i="10"/>
  <c r="CA112" i="10" s="1"/>
  <c r="BU79" i="10"/>
  <c r="CD30" i="10"/>
  <c r="BW43" i="10"/>
  <c r="BU40" i="10"/>
  <c r="BY30" i="10"/>
  <c r="BW27" i="10"/>
  <c r="BU16" i="10"/>
  <c r="CA30" i="10"/>
  <c r="BX102" i="11"/>
  <c r="CA83" i="11"/>
  <c r="BU66" i="11"/>
  <c r="CD29" i="11"/>
  <c r="BW117" i="12"/>
  <c r="CH30" i="12"/>
  <c r="BZ63" i="12"/>
  <c r="CA82" i="12"/>
  <c r="CF29" i="12"/>
  <c r="CG30" i="6"/>
  <c r="CG30" i="10"/>
  <c r="CJ30" i="11"/>
  <c r="CG29" i="9"/>
  <c r="BT93" i="10"/>
  <c r="BS93" i="10"/>
  <c r="BU123" i="10"/>
  <c r="BW116" i="10"/>
  <c r="BW115" i="10"/>
  <c r="BW112" i="10"/>
  <c r="BS108" i="10"/>
  <c r="BY102" i="10"/>
  <c r="BY99" i="10"/>
  <c r="BA119" i="10"/>
  <c r="BA106" i="10"/>
  <c r="CA106" i="10" s="1"/>
  <c r="CA104" i="10"/>
  <c r="AW88" i="10"/>
  <c r="BX88" i="10" s="1"/>
  <c r="AY68" i="10"/>
  <c r="BY55" i="10"/>
  <c r="CE30" i="10"/>
  <c r="CF30" i="10"/>
  <c r="BA55" i="10"/>
  <c r="CF29" i="10"/>
  <c r="BY134" i="6"/>
  <c r="BX115" i="6"/>
  <c r="BR113" i="6"/>
  <c r="BA84" i="6"/>
  <c r="AW84" i="6"/>
  <c r="CI29" i="6"/>
  <c r="CE29" i="6"/>
  <c r="CI30" i="6"/>
  <c r="CE30" i="6"/>
  <c r="CH29" i="6"/>
  <c r="CF29" i="6"/>
  <c r="CF30" i="6"/>
  <c r="CH30" i="6"/>
  <c r="CJ29" i="6"/>
  <c r="CJ30" i="6"/>
  <c r="BU19" i="6"/>
  <c r="BT98" i="6"/>
  <c r="BZ17" i="6"/>
  <c r="BR17" i="6"/>
  <c r="CF20" i="6"/>
  <c r="BT19" i="6"/>
  <c r="BS113" i="6"/>
  <c r="BT111" i="6"/>
  <c r="AY119" i="6"/>
  <c r="AU119" i="6"/>
  <c r="BW116" i="6"/>
  <c r="BX98" i="6"/>
  <c r="BX84" i="6"/>
  <c r="BV77" i="6"/>
  <c r="AY73" i="6"/>
  <c r="BY73" i="6" s="1"/>
  <c r="BU73" i="6"/>
  <c r="BS105" i="12"/>
  <c r="BT116" i="12"/>
  <c r="BT113" i="12"/>
  <c r="BV116" i="12"/>
  <c r="BR116" i="12"/>
  <c r="BV113" i="12"/>
  <c r="BR113" i="12"/>
  <c r="BV109" i="12"/>
  <c r="BW95" i="12"/>
  <c r="BW93" i="12"/>
  <c r="BW31" i="12"/>
  <c r="BY78" i="10"/>
  <c r="BU121" i="10"/>
  <c r="BU113" i="10"/>
  <c r="BW104" i="10"/>
  <c r="BW100" i="10"/>
  <c r="BA78" i="10"/>
  <c r="BT145" i="9"/>
  <c r="BT108" i="9"/>
  <c r="BR143" i="9"/>
  <c r="BU130" i="9"/>
  <c r="BU111" i="9"/>
  <c r="BR105" i="9"/>
  <c r="BU103" i="9"/>
  <c r="BU97" i="9"/>
  <c r="BY93" i="9"/>
  <c r="BR142" i="9"/>
  <c r="BT141" i="9"/>
  <c r="BR140" i="9"/>
  <c r="BU137" i="9"/>
  <c r="BT79" i="9"/>
  <c r="AY64" i="9"/>
  <c r="BY64" i="9" s="1"/>
  <c r="BU64" i="9"/>
  <c r="AY62" i="9"/>
  <c r="BU62" i="9"/>
  <c r="AV50" i="9"/>
  <c r="BV50" i="9" s="1"/>
  <c r="AW19" i="9"/>
  <c r="AW18" i="9"/>
  <c r="BU106" i="9"/>
  <c r="BU105" i="9"/>
  <c r="BS94" i="8"/>
  <c r="BU88" i="8"/>
  <c r="BR30" i="8"/>
  <c r="BW68" i="8"/>
  <c r="BW42" i="8"/>
  <c r="BS42" i="8"/>
  <c r="BX26" i="8"/>
  <c r="BV25" i="8"/>
  <c r="BR25" i="8"/>
  <c r="BX25" i="8"/>
  <c r="BT25" i="8"/>
  <c r="BY83" i="8"/>
  <c r="BW52" i="8"/>
  <c r="BA83" i="8"/>
  <c r="AV83" i="8"/>
  <c r="AZ83" i="8"/>
  <c r="BZ83" i="8" s="1"/>
  <c r="BR31" i="8"/>
  <c r="BV27" i="8"/>
  <c r="BR27" i="8"/>
  <c r="BT27" i="8"/>
  <c r="AW19" i="8"/>
  <c r="BS56" i="7"/>
  <c r="BW55" i="7"/>
  <c r="BS55" i="7"/>
  <c r="BS49" i="7"/>
  <c r="BV128" i="6"/>
  <c r="BU134" i="6"/>
  <c r="BU132" i="6"/>
  <c r="BY128" i="6"/>
  <c r="BZ123" i="6"/>
  <c r="BV123" i="6"/>
  <c r="BS143" i="6"/>
  <c r="BR138" i="6"/>
  <c r="BT131" i="6"/>
  <c r="BS130" i="6"/>
  <c r="BX126" i="6"/>
  <c r="BZ124" i="6"/>
  <c r="BR124" i="6"/>
  <c r="BW115" i="6"/>
  <c r="BU99" i="8"/>
  <c r="BW60" i="8"/>
  <c r="BT76" i="8"/>
  <c r="BX30" i="8"/>
  <c r="BT30" i="8"/>
  <c r="BV30" i="8"/>
  <c r="BV26" i="8"/>
  <c r="BR26" i="8"/>
  <c r="BT26" i="8"/>
  <c r="BV22" i="8"/>
  <c r="BR22" i="8"/>
  <c r="BT22" i="8"/>
  <c r="AY19" i="8"/>
  <c r="BY66" i="9"/>
  <c r="BU145" i="9"/>
  <c r="BT142" i="9"/>
  <c r="BX141" i="9"/>
  <c r="BV141" i="9"/>
  <c r="BR141" i="9"/>
  <c r="BA140" i="9"/>
  <c r="BY138" i="9"/>
  <c r="BR139" i="9"/>
  <c r="BS130" i="9"/>
  <c r="BS125" i="9"/>
  <c r="AY119" i="9"/>
  <c r="BY119" i="9" s="1"/>
  <c r="BT105" i="9"/>
  <c r="BT93" i="9"/>
  <c r="BT89" i="9"/>
  <c r="BS81" i="9"/>
  <c r="AW75" i="9"/>
  <c r="AW66" i="9"/>
  <c r="AV48" i="9"/>
  <c r="BU48" i="9"/>
  <c r="AU36" i="9"/>
  <c r="BV36" i="9" s="1"/>
  <c r="AV36" i="9"/>
  <c r="AW31" i="9"/>
  <c r="BW31" i="9" s="1"/>
  <c r="BS31" i="9"/>
  <c r="AY31" i="9"/>
  <c r="AV78" i="10"/>
  <c r="BW78" i="10" s="1"/>
  <c r="BU110" i="10"/>
  <c r="BW121" i="10"/>
  <c r="BT142" i="6"/>
  <c r="BU141" i="6"/>
  <c r="BU140" i="6"/>
  <c r="BW139" i="6"/>
  <c r="BR115" i="6"/>
  <c r="BX140" i="6"/>
  <c r="BW116" i="12"/>
  <c r="BS116" i="12"/>
  <c r="BW113" i="12"/>
  <c r="BS113" i="12"/>
  <c r="BW105" i="12"/>
  <c r="CA56" i="12"/>
  <c r="BS56" i="12"/>
  <c r="BW53" i="12"/>
  <c r="BS53" i="12"/>
  <c r="BS44" i="12"/>
  <c r="BS37" i="12"/>
  <c r="BW32" i="12"/>
  <c r="BS32" i="12"/>
  <c r="BU15" i="12"/>
  <c r="BT60" i="12"/>
  <c r="BT59" i="12"/>
  <c r="BX59" i="12"/>
  <c r="BT57" i="12"/>
  <c r="BX57" i="12"/>
  <c r="BU117" i="12"/>
  <c r="BU116" i="12"/>
  <c r="BU114" i="12"/>
  <c r="BU113" i="12"/>
  <c r="BU111" i="12"/>
  <c r="AY108" i="12"/>
  <c r="BU108" i="12"/>
  <c r="AY100" i="12"/>
  <c r="BY100" i="12" s="1"/>
  <c r="BU107" i="12"/>
  <c r="BA107" i="12"/>
  <c r="AV100" i="12"/>
  <c r="BW100" i="12" s="1"/>
  <c r="CA97" i="12"/>
  <c r="BT93" i="12"/>
  <c r="AY90" i="12"/>
  <c r="BY90" i="12" s="1"/>
  <c r="AU90" i="12"/>
  <c r="BU90" i="12" s="1"/>
  <c r="AW88" i="12"/>
  <c r="BX88" i="12" s="1"/>
  <c r="BA100" i="12"/>
  <c r="AZ100" i="12"/>
  <c r="BZ100" i="12" s="1"/>
  <c r="BA90" i="12"/>
  <c r="AV90" i="12"/>
  <c r="BW90" i="12" s="1"/>
  <c r="AZ90" i="12"/>
  <c r="BZ90" i="12" s="1"/>
  <c r="BU44" i="12"/>
  <c r="BU37" i="12"/>
  <c r="BY32" i="12"/>
  <c r="BU32" i="12"/>
  <c r="BU24" i="12"/>
  <c r="BR60" i="12"/>
  <c r="BV60" i="12"/>
  <c r="BZ60" i="12"/>
  <c r="BR59" i="12"/>
  <c r="BV59" i="12"/>
  <c r="BZ59" i="12"/>
  <c r="BR57" i="12"/>
  <c r="BV57" i="12"/>
  <c r="BZ57" i="12"/>
  <c r="BT56" i="12"/>
  <c r="BV51" i="11"/>
  <c r="BW48" i="11"/>
  <c r="BW143" i="9"/>
  <c r="AZ130" i="9"/>
  <c r="AZ81" i="9"/>
  <c r="BZ81" i="9" s="1"/>
  <c r="BR138" i="9"/>
  <c r="BU138" i="9"/>
  <c r="BU136" i="9"/>
  <c r="AY118" i="9"/>
  <c r="BY118" i="9" s="1"/>
  <c r="BA118" i="9"/>
  <c r="BS108" i="9"/>
  <c r="BT103" i="9"/>
  <c r="BT101" i="9"/>
  <c r="BT97" i="9"/>
  <c r="BS86" i="9"/>
  <c r="AY81" i="9"/>
  <c r="AU81" i="9"/>
  <c r="BV81" i="9" s="1"/>
  <c r="BS80" i="9"/>
  <c r="BU86" i="9"/>
  <c r="AY75" i="9"/>
  <c r="AU75" i="9"/>
  <c r="AV75" i="9"/>
  <c r="AY73" i="9"/>
  <c r="BZ73" i="9" s="1"/>
  <c r="AY69" i="9"/>
  <c r="AU69" i="9"/>
  <c r="AV69" i="9"/>
  <c r="BW69" i="9" s="1"/>
  <c r="BY62" i="9"/>
  <c r="CA31" i="9"/>
  <c r="BY96" i="8"/>
  <c r="BT99" i="8"/>
  <c r="BX99" i="8"/>
  <c r="BA96" i="8"/>
  <c r="AZ96" i="8"/>
  <c r="BZ96" i="8" s="1"/>
  <c r="BW88" i="8"/>
  <c r="BS88" i="8"/>
  <c r="AZ87" i="8"/>
  <c r="AY66" i="8"/>
  <c r="AY62" i="8"/>
  <c r="BW61" i="8"/>
  <c r="BW57" i="8"/>
  <c r="BA78" i="8"/>
  <c r="AV78" i="8"/>
  <c r="BW78" i="8" s="1"/>
  <c r="AZ78" i="8"/>
  <c r="BZ78" i="8" s="1"/>
  <c r="BX72" i="8"/>
  <c r="BS43" i="8"/>
  <c r="BT43" i="8"/>
  <c r="BX43" i="8"/>
  <c r="BR42" i="8"/>
  <c r="BV42" i="8"/>
  <c r="BZ42" i="8"/>
  <c r="BW30" i="8"/>
  <c r="BS30" i="8"/>
  <c r="BU27" i="8"/>
  <c r="BY26" i="8"/>
  <c r="BU26" i="8"/>
  <c r="BU25" i="8"/>
  <c r="BU22" i="8"/>
  <c r="BW94" i="8"/>
  <c r="BU87" i="8"/>
  <c r="BR43" i="8"/>
  <c r="BV43" i="8"/>
  <c r="BZ43" i="8"/>
  <c r="BT42" i="8"/>
  <c r="BX42" i="8"/>
  <c r="BY30" i="8"/>
  <c r="BU30" i="8"/>
  <c r="BS27" i="8"/>
  <c r="BW26" i="8"/>
  <c r="BS26" i="8"/>
  <c r="BW25" i="8"/>
  <c r="BS25" i="8"/>
  <c r="BW22" i="8"/>
  <c r="BS22" i="8"/>
  <c r="BW42" i="7"/>
  <c r="CA98" i="7"/>
  <c r="BA97" i="7"/>
  <c r="CA97" i="7" s="1"/>
  <c r="BW96" i="7"/>
  <c r="BY95" i="7"/>
  <c r="BU95" i="7"/>
  <c r="BW88" i="7"/>
  <c r="BS88" i="7"/>
  <c r="BY82" i="7"/>
  <c r="BR82" i="7"/>
  <c r="BZ74" i="7"/>
  <c r="AW69" i="7"/>
  <c r="AY67" i="7"/>
  <c r="BY67" i="7" s="1"/>
  <c r="AV67" i="7"/>
  <c r="BW67" i="7" s="1"/>
  <c r="BS67" i="7"/>
  <c r="AW62" i="7"/>
  <c r="BW61" i="7"/>
  <c r="BS61" i="7"/>
  <c r="BU61" i="7"/>
  <c r="BW56" i="7"/>
  <c r="BU16" i="7"/>
  <c r="BV84" i="6"/>
  <c r="BR77" i="6"/>
  <c r="BX138" i="6"/>
  <c r="BS131" i="6"/>
  <c r="BW132" i="6"/>
  <c r="BY131" i="6"/>
  <c r="BS129" i="6"/>
  <c r="BZ126" i="6"/>
  <c r="BV126" i="6"/>
  <c r="BR126" i="6"/>
  <c r="BS119" i="6"/>
  <c r="BY116" i="6"/>
  <c r="BX77" i="6"/>
  <c r="BT77" i="6"/>
  <c r="BW38" i="11"/>
  <c r="AZ42" i="11"/>
  <c r="BZ42" i="11" s="1"/>
  <c r="BZ94" i="11"/>
  <c r="BR94" i="11"/>
  <c r="AW78" i="11"/>
  <c r="BS78" i="11"/>
  <c r="BA59" i="11"/>
  <c r="AV59" i="11"/>
  <c r="BV59" i="11" s="1"/>
  <c r="BX17" i="11"/>
  <c r="BT17" i="11"/>
  <c r="CA99" i="11"/>
  <c r="CA90" i="11"/>
  <c r="BU59" i="11"/>
  <c r="BT51" i="11"/>
  <c r="BT49" i="11"/>
  <c r="AW25" i="11"/>
  <c r="BX25" i="11" s="1"/>
  <c r="BZ99" i="11"/>
  <c r="BY99" i="11"/>
  <c r="BV99" i="11"/>
  <c r="BU99" i="11"/>
  <c r="BR99" i="11"/>
  <c r="BQ99" i="11"/>
  <c r="BV94" i="11"/>
  <c r="BU94" i="11"/>
  <c r="BT91" i="11"/>
  <c r="BS91" i="11"/>
  <c r="BX104" i="11"/>
  <c r="BT104" i="11"/>
  <c r="BZ102" i="11"/>
  <c r="BV102" i="11"/>
  <c r="BR102" i="11"/>
  <c r="BZ96" i="11"/>
  <c r="BV96" i="11"/>
  <c r="BR96" i="11"/>
  <c r="BX90" i="11"/>
  <c r="BT90" i="11"/>
  <c r="BW88" i="11"/>
  <c r="BZ88" i="11"/>
  <c r="BV88" i="11"/>
  <c r="BR88" i="11"/>
  <c r="AY61" i="11"/>
  <c r="BY61" i="11" s="1"/>
  <c r="BA51" i="11"/>
  <c r="AW51" i="11"/>
  <c r="BX51" i="11" s="1"/>
  <c r="AV49" i="11"/>
  <c r="BV49" i="11" s="1"/>
  <c r="BS21" i="11"/>
  <c r="BU21" i="11"/>
  <c r="BY49" i="11"/>
  <c r="BU49" i="11"/>
  <c r="BU104" i="11"/>
  <c r="BQ94" i="11"/>
  <c r="BU78" i="11"/>
  <c r="BW70" i="11"/>
  <c r="BS70" i="11"/>
  <c r="AW61" i="11"/>
  <c r="BW61" i="11" s="1"/>
  <c r="BA49" i="11"/>
  <c r="AW49" i="11"/>
  <c r="BX49" i="11" s="1"/>
  <c r="AY28" i="11"/>
  <c r="BZ28" i="11" s="1"/>
  <c r="BU28" i="11"/>
  <c r="BR28" i="11"/>
  <c r="AY25" i="11"/>
  <c r="BY25" i="11" s="1"/>
  <c r="AU25" i="11"/>
  <c r="BU25" i="11" s="1"/>
  <c r="AV25" i="11"/>
  <c r="BS25" i="11"/>
  <c r="AW23" i="11"/>
  <c r="BQ104" i="11"/>
  <c r="BQ96" i="11"/>
  <c r="BW91" i="11"/>
  <c r="BW83" i="11"/>
  <c r="BS83" i="11"/>
  <c r="AY78" i="11"/>
  <c r="BY78" i="11" s="1"/>
  <c r="AV78" i="11"/>
  <c r="BV78" i="11" s="1"/>
  <c r="AW69" i="11"/>
  <c r="AZ51" i="11"/>
  <c r="CA51" i="11" s="1"/>
  <c r="BW28" i="11"/>
  <c r="BS28" i="11"/>
  <c r="AY23" i="11"/>
  <c r="AU23" i="11"/>
  <c r="BU23" i="11" s="1"/>
  <c r="AV23" i="11"/>
  <c r="AY21" i="11"/>
  <c r="BY21" i="11" s="1"/>
  <c r="AV21" i="11"/>
  <c r="BW21" i="11" s="1"/>
  <c r="BV19" i="11"/>
  <c r="AV55" i="10"/>
  <c r="BW55" i="10" s="1"/>
  <c r="BU106" i="10"/>
  <c r="BS119" i="10"/>
  <c r="BR123" i="10"/>
  <c r="BS113" i="10"/>
  <c r="BS110" i="10"/>
  <c r="BU108" i="10"/>
  <c r="BU104" i="10"/>
  <c r="AZ78" i="10"/>
  <c r="BZ78" i="10" s="1"/>
  <c r="AZ55" i="10"/>
  <c r="CA115" i="10"/>
  <c r="BW110" i="10"/>
  <c r="BV123" i="10"/>
  <c r="BS123" i="10"/>
  <c r="BX123" i="10"/>
  <c r="AZ123" i="10"/>
  <c r="BZ123" i="10" s="1"/>
  <c r="BW119" i="10"/>
  <c r="BU115" i="10"/>
  <c r="BS104" i="10"/>
  <c r="BS100" i="10"/>
  <c r="BW99" i="10"/>
  <c r="CA121" i="10"/>
  <c r="CA113" i="10"/>
  <c r="CA110" i="10"/>
  <c r="BA101" i="10"/>
  <c r="CA99" i="10"/>
  <c r="BR98" i="10"/>
  <c r="BS98" i="10"/>
  <c r="BW98" i="10"/>
  <c r="BY92" i="10"/>
  <c r="BR43" i="10"/>
  <c r="BV43" i="10"/>
  <c r="BZ43" i="10"/>
  <c r="BZ41" i="10"/>
  <c r="BT40" i="10"/>
  <c r="BT34" i="10"/>
  <c r="BX34" i="10"/>
  <c r="BT30" i="10"/>
  <c r="BX30" i="10"/>
  <c r="BT27" i="10"/>
  <c r="BX27" i="10"/>
  <c r="BT26" i="10"/>
  <c r="BX26" i="10"/>
  <c r="BR21" i="10"/>
  <c r="BV21" i="10"/>
  <c r="BZ21" i="10"/>
  <c r="AV16" i="10"/>
  <c r="BW16" i="10" s="1"/>
  <c r="BA92" i="10"/>
  <c r="AV92" i="10"/>
  <c r="BW92" i="10" s="1"/>
  <c r="BA88" i="10"/>
  <c r="AX80" i="10"/>
  <c r="BY80" i="10" s="1"/>
  <c r="AV80" i="10"/>
  <c r="BW80" i="10" s="1"/>
  <c r="CA43" i="10"/>
  <c r="BT43" i="10"/>
  <c r="BX43" i="10"/>
  <c r="BR40" i="10"/>
  <c r="BV40" i="10"/>
  <c r="BR34" i="10"/>
  <c r="BV34" i="10"/>
  <c r="BR30" i="10"/>
  <c r="BV30" i="10"/>
  <c r="BR27" i="10"/>
  <c r="BV27" i="10"/>
  <c r="BR26" i="10"/>
  <c r="BV26" i="10"/>
  <c r="CA21" i="10"/>
  <c r="BT21" i="10"/>
  <c r="BX21" i="10"/>
  <c r="CF20" i="10"/>
  <c r="DN17" i="10"/>
  <c r="BZ96" i="7"/>
  <c r="BT95" i="7"/>
  <c r="BX95" i="7"/>
  <c r="BT93" i="7"/>
  <c r="BV88" i="7"/>
  <c r="BZ88" i="7"/>
  <c r="BV84" i="7"/>
  <c r="BZ84" i="7"/>
  <c r="BT82" i="7"/>
  <c r="BX82" i="7"/>
  <c r="BT74" i="7"/>
  <c r="BX74" i="7"/>
  <c r="AU62" i="7"/>
  <c r="BZ55" i="7"/>
  <c r="AW43" i="7"/>
  <c r="BY42" i="7"/>
  <c r="BY16" i="7"/>
  <c r="BQ16" i="7"/>
  <c r="BV96" i="7"/>
  <c r="BR95" i="7"/>
  <c r="BV95" i="7"/>
  <c r="BZ95" i="7"/>
  <c r="BT88" i="7"/>
  <c r="BX88" i="7"/>
  <c r="BT84" i="7"/>
  <c r="BX84" i="7"/>
  <c r="BV82" i="7"/>
  <c r="BZ82" i="7"/>
  <c r="BZ81" i="7"/>
  <c r="BZ79" i="7"/>
  <c r="BV74" i="7"/>
  <c r="BY21" i="7"/>
  <c r="BA84" i="7"/>
  <c r="CA84" i="7" s="1"/>
  <c r="BT115" i="6"/>
  <c r="BS115" i="6"/>
  <c r="BX129" i="6"/>
  <c r="BW129" i="6"/>
  <c r="BX124" i="6"/>
  <c r="BW124" i="6"/>
  <c r="BT124" i="6"/>
  <c r="BS124" i="6"/>
  <c r="BS139" i="6"/>
  <c r="BU69" i="6"/>
  <c r="BT143" i="6"/>
  <c r="BV142" i="6"/>
  <c r="BW138" i="6"/>
  <c r="BY133" i="6"/>
  <c r="BU133" i="6"/>
  <c r="BY132" i="6"/>
  <c r="BX128" i="6"/>
  <c r="BT128" i="6"/>
  <c r="BW127" i="6"/>
  <c r="BZ127" i="6"/>
  <c r="BV127" i="6"/>
  <c r="BR127" i="6"/>
  <c r="BX123" i="6"/>
  <c r="BT123" i="6"/>
  <c r="BA133" i="6"/>
  <c r="AZ133" i="6"/>
  <c r="BZ133" i="6" s="1"/>
  <c r="BA132" i="6"/>
  <c r="CA132" i="6" s="1"/>
  <c r="BU119" i="6"/>
  <c r="BT116" i="6"/>
  <c r="BX113" i="6"/>
  <c r="BT113" i="6"/>
  <c r="AY111" i="6"/>
  <c r="BY111" i="6" s="1"/>
  <c r="BW90" i="6"/>
  <c r="BS90" i="6"/>
  <c r="AY84" i="6"/>
  <c r="BY84" i="6" s="1"/>
  <c r="BU84" i="6"/>
  <c r="BY77" i="6"/>
  <c r="BU77" i="6"/>
  <c r="AW69" i="6"/>
  <c r="BY57" i="6"/>
  <c r="BU57" i="6"/>
  <c r="BY53" i="6"/>
  <c r="BU53" i="6"/>
  <c r="BY47" i="6"/>
  <c r="BU47" i="6"/>
  <c r="BY44" i="6"/>
  <c r="BU44" i="6"/>
  <c r="BY43" i="6"/>
  <c r="BU43" i="6"/>
  <c r="BU32" i="6"/>
  <c r="BY27" i="6"/>
  <c r="BU27" i="6"/>
  <c r="AZ43" i="6"/>
  <c r="CA43" i="6" s="1"/>
  <c r="BU142" i="6"/>
  <c r="BS140" i="6"/>
  <c r="BT138" i="6"/>
  <c r="BX136" i="6"/>
  <c r="BW128" i="6"/>
  <c r="BW126" i="6"/>
  <c r="BW123" i="6"/>
  <c r="BV129" i="6"/>
  <c r="BU116" i="6"/>
  <c r="BW113" i="6"/>
  <c r="BV101" i="6"/>
  <c r="AZ101" i="6"/>
  <c r="BZ101" i="6" s="1"/>
  <c r="BV98" i="6"/>
  <c r="BR98" i="6"/>
  <c r="BW98" i="6"/>
  <c r="BS98" i="6"/>
  <c r="BW84" i="6"/>
  <c r="BS84" i="6"/>
  <c r="BW77" i="6"/>
  <c r="BS77" i="6"/>
  <c r="BR90" i="6"/>
  <c r="BV90" i="6"/>
  <c r="BY69" i="6"/>
  <c r="BY61" i="6"/>
  <c r="AV73" i="6"/>
  <c r="BV73" i="6" s="1"/>
  <c r="AV66" i="6"/>
  <c r="BW66" i="6" s="1"/>
  <c r="BA61" i="6"/>
  <c r="AV61" i="6"/>
  <c r="BW61" i="6" s="1"/>
  <c r="AZ61" i="6"/>
  <c r="BW57" i="6"/>
  <c r="BS57" i="6"/>
  <c r="BW53" i="6"/>
  <c r="BS53" i="6"/>
  <c r="BU50" i="6"/>
  <c r="BW47" i="6"/>
  <c r="BS47" i="6"/>
  <c r="BW44" i="6"/>
  <c r="BS44" i="6"/>
  <c r="BW43" i="6"/>
  <c r="BS43" i="6"/>
  <c r="BW32" i="6"/>
  <c r="BS32" i="6"/>
  <c r="BW29" i="6"/>
  <c r="BS29" i="6"/>
  <c r="BS27" i="6"/>
  <c r="AZ57" i="6"/>
  <c r="CA57" i="6" s="1"/>
  <c r="AZ44" i="6"/>
  <c r="CA44" i="6" s="1"/>
  <c r="AX19" i="6"/>
  <c r="BX19" i="6" s="1"/>
  <c r="BX141" i="6"/>
  <c r="BZ134" i="6"/>
  <c r="AZ119" i="6"/>
  <c r="BZ119" i="6" s="1"/>
  <c r="BU98" i="6"/>
  <c r="BT90" i="6"/>
  <c r="BX90" i="6"/>
  <c r="BU17" i="6"/>
  <c r="BY117" i="12"/>
  <c r="BY116" i="12"/>
  <c r="BY114" i="12"/>
  <c r="BY113" i="12"/>
  <c r="BY109" i="12"/>
  <c r="BU109" i="12"/>
  <c r="BW109" i="12"/>
  <c r="BS109" i="12"/>
  <c r="DN17" i="6"/>
  <c r="BW118" i="12"/>
  <c r="BS118" i="12"/>
  <c r="BS108" i="12"/>
  <c r="BZ117" i="12"/>
  <c r="BZ116" i="12"/>
  <c r="AZ114" i="12"/>
  <c r="BZ114" i="12" s="1"/>
  <c r="AZ113" i="12"/>
  <c r="BZ113" i="12" s="1"/>
  <c r="BQ107" i="12"/>
  <c r="BV97" i="12"/>
  <c r="BZ109" i="12"/>
  <c r="BZ105" i="12"/>
  <c r="BR105" i="12"/>
  <c r="CH20" i="12"/>
  <c r="BZ95" i="12"/>
  <c r="CA95" i="12"/>
  <c r="BX100" i="12"/>
  <c r="BR100" i="12"/>
  <c r="AX97" i="12"/>
  <c r="BY97" i="12" s="1"/>
  <c r="BX90" i="12"/>
  <c r="BR90" i="12"/>
  <c r="BV90" i="12"/>
  <c r="BT88" i="12"/>
  <c r="BX72" i="12"/>
  <c r="BT72" i="12"/>
  <c r="BT68" i="12"/>
  <c r="BU56" i="12"/>
  <c r="BS50" i="12"/>
  <c r="BS31" i="12"/>
  <c r="BS24" i="12"/>
  <c r="BY17" i="12"/>
  <c r="BU17" i="12"/>
  <c r="BQ17" i="12"/>
  <c r="BS15" i="12"/>
  <c r="CA60" i="12"/>
  <c r="CA59" i="12"/>
  <c r="CA57" i="12"/>
  <c r="AZ37" i="12"/>
  <c r="CA68" i="12"/>
  <c r="CA105" i="12"/>
  <c r="BV95" i="12"/>
  <c r="BX107" i="12"/>
  <c r="BT107" i="12"/>
  <c r="BT100" i="12"/>
  <c r="BT95" i="12"/>
  <c r="AX95" i="12"/>
  <c r="BX95" i="12" s="1"/>
  <c r="BT90" i="12"/>
  <c r="BA88" i="12"/>
  <c r="BR88" i="12"/>
  <c r="AV88" i="12"/>
  <c r="BV88" i="12" s="1"/>
  <c r="AZ88" i="12"/>
  <c r="BZ88" i="12" s="1"/>
  <c r="BW82" i="12"/>
  <c r="BS82" i="12"/>
  <c r="CA80" i="12"/>
  <c r="CA75" i="12"/>
  <c r="BW74" i="12"/>
  <c r="BS74" i="12"/>
  <c r="CA66" i="12"/>
  <c r="BW63" i="12"/>
  <c r="BS63" i="12"/>
  <c r="CD20" i="12"/>
  <c r="BU31" i="12"/>
  <c r="BW56" i="12"/>
  <c r="BZ53" i="12"/>
  <c r="BZ32" i="12"/>
  <c r="BZ31" i="12"/>
  <c r="AZ119" i="12"/>
  <c r="BZ119" i="12" s="1"/>
  <c r="BA118" i="12"/>
  <c r="AZ15" i="12"/>
  <c r="BZ15" i="12" s="1"/>
  <c r="AZ111" i="12"/>
  <c r="BZ111" i="12" s="1"/>
  <c r="BA108" i="12"/>
  <c r="AX20" i="12"/>
  <c r="AX19" i="12"/>
  <c r="AX18" i="12"/>
  <c r="BA50" i="12"/>
  <c r="AZ45" i="12"/>
  <c r="BZ45" i="12" s="1"/>
  <c r="BA41" i="12"/>
  <c r="BA38" i="12"/>
  <c r="AZ36" i="12"/>
  <c r="BZ36" i="12" s="1"/>
  <c r="AZ24" i="12"/>
  <c r="BZ24" i="12" s="1"/>
  <c r="BT118" i="12"/>
  <c r="BT108" i="12"/>
  <c r="CA119" i="12"/>
  <c r="BR103" i="12"/>
  <c r="BR97" i="12"/>
  <c r="BT81" i="12"/>
  <c r="BU81" i="12"/>
  <c r="BX80" i="12"/>
  <c r="BY80" i="12"/>
  <c r="BT80" i="12"/>
  <c r="BU80" i="12"/>
  <c r="BT79" i="12"/>
  <c r="BU79" i="12"/>
  <c r="BT75" i="12"/>
  <c r="BU75" i="12"/>
  <c r="BT73" i="12"/>
  <c r="BU73" i="12"/>
  <c r="BT69" i="12"/>
  <c r="BU69" i="12"/>
  <c r="BT66" i="12"/>
  <c r="BU66" i="12"/>
  <c r="BT64" i="12"/>
  <c r="BU64" i="12"/>
  <c r="BT62" i="12"/>
  <c r="BU62" i="12"/>
  <c r="BT20" i="12"/>
  <c r="BU20" i="12"/>
  <c r="BX20" i="12"/>
  <c r="BY20" i="12"/>
  <c r="BT19" i="12"/>
  <c r="BU19" i="12"/>
  <c r="BX19" i="12"/>
  <c r="BY19" i="12"/>
  <c r="BT18" i="12"/>
  <c r="BU18" i="12"/>
  <c r="BX18" i="12"/>
  <c r="BY18" i="12"/>
  <c r="CA89" i="12"/>
  <c r="BV119" i="12"/>
  <c r="BV118" i="12"/>
  <c r="BR118" i="12"/>
  <c r="BV111" i="12"/>
  <c r="BR111" i="12"/>
  <c r="BV108" i="12"/>
  <c r="BR108" i="12"/>
  <c r="BW111" i="12"/>
  <c r="BS111" i="12"/>
  <c r="AZ118" i="12"/>
  <c r="BZ118" i="12" s="1"/>
  <c r="AZ108" i="12"/>
  <c r="BZ108" i="12" s="1"/>
  <c r="BV107" i="12"/>
  <c r="AZ107" i="12"/>
  <c r="BT106" i="12"/>
  <c r="BX105" i="12"/>
  <c r="BX103" i="12"/>
  <c r="BX101" i="12"/>
  <c r="BR86" i="12"/>
  <c r="BA86" i="12"/>
  <c r="BR93" i="12"/>
  <c r="AZ86" i="12"/>
  <c r="BZ86" i="12" s="1"/>
  <c r="BT50" i="12"/>
  <c r="BT48" i="12"/>
  <c r="BT45" i="12"/>
  <c r="BT41" i="12"/>
  <c r="BT38" i="12"/>
  <c r="BT36" i="12"/>
  <c r="BT31" i="12"/>
  <c r="BT24" i="12"/>
  <c r="BV15" i="12"/>
  <c r="BR15" i="12"/>
  <c r="AZ93" i="12"/>
  <c r="BZ93" i="12" s="1"/>
  <c r="BY50" i="12"/>
  <c r="BU50" i="12"/>
  <c r="BY48" i="12"/>
  <c r="BY38" i="12"/>
  <c r="BY36" i="12"/>
  <c r="BU36" i="12"/>
  <c r="BY24" i="12"/>
  <c r="AZ20" i="12"/>
  <c r="BZ20" i="12" s="1"/>
  <c r="AV20" i="12"/>
  <c r="BV20" i="12" s="1"/>
  <c r="AZ19" i="12"/>
  <c r="BZ19" i="12" s="1"/>
  <c r="AV19" i="12"/>
  <c r="BV19" i="12" s="1"/>
  <c r="AZ18" i="12"/>
  <c r="BZ18" i="12" s="1"/>
  <c r="AV18" i="12"/>
  <c r="BV18" i="12" s="1"/>
  <c r="BW15" i="12"/>
  <c r="CG20" i="12"/>
  <c r="CC20" i="12"/>
  <c r="BA48" i="12"/>
  <c r="CA48" i="12" s="1"/>
  <c r="BA45" i="12"/>
  <c r="CA45" i="12" s="1"/>
  <c r="AZ41" i="12"/>
  <c r="BZ41" i="12" s="1"/>
  <c r="BA36" i="12"/>
  <c r="CA36" i="12" s="1"/>
  <c r="BA31" i="12"/>
  <c r="CA31" i="12" s="1"/>
  <c r="BA24" i="12"/>
  <c r="CA24" i="12" s="1"/>
  <c r="CI20" i="12"/>
  <c r="BA20" i="12"/>
  <c r="CA20" i="12" s="1"/>
  <c r="BA19" i="12"/>
  <c r="CA19" i="12" s="1"/>
  <c r="BA18" i="12"/>
  <c r="CA18" i="12" s="1"/>
  <c r="BA15" i="12"/>
  <c r="AX118" i="12"/>
  <c r="BX111" i="12"/>
  <c r="BT111" i="12"/>
  <c r="AX108" i="12"/>
  <c r="BY111" i="12"/>
  <c r="AW108" i="12"/>
  <c r="BW108" i="12" s="1"/>
  <c r="AY107" i="12"/>
  <c r="BY107" i="12" s="1"/>
  <c r="AY106" i="12"/>
  <c r="BY106" i="12" s="1"/>
  <c r="BA111" i="12"/>
  <c r="AV106" i="12"/>
  <c r="BV106" i="12" s="1"/>
  <c r="BV105" i="12"/>
  <c r="BZ103" i="12"/>
  <c r="BV101" i="12"/>
  <c r="BZ97" i="12"/>
  <c r="BU93" i="12"/>
  <c r="AW86" i="12"/>
  <c r="BW86" i="12" s="1"/>
  <c r="BT105" i="12"/>
  <c r="BT103" i="12"/>
  <c r="BT101" i="12"/>
  <c r="BT97" i="12"/>
  <c r="BX93" i="12"/>
  <c r="BT89" i="12"/>
  <c r="AX86" i="12"/>
  <c r="BX86" i="12" s="1"/>
  <c r="AV89" i="12"/>
  <c r="AX81" i="12"/>
  <c r="AX79" i="12"/>
  <c r="AX75" i="12"/>
  <c r="AX73" i="12"/>
  <c r="AX69" i="12"/>
  <c r="AX66" i="12"/>
  <c r="AX64" i="12"/>
  <c r="AX62" i="12"/>
  <c r="BR50" i="12"/>
  <c r="BV48" i="12"/>
  <c r="BR48" i="12"/>
  <c r="BV45" i="12"/>
  <c r="BR45" i="12"/>
  <c r="BV41" i="12"/>
  <c r="BR41" i="12"/>
  <c r="BV38" i="12"/>
  <c r="BR38" i="12"/>
  <c r="BR36" i="12"/>
  <c r="BV31" i="12"/>
  <c r="BR31" i="12"/>
  <c r="BV24" i="12"/>
  <c r="BR24" i="12"/>
  <c r="BT15" i="12"/>
  <c r="AW50" i="12"/>
  <c r="BW50" i="12" s="1"/>
  <c r="AW48" i="12"/>
  <c r="BW48" i="12" s="1"/>
  <c r="BY45" i="12"/>
  <c r="BY41" i="12"/>
  <c r="AW38" i="12"/>
  <c r="BW38" i="12" s="1"/>
  <c r="AW36" i="12"/>
  <c r="BW36" i="12" s="1"/>
  <c r="BY31" i="12"/>
  <c r="AW24" i="12"/>
  <c r="BW24" i="12" s="1"/>
  <c r="BY15" i="12"/>
  <c r="CE20" i="12"/>
  <c r="AZ50" i="12"/>
  <c r="BZ50" i="12" s="1"/>
  <c r="AZ38" i="12"/>
  <c r="BZ38" i="12" s="1"/>
  <c r="BY104" i="11"/>
  <c r="BY102" i="11"/>
  <c r="BV97" i="11"/>
  <c r="BY96" i="11"/>
  <c r="BY94" i="11"/>
  <c r="BW90" i="11"/>
  <c r="BT83" i="11"/>
  <c r="BX83" i="11"/>
  <c r="BW51" i="11"/>
  <c r="BS51" i="11"/>
  <c r="BW49" i="11"/>
  <c r="BS49" i="11"/>
  <c r="BW42" i="11"/>
  <c r="BS42" i="11"/>
  <c r="BW17" i="11"/>
  <c r="BS17" i="11"/>
  <c r="BR83" i="11"/>
  <c r="BV83" i="11"/>
  <c r="BZ83" i="11"/>
  <c r="BZ78" i="11"/>
  <c r="AZ59" i="11"/>
  <c r="BY51" i="11"/>
  <c r="BU51" i="11"/>
  <c r="BU48" i="11"/>
  <c r="BU45" i="11"/>
  <c r="BU42" i="11"/>
  <c r="BU17" i="11"/>
  <c r="CF20" i="11"/>
  <c r="BW104" i="11"/>
  <c r="BS104" i="11"/>
  <c r="BT103" i="11"/>
  <c r="AV103" i="11"/>
  <c r="BV103" i="11" s="1"/>
  <c r="BW102" i="11"/>
  <c r="BS102" i="11"/>
  <c r="BW99" i="11"/>
  <c r="BS99" i="11"/>
  <c r="BT97" i="11"/>
  <c r="AZ97" i="11"/>
  <c r="BZ97" i="11" s="1"/>
  <c r="BW96" i="11"/>
  <c r="BS96" i="11"/>
  <c r="BW94" i="11"/>
  <c r="BS94" i="11"/>
  <c r="BY91" i="11"/>
  <c r="BU91" i="11"/>
  <c r="BQ91" i="11"/>
  <c r="BY90" i="11"/>
  <c r="BU90" i="11"/>
  <c r="BQ90" i="11"/>
  <c r="BY88" i="11"/>
  <c r="BU88" i="11"/>
  <c r="BQ88" i="11"/>
  <c r="BX78" i="11"/>
  <c r="BT78" i="11"/>
  <c r="BX71" i="11"/>
  <c r="BT71" i="11"/>
  <c r="BX70" i="11"/>
  <c r="BT70" i="11"/>
  <c r="AZ71" i="11"/>
  <c r="BZ71" i="11" s="1"/>
  <c r="BA70" i="11"/>
  <c r="CA70" i="11" s="1"/>
  <c r="BZ66" i="11"/>
  <c r="BT61" i="11"/>
  <c r="BR59" i="11"/>
  <c r="BU41" i="11"/>
  <c r="BU38" i="11"/>
  <c r="BZ45" i="11"/>
  <c r="BZ38" i="11"/>
  <c r="CD20" i="11"/>
  <c r="BT28" i="11"/>
  <c r="BT25" i="11"/>
  <c r="BV23" i="11"/>
  <c r="BR23" i="11"/>
  <c r="BR21" i="11"/>
  <c r="AW15" i="11"/>
  <c r="BT34" i="11"/>
  <c r="BA25" i="11"/>
  <c r="CA25" i="11" s="1"/>
  <c r="BY17" i="11"/>
  <c r="BT86" i="11"/>
  <c r="BR78" i="11"/>
  <c r="BU71" i="11"/>
  <c r="AV71" i="11"/>
  <c r="BR71" i="11"/>
  <c r="BU70" i="11"/>
  <c r="AY70" i="11"/>
  <c r="BY70" i="11" s="1"/>
  <c r="BV70" i="11"/>
  <c r="BR70" i="11"/>
  <c r="AY69" i="11"/>
  <c r="AU69" i="11"/>
  <c r="BA78" i="11"/>
  <c r="CA78" i="11" s="1"/>
  <c r="BA71" i="11"/>
  <c r="CA71" i="11" s="1"/>
  <c r="BA61" i="11"/>
  <c r="BR61" i="11"/>
  <c r="BV61" i="11"/>
  <c r="AZ61" i="11"/>
  <c r="BT59" i="11"/>
  <c r="AX59" i="11"/>
  <c r="BX59" i="11" s="1"/>
  <c r="BS48" i="11"/>
  <c r="BS45" i="11"/>
  <c r="BS41" i="11"/>
  <c r="BS38" i="11"/>
  <c r="AZ49" i="11"/>
  <c r="BZ49" i="11" s="1"/>
  <c r="BR34" i="11"/>
  <c r="CA34" i="11"/>
  <c r="CH20" i="11"/>
  <c r="BR25" i="11"/>
  <c r="BX23" i="11"/>
  <c r="BT23" i="11"/>
  <c r="BX21" i="11"/>
  <c r="BT21" i="11"/>
  <c r="BS19" i="11"/>
  <c r="BX34" i="11"/>
  <c r="BA28" i="11"/>
  <c r="CA28" i="11" s="1"/>
  <c r="BA23" i="11"/>
  <c r="CA23" i="11" s="1"/>
  <c r="BA21" i="11"/>
  <c r="CA21" i="11" s="1"/>
  <c r="CA104" i="11"/>
  <c r="BA73" i="11"/>
  <c r="AP73" i="11"/>
  <c r="BA72" i="11"/>
  <c r="AW41" i="11"/>
  <c r="BW41" i="11" s="1"/>
  <c r="AX24" i="11"/>
  <c r="BX24" i="11" s="1"/>
  <c r="AZ20" i="11"/>
  <c r="AZ19" i="11"/>
  <c r="CA19" i="11" s="1"/>
  <c r="AZ93" i="11"/>
  <c r="BZ93" i="11" s="1"/>
  <c r="AV89" i="11"/>
  <c r="BV89" i="11" s="1"/>
  <c r="AY86" i="11"/>
  <c r="AZ64" i="11"/>
  <c r="BZ64" i="11" s="1"/>
  <c r="BA48" i="11"/>
  <c r="AX15" i="11"/>
  <c r="BY15" i="11" s="1"/>
  <c r="AZ18" i="11"/>
  <c r="BR89" i="11"/>
  <c r="BS89" i="11"/>
  <c r="BU81" i="11"/>
  <c r="BR81" i="11"/>
  <c r="BS81" i="11"/>
  <c r="BX80" i="11"/>
  <c r="BY80" i="11"/>
  <c r="BT80" i="11"/>
  <c r="BU80" i="11"/>
  <c r="BT79" i="11"/>
  <c r="BU79" i="11"/>
  <c r="BT75" i="11"/>
  <c r="BU75" i="11"/>
  <c r="BT73" i="11"/>
  <c r="BU73" i="11"/>
  <c r="BT69" i="11"/>
  <c r="BU69" i="11"/>
  <c r="BR64" i="11"/>
  <c r="BS64" i="11"/>
  <c r="BV64" i="11"/>
  <c r="BW64" i="11"/>
  <c r="BV62" i="11"/>
  <c r="BW62" i="11"/>
  <c r="BT24" i="11"/>
  <c r="BU24" i="11"/>
  <c r="BT20" i="11"/>
  <c r="BU20" i="11"/>
  <c r="BV20" i="11"/>
  <c r="BQ20" i="11"/>
  <c r="BR20" i="11"/>
  <c r="BT18" i="11"/>
  <c r="BU18" i="11"/>
  <c r="BV18" i="11"/>
  <c r="BR15" i="11"/>
  <c r="BS15" i="11"/>
  <c r="BZ20" i="11"/>
  <c r="CA20" i="11"/>
  <c r="BR105" i="11"/>
  <c r="BS105" i="11"/>
  <c r="BR103" i="11"/>
  <c r="BS103" i="11"/>
  <c r="BR101" i="11"/>
  <c r="BS101" i="11"/>
  <c r="BR97" i="11"/>
  <c r="BS97" i="11"/>
  <c r="BQ86" i="11"/>
  <c r="BR86" i="11"/>
  <c r="BV80" i="11"/>
  <c r="BW80" i="11"/>
  <c r="BR79" i="11"/>
  <c r="BS79" i="11"/>
  <c r="BR75" i="11"/>
  <c r="BS75" i="11"/>
  <c r="BV73" i="11"/>
  <c r="BW73" i="11"/>
  <c r="BR73" i="11"/>
  <c r="BS73" i="11"/>
  <c r="BR69" i="11"/>
  <c r="BS69" i="11"/>
  <c r="BR66" i="11"/>
  <c r="BS66" i="11"/>
  <c r="BR62" i="11"/>
  <c r="BS62" i="11"/>
  <c r="BV24" i="11"/>
  <c r="BW24" i="11"/>
  <c r="BR24" i="11"/>
  <c r="BS24" i="11"/>
  <c r="BQ19" i="11"/>
  <c r="BR19" i="11"/>
  <c r="BT15" i="11"/>
  <c r="BU15" i="11"/>
  <c r="BZ18" i="11"/>
  <c r="CA18" i="11"/>
  <c r="AX105" i="11"/>
  <c r="AX103" i="11"/>
  <c r="AX101" i="11"/>
  <c r="AX97" i="11"/>
  <c r="AX89" i="11"/>
  <c r="AX86" i="11"/>
  <c r="AW86" i="11"/>
  <c r="BA86" i="11"/>
  <c r="BA105" i="11"/>
  <c r="BA103" i="11"/>
  <c r="BA101" i="11"/>
  <c r="BA97" i="11"/>
  <c r="BA93" i="11"/>
  <c r="CA93" i="11" s="1"/>
  <c r="BA89" i="11"/>
  <c r="AX81" i="11"/>
  <c r="BX81" i="11" s="1"/>
  <c r="AZ80" i="11"/>
  <c r="BZ80" i="11" s="1"/>
  <c r="AZ79" i="11"/>
  <c r="BZ79" i="11" s="1"/>
  <c r="AV79" i="11"/>
  <c r="AZ75" i="11"/>
  <c r="BZ75" i="11" s="1"/>
  <c r="AV75" i="11"/>
  <c r="AZ73" i="11"/>
  <c r="BZ73" i="11" s="1"/>
  <c r="AZ69" i="11"/>
  <c r="AV69" i="11"/>
  <c r="BT66" i="11"/>
  <c r="BT64" i="11"/>
  <c r="BT62" i="11"/>
  <c r="BT50" i="11"/>
  <c r="BT48" i="11"/>
  <c r="BT45" i="11"/>
  <c r="BT41" i="11"/>
  <c r="BT38" i="11"/>
  <c r="BA66" i="11"/>
  <c r="CA66" i="11" s="1"/>
  <c r="BA62" i="11"/>
  <c r="BW50" i="11"/>
  <c r="BY45" i="11"/>
  <c r="BY41" i="11"/>
  <c r="BA50" i="11"/>
  <c r="CA50" i="11" s="1"/>
  <c r="AZ48" i="11"/>
  <c r="BZ48" i="11" s="1"/>
  <c r="BA41" i="11"/>
  <c r="BA38" i="11"/>
  <c r="CA38" i="11" s="1"/>
  <c r="BV36" i="11"/>
  <c r="BV31" i="11"/>
  <c r="CE20" i="11"/>
  <c r="BZ15" i="11"/>
  <c r="AZ62" i="11"/>
  <c r="BZ62" i="11" s="1"/>
  <c r="BA45" i="11"/>
  <c r="CA45" i="11" s="1"/>
  <c r="AZ41" i="11"/>
  <c r="BZ41" i="11" s="1"/>
  <c r="BT36" i="11"/>
  <c r="BX31" i="11"/>
  <c r="AZ24" i="11"/>
  <c r="BA15" i="11"/>
  <c r="CA15" i="11" s="1"/>
  <c r="BA24" i="11"/>
  <c r="CA24" i="11" s="1"/>
  <c r="CI20" i="11"/>
  <c r="AW105" i="11"/>
  <c r="BW105" i="11" s="1"/>
  <c r="AW103" i="11"/>
  <c r="BW103" i="11" s="1"/>
  <c r="AW101" i="11"/>
  <c r="BW101" i="11" s="1"/>
  <c r="AW97" i="11"/>
  <c r="BW97" i="11" s="1"/>
  <c r="BU93" i="11"/>
  <c r="BQ93" i="11"/>
  <c r="AW89" i="11"/>
  <c r="BW89" i="11" s="1"/>
  <c r="AZ105" i="11"/>
  <c r="BZ105" i="11" s="1"/>
  <c r="AZ103" i="11"/>
  <c r="BZ103" i="11" s="1"/>
  <c r="AZ101" i="11"/>
  <c r="BZ101" i="11" s="1"/>
  <c r="AZ89" i="11"/>
  <c r="BZ89" i="11" s="1"/>
  <c r="AV86" i="11"/>
  <c r="AZ86" i="11"/>
  <c r="AU86" i="11"/>
  <c r="BU86" i="11" s="1"/>
  <c r="AZ81" i="11"/>
  <c r="BZ81" i="11" s="1"/>
  <c r="AV81" i="11"/>
  <c r="AX79" i="11"/>
  <c r="AX75" i="11"/>
  <c r="AX73" i="11"/>
  <c r="AX69" i="11"/>
  <c r="AX66" i="11"/>
  <c r="AX64" i="11"/>
  <c r="BX64" i="11" s="1"/>
  <c r="AX62" i="11"/>
  <c r="BX62" i="11" s="1"/>
  <c r="BR50" i="11"/>
  <c r="BV48" i="11"/>
  <c r="BR48" i="11"/>
  <c r="BV45" i="11"/>
  <c r="BR45" i="11"/>
  <c r="BV41" i="11"/>
  <c r="BR41" i="11"/>
  <c r="BV38" i="11"/>
  <c r="BR38" i="11"/>
  <c r="AV66" i="11"/>
  <c r="BA64" i="11"/>
  <c r="CA64" i="11" s="1"/>
  <c r="BY50" i="11"/>
  <c r="BU50" i="11"/>
  <c r="BY48" i="11"/>
  <c r="AW45" i="11"/>
  <c r="BW45" i="11" s="1"/>
  <c r="BY38" i="11"/>
  <c r="BZ36" i="11"/>
  <c r="BR36" i="11"/>
  <c r="BZ31" i="11"/>
  <c r="BR31" i="11"/>
  <c r="AY24" i="11"/>
  <c r="BY24" i="11" s="1"/>
  <c r="BX20" i="11"/>
  <c r="BX19" i="11"/>
  <c r="BT19" i="11"/>
  <c r="BX18" i="11"/>
  <c r="CG20" i="11"/>
  <c r="CC20" i="11"/>
  <c r="BT31" i="11"/>
  <c r="BR121" i="10"/>
  <c r="BS121" i="10"/>
  <c r="BW123" i="10"/>
  <c r="BU119" i="10"/>
  <c r="AZ119" i="10"/>
  <c r="CA119" i="10" s="1"/>
  <c r="BR110" i="10"/>
  <c r="BZ110" i="10"/>
  <c r="BT102" i="10"/>
  <c r="BZ102" i="10"/>
  <c r="BV102" i="10"/>
  <c r="BX121" i="10"/>
  <c r="BR116" i="10"/>
  <c r="BZ116" i="10"/>
  <c r="BR115" i="10"/>
  <c r="BZ115" i="10"/>
  <c r="BV104" i="10"/>
  <c r="BX58" i="10"/>
  <c r="BT110" i="10"/>
  <c r="BV110" i="10"/>
  <c r="BX110" i="10"/>
  <c r="BR102" i="10"/>
  <c r="BX102" i="10"/>
  <c r="BT121" i="10"/>
  <c r="BZ121" i="10"/>
  <c r="BV121" i="10"/>
  <c r="BT116" i="10"/>
  <c r="BV116" i="10"/>
  <c r="BX116" i="10"/>
  <c r="BT115" i="10"/>
  <c r="BV113" i="10"/>
  <c r="BT100" i="10"/>
  <c r="BX63" i="10"/>
  <c r="BV115" i="10"/>
  <c r="BX115" i="10"/>
  <c r="BT113" i="10"/>
  <c r="BX113" i="10"/>
  <c r="BT112" i="10"/>
  <c r="BV112" i="10"/>
  <c r="BX112" i="10"/>
  <c r="BT104" i="10"/>
  <c r="BX104" i="10"/>
  <c r="BZ100" i="10"/>
  <c r="BV100" i="10"/>
  <c r="BR99" i="10"/>
  <c r="BX99" i="10"/>
  <c r="BX98" i="10"/>
  <c r="AV93" i="10"/>
  <c r="BW93" i="10" s="1"/>
  <c r="BT92" i="10"/>
  <c r="BT88" i="10"/>
  <c r="BT85" i="10"/>
  <c r="BX78" i="10"/>
  <c r="BR78" i="10"/>
  <c r="BV78" i="10"/>
  <c r="BT68" i="10"/>
  <c r="AX68" i="10"/>
  <c r="BX68" i="10" s="1"/>
  <c r="BT63" i="10"/>
  <c r="BT58" i="10"/>
  <c r="BX55" i="10"/>
  <c r="BR55" i="10"/>
  <c r="BZ55" i="10"/>
  <c r="AV41" i="10"/>
  <c r="BV41" i="10" s="1"/>
  <c r="BZ34" i="10"/>
  <c r="BZ30" i="10"/>
  <c r="BZ27" i="10"/>
  <c r="BZ26" i="10"/>
  <c r="AX19" i="10"/>
  <c r="BY19" i="10" s="1"/>
  <c r="CE20" i="10"/>
  <c r="CI20" i="10"/>
  <c r="BT16" i="10"/>
  <c r="BR113" i="10"/>
  <c r="BZ113" i="10"/>
  <c r="BR112" i="10"/>
  <c r="BZ112" i="10"/>
  <c r="BR104" i="10"/>
  <c r="BZ104" i="10"/>
  <c r="BR100" i="10"/>
  <c r="BX100" i="10"/>
  <c r="BT99" i="10"/>
  <c r="BZ99" i="10"/>
  <c r="BV99" i="10"/>
  <c r="BT98" i="10"/>
  <c r="BX92" i="10"/>
  <c r="BR92" i="10"/>
  <c r="AZ92" i="10"/>
  <c r="BZ92" i="10" s="1"/>
  <c r="BR88" i="10"/>
  <c r="AV88" i="10"/>
  <c r="AZ88" i="10"/>
  <c r="BA85" i="10"/>
  <c r="BR85" i="10"/>
  <c r="AV85" i="10"/>
  <c r="AZ85" i="10"/>
  <c r="BZ85" i="10" s="1"/>
  <c r="BT78" i="10"/>
  <c r="BA68" i="10"/>
  <c r="BR68" i="10"/>
  <c r="AV68" i="10"/>
  <c r="AZ68" i="10"/>
  <c r="BZ68" i="10" s="1"/>
  <c r="BA63" i="10"/>
  <c r="BR63" i="10"/>
  <c r="AV63" i="10"/>
  <c r="BV63" i="10" s="1"/>
  <c r="AZ63" i="10"/>
  <c r="BZ63" i="10" s="1"/>
  <c r="BA58" i="10"/>
  <c r="BR58" i="10"/>
  <c r="AV58" i="10"/>
  <c r="BV58" i="10" s="1"/>
  <c r="AZ58" i="10"/>
  <c r="BZ58" i="10" s="1"/>
  <c r="BT55" i="10"/>
  <c r="BR48" i="10"/>
  <c r="BT41" i="10"/>
  <c r="BX16" i="10"/>
  <c r="BR16" i="10"/>
  <c r="AZ16" i="10"/>
  <c r="BZ16" i="10" s="1"/>
  <c r="AZ107" i="10"/>
  <c r="AZ48" i="10"/>
  <c r="CA48" i="10" s="1"/>
  <c r="BQ107" i="10"/>
  <c r="BU93" i="10"/>
  <c r="BQ93" i="10"/>
  <c r="BQ80" i="10"/>
  <c r="BX119" i="10"/>
  <c r="BX111" i="10"/>
  <c r="BX106" i="10"/>
  <c r="BX103" i="10"/>
  <c r="BZ107" i="10"/>
  <c r="BU38" i="10"/>
  <c r="BT48" i="10"/>
  <c r="BV38" i="10"/>
  <c r="BR36" i="10"/>
  <c r="BR31" i="10"/>
  <c r="BR24" i="10"/>
  <c r="BR45" i="10"/>
  <c r="BR41" i="10"/>
  <c r="BR15" i="10"/>
  <c r="BT119" i="10"/>
  <c r="BR119" i="10"/>
  <c r="BR111" i="10"/>
  <c r="BZ111" i="10"/>
  <c r="BR106" i="10"/>
  <c r="BZ106" i="10"/>
  <c r="BR103" i="10"/>
  <c r="BZ103" i="10"/>
  <c r="BT118" i="10"/>
  <c r="BV118" i="10"/>
  <c r="BX118" i="10"/>
  <c r="BT108" i="10"/>
  <c r="BV108" i="10"/>
  <c r="BX108" i="10"/>
  <c r="BX107" i="10"/>
  <c r="BV107" i="10"/>
  <c r="BT107" i="10"/>
  <c r="BT105" i="10"/>
  <c r="BV105" i="10"/>
  <c r="BX105" i="10"/>
  <c r="BT101" i="10"/>
  <c r="BV101" i="10"/>
  <c r="BX101" i="10"/>
  <c r="BT97" i="10"/>
  <c r="BZ97" i="10"/>
  <c r="BX89" i="10"/>
  <c r="BR89" i="10"/>
  <c r="BT86" i="10"/>
  <c r="AZ86" i="10"/>
  <c r="AV86" i="10"/>
  <c r="BX81" i="10"/>
  <c r="BR81" i="10"/>
  <c r="BT80" i="10"/>
  <c r="BZ80" i="10"/>
  <c r="BX79" i="10"/>
  <c r="BR79" i="10"/>
  <c r="BX75" i="10"/>
  <c r="BR75" i="10"/>
  <c r="BX73" i="10"/>
  <c r="BR73" i="10"/>
  <c r="BV73" i="10"/>
  <c r="BX69" i="10"/>
  <c r="BR69" i="10"/>
  <c r="BT66" i="10"/>
  <c r="AZ66" i="10"/>
  <c r="BZ66" i="10" s="1"/>
  <c r="AV66" i="10"/>
  <c r="BT64" i="10"/>
  <c r="BZ64" i="10"/>
  <c r="BT62" i="10"/>
  <c r="AZ62" i="10"/>
  <c r="BZ62" i="10" s="1"/>
  <c r="AV62" i="10"/>
  <c r="BT50" i="10"/>
  <c r="AZ50" i="10"/>
  <c r="BZ50" i="10" s="1"/>
  <c r="AV50" i="10"/>
  <c r="CD20" i="10"/>
  <c r="CC20" i="10"/>
  <c r="BA66" i="10"/>
  <c r="CA66" i="10" s="1"/>
  <c r="BA64" i="10"/>
  <c r="CA64" i="10" s="1"/>
  <c r="BA62" i="10"/>
  <c r="CA62" i="10" s="1"/>
  <c r="BA50" i="10"/>
  <c r="CA50" i="10" s="1"/>
  <c r="AX48" i="10"/>
  <c r="BX48" i="10" s="1"/>
  <c r="BA45" i="10"/>
  <c r="AW45" i="10"/>
  <c r="AX45" i="10"/>
  <c r="BX45" i="10" s="1"/>
  <c r="BA36" i="10"/>
  <c r="AW36" i="10"/>
  <c r="AX36" i="10"/>
  <c r="BA31" i="10"/>
  <c r="AW31" i="10"/>
  <c r="AX31" i="10"/>
  <c r="BX31" i="10" s="1"/>
  <c r="BA24" i="10"/>
  <c r="AW24" i="10"/>
  <c r="BW24" i="10" s="1"/>
  <c r="AX24" i="10"/>
  <c r="BT20" i="10"/>
  <c r="AZ20" i="10"/>
  <c r="AV20" i="10"/>
  <c r="BX19" i="10"/>
  <c r="BR19" i="10"/>
  <c r="BT18" i="10"/>
  <c r="AZ18" i="10"/>
  <c r="AV18" i="10"/>
  <c r="BA15" i="10"/>
  <c r="AW15" i="10"/>
  <c r="AX15" i="10"/>
  <c r="BX15" i="10" s="1"/>
  <c r="BV119" i="10"/>
  <c r="BT111" i="10"/>
  <c r="BV111" i="10"/>
  <c r="BT106" i="10"/>
  <c r="BV106" i="10"/>
  <c r="BT103" i="10"/>
  <c r="BV103" i="10"/>
  <c r="BR118" i="10"/>
  <c r="AZ118" i="10"/>
  <c r="BR108" i="10"/>
  <c r="AZ108" i="10"/>
  <c r="BR105" i="10"/>
  <c r="AZ105" i="10"/>
  <c r="BR101" i="10"/>
  <c r="AZ101" i="10"/>
  <c r="BX97" i="10"/>
  <c r="BR97" i="10"/>
  <c r="BV97" i="10"/>
  <c r="BX93" i="10"/>
  <c r="BZ93" i="10"/>
  <c r="BT89" i="10"/>
  <c r="AZ89" i="10"/>
  <c r="AV89" i="10"/>
  <c r="AX86" i="10"/>
  <c r="BX86" i="10" s="1"/>
  <c r="BR86" i="10"/>
  <c r="BT81" i="10"/>
  <c r="AZ81" i="10"/>
  <c r="AV81" i="10"/>
  <c r="BX80" i="10"/>
  <c r="BV80" i="10"/>
  <c r="BT79" i="10"/>
  <c r="AV79" i="10"/>
  <c r="AZ79" i="10"/>
  <c r="BZ79" i="10" s="1"/>
  <c r="BT75" i="10"/>
  <c r="AV75" i="10"/>
  <c r="AZ75" i="10"/>
  <c r="BZ75" i="10" s="1"/>
  <c r="BT73" i="10"/>
  <c r="BZ73" i="10"/>
  <c r="BT69" i="10"/>
  <c r="AV69" i="10"/>
  <c r="AZ69" i="10"/>
  <c r="BZ69" i="10" s="1"/>
  <c r="BX66" i="10"/>
  <c r="BR66" i="10"/>
  <c r="BX64" i="10"/>
  <c r="BR64" i="10"/>
  <c r="BV64" i="10"/>
  <c r="AX62" i="10"/>
  <c r="BX62" i="10" s="1"/>
  <c r="BR62" i="10"/>
  <c r="AX50" i="10"/>
  <c r="BX50" i="10" s="1"/>
  <c r="BR50" i="10"/>
  <c r="BA79" i="10"/>
  <c r="BA75" i="10"/>
  <c r="CA75" i="10" s="1"/>
  <c r="BA73" i="10"/>
  <c r="CA73" i="10" s="1"/>
  <c r="BA69" i="10"/>
  <c r="CA69" i="10" s="1"/>
  <c r="CG20" i="10"/>
  <c r="AY48" i="10"/>
  <c r="BY48" i="10" s="1"/>
  <c r="AV48" i="10"/>
  <c r="BV48" i="10" s="1"/>
  <c r="AY45" i="10"/>
  <c r="BY45" i="10" s="1"/>
  <c r="AV45" i="10"/>
  <c r="BV45" i="10" s="1"/>
  <c r="AZ45" i="10"/>
  <c r="BZ45" i="10" s="1"/>
  <c r="BA41" i="10"/>
  <c r="CA41" i="10" s="1"/>
  <c r="AW41" i="10"/>
  <c r="BW41" i="10" s="1"/>
  <c r="AX41" i="10"/>
  <c r="BY41" i="10" s="1"/>
  <c r="BA38" i="10"/>
  <c r="CA38" i="10" s="1"/>
  <c r="AW38" i="10"/>
  <c r="BW38" i="10" s="1"/>
  <c r="AX38" i="10"/>
  <c r="BX38" i="10" s="1"/>
  <c r="AY36" i="10"/>
  <c r="BY36" i="10" s="1"/>
  <c r="AV36" i="10"/>
  <c r="BV36" i="10" s="1"/>
  <c r="AZ36" i="10"/>
  <c r="BZ36" i="10" s="1"/>
  <c r="AY31" i="10"/>
  <c r="BY31" i="10" s="1"/>
  <c r="AV31" i="10"/>
  <c r="BV31" i="10" s="1"/>
  <c r="AZ31" i="10"/>
  <c r="BZ31" i="10" s="1"/>
  <c r="BY24" i="10"/>
  <c r="AZ24" i="10"/>
  <c r="BZ24" i="10" s="1"/>
  <c r="BX20" i="10"/>
  <c r="BR20" i="10"/>
  <c r="BT19" i="10"/>
  <c r="AZ19" i="10"/>
  <c r="AV19" i="10"/>
  <c r="BX18" i="10"/>
  <c r="BR18" i="10"/>
  <c r="BY15" i="10"/>
  <c r="AV15" i="10"/>
  <c r="BV15" i="10" s="1"/>
  <c r="AZ15" i="10"/>
  <c r="BZ15" i="10" s="1"/>
  <c r="BX137" i="9"/>
  <c r="BY137" i="9"/>
  <c r="BS143" i="9"/>
  <c r="BY141" i="9"/>
  <c r="BW140" i="9"/>
  <c r="BU139" i="9"/>
  <c r="BS142" i="9"/>
  <c r="BU141" i="9"/>
  <c r="BQ141" i="9"/>
  <c r="BQ140" i="9"/>
  <c r="BZ139" i="9"/>
  <c r="BS138" i="9"/>
  <c r="BT136" i="9"/>
  <c r="AY135" i="9"/>
  <c r="BY135" i="9" s="1"/>
  <c r="BU135" i="9"/>
  <c r="BT130" i="9"/>
  <c r="BW118" i="9"/>
  <c r="BR108" i="9"/>
  <c r="BV108" i="9"/>
  <c r="BV89" i="9"/>
  <c r="AY106" i="9"/>
  <c r="AY89" i="9"/>
  <c r="BT80" i="9"/>
  <c r="BR80" i="9"/>
  <c r="AZ80" i="9"/>
  <c r="BZ80" i="9" s="1"/>
  <c r="AY79" i="9"/>
  <c r="BS79" i="9"/>
  <c r="AZ69" i="9"/>
  <c r="CA69" i="9" s="1"/>
  <c r="BX66" i="9"/>
  <c r="BR66" i="9"/>
  <c r="BX62" i="9"/>
  <c r="BR62" i="9"/>
  <c r="BS48" i="9"/>
  <c r="BZ48" i="9"/>
  <c r="AV45" i="9"/>
  <c r="BV45" i="9" s="1"/>
  <c r="AV41" i="9"/>
  <c r="AV38" i="9"/>
  <c r="BV38" i="9" s="1"/>
  <c r="BV31" i="9"/>
  <c r="CH20" i="9"/>
  <c r="CD20" i="9"/>
  <c r="BU24" i="9"/>
  <c r="AX31" i="9"/>
  <c r="BY31" i="9" s="1"/>
  <c r="BX143" i="9"/>
  <c r="BY142" i="9"/>
  <c r="BY140" i="9"/>
  <c r="BU140" i="9"/>
  <c r="BW139" i="9"/>
  <c r="BT143" i="9"/>
  <c r="CA143" i="9"/>
  <c r="BQ142" i="9"/>
  <c r="BS141" i="9"/>
  <c r="BQ138" i="9"/>
  <c r="BR137" i="9"/>
  <c r="BR135" i="9"/>
  <c r="BA135" i="9"/>
  <c r="CA130" i="9"/>
  <c r="AV130" i="9"/>
  <c r="BV130" i="9" s="1"/>
  <c r="BS119" i="9"/>
  <c r="AZ118" i="9"/>
  <c r="CA118" i="9" s="1"/>
  <c r="AY108" i="9"/>
  <c r="BV107" i="9"/>
  <c r="BR107" i="9"/>
  <c r="BT107" i="9"/>
  <c r="BR106" i="9"/>
  <c r="BT106" i="9"/>
  <c r="BV106" i="9"/>
  <c r="BV97" i="9"/>
  <c r="BV93" i="9"/>
  <c r="BR93" i="9"/>
  <c r="BX93" i="9"/>
  <c r="BZ93" i="9"/>
  <c r="BT81" i="9"/>
  <c r="BR81" i="9"/>
  <c r="BX80" i="9"/>
  <c r="AZ75" i="9"/>
  <c r="CA75" i="9" s="1"/>
  <c r="AW73" i="9"/>
  <c r="BX64" i="9"/>
  <c r="BR64" i="9"/>
  <c r="BU45" i="9"/>
  <c r="BU41" i="9"/>
  <c r="BU38" i="9"/>
  <c r="CF20" i="9"/>
  <c r="BR24" i="9"/>
  <c r="AY19" i="9"/>
  <c r="BA142" i="9"/>
  <c r="CA142" i="9" s="1"/>
  <c r="AZ145" i="9"/>
  <c r="BZ145" i="9" s="1"/>
  <c r="AZ141" i="9"/>
  <c r="AZ137" i="9"/>
  <c r="BZ137" i="9" s="1"/>
  <c r="BA136" i="9"/>
  <c r="BA125" i="9"/>
  <c r="AZ119" i="9"/>
  <c r="AV15" i="9"/>
  <c r="BV15" i="9" s="1"/>
  <c r="AZ107" i="9"/>
  <c r="BZ107" i="9" s="1"/>
  <c r="AV105" i="9"/>
  <c r="BV105" i="9" s="1"/>
  <c r="AV103" i="9"/>
  <c r="BV103" i="9" s="1"/>
  <c r="AV101" i="9"/>
  <c r="BV101" i="9" s="1"/>
  <c r="AZ97" i="9"/>
  <c r="BZ97" i="9" s="1"/>
  <c r="AZ111" i="9"/>
  <c r="AW86" i="9"/>
  <c r="AP73" i="9"/>
  <c r="BA73" i="9" s="1"/>
  <c r="CA73" i="9" s="1"/>
  <c r="BA72" i="9"/>
  <c r="AZ66" i="9"/>
  <c r="BZ66" i="9" s="1"/>
  <c r="BA64" i="9"/>
  <c r="AV62" i="9"/>
  <c r="BV62" i="9" s="1"/>
  <c r="BA50" i="9"/>
  <c r="AZ45" i="9"/>
  <c r="BZ45" i="9" s="1"/>
  <c r="BA41" i="9"/>
  <c r="BA38" i="9"/>
  <c r="AZ36" i="9"/>
  <c r="BZ36" i="9" s="1"/>
  <c r="AV20" i="9"/>
  <c r="BV20" i="9" s="1"/>
  <c r="AX19" i="9"/>
  <c r="BX19" i="9" s="1"/>
  <c r="AV18" i="9"/>
  <c r="BV18" i="9" s="1"/>
  <c r="AZ24" i="9"/>
  <c r="CA24" i="9" s="1"/>
  <c r="BV142" i="9"/>
  <c r="BZ141" i="9"/>
  <c r="BZ138" i="9"/>
  <c r="CA138" i="9"/>
  <c r="BX136" i="9"/>
  <c r="CA140" i="9"/>
  <c r="BR130" i="9"/>
  <c r="BX118" i="9"/>
  <c r="BR89" i="9"/>
  <c r="BS89" i="9"/>
  <c r="BR86" i="9"/>
  <c r="BQ86" i="9"/>
  <c r="BU80" i="9"/>
  <c r="BT86" i="9"/>
  <c r="BV80" i="9"/>
  <c r="BT75" i="9"/>
  <c r="BT73" i="9"/>
  <c r="BU73" i="9"/>
  <c r="BT69" i="9"/>
  <c r="BU69" i="9"/>
  <c r="BT20" i="9"/>
  <c r="BU20" i="9"/>
  <c r="BT19" i="9"/>
  <c r="BU19" i="9"/>
  <c r="BY19" i="9"/>
  <c r="BT18" i="9"/>
  <c r="BU18" i="9"/>
  <c r="BR15" i="9"/>
  <c r="BS15" i="9"/>
  <c r="BW145" i="9"/>
  <c r="BV145" i="9"/>
  <c r="BS145" i="9"/>
  <c r="BR145" i="9"/>
  <c r="BV143" i="9"/>
  <c r="BU143" i="9"/>
  <c r="BZ140" i="9"/>
  <c r="BV137" i="9"/>
  <c r="BW137" i="9"/>
  <c r="BR103" i="9"/>
  <c r="BS103" i="9"/>
  <c r="BR101" i="9"/>
  <c r="BS101" i="9"/>
  <c r="BR97" i="9"/>
  <c r="BS97" i="9"/>
  <c r="BR75" i="9"/>
  <c r="BS75" i="9"/>
  <c r="BV73" i="9"/>
  <c r="BW73" i="9"/>
  <c r="BR73" i="9"/>
  <c r="BS73" i="9"/>
  <c r="BR69" i="9"/>
  <c r="BS69" i="9"/>
  <c r="BV64" i="9"/>
  <c r="BW64" i="9"/>
  <c r="BS24" i="9"/>
  <c r="BT24" i="9"/>
  <c r="BR20" i="9"/>
  <c r="BS20" i="9"/>
  <c r="BR19" i="9"/>
  <c r="BS19" i="9"/>
  <c r="BR18" i="9"/>
  <c r="BS18" i="9"/>
  <c r="BT15" i="9"/>
  <c r="BU15" i="9"/>
  <c r="BX145" i="9"/>
  <c r="BX140" i="9"/>
  <c r="BT140" i="9"/>
  <c r="BV139" i="9"/>
  <c r="BX138" i="9"/>
  <c r="AY143" i="9"/>
  <c r="BY143" i="9" s="1"/>
  <c r="BQ136" i="9"/>
  <c r="BA141" i="9"/>
  <c r="CA141" i="9" s="1"/>
  <c r="BA139" i="9"/>
  <c r="CA139" i="9" s="1"/>
  <c r="BT137" i="9"/>
  <c r="BA137" i="9"/>
  <c r="AZ135" i="9"/>
  <c r="BZ135" i="9" s="1"/>
  <c r="AZ136" i="9"/>
  <c r="BZ136" i="9" s="1"/>
  <c r="AX130" i="9"/>
  <c r="AV125" i="9"/>
  <c r="BV125" i="9" s="1"/>
  <c r="BR125" i="9"/>
  <c r="AV119" i="9"/>
  <c r="BV119" i="9" s="1"/>
  <c r="BR119" i="9"/>
  <c r="AW130" i="9"/>
  <c r="BW130" i="9" s="1"/>
  <c r="AW125" i="9"/>
  <c r="AW119" i="9"/>
  <c r="BX119" i="9" s="1"/>
  <c r="AZ125" i="9"/>
  <c r="BZ125" i="9" s="1"/>
  <c r="BV118" i="9"/>
  <c r="BA111" i="9"/>
  <c r="BQ108" i="9"/>
  <c r="AW108" i="9"/>
  <c r="BW108" i="9" s="1"/>
  <c r="BU107" i="9"/>
  <c r="BQ107" i="9"/>
  <c r="AW107" i="9"/>
  <c r="BW107" i="9" s="1"/>
  <c r="BQ106" i="9"/>
  <c r="AW106" i="9"/>
  <c r="BW106" i="9" s="1"/>
  <c r="BQ105" i="9"/>
  <c r="AW105" i="9"/>
  <c r="AW103" i="9"/>
  <c r="AW101" i="9"/>
  <c r="AW97" i="9"/>
  <c r="BW97" i="9" s="1"/>
  <c r="BU93" i="9"/>
  <c r="BQ93" i="9"/>
  <c r="AW89" i="9"/>
  <c r="BW89" i="9" s="1"/>
  <c r="AX111" i="9"/>
  <c r="BR111" i="9"/>
  <c r="BV111" i="9"/>
  <c r="AX108" i="9"/>
  <c r="AX107" i="9"/>
  <c r="AX106" i="9"/>
  <c r="BX106" i="9" s="1"/>
  <c r="AX105" i="9"/>
  <c r="AX103" i="9"/>
  <c r="AX101" i="9"/>
  <c r="AX97" i="9"/>
  <c r="AX89" i="9"/>
  <c r="AY86" i="9"/>
  <c r="AV86" i="9"/>
  <c r="BV86" i="9" s="1"/>
  <c r="AZ86" i="9"/>
  <c r="BU81" i="9"/>
  <c r="BA81" i="9"/>
  <c r="AW81" i="9"/>
  <c r="BW81" i="9" s="1"/>
  <c r="AX81" i="9"/>
  <c r="AU79" i="9"/>
  <c r="BU79" i="9" s="1"/>
  <c r="AV79" i="9"/>
  <c r="AZ79" i="9"/>
  <c r="BA108" i="9"/>
  <c r="BA107" i="9"/>
  <c r="BA106" i="9"/>
  <c r="BA105" i="9"/>
  <c r="BA103" i="9"/>
  <c r="BA101" i="9"/>
  <c r="BA97" i="9"/>
  <c r="BA93" i="9"/>
  <c r="CA93" i="9" s="1"/>
  <c r="BA89" i="9"/>
  <c r="BA79" i="9"/>
  <c r="AX75" i="9"/>
  <c r="AX73" i="9"/>
  <c r="AX69" i="9"/>
  <c r="BT66" i="9"/>
  <c r="BT64" i="9"/>
  <c r="BT62" i="9"/>
  <c r="BR50" i="9"/>
  <c r="BV48" i="9"/>
  <c r="BR48" i="9"/>
  <c r="BR45" i="9"/>
  <c r="BV41" i="9"/>
  <c r="BR41" i="9"/>
  <c r="BR38" i="9"/>
  <c r="BR36" i="9"/>
  <c r="AV66" i="9"/>
  <c r="BA62" i="9"/>
  <c r="AW50" i="9"/>
  <c r="AW48" i="9"/>
  <c r="BW48" i="9" s="1"/>
  <c r="BY45" i="9"/>
  <c r="BY41" i="9"/>
  <c r="AW38" i="9"/>
  <c r="BW38" i="9" s="1"/>
  <c r="AW36" i="9"/>
  <c r="BW36" i="9" s="1"/>
  <c r="AZ62" i="9"/>
  <c r="BZ62" i="9" s="1"/>
  <c r="BA48" i="9"/>
  <c r="CA48" i="9" s="1"/>
  <c r="BA45" i="9"/>
  <c r="CA45" i="9" s="1"/>
  <c r="AZ41" i="9"/>
  <c r="BZ41" i="9" s="1"/>
  <c r="BA36" i="9"/>
  <c r="BZ31" i="9"/>
  <c r="BR31" i="9"/>
  <c r="BV24" i="9"/>
  <c r="AZ64" i="9"/>
  <c r="BZ64" i="9" s="1"/>
  <c r="BT31" i="9"/>
  <c r="AX20" i="9"/>
  <c r="AZ19" i="9"/>
  <c r="BZ19" i="9" s="1"/>
  <c r="AV19" i="9"/>
  <c r="AX18" i="9"/>
  <c r="CG20" i="9"/>
  <c r="CC20" i="9"/>
  <c r="AX15" i="9"/>
  <c r="BX15" i="9" s="1"/>
  <c r="BA20" i="9"/>
  <c r="BA19" i="9"/>
  <c r="BA18" i="9"/>
  <c r="CI20" i="9"/>
  <c r="BA15" i="9"/>
  <c r="BX142" i="9"/>
  <c r="BV140" i="9"/>
  <c r="BX139" i="9"/>
  <c r="BT139" i="9"/>
  <c r="BY139" i="9"/>
  <c r="BW138" i="9"/>
  <c r="BZ142" i="9"/>
  <c r="BV136" i="9"/>
  <c r="BX125" i="9"/>
  <c r="BT125" i="9"/>
  <c r="BT119" i="9"/>
  <c r="BY125" i="9"/>
  <c r="BU125" i="9"/>
  <c r="BU119" i="9"/>
  <c r="BA119" i="9"/>
  <c r="CA119" i="9" s="1"/>
  <c r="BZ118" i="9"/>
  <c r="BR118" i="9"/>
  <c r="BT111" i="9"/>
  <c r="BZ111" i="9"/>
  <c r="AZ108" i="9"/>
  <c r="BZ108" i="9" s="1"/>
  <c r="AZ106" i="9"/>
  <c r="BZ106" i="9" s="1"/>
  <c r="AZ105" i="9"/>
  <c r="BZ105" i="9" s="1"/>
  <c r="AZ103" i="9"/>
  <c r="BZ103" i="9" s="1"/>
  <c r="AZ101" i="9"/>
  <c r="BZ101" i="9" s="1"/>
  <c r="AZ89" i="9"/>
  <c r="AX86" i="9"/>
  <c r="BX86" i="9" s="1"/>
  <c r="BA86" i="9"/>
  <c r="BY81" i="9"/>
  <c r="AX79" i="9"/>
  <c r="BX79" i="9" s="1"/>
  <c r="BV69" i="9"/>
  <c r="BX50" i="9"/>
  <c r="BT50" i="9"/>
  <c r="BT48" i="9"/>
  <c r="BT45" i="9"/>
  <c r="BT41" i="9"/>
  <c r="BT38" i="9"/>
  <c r="BX36" i="9"/>
  <c r="BT36" i="9"/>
  <c r="BA66" i="9"/>
  <c r="BY50" i="9"/>
  <c r="BU50" i="9"/>
  <c r="BY48" i="9"/>
  <c r="BW41" i="9"/>
  <c r="BY38" i="9"/>
  <c r="BY36" i="9"/>
  <c r="AZ50" i="9"/>
  <c r="BZ50" i="9" s="1"/>
  <c r="AZ38" i="9"/>
  <c r="BZ38" i="9" s="1"/>
  <c r="BX31" i="9"/>
  <c r="AZ20" i="9"/>
  <c r="BZ20" i="9" s="1"/>
  <c r="AZ18" i="9"/>
  <c r="BZ18" i="9" s="1"/>
  <c r="CE20" i="9"/>
  <c r="AY15" i="9"/>
  <c r="BY15" i="9" s="1"/>
  <c r="AZ15" i="9"/>
  <c r="BX76" i="8"/>
  <c r="BY76" i="8"/>
  <c r="BV98" i="8"/>
  <c r="BW98" i="8"/>
  <c r="BA99" i="8"/>
  <c r="BR99" i="8"/>
  <c r="BV99" i="8"/>
  <c r="AZ99" i="8"/>
  <c r="BZ99" i="8" s="1"/>
  <c r="BA98" i="8"/>
  <c r="BR98" i="8"/>
  <c r="AZ98" i="8"/>
  <c r="BZ98" i="8" s="1"/>
  <c r="BV97" i="8"/>
  <c r="BT96" i="8"/>
  <c r="BV94" i="8"/>
  <c r="BV88" i="8"/>
  <c r="BT87" i="8"/>
  <c r="BX94" i="8"/>
  <c r="BT94" i="8"/>
  <c r="BV86" i="8"/>
  <c r="BY68" i="8"/>
  <c r="BU68" i="8"/>
  <c r="BQ68" i="8"/>
  <c r="AW66" i="8"/>
  <c r="BR66" i="8"/>
  <c r="AW62" i="8"/>
  <c r="BR62" i="8"/>
  <c r="BY61" i="8"/>
  <c r="BU61" i="8"/>
  <c r="BQ61" i="8"/>
  <c r="BY60" i="8"/>
  <c r="BU60" i="8"/>
  <c r="BQ60" i="8"/>
  <c r="BY57" i="8"/>
  <c r="BU57" i="8"/>
  <c r="BQ57" i="8"/>
  <c r="BY52" i="8"/>
  <c r="BU52" i="8"/>
  <c r="BQ52" i="8"/>
  <c r="BA84" i="8"/>
  <c r="BR84" i="8"/>
  <c r="AV84" i="8"/>
  <c r="AZ84" i="8"/>
  <c r="BZ84" i="8" s="1"/>
  <c r="BT83" i="8"/>
  <c r="BA81" i="8"/>
  <c r="AV80" i="8"/>
  <c r="BV80" i="8" s="1"/>
  <c r="BT78" i="8"/>
  <c r="BA76" i="8"/>
  <c r="BR76" i="8"/>
  <c r="AV76" i="8"/>
  <c r="BV76" i="8" s="1"/>
  <c r="AZ76" i="8"/>
  <c r="BZ76" i="8" s="1"/>
  <c r="BA72" i="8"/>
  <c r="BR72" i="8"/>
  <c r="AV72" i="8"/>
  <c r="AZ72" i="8"/>
  <c r="BZ72" i="8" s="1"/>
  <c r="AY48" i="8"/>
  <c r="BR48" i="8"/>
  <c r="AZ48" i="8"/>
  <c r="BY42" i="8"/>
  <c r="BT41" i="8"/>
  <c r="BU31" i="8"/>
  <c r="BY27" i="8"/>
  <c r="BY25" i="8"/>
  <c r="BY22" i="8"/>
  <c r="BZ26" i="8"/>
  <c r="BZ30" i="8"/>
  <c r="BT98" i="8"/>
  <c r="BX98" i="8"/>
  <c r="BT97" i="8"/>
  <c r="BZ97" i="8"/>
  <c r="BX96" i="8"/>
  <c r="BR96" i="8"/>
  <c r="BV96" i="8"/>
  <c r="BZ88" i="8"/>
  <c r="BV87" i="8"/>
  <c r="BR87" i="8"/>
  <c r="BT84" i="8"/>
  <c r="AX84" i="8"/>
  <c r="BR83" i="8"/>
  <c r="AX80" i="8"/>
  <c r="BX78" i="8"/>
  <c r="BR78" i="8"/>
  <c r="BT72" i="8"/>
  <c r="AV48" i="8"/>
  <c r="BV48" i="8" s="1"/>
  <c r="CH20" i="8"/>
  <c r="BA93" i="8"/>
  <c r="BA89" i="8"/>
  <c r="BA86" i="8"/>
  <c r="AZ80" i="8"/>
  <c r="CA80" i="8" s="1"/>
  <c r="AX20" i="8"/>
  <c r="AV19" i="8"/>
  <c r="BV19" i="8" s="1"/>
  <c r="AX18" i="8"/>
  <c r="AZ36" i="8"/>
  <c r="AZ24" i="8"/>
  <c r="BZ24" i="8" s="1"/>
  <c r="AX15" i="8"/>
  <c r="BX15" i="8" s="1"/>
  <c r="BR97" i="8"/>
  <c r="BS97" i="8"/>
  <c r="BT69" i="8"/>
  <c r="BU69" i="8"/>
  <c r="BT66" i="8"/>
  <c r="BU66" i="8"/>
  <c r="BT64" i="8"/>
  <c r="BU64" i="8"/>
  <c r="BT62" i="8"/>
  <c r="BU62" i="8"/>
  <c r="BT50" i="8"/>
  <c r="BU50" i="8"/>
  <c r="BU48" i="8"/>
  <c r="BT38" i="8"/>
  <c r="BR36" i="8"/>
  <c r="BT36" i="8"/>
  <c r="BS36" i="8"/>
  <c r="BT20" i="8"/>
  <c r="BU20" i="8"/>
  <c r="BX20" i="8"/>
  <c r="BY20" i="8"/>
  <c r="BT19" i="8"/>
  <c r="BU19" i="8"/>
  <c r="BT18" i="8"/>
  <c r="BU18" i="8"/>
  <c r="BX18" i="8"/>
  <c r="BY18" i="8"/>
  <c r="BZ36" i="8"/>
  <c r="CA36" i="8"/>
  <c r="BR15" i="8"/>
  <c r="BS15" i="8"/>
  <c r="BT48" i="8"/>
  <c r="BV45" i="8"/>
  <c r="BR41" i="8"/>
  <c r="BT31" i="8"/>
  <c r="BS31" i="8"/>
  <c r="BT24" i="8"/>
  <c r="BS24" i="8"/>
  <c r="BR20" i="8"/>
  <c r="BS20" i="8"/>
  <c r="BR19" i="8"/>
  <c r="BS19" i="8"/>
  <c r="BR18" i="8"/>
  <c r="BS18" i="8"/>
  <c r="BZ38" i="8"/>
  <c r="CA38" i="8"/>
  <c r="BZ31" i="8"/>
  <c r="CA31" i="8"/>
  <c r="BT15" i="8"/>
  <c r="BU15" i="8"/>
  <c r="AW97" i="8"/>
  <c r="BW97" i="8" s="1"/>
  <c r="AX97" i="8"/>
  <c r="BR89" i="8"/>
  <c r="BR86" i="8"/>
  <c r="BA97" i="8"/>
  <c r="CA97" i="8" s="1"/>
  <c r="AW89" i="8"/>
  <c r="BW89" i="8" s="1"/>
  <c r="BY86" i="8"/>
  <c r="AZ86" i="8"/>
  <c r="BZ86" i="8" s="1"/>
  <c r="AZ93" i="8"/>
  <c r="BZ93" i="8" s="1"/>
  <c r="BT81" i="8"/>
  <c r="AZ81" i="8"/>
  <c r="AV81" i="8"/>
  <c r="BV81" i="8" s="1"/>
  <c r="BT79" i="8"/>
  <c r="AZ79" i="8"/>
  <c r="BZ79" i="8" s="1"/>
  <c r="AV79" i="8"/>
  <c r="BV79" i="8" s="1"/>
  <c r="BT75" i="8"/>
  <c r="AZ75" i="8"/>
  <c r="BZ75" i="8" s="1"/>
  <c r="AV75" i="8"/>
  <c r="BV75" i="8" s="1"/>
  <c r="BT73" i="8"/>
  <c r="BZ73" i="8"/>
  <c r="AZ69" i="8"/>
  <c r="BZ69" i="8" s="1"/>
  <c r="AV69" i="8"/>
  <c r="BV69" i="8" s="1"/>
  <c r="AZ66" i="8"/>
  <c r="AV66" i="8"/>
  <c r="BV66" i="8" s="1"/>
  <c r="AZ64" i="8"/>
  <c r="BZ64" i="8" s="1"/>
  <c r="AZ62" i="8"/>
  <c r="BZ62" i="8" s="1"/>
  <c r="AV62" i="8"/>
  <c r="BV62" i="8" s="1"/>
  <c r="AZ50" i="8"/>
  <c r="BZ50" i="8" s="1"/>
  <c r="AV50" i="8"/>
  <c r="BV50" i="8" s="1"/>
  <c r="AX48" i="8"/>
  <c r="BA45" i="8"/>
  <c r="CA45" i="8" s="1"/>
  <c r="AW45" i="8"/>
  <c r="BW45" i="8" s="1"/>
  <c r="AX45" i="8"/>
  <c r="BX45" i="8" s="1"/>
  <c r="AY41" i="8"/>
  <c r="AV41" i="8"/>
  <c r="BV41" i="8" s="1"/>
  <c r="BW38" i="8"/>
  <c r="BV36" i="8"/>
  <c r="BV31" i="8"/>
  <c r="BX38" i="8"/>
  <c r="BA24" i="8"/>
  <c r="CA24" i="8" s="1"/>
  <c r="AW24" i="8"/>
  <c r="AZ20" i="8"/>
  <c r="BZ20" i="8" s="1"/>
  <c r="AV20" i="8"/>
  <c r="AX19" i="8"/>
  <c r="AZ18" i="8"/>
  <c r="BZ18" i="8" s="1"/>
  <c r="AV18" i="8"/>
  <c r="CE20" i="8"/>
  <c r="AY15" i="8"/>
  <c r="AZ15" i="8"/>
  <c r="AV15" i="8"/>
  <c r="BA20" i="8"/>
  <c r="CA20" i="8" s="1"/>
  <c r="BA19" i="8"/>
  <c r="BA18" i="8"/>
  <c r="CA18" i="8" s="1"/>
  <c r="CI20" i="8"/>
  <c r="BA15" i="8"/>
  <c r="BX89" i="8"/>
  <c r="BT89" i="8"/>
  <c r="BT86" i="8"/>
  <c r="BY89" i="8"/>
  <c r="BU89" i="8"/>
  <c r="BW86" i="8"/>
  <c r="AZ89" i="8"/>
  <c r="BZ89" i="8" s="1"/>
  <c r="BX81" i="8"/>
  <c r="BR81" i="8"/>
  <c r="BT80" i="8"/>
  <c r="BX79" i="8"/>
  <c r="BR79" i="8"/>
  <c r="BX75" i="8"/>
  <c r="BR75" i="8"/>
  <c r="BX73" i="8"/>
  <c r="BR73" i="8"/>
  <c r="BV73" i="8"/>
  <c r="AX69" i="8"/>
  <c r="AX66" i="8"/>
  <c r="AX64" i="8"/>
  <c r="AX62" i="8"/>
  <c r="AX50" i="8"/>
  <c r="BY45" i="8"/>
  <c r="BA41" i="8"/>
  <c r="CA41" i="8" s="1"/>
  <c r="AW41" i="8"/>
  <c r="AX41" i="8"/>
  <c r="AW48" i="8"/>
  <c r="AZ19" i="8"/>
  <c r="CG20" i="8"/>
  <c r="CC20" i="8"/>
  <c r="BR74" i="7"/>
  <c r="BR96" i="7"/>
  <c r="BR88" i="7"/>
  <c r="BR84" i="7"/>
  <c r="BU93" i="7"/>
  <c r="BX96" i="7"/>
  <c r="BS96" i="7"/>
  <c r="BR93" i="7"/>
  <c r="BV93" i="7"/>
  <c r="BT81" i="7"/>
  <c r="BR81" i="7"/>
  <c r="AV79" i="7"/>
  <c r="BV79" i="7" s="1"/>
  <c r="BR67" i="7"/>
  <c r="BX61" i="7"/>
  <c r="BT61" i="7"/>
  <c r="AY61" i="7"/>
  <c r="BY61" i="7" s="1"/>
  <c r="AZ61" i="7"/>
  <c r="BX32" i="7"/>
  <c r="BY32" i="7"/>
  <c r="BX93" i="7"/>
  <c r="BV81" i="7"/>
  <c r="BT79" i="7"/>
  <c r="BT69" i="7"/>
  <c r="BX67" i="7"/>
  <c r="BT67" i="7"/>
  <c r="BZ67" i="7"/>
  <c r="BX56" i="7"/>
  <c r="BT56" i="7"/>
  <c r="BX55" i="7"/>
  <c r="BT55" i="7"/>
  <c r="BT49" i="7"/>
  <c r="BT43" i="7"/>
  <c r="BX42" i="7"/>
  <c r="BT42" i="7"/>
  <c r="BR98" i="7"/>
  <c r="BZ98" i="7"/>
  <c r="BA67" i="7"/>
  <c r="CA67" i="7" s="1"/>
  <c r="BA56" i="7"/>
  <c r="CA56" i="7" s="1"/>
  <c r="BA49" i="7"/>
  <c r="CA49" i="7" s="1"/>
  <c r="BA43" i="7"/>
  <c r="CA43" i="7" s="1"/>
  <c r="AZ42" i="7"/>
  <c r="BZ42" i="7" s="1"/>
  <c r="CA41" i="7"/>
  <c r="BR37" i="7"/>
  <c r="BZ34" i="7"/>
  <c r="BR34" i="7"/>
  <c r="CA34" i="7"/>
  <c r="BZ32" i="7"/>
  <c r="BR32" i="7"/>
  <c r="CA32" i="7"/>
  <c r="BZ26" i="7"/>
  <c r="BR26" i="7"/>
  <c r="CA26" i="7"/>
  <c r="BV25" i="7"/>
  <c r="CD20" i="7"/>
  <c r="BV21" i="7"/>
  <c r="AX41" i="7"/>
  <c r="BY41" i="7" s="1"/>
  <c r="BT37" i="7"/>
  <c r="BX34" i="7"/>
  <c r="BT32" i="7"/>
  <c r="BT26" i="7"/>
  <c r="AX26" i="7"/>
  <c r="BX26" i="7" s="1"/>
  <c r="BX25" i="7"/>
  <c r="BX21" i="7"/>
  <c r="BV61" i="7"/>
  <c r="BR61" i="7"/>
  <c r="BU56" i="7"/>
  <c r="AY56" i="7"/>
  <c r="BY56" i="7" s="1"/>
  <c r="BV56" i="7"/>
  <c r="BR56" i="7"/>
  <c r="BY55" i="7"/>
  <c r="BU55" i="7"/>
  <c r="BV55" i="7"/>
  <c r="BR55" i="7"/>
  <c r="BU49" i="7"/>
  <c r="AY49" i="7"/>
  <c r="AV49" i="7"/>
  <c r="BR49" i="7"/>
  <c r="AY43" i="7"/>
  <c r="AU43" i="7"/>
  <c r="BU43" i="7" s="1"/>
  <c r="AV43" i="7"/>
  <c r="BR43" i="7"/>
  <c r="BU42" i="7"/>
  <c r="BV42" i="7"/>
  <c r="BR42" i="7"/>
  <c r="BT98" i="7"/>
  <c r="BV98" i="7"/>
  <c r="BX98" i="7"/>
  <c r="BA61" i="7"/>
  <c r="BA55" i="7"/>
  <c r="CA55" i="7" s="1"/>
  <c r="BA42" i="7"/>
  <c r="BV37" i="7"/>
  <c r="BV34" i="7"/>
  <c r="BV32" i="7"/>
  <c r="BV26" i="7"/>
  <c r="BZ25" i="7"/>
  <c r="BR25" i="7"/>
  <c r="CH20" i="7"/>
  <c r="BZ21" i="7"/>
  <c r="BR21" i="7"/>
  <c r="CA21" i="7"/>
  <c r="BW16" i="7"/>
  <c r="BS16" i="7"/>
  <c r="BT34" i="7"/>
  <c r="BT25" i="7"/>
  <c r="CI20" i="7"/>
  <c r="BT21" i="7"/>
  <c r="AX64" i="7"/>
  <c r="BX64" i="7" s="1"/>
  <c r="AX50" i="7"/>
  <c r="BX50" i="7" s="1"/>
  <c r="BA15" i="7"/>
  <c r="BU80" i="7"/>
  <c r="BR89" i="7"/>
  <c r="BV80" i="7"/>
  <c r="BR79" i="7"/>
  <c r="BV73" i="7"/>
  <c r="BV64" i="7"/>
  <c r="BW64" i="7"/>
  <c r="BR64" i="7"/>
  <c r="BS64" i="7"/>
  <c r="BT62" i="7"/>
  <c r="BU62" i="7"/>
  <c r="BR48" i="7"/>
  <c r="BS48" i="7"/>
  <c r="BT45" i="7"/>
  <c r="BU45" i="7"/>
  <c r="BR20" i="7"/>
  <c r="BX36" i="7"/>
  <c r="BY36" i="7"/>
  <c r="BT15" i="7"/>
  <c r="BU15" i="7"/>
  <c r="BZ97" i="7"/>
  <c r="BR75" i="7"/>
  <c r="BR73" i="7"/>
  <c r="BR69" i="7"/>
  <c r="BS69" i="7"/>
  <c r="BR66" i="7"/>
  <c r="BS66" i="7"/>
  <c r="BT64" i="7"/>
  <c r="BU64" i="7"/>
  <c r="BR62" i="7"/>
  <c r="BS62" i="7"/>
  <c r="BR50" i="7"/>
  <c r="BS50" i="7"/>
  <c r="BT48" i="7"/>
  <c r="BU48" i="7"/>
  <c r="BR45" i="7"/>
  <c r="BS45" i="7"/>
  <c r="BV20" i="7"/>
  <c r="BS18" i="7"/>
  <c r="BR18" i="7"/>
  <c r="CC15" i="7"/>
  <c r="BX38" i="7"/>
  <c r="BY38" i="7"/>
  <c r="BR15" i="7"/>
  <c r="BT97" i="7"/>
  <c r="BV97" i="7"/>
  <c r="BZ80" i="7"/>
  <c r="BA75" i="7"/>
  <c r="AW75" i="7"/>
  <c r="AX75" i="7"/>
  <c r="AX69" i="7"/>
  <c r="BX69" i="7" s="1"/>
  <c r="AZ66" i="7"/>
  <c r="AV66" i="7"/>
  <c r="AZ64" i="7"/>
  <c r="AZ62" i="7"/>
  <c r="AV62" i="7"/>
  <c r="AZ50" i="7"/>
  <c r="AV50" i="7"/>
  <c r="AZ48" i="7"/>
  <c r="AV48" i="7"/>
  <c r="AX45" i="7"/>
  <c r="BX45" i="7" s="1"/>
  <c r="AX97" i="7"/>
  <c r="BZ41" i="7"/>
  <c r="BR41" i="7"/>
  <c r="BZ38" i="7"/>
  <c r="BR38" i="7"/>
  <c r="BV36" i="7"/>
  <c r="BV31" i="7"/>
  <c r="BZ24" i="7"/>
  <c r="BR24" i="7"/>
  <c r="BA64" i="7"/>
  <c r="CA64" i="7" s="1"/>
  <c r="BA50" i="7"/>
  <c r="CA50" i="7" s="1"/>
  <c r="BX41" i="7"/>
  <c r="BT38" i="7"/>
  <c r="BT36" i="7"/>
  <c r="BX31" i="7"/>
  <c r="BX24" i="7"/>
  <c r="BA18" i="7"/>
  <c r="CA18" i="7" s="1"/>
  <c r="BW15" i="7"/>
  <c r="CG20" i="7"/>
  <c r="CC20" i="7"/>
  <c r="AZ15" i="7"/>
  <c r="BZ15" i="7" s="1"/>
  <c r="BR97" i="7"/>
  <c r="AZ93" i="7"/>
  <c r="BZ93" i="7" s="1"/>
  <c r="BU89" i="7"/>
  <c r="BA89" i="7"/>
  <c r="CA89" i="7" s="1"/>
  <c r="AW89" i="7"/>
  <c r="BW89" i="7" s="1"/>
  <c r="AX89" i="7"/>
  <c r="BU86" i="7"/>
  <c r="BA86" i="7"/>
  <c r="CA86" i="7" s="1"/>
  <c r="AW86" i="7"/>
  <c r="BW86" i="7" s="1"/>
  <c r="AX86" i="7"/>
  <c r="BU81" i="7"/>
  <c r="BA81" i="7"/>
  <c r="CA81" i="7" s="1"/>
  <c r="AW81" i="7"/>
  <c r="BW81" i="7" s="1"/>
  <c r="AX81" i="7"/>
  <c r="BU79" i="7"/>
  <c r="BA79" i="7"/>
  <c r="CA79" i="7" s="1"/>
  <c r="AW79" i="7"/>
  <c r="AX79" i="7"/>
  <c r="AY75" i="7"/>
  <c r="BY75" i="7" s="1"/>
  <c r="AV75" i="7"/>
  <c r="BV75" i="7" s="1"/>
  <c r="AZ75" i="7"/>
  <c r="BZ75" i="7" s="1"/>
  <c r="BA73" i="7"/>
  <c r="CA73" i="7" s="1"/>
  <c r="AW73" i="7"/>
  <c r="BW73" i="7" s="1"/>
  <c r="AX73" i="7"/>
  <c r="AY69" i="7"/>
  <c r="BY69" i="7" s="1"/>
  <c r="AU69" i="7"/>
  <c r="BU69" i="7" s="1"/>
  <c r="AY66" i="7"/>
  <c r="AU66" i="7"/>
  <c r="BU66" i="7" s="1"/>
  <c r="AY64" i="7"/>
  <c r="BY64" i="7" s="1"/>
  <c r="AY62" i="7"/>
  <c r="AY50" i="7"/>
  <c r="BY50" i="7" s="1"/>
  <c r="AU50" i="7"/>
  <c r="BU50" i="7" s="1"/>
  <c r="AY48" i="7"/>
  <c r="AY45" i="7"/>
  <c r="BY45" i="7" s="1"/>
  <c r="AZ69" i="7"/>
  <c r="AV69" i="7"/>
  <c r="AX66" i="7"/>
  <c r="BX66" i="7" s="1"/>
  <c r="AX62" i="7"/>
  <c r="BX62" i="7" s="1"/>
  <c r="AX48" i="7"/>
  <c r="BX48" i="7" s="1"/>
  <c r="AZ45" i="7"/>
  <c r="BZ45" i="7" s="1"/>
  <c r="AV45" i="7"/>
  <c r="BV41" i="7"/>
  <c r="BV38" i="7"/>
  <c r="BZ36" i="7"/>
  <c r="BR36" i="7"/>
  <c r="BZ31" i="7"/>
  <c r="BR31" i="7"/>
  <c r="BV24" i="7"/>
  <c r="BA20" i="7"/>
  <c r="CA20" i="7" s="1"/>
  <c r="AW20" i="7"/>
  <c r="BW20" i="7" s="1"/>
  <c r="AX20" i="7"/>
  <c r="BX20" i="7" s="1"/>
  <c r="BU19" i="7"/>
  <c r="BA19" i="7"/>
  <c r="CA19" i="7" s="1"/>
  <c r="AW19" i="7"/>
  <c r="BW19" i="7" s="1"/>
  <c r="AX19" i="7"/>
  <c r="BX19" i="7" s="1"/>
  <c r="BU18" i="7"/>
  <c r="AX18" i="7"/>
  <c r="BX18" i="7" s="1"/>
  <c r="BX15" i="7"/>
  <c r="BT41" i="7"/>
  <c r="BT31" i="7"/>
  <c r="BT24" i="7"/>
  <c r="BY15" i="7"/>
  <c r="CE20" i="7"/>
  <c r="BR136" i="6"/>
  <c r="BW142" i="6"/>
  <c r="BY140" i="6"/>
  <c r="BR143" i="6"/>
  <c r="BW141" i="6"/>
  <c r="BS141" i="6"/>
  <c r="BT140" i="6"/>
  <c r="BR140" i="6"/>
  <c r="BV139" i="6"/>
  <c r="BT136" i="6"/>
  <c r="BT134" i="6"/>
  <c r="BX134" i="6"/>
  <c r="BX133" i="6"/>
  <c r="BR133" i="6"/>
  <c r="BV133" i="6"/>
  <c r="BR132" i="6"/>
  <c r="BV132" i="6"/>
  <c r="BZ132" i="6"/>
  <c r="BX131" i="6"/>
  <c r="BZ129" i="6"/>
  <c r="BR129" i="6"/>
  <c r="BZ128" i="6"/>
  <c r="BT141" i="6"/>
  <c r="BY141" i="6"/>
  <c r="BR139" i="6"/>
  <c r="BW137" i="6"/>
  <c r="BS137" i="6"/>
  <c r="BY136" i="6"/>
  <c r="BS138" i="6"/>
  <c r="BZ138" i="6"/>
  <c r="BV138" i="6"/>
  <c r="BZ131" i="6"/>
  <c r="BU131" i="6"/>
  <c r="BQ131" i="6"/>
  <c r="AZ130" i="6"/>
  <c r="BZ130" i="6" s="1"/>
  <c r="BV130" i="6"/>
  <c r="BR130" i="6"/>
  <c r="BU128" i="6"/>
  <c r="BQ128" i="6"/>
  <c r="BY127" i="6"/>
  <c r="BU127" i="6"/>
  <c r="BQ127" i="6"/>
  <c r="BY126" i="6"/>
  <c r="BU126" i="6"/>
  <c r="BQ126" i="6"/>
  <c r="BY124" i="6"/>
  <c r="BU124" i="6"/>
  <c r="BQ124" i="6"/>
  <c r="BY123" i="6"/>
  <c r="BU123" i="6"/>
  <c r="BQ123" i="6"/>
  <c r="BA134" i="6"/>
  <c r="CA134" i="6" s="1"/>
  <c r="BR134" i="6"/>
  <c r="BV134" i="6"/>
  <c r="BT133" i="6"/>
  <c r="BT132" i="6"/>
  <c r="BX132" i="6"/>
  <c r="BR116" i="6"/>
  <c r="BZ116" i="6"/>
  <c r="BT119" i="6"/>
  <c r="BR119" i="6"/>
  <c r="BS116" i="6"/>
  <c r="BU111" i="6"/>
  <c r="BT101" i="6"/>
  <c r="BR101" i="6"/>
  <c r="BZ90" i="6"/>
  <c r="AX66" i="6"/>
  <c r="BY66" i="6" s="1"/>
  <c r="BZ62" i="6"/>
  <c r="AX62" i="6"/>
  <c r="BY62" i="6" s="1"/>
  <c r="BX61" i="6"/>
  <c r="BR61" i="6"/>
  <c r="BZ61" i="6"/>
  <c r="BS50" i="6"/>
  <c r="BS38" i="6"/>
  <c r="CD20" i="6"/>
  <c r="BZ44" i="6"/>
  <c r="BQ17" i="6"/>
  <c r="CA116" i="6"/>
  <c r="BX116" i="6"/>
  <c r="BY115" i="6"/>
  <c r="BU115" i="6"/>
  <c r="BQ115" i="6"/>
  <c r="BY113" i="6"/>
  <c r="BU113" i="6"/>
  <c r="BQ113" i="6"/>
  <c r="AW111" i="6"/>
  <c r="BX111" i="6" s="1"/>
  <c r="AV111" i="6"/>
  <c r="BY98" i="6"/>
  <c r="AZ84" i="6"/>
  <c r="BZ84" i="6" s="1"/>
  <c r="AZ77" i="6"/>
  <c r="BZ77" i="6" s="1"/>
  <c r="BT61" i="6"/>
  <c r="BU38" i="6"/>
  <c r="AZ53" i="6"/>
  <c r="BZ53" i="6" s="1"/>
  <c r="BZ50" i="6"/>
  <c r="AZ47" i="6"/>
  <c r="BZ47" i="6" s="1"/>
  <c r="BZ38" i="6"/>
  <c r="AZ32" i="6"/>
  <c r="BZ32" i="6" s="1"/>
  <c r="AZ29" i="6"/>
  <c r="AZ27" i="6"/>
  <c r="BZ27" i="6" s="1"/>
  <c r="BV17" i="6"/>
  <c r="CA128" i="6"/>
  <c r="CH20" i="6"/>
  <c r="BA136" i="6"/>
  <c r="CA136" i="6" s="1"/>
  <c r="BA143" i="6"/>
  <c r="CA143" i="6" s="1"/>
  <c r="AZ142" i="6"/>
  <c r="CA142" i="6" s="1"/>
  <c r="AZ141" i="6"/>
  <c r="BZ141" i="6" s="1"/>
  <c r="AZ140" i="6"/>
  <c r="BZ140" i="6" s="1"/>
  <c r="BA139" i="6"/>
  <c r="BA138" i="6"/>
  <c r="CA138" i="6" s="1"/>
  <c r="BA137" i="6"/>
  <c r="AZ97" i="6"/>
  <c r="BZ97" i="6" s="1"/>
  <c r="BA86" i="6"/>
  <c r="BA81" i="6"/>
  <c r="CA81" i="6" s="1"/>
  <c r="BA75" i="6"/>
  <c r="CA75" i="6" s="1"/>
  <c r="BA48" i="6"/>
  <c r="BA45" i="6"/>
  <c r="AZ80" i="6"/>
  <c r="BZ80" i="6" s="1"/>
  <c r="BA73" i="6"/>
  <c r="AZ69" i="6"/>
  <c r="BZ69" i="6" s="1"/>
  <c r="AZ41" i="6"/>
  <c r="BZ41" i="6" s="1"/>
  <c r="BA36" i="6"/>
  <c r="BA31" i="6"/>
  <c r="BA24" i="6"/>
  <c r="AY18" i="6"/>
  <c r="BY18" i="6" s="1"/>
  <c r="BW143" i="6"/>
  <c r="BY142" i="6"/>
  <c r="BX142" i="6"/>
  <c r="BV140" i="6"/>
  <c r="CA140" i="6"/>
  <c r="BT135" i="6"/>
  <c r="BU135" i="6"/>
  <c r="BT107" i="6"/>
  <c r="BV106" i="6"/>
  <c r="BU97" i="6"/>
  <c r="BV97" i="6"/>
  <c r="BQ97" i="6"/>
  <c r="BR97" i="6"/>
  <c r="BX80" i="6"/>
  <c r="BY80" i="6"/>
  <c r="BT80" i="6"/>
  <c r="BU80" i="6"/>
  <c r="BR79" i="6"/>
  <c r="BR75" i="6"/>
  <c r="BR66" i="6"/>
  <c r="BS66" i="6"/>
  <c r="BR64" i="6"/>
  <c r="BS64" i="6"/>
  <c r="BV64" i="6"/>
  <c r="BW64" i="6"/>
  <c r="BR62" i="6"/>
  <c r="BS62" i="6"/>
  <c r="BQ19" i="6"/>
  <c r="BR19" i="6"/>
  <c r="BR20" i="6"/>
  <c r="BU143" i="6"/>
  <c r="BY143" i="6"/>
  <c r="BX139" i="6"/>
  <c r="BT139" i="6"/>
  <c r="BV136" i="6"/>
  <c r="BW136" i="6"/>
  <c r="BU130" i="6"/>
  <c r="BT130" i="6"/>
  <c r="BU125" i="6"/>
  <c r="BT125" i="6"/>
  <c r="BV111" i="6"/>
  <c r="BR111" i="6"/>
  <c r="BR108" i="6"/>
  <c r="BV119" i="6"/>
  <c r="BU105" i="6"/>
  <c r="BV107" i="6"/>
  <c r="BR106" i="6"/>
  <c r="BV105" i="6"/>
  <c r="BR103" i="6"/>
  <c r="BY93" i="6"/>
  <c r="BT86" i="6"/>
  <c r="CA79" i="6"/>
  <c r="BR73" i="6"/>
  <c r="BS73" i="6"/>
  <c r="BR69" i="6"/>
  <c r="BS69" i="6"/>
  <c r="BV66" i="6"/>
  <c r="BR142" i="6"/>
  <c r="BV141" i="6"/>
  <c r="BR141" i="6"/>
  <c r="AY139" i="6"/>
  <c r="BY139" i="6" s="1"/>
  <c r="AZ139" i="6"/>
  <c r="BV137" i="6"/>
  <c r="BR137" i="6"/>
  <c r="BQ138" i="6"/>
  <c r="AW135" i="6"/>
  <c r="AZ137" i="6"/>
  <c r="BZ137" i="6" s="1"/>
  <c r="BA135" i="6"/>
  <c r="CA135" i="6" s="1"/>
  <c r="AX135" i="6"/>
  <c r="AX130" i="6"/>
  <c r="AX125" i="6"/>
  <c r="BS111" i="6"/>
  <c r="BS108" i="6"/>
  <c r="BA119" i="6"/>
  <c r="CA119" i="6" s="1"/>
  <c r="AW119" i="6"/>
  <c r="BW119" i="6" s="1"/>
  <c r="AX119" i="6"/>
  <c r="AY118" i="6"/>
  <c r="AZ118" i="6"/>
  <c r="AZ111" i="6"/>
  <c r="AZ108" i="6"/>
  <c r="BZ108" i="6" s="1"/>
  <c r="AV108" i="6"/>
  <c r="BV108" i="6" s="1"/>
  <c r="AZ107" i="6"/>
  <c r="AY107" i="6"/>
  <c r="BA106" i="6"/>
  <c r="CA106" i="6" s="1"/>
  <c r="AW106" i="6"/>
  <c r="BW106" i="6" s="1"/>
  <c r="AX106" i="6"/>
  <c r="BA105" i="6"/>
  <c r="CA105" i="6" s="1"/>
  <c r="AW105" i="6"/>
  <c r="BW105" i="6" s="1"/>
  <c r="AX105" i="6"/>
  <c r="BX105" i="6" s="1"/>
  <c r="AY103" i="6"/>
  <c r="BZ103" i="6" s="1"/>
  <c r="AV103" i="6"/>
  <c r="BV103" i="6" s="1"/>
  <c r="BU101" i="6"/>
  <c r="BA101" i="6"/>
  <c r="AW101" i="6"/>
  <c r="BW101" i="6" s="1"/>
  <c r="AX101" i="6"/>
  <c r="BA97" i="6"/>
  <c r="CA97" i="6" s="1"/>
  <c r="AW97" i="6"/>
  <c r="BW97" i="6" s="1"/>
  <c r="AX86" i="6"/>
  <c r="BX81" i="6"/>
  <c r="BT81" i="6"/>
  <c r="AZ93" i="6"/>
  <c r="BU89" i="6"/>
  <c r="BA89" i="6"/>
  <c r="CA89" i="6" s="1"/>
  <c r="AW89" i="6"/>
  <c r="BW89" i="6" s="1"/>
  <c r="AX89" i="6"/>
  <c r="AW86" i="6"/>
  <c r="BW86" i="6" s="1"/>
  <c r="BY81" i="6"/>
  <c r="BU81" i="6"/>
  <c r="BY79" i="6"/>
  <c r="BY75" i="6"/>
  <c r="AZ86" i="6"/>
  <c r="BZ86" i="6" s="1"/>
  <c r="BX73" i="6"/>
  <c r="BX69" i="6"/>
  <c r="BT66" i="6"/>
  <c r="BT64" i="6"/>
  <c r="BT62" i="6"/>
  <c r="BR50" i="6"/>
  <c r="BV48" i="6"/>
  <c r="BR48" i="6"/>
  <c r="BV45" i="6"/>
  <c r="BR45" i="6"/>
  <c r="BV41" i="6"/>
  <c r="BR41" i="6"/>
  <c r="BV38" i="6"/>
  <c r="BR38" i="6"/>
  <c r="BR36" i="6"/>
  <c r="BV31" i="6"/>
  <c r="BR31" i="6"/>
  <c r="BV24" i="6"/>
  <c r="BR24" i="6"/>
  <c r="BS19" i="6"/>
  <c r="BT15" i="6"/>
  <c r="BA69" i="6"/>
  <c r="BA66" i="6"/>
  <c r="BA62" i="6"/>
  <c r="CA62" i="6" s="1"/>
  <c r="BY50" i="6"/>
  <c r="BY48" i="6"/>
  <c r="AW45" i="6"/>
  <c r="BW45" i="6" s="1"/>
  <c r="AW41" i="6"/>
  <c r="BW41" i="6" s="1"/>
  <c r="BY38" i="6"/>
  <c r="BY36" i="6"/>
  <c r="AW31" i="6"/>
  <c r="BW31" i="6" s="1"/>
  <c r="BY24" i="6"/>
  <c r="AZ20" i="6"/>
  <c r="AV20" i="6"/>
  <c r="BV20" i="6" s="1"/>
  <c r="AZ19" i="6"/>
  <c r="AV19" i="6"/>
  <c r="AZ18" i="6"/>
  <c r="BZ18" i="6" s="1"/>
  <c r="AV18" i="6"/>
  <c r="CG20" i="6"/>
  <c r="CC20" i="6"/>
  <c r="AW15" i="6"/>
  <c r="BW15" i="6" s="1"/>
  <c r="AY20" i="6"/>
  <c r="AY19" i="6"/>
  <c r="BA18" i="6"/>
  <c r="CA18" i="6" s="1"/>
  <c r="AZ66" i="6"/>
  <c r="BZ66" i="6" s="1"/>
  <c r="BA50" i="6"/>
  <c r="CA50" i="6" s="1"/>
  <c r="AZ48" i="6"/>
  <c r="BZ48" i="6" s="1"/>
  <c r="BA41" i="6"/>
  <c r="CA41" i="6" s="1"/>
  <c r="BA38" i="6"/>
  <c r="CA38" i="6" s="1"/>
  <c r="AZ36" i="6"/>
  <c r="BZ36" i="6" s="1"/>
  <c r="AZ24" i="6"/>
  <c r="BZ24" i="6" s="1"/>
  <c r="BA15" i="6"/>
  <c r="CA15" i="6" s="1"/>
  <c r="AZ73" i="6"/>
  <c r="BZ73" i="6" s="1"/>
  <c r="CI20" i="6"/>
  <c r="BX137" i="6"/>
  <c r="BT137" i="6"/>
  <c r="BY138" i="6"/>
  <c r="BY137" i="6"/>
  <c r="BU137" i="6"/>
  <c r="BZ136" i="6"/>
  <c r="BR135" i="6"/>
  <c r="AV135" i="6"/>
  <c r="BV135" i="6" s="1"/>
  <c r="AX118" i="6"/>
  <c r="BX118" i="6" s="1"/>
  <c r="AX107" i="6"/>
  <c r="BX107" i="6" s="1"/>
  <c r="AW107" i="6"/>
  <c r="BW107" i="6" s="1"/>
  <c r="BY105" i="6"/>
  <c r="BA103" i="6"/>
  <c r="CA103" i="6" s="1"/>
  <c r="AW103" i="6"/>
  <c r="BW103" i="6" s="1"/>
  <c r="AX103" i="6"/>
  <c r="BY101" i="6"/>
  <c r="BT79" i="6"/>
  <c r="BT75" i="6"/>
  <c r="BY89" i="6"/>
  <c r="BY86" i="6"/>
  <c r="BU86" i="6"/>
  <c r="BW81" i="6"/>
  <c r="BS81" i="6"/>
  <c r="BA80" i="6"/>
  <c r="CA80" i="6" s="1"/>
  <c r="BT73" i="6"/>
  <c r="BT69" i="6"/>
  <c r="BX64" i="6"/>
  <c r="BX62" i="6"/>
  <c r="BT50" i="6"/>
  <c r="BT48" i="6"/>
  <c r="BX45" i="6"/>
  <c r="BT45" i="6"/>
  <c r="BX41" i="6"/>
  <c r="BT41" i="6"/>
  <c r="BT38" i="6"/>
  <c r="BT36" i="6"/>
  <c r="BX31" i="6"/>
  <c r="BT31" i="6"/>
  <c r="BT24" i="6"/>
  <c r="BV15" i="6"/>
  <c r="BR15" i="6"/>
  <c r="AV69" i="6"/>
  <c r="BA64" i="6"/>
  <c r="CA64" i="6" s="1"/>
  <c r="AV62" i="6"/>
  <c r="BW50" i="6"/>
  <c r="BW48" i="6"/>
  <c r="BY45" i="6"/>
  <c r="BY41" i="6"/>
  <c r="BW38" i="6"/>
  <c r="BW36" i="6"/>
  <c r="BY31" i="6"/>
  <c r="BW24" i="6"/>
  <c r="AX20" i="6"/>
  <c r="BY15" i="6"/>
  <c r="CE20" i="6"/>
  <c r="AW20" i="6"/>
  <c r="BW20" i="6" s="1"/>
  <c r="AZ45" i="6"/>
  <c r="BZ45" i="6" s="1"/>
  <c r="AZ31" i="6"/>
  <c r="BZ31" i="6" s="1"/>
  <c r="BY49" i="7" l="1"/>
  <c r="CA37" i="7"/>
  <c r="CA42" i="7"/>
  <c r="BW79" i="7"/>
  <c r="BW37" i="7"/>
  <c r="BV67" i="7"/>
  <c r="BY43" i="7"/>
  <c r="BZ88" i="10"/>
  <c r="BV16" i="10"/>
  <c r="BZ40" i="10"/>
  <c r="BZ119" i="10"/>
  <c r="CA79" i="10"/>
  <c r="BV92" i="10"/>
  <c r="CE15" i="10"/>
  <c r="BV55" i="10"/>
  <c r="CA42" i="11"/>
  <c r="BW34" i="11"/>
  <c r="BY34" i="11"/>
  <c r="CA97" i="11"/>
  <c r="BZ19" i="11"/>
  <c r="BW15" i="11"/>
  <c r="BY23" i="11"/>
  <c r="BV21" i="11"/>
  <c r="CA59" i="11"/>
  <c r="BZ61" i="11"/>
  <c r="BZ51" i="11"/>
  <c r="BZ21" i="11"/>
  <c r="BX97" i="12"/>
  <c r="CC15" i="12"/>
  <c r="CA111" i="12"/>
  <c r="BZ37" i="12"/>
  <c r="BY44" i="12"/>
  <c r="BW64" i="12"/>
  <c r="BX60" i="12"/>
  <c r="CA15" i="12"/>
  <c r="CA64" i="12"/>
  <c r="BX37" i="12"/>
  <c r="BU29" i="6"/>
  <c r="BV61" i="6"/>
  <c r="BX66" i="6"/>
  <c r="CA141" i="6"/>
  <c r="BZ57" i="6"/>
  <c r="BV27" i="6"/>
  <c r="CA25" i="8"/>
  <c r="BX80" i="8"/>
  <c r="CA27" i="8"/>
  <c r="BX31" i="8"/>
  <c r="BW27" i="8"/>
  <c r="BW19" i="8"/>
  <c r="BZ15" i="8"/>
  <c r="BZ80" i="8"/>
  <c r="BW83" i="8"/>
  <c r="BY48" i="8"/>
  <c r="BZ81" i="8"/>
  <c r="CC15" i="8"/>
  <c r="CA87" i="8"/>
  <c r="BV78" i="8"/>
  <c r="BZ19" i="8"/>
  <c r="CA94" i="8"/>
  <c r="BY80" i="8"/>
  <c r="BV83" i="8"/>
  <c r="CA72" i="8"/>
  <c r="CA145" i="9"/>
  <c r="BZ24" i="9"/>
  <c r="BV75" i="9"/>
  <c r="CA86" i="9"/>
  <c r="CA107" i="9"/>
  <c r="BZ130" i="9"/>
  <c r="BW119" i="9"/>
  <c r="BU36" i="9"/>
  <c r="BZ79" i="9"/>
  <c r="CA36" i="9"/>
  <c r="CA97" i="9"/>
  <c r="BZ68" i="12"/>
  <c r="BY68" i="12"/>
  <c r="BZ29" i="6"/>
  <c r="BZ69" i="7"/>
  <c r="BX41" i="8"/>
  <c r="BW45" i="9"/>
  <c r="BX38" i="9"/>
  <c r="BZ69" i="9"/>
  <c r="BZ89" i="9"/>
  <c r="BZ86" i="9"/>
  <c r="CC15" i="10"/>
  <c r="BV25" i="11"/>
  <c r="CE15" i="12"/>
  <c r="BV72" i="12"/>
  <c r="BU72" i="12"/>
  <c r="BZ72" i="12"/>
  <c r="BY72" i="12"/>
  <c r="BU75" i="9"/>
  <c r="BY31" i="8"/>
  <c r="BW59" i="11"/>
  <c r="BW73" i="6"/>
  <c r="CA76" i="8"/>
  <c r="CA137" i="9"/>
  <c r="CG15" i="10"/>
  <c r="BZ98" i="10"/>
  <c r="BY19" i="11"/>
  <c r="BZ142" i="6"/>
  <c r="CA61" i="7"/>
  <c r="CA15" i="8"/>
  <c r="BZ75" i="9"/>
  <c r="BW50" i="9"/>
  <c r="CA80" i="9"/>
  <c r="BW103" i="9"/>
  <c r="BZ23" i="11"/>
  <c r="BX61" i="11"/>
  <c r="BZ25" i="11"/>
  <c r="CA55" i="10"/>
  <c r="BY28" i="11"/>
  <c r="BY81" i="8"/>
  <c r="CA66" i="9"/>
  <c r="BX48" i="9"/>
  <c r="BZ119" i="9"/>
  <c r="BX41" i="11"/>
  <c r="BX15" i="11"/>
  <c r="BV100" i="12"/>
  <c r="CA78" i="10"/>
  <c r="BW78" i="11"/>
  <c r="BY58" i="10"/>
  <c r="BX44" i="12"/>
  <c r="BY19" i="6"/>
  <c r="BW48" i="8"/>
  <c r="BW23" i="11"/>
  <c r="BZ66" i="8"/>
  <c r="BZ48" i="8"/>
  <c r="CA79" i="9"/>
  <c r="CA81" i="9"/>
  <c r="BW25" i="11"/>
  <c r="BW75" i="9"/>
  <c r="BX27" i="6"/>
  <c r="CA69" i="6"/>
  <c r="CC15" i="6"/>
  <c r="CA19" i="9"/>
  <c r="BV79" i="9"/>
  <c r="BX89" i="9"/>
  <c r="BX101" i="9"/>
  <c r="BX105" i="9"/>
  <c r="BX107" i="9"/>
  <c r="CC15" i="9"/>
  <c r="CA111" i="9"/>
  <c r="BW125" i="9"/>
  <c r="BX130" i="9"/>
  <c r="BW15" i="9"/>
  <c r="BW20" i="9"/>
  <c r="BW41" i="8"/>
  <c r="BY15" i="8"/>
  <c r="CA83" i="8"/>
  <c r="BZ61" i="7"/>
  <c r="CA48" i="8"/>
  <c r="BZ87" i="8"/>
  <c r="BW18" i="9"/>
  <c r="BW62" i="9"/>
  <c r="BW111" i="6"/>
  <c r="CA88" i="12"/>
  <c r="CA90" i="12"/>
  <c r="CA100" i="12"/>
  <c r="BX97" i="9"/>
  <c r="BX103" i="9"/>
  <c r="BX108" i="9"/>
  <c r="BW101" i="9"/>
  <c r="BW105" i="9"/>
  <c r="CA99" i="8"/>
  <c r="CA96" i="8"/>
  <c r="CA78" i="8"/>
  <c r="BZ86" i="11"/>
  <c r="CA61" i="11"/>
  <c r="CA123" i="10"/>
  <c r="CA16" i="10"/>
  <c r="CA85" i="10"/>
  <c r="CA88" i="10"/>
  <c r="CE15" i="7"/>
  <c r="CD15" i="6"/>
  <c r="CA101" i="6"/>
  <c r="BZ111" i="6"/>
  <c r="BZ43" i="6"/>
  <c r="CA133" i="6"/>
  <c r="CA61" i="6"/>
  <c r="BX101" i="6"/>
  <c r="CA37" i="12"/>
  <c r="CA113" i="12"/>
  <c r="CG15" i="12"/>
  <c r="BW88" i="12"/>
  <c r="CA114" i="12"/>
  <c r="BY95" i="12"/>
  <c r="BX64" i="12"/>
  <c r="BY64" i="12"/>
  <c r="BX69" i="12"/>
  <c r="BY69" i="12"/>
  <c r="BX75" i="12"/>
  <c r="BY75" i="12"/>
  <c r="BX81" i="12"/>
  <c r="BY81" i="12"/>
  <c r="BX118" i="12"/>
  <c r="BY118" i="12"/>
  <c r="CD15" i="12"/>
  <c r="BX36" i="12"/>
  <c r="BX38" i="12"/>
  <c r="BX48" i="12"/>
  <c r="BX50" i="12"/>
  <c r="BZ107" i="12"/>
  <c r="BZ106" i="12"/>
  <c r="CL15" i="12" s="1"/>
  <c r="BW18" i="12"/>
  <c r="BW20" i="12"/>
  <c r="CA93" i="12"/>
  <c r="CA38" i="12"/>
  <c r="CA50" i="12"/>
  <c r="CA107" i="12"/>
  <c r="CA108" i="12"/>
  <c r="CA118" i="12"/>
  <c r="CF15" i="12"/>
  <c r="BX62" i="12"/>
  <c r="BY62" i="12"/>
  <c r="BX66" i="12"/>
  <c r="BY66" i="12"/>
  <c r="BX73" i="12"/>
  <c r="BY73" i="12"/>
  <c r="BX79" i="12"/>
  <c r="BY79" i="12"/>
  <c r="BV89" i="12"/>
  <c r="CH15" i="12" s="1"/>
  <c r="BW89" i="12"/>
  <c r="BX108" i="12"/>
  <c r="BY108" i="12"/>
  <c r="BX24" i="12"/>
  <c r="CA86" i="12"/>
  <c r="BW19" i="12"/>
  <c r="BW106" i="12"/>
  <c r="CA41" i="12"/>
  <c r="BY86" i="12"/>
  <c r="BZ69" i="11"/>
  <c r="BX86" i="11"/>
  <c r="BZ59" i="11"/>
  <c r="CC15" i="11"/>
  <c r="CA49" i="11"/>
  <c r="BV71" i="11"/>
  <c r="BW71" i="11"/>
  <c r="BY59" i="11"/>
  <c r="BZ70" i="11"/>
  <c r="BV66" i="11"/>
  <c r="BW66" i="11"/>
  <c r="BX66" i="11"/>
  <c r="BY66" i="11"/>
  <c r="BX73" i="11"/>
  <c r="BY73" i="11"/>
  <c r="BX79" i="11"/>
  <c r="BY79" i="11"/>
  <c r="BZ24" i="11"/>
  <c r="CL15" i="11" s="1"/>
  <c r="CA41" i="11"/>
  <c r="CA62" i="11"/>
  <c r="BX45" i="11"/>
  <c r="BV69" i="11"/>
  <c r="BW69" i="11"/>
  <c r="CA101" i="11"/>
  <c r="CA105" i="11"/>
  <c r="CA86" i="11"/>
  <c r="BX89" i="11"/>
  <c r="BX101" i="11"/>
  <c r="BX105" i="11"/>
  <c r="CG15" i="11"/>
  <c r="BY64" i="11"/>
  <c r="BY86" i="11"/>
  <c r="BY101" i="11"/>
  <c r="BY105" i="11"/>
  <c r="CE15" i="11"/>
  <c r="CA69" i="11"/>
  <c r="CA75" i="11"/>
  <c r="CA80" i="11"/>
  <c r="BY81" i="11"/>
  <c r="BX69" i="11"/>
  <c r="BY69" i="11"/>
  <c r="BX75" i="11"/>
  <c r="BY75" i="11"/>
  <c r="BV81" i="11"/>
  <c r="BW81" i="11"/>
  <c r="BV86" i="11"/>
  <c r="BV75" i="11"/>
  <c r="BW75" i="11"/>
  <c r="BV79" i="11"/>
  <c r="BW79" i="11"/>
  <c r="CA89" i="11"/>
  <c r="CA103" i="11"/>
  <c r="BW86" i="11"/>
  <c r="BX97" i="11"/>
  <c r="BX103" i="11"/>
  <c r="CF15" i="11"/>
  <c r="CA48" i="11"/>
  <c r="CA81" i="11"/>
  <c r="BY97" i="11"/>
  <c r="BY103" i="11"/>
  <c r="CD15" i="11"/>
  <c r="BY62" i="11"/>
  <c r="CA73" i="11"/>
  <c r="CA79" i="11"/>
  <c r="BY89" i="11"/>
  <c r="CF15" i="10"/>
  <c r="BV85" i="10"/>
  <c r="BW85" i="10"/>
  <c r="BV88" i="10"/>
  <c r="BW88" i="10"/>
  <c r="BV93" i="10"/>
  <c r="BW63" i="10"/>
  <c r="CA58" i="10"/>
  <c r="CA63" i="10"/>
  <c r="BV68" i="10"/>
  <c r="BW68" i="10"/>
  <c r="CA68" i="10"/>
  <c r="CA92" i="10"/>
  <c r="BW58" i="10"/>
  <c r="BY68" i="10"/>
  <c r="BZ19" i="10"/>
  <c r="CA19" i="10"/>
  <c r="BV69" i="10"/>
  <c r="BW69" i="10"/>
  <c r="BV79" i="10"/>
  <c r="BW79" i="10"/>
  <c r="BV81" i="10"/>
  <c r="BW81" i="10"/>
  <c r="BZ89" i="10"/>
  <c r="CA89" i="10"/>
  <c r="BW15" i="10"/>
  <c r="BV18" i="10"/>
  <c r="BW18" i="10"/>
  <c r="BZ20" i="10"/>
  <c r="CA20" i="10"/>
  <c r="BX24" i="10"/>
  <c r="CA24" i="10"/>
  <c r="BW31" i="10"/>
  <c r="BX36" i="10"/>
  <c r="CA36" i="10"/>
  <c r="BW45" i="10"/>
  <c r="BV62" i="10"/>
  <c r="BW62" i="10"/>
  <c r="BZ86" i="10"/>
  <c r="CA86" i="10"/>
  <c r="CD15" i="10"/>
  <c r="BY62" i="10"/>
  <c r="BZ48" i="10"/>
  <c r="BV19" i="10"/>
  <c r="BW19" i="10"/>
  <c r="BX41" i="10"/>
  <c r="BV75" i="10"/>
  <c r="BW75" i="10"/>
  <c r="BZ81" i="10"/>
  <c r="CA81" i="10"/>
  <c r="BV89" i="10"/>
  <c r="BW89" i="10"/>
  <c r="BZ101" i="10"/>
  <c r="CA101" i="10"/>
  <c r="BZ105" i="10"/>
  <c r="CA105" i="10"/>
  <c r="BZ108" i="10"/>
  <c r="CA108" i="10"/>
  <c r="BZ118" i="10"/>
  <c r="CA118" i="10"/>
  <c r="CA15" i="10"/>
  <c r="BZ18" i="10"/>
  <c r="CA18" i="10"/>
  <c r="BV20" i="10"/>
  <c r="BW20" i="10"/>
  <c r="CA31" i="10"/>
  <c r="BW36" i="10"/>
  <c r="BY38" i="10"/>
  <c r="CA45" i="10"/>
  <c r="BV50" i="10"/>
  <c r="BW50" i="10"/>
  <c r="BV66" i="10"/>
  <c r="BW66" i="10"/>
  <c r="BV86" i="10"/>
  <c r="BW86" i="10"/>
  <c r="BW48" i="10"/>
  <c r="BY50" i="10"/>
  <c r="BY86" i="10"/>
  <c r="CA18" i="9"/>
  <c r="CA20" i="9"/>
  <c r="BX18" i="9"/>
  <c r="BY18" i="9"/>
  <c r="CA62" i="9"/>
  <c r="BX73" i="9"/>
  <c r="BY73" i="9"/>
  <c r="CA101" i="9"/>
  <c r="CA105" i="9"/>
  <c r="BX81" i="9"/>
  <c r="BY86" i="9"/>
  <c r="CF15" i="9"/>
  <c r="BW79" i="9"/>
  <c r="BY101" i="9"/>
  <c r="BY105" i="9"/>
  <c r="BZ143" i="9"/>
  <c r="CD15" i="9"/>
  <c r="CA41" i="9"/>
  <c r="CA64" i="9"/>
  <c r="BY106" i="9"/>
  <c r="CA135" i="9"/>
  <c r="BZ15" i="9"/>
  <c r="BY79" i="9"/>
  <c r="CA15" i="9"/>
  <c r="BV19" i="9"/>
  <c r="BW19" i="9"/>
  <c r="BX20" i="9"/>
  <c r="BY20" i="9"/>
  <c r="BV66" i="9"/>
  <c r="BW66" i="9"/>
  <c r="BX69" i="9"/>
  <c r="BY69" i="9"/>
  <c r="BX75" i="9"/>
  <c r="BY75" i="9"/>
  <c r="CA89" i="9"/>
  <c r="CA103" i="9"/>
  <c r="CA106" i="9"/>
  <c r="CA108" i="9"/>
  <c r="BX111" i="9"/>
  <c r="BY111" i="9"/>
  <c r="CG15" i="9"/>
  <c r="BY97" i="9"/>
  <c r="BY103" i="9"/>
  <c r="BY107" i="9"/>
  <c r="CE15" i="9"/>
  <c r="CA38" i="9"/>
  <c r="CA50" i="9"/>
  <c r="BW86" i="9"/>
  <c r="BY89" i="9"/>
  <c r="BY108" i="9"/>
  <c r="CA125" i="9"/>
  <c r="BY130" i="9"/>
  <c r="CA136" i="9"/>
  <c r="CA19" i="8"/>
  <c r="BX84" i="8"/>
  <c r="BY84" i="8"/>
  <c r="BV72" i="8"/>
  <c r="BW72" i="8"/>
  <c r="BV84" i="8"/>
  <c r="BW84" i="8"/>
  <c r="CA84" i="8"/>
  <c r="CA98" i="8"/>
  <c r="BW76" i="8"/>
  <c r="BX50" i="8"/>
  <c r="BY50" i="8"/>
  <c r="BX64" i="8"/>
  <c r="BY64" i="8"/>
  <c r="BX69" i="8"/>
  <c r="BY69" i="8"/>
  <c r="BV15" i="8"/>
  <c r="BW15" i="8"/>
  <c r="BV20" i="8"/>
  <c r="BW20" i="8"/>
  <c r="BX24" i="8"/>
  <c r="BW24" i="8"/>
  <c r="CG15" i="8"/>
  <c r="BW62" i="8"/>
  <c r="BW69" i="8"/>
  <c r="BW81" i="8"/>
  <c r="CD15" i="8"/>
  <c r="CA50" i="8"/>
  <c r="CA64" i="8"/>
  <c r="CA69" i="8"/>
  <c r="CA81" i="8"/>
  <c r="BW79" i="8"/>
  <c r="CA89" i="8"/>
  <c r="BX62" i="8"/>
  <c r="BY62" i="8"/>
  <c r="BX66" i="8"/>
  <c r="BY66" i="8"/>
  <c r="BV18" i="8"/>
  <c r="BW18" i="8"/>
  <c r="BX19" i="8"/>
  <c r="BY19" i="8"/>
  <c r="BY41" i="8"/>
  <c r="BX48" i="8"/>
  <c r="BX97" i="8"/>
  <c r="CF15" i="8"/>
  <c r="BW50" i="8"/>
  <c r="BW66" i="8"/>
  <c r="CA75" i="8"/>
  <c r="CE15" i="8"/>
  <c r="BZ41" i="8"/>
  <c r="CA62" i="8"/>
  <c r="CA66" i="8"/>
  <c r="CA79" i="8"/>
  <c r="BW75" i="8"/>
  <c r="CA86" i="8"/>
  <c r="CA93" i="8"/>
  <c r="BY97" i="8"/>
  <c r="BZ56" i="7"/>
  <c r="BY26" i="7"/>
  <c r="BV43" i="7"/>
  <c r="BW43" i="7"/>
  <c r="BV49" i="7"/>
  <c r="BW49" i="7"/>
  <c r="BZ49" i="7"/>
  <c r="BZ43" i="7"/>
  <c r="BV69" i="7"/>
  <c r="BW69" i="7"/>
  <c r="BY62" i="7"/>
  <c r="BX73" i="7"/>
  <c r="BX79" i="7"/>
  <c r="BX81" i="7"/>
  <c r="BX86" i="7"/>
  <c r="BX89" i="7"/>
  <c r="BY18" i="7"/>
  <c r="BY20" i="7"/>
  <c r="BZ48" i="7"/>
  <c r="BZ50" i="7"/>
  <c r="BZ62" i="7"/>
  <c r="BV66" i="7"/>
  <c r="BW66" i="7"/>
  <c r="BX75" i="7"/>
  <c r="CA75" i="7"/>
  <c r="BY86" i="7"/>
  <c r="CD15" i="7"/>
  <c r="CA48" i="7"/>
  <c r="CA15" i="7"/>
  <c r="CF15" i="7"/>
  <c r="CA62" i="7"/>
  <c r="CA69" i="7"/>
  <c r="BV45" i="7"/>
  <c r="BW45" i="7"/>
  <c r="BY48" i="7"/>
  <c r="BY66" i="7"/>
  <c r="BY19" i="7"/>
  <c r="BX97" i="7"/>
  <c r="BY97" i="7"/>
  <c r="BV48" i="7"/>
  <c r="BW48" i="7"/>
  <c r="BV50" i="7"/>
  <c r="BW50" i="7"/>
  <c r="BV62" i="7"/>
  <c r="BW62" i="7"/>
  <c r="BZ64" i="7"/>
  <c r="BZ66" i="7"/>
  <c r="BY73" i="7"/>
  <c r="BW75" i="7"/>
  <c r="BY79" i="7"/>
  <c r="BY81" i="7"/>
  <c r="BY89" i="7"/>
  <c r="CA93" i="7"/>
  <c r="CG15" i="7"/>
  <c r="CA45" i="7"/>
  <c r="CA66" i="7"/>
  <c r="CE15" i="6"/>
  <c r="CA84" i="6"/>
  <c r="CA27" i="6"/>
  <c r="CA32" i="6"/>
  <c r="CA47" i="6"/>
  <c r="CA53" i="6"/>
  <c r="CG15" i="6"/>
  <c r="BZ139" i="6"/>
  <c r="CA77" i="6"/>
  <c r="CA29" i="6"/>
  <c r="CA130" i="6"/>
  <c r="BX20" i="6"/>
  <c r="BY20" i="6"/>
  <c r="BW18" i="6"/>
  <c r="BV18" i="6"/>
  <c r="BV19" i="6"/>
  <c r="BW19" i="6"/>
  <c r="CA66" i="6"/>
  <c r="CF15" i="6"/>
  <c r="BX86" i="6"/>
  <c r="BY107" i="6"/>
  <c r="BY118" i="6"/>
  <c r="BY125" i="6"/>
  <c r="BX125" i="6"/>
  <c r="BX135" i="6"/>
  <c r="BY135" i="6"/>
  <c r="CA45" i="6"/>
  <c r="CA139" i="6"/>
  <c r="CA24" i="6"/>
  <c r="CA36" i="6"/>
  <c r="CA108" i="6"/>
  <c r="CA137" i="6"/>
  <c r="BV62" i="6"/>
  <c r="BW62" i="6"/>
  <c r="BV69" i="6"/>
  <c r="BW69" i="6"/>
  <c r="BX103" i="6"/>
  <c r="BZ19" i="6"/>
  <c r="BZ20" i="6"/>
  <c r="BX15" i="6"/>
  <c r="BX89" i="6"/>
  <c r="CA93" i="6"/>
  <c r="BZ93" i="6"/>
  <c r="BX97" i="6"/>
  <c r="BY103" i="6"/>
  <c r="BX106" i="6"/>
  <c r="BZ107" i="6"/>
  <c r="CA118" i="6"/>
  <c r="BZ118" i="6"/>
  <c r="BX119" i="6"/>
  <c r="BW108" i="6"/>
  <c r="BY130" i="6"/>
  <c r="BX130" i="6"/>
  <c r="BW135" i="6"/>
  <c r="CA48" i="6"/>
  <c r="CA20" i="6"/>
  <c r="CA86" i="6"/>
  <c r="BY106" i="6"/>
  <c r="BY119" i="6"/>
  <c r="CA19" i="6"/>
  <c r="CA31" i="6"/>
  <c r="CA73" i="6"/>
  <c r="CA107" i="6"/>
  <c r="CA111" i="6"/>
  <c r="CH15" i="6" l="1"/>
  <c r="CJ15" i="12"/>
  <c r="CI15" i="9"/>
  <c r="CL15" i="8"/>
  <c r="CL15" i="9"/>
  <c r="CI15" i="11"/>
  <c r="CM15" i="6"/>
  <c r="CM15" i="12"/>
  <c r="CK15" i="12"/>
  <c r="CI15" i="12"/>
  <c r="CN15" i="12" s="1"/>
  <c r="CL15" i="7"/>
  <c r="CJ15" i="7"/>
  <c r="CK15" i="11"/>
  <c r="CJ15" i="11"/>
  <c r="CH15" i="11"/>
  <c r="CM15" i="11"/>
  <c r="CK15" i="10"/>
  <c r="CL15" i="10"/>
  <c r="CJ15" i="10"/>
  <c r="CH15" i="10"/>
  <c r="CM15" i="10"/>
  <c r="CI15" i="10"/>
  <c r="CK15" i="9"/>
  <c r="CJ15" i="9"/>
  <c r="CH15" i="9"/>
  <c r="CM15" i="9"/>
  <c r="CM15" i="8"/>
  <c r="CK15" i="8"/>
  <c r="CJ15" i="8"/>
  <c r="CI15" i="8"/>
  <c r="CH15" i="8"/>
  <c r="CI15" i="7"/>
  <c r="CK15" i="7"/>
  <c r="CH15" i="7"/>
  <c r="CM15" i="7"/>
  <c r="CI15" i="6"/>
  <c r="CL15" i="6"/>
  <c r="CK15" i="6"/>
  <c r="CJ15" i="6"/>
  <c r="CN15" i="8" l="1"/>
  <c r="CN15" i="9"/>
  <c r="CN15" i="11"/>
  <c r="CN15" i="10"/>
  <c r="CN15" i="7"/>
  <c r="CN15" i="6"/>
</calcChain>
</file>

<file path=xl/sharedStrings.xml><?xml version="1.0" encoding="utf-8"?>
<sst xmlns="http://schemas.openxmlformats.org/spreadsheetml/2006/main" count="2275" uniqueCount="111">
  <si>
    <t xml:space="preserve">Date: </t>
  </si>
  <si>
    <t>22/8/2014</t>
  </si>
  <si>
    <t>Trans. No.:</t>
  </si>
  <si>
    <t>GNP2</t>
  </si>
  <si>
    <t>Transect 1</t>
  </si>
  <si>
    <t>Width (m)</t>
  </si>
  <si>
    <t>Length (m)</t>
  </si>
  <si>
    <t>Area (ha)</t>
  </si>
  <si>
    <t>Transect Dimensions:</t>
  </si>
  <si>
    <t>Co-ordinates:</t>
  </si>
  <si>
    <t>X</t>
  </si>
  <si>
    <t>Y</t>
  </si>
  <si>
    <t>NW Corner</t>
  </si>
  <si>
    <t>SW Corner</t>
  </si>
  <si>
    <t>NE Corner</t>
  </si>
  <si>
    <t>SE Corner</t>
  </si>
  <si>
    <t>Summary for transect</t>
  </si>
  <si>
    <t>OED</t>
  </si>
  <si>
    <t>OUD</t>
  </si>
  <si>
    <t>DRT</t>
  </si>
  <si>
    <t>NED</t>
  </si>
  <si>
    <t>NUD</t>
  </si>
  <si>
    <t>NFD</t>
  </si>
  <si>
    <t>OFD</t>
  </si>
  <si>
    <t>OBE</t>
  </si>
  <si>
    <t>OBU</t>
  </si>
  <si>
    <t>NBE</t>
  </si>
  <si>
    <t>NBU</t>
  </si>
  <si>
    <t>RE</t>
  </si>
  <si>
    <t>Canopy volume (m3) up to specified height class</t>
  </si>
  <si>
    <t>Height classes (m)</t>
  </si>
  <si>
    <t>Damage</t>
  </si>
  <si>
    <t>Canopy Volume</t>
  </si>
  <si>
    <t>Total Canopy Volume (m3/ha)</t>
  </si>
  <si>
    <t>Data</t>
  </si>
  <si>
    <t>Canopy volume (m3/ha)</t>
  </si>
  <si>
    <t>Trans. No.</t>
  </si>
  <si>
    <t>Tree</t>
  </si>
  <si>
    <t>Sp. Code</t>
  </si>
  <si>
    <t>Stem Circum.(cm)</t>
  </si>
  <si>
    <t xml:space="preserve">Height (m) </t>
  </si>
  <si>
    <t>D1 (m)</t>
  </si>
  <si>
    <t>D2 (m)</t>
  </si>
  <si>
    <t>CD (m)</t>
  </si>
  <si>
    <t>R</t>
  </si>
  <si>
    <t>Shape</t>
  </si>
  <si>
    <t>Adj. Shape</t>
  </si>
  <si>
    <t>F</t>
  </si>
  <si>
    <t>C</t>
  </si>
  <si>
    <t>S</t>
  </si>
  <si>
    <t>E</t>
  </si>
  <si>
    <t>Total</t>
  </si>
  <si>
    <t>0-0.5</t>
  </si>
  <si>
    <t>0.6-1.0</t>
  </si>
  <si>
    <t>1.1-2.0</t>
  </si>
  <si>
    <t>2.1-3.0</t>
  </si>
  <si>
    <t>3.1-4.0</t>
  </si>
  <si>
    <t>4.1-5.0</t>
  </si>
  <si>
    <t>5.1-6.0</t>
  </si>
  <si>
    <t>6.1-11.0</t>
  </si>
  <si>
    <t>11.1-14.0</t>
  </si>
  <si>
    <t>14.1-17.0</t>
  </si>
  <si>
    <t>Stem area</t>
  </si>
  <si>
    <t>Count of Sp. Code</t>
  </si>
  <si>
    <t>Sum of 0-0.5</t>
  </si>
  <si>
    <t>Sum of 0.6-1.0</t>
  </si>
  <si>
    <t>Sum of 1.1-2.0</t>
  </si>
  <si>
    <t>Sum of 2.1-3.0</t>
  </si>
  <si>
    <t>Sum of 3.1-4.0</t>
  </si>
  <si>
    <t>Sum of 4.1-5.0</t>
  </si>
  <si>
    <t>Sum of 5.1-6.0</t>
  </si>
  <si>
    <t>Sum of 6.1-11.0</t>
  </si>
  <si>
    <t>Sum of 11.1-14.0</t>
  </si>
  <si>
    <t>Sum of 14.1-17.0</t>
  </si>
  <si>
    <t>Trans. size (ha)</t>
  </si>
  <si>
    <t>Col mop</t>
  </si>
  <si>
    <t>Grand Total</t>
  </si>
  <si>
    <t>% Damage</t>
  </si>
  <si>
    <t>Species</t>
  </si>
  <si>
    <t>Col mopA</t>
  </si>
  <si>
    <t>Average % bark damage to stems</t>
  </si>
  <si>
    <t>Transect 2 for Tall Trees (GPS coordinates)</t>
  </si>
  <si>
    <t>Initial</t>
  </si>
  <si>
    <t>Extension</t>
  </si>
  <si>
    <t>Total area (ha)</t>
  </si>
  <si>
    <t xml:space="preserve">% Stems with bark damage </t>
  </si>
  <si>
    <t>20/8/2014</t>
  </si>
  <si>
    <t>GNP4</t>
  </si>
  <si>
    <t>17.1-24</t>
  </si>
  <si>
    <t>Sum of 17.1-24</t>
  </si>
  <si>
    <t>21/8/2014</t>
  </si>
  <si>
    <t>GNP10</t>
  </si>
  <si>
    <t xml:space="preserve">Transect 2 Extension for Tall Trees </t>
  </si>
  <si>
    <t>c</t>
  </si>
  <si>
    <t>GNP3</t>
  </si>
  <si>
    <t>23/8/2014</t>
  </si>
  <si>
    <t>GNP9</t>
  </si>
  <si>
    <t>GNP7</t>
  </si>
  <si>
    <t>Dri mos</t>
  </si>
  <si>
    <t>24/8/2014</t>
  </si>
  <si>
    <t>GNP5</t>
  </si>
  <si>
    <t>With Col mopA</t>
  </si>
  <si>
    <t>Without Col mopA</t>
  </si>
  <si>
    <t>Max</t>
  </si>
  <si>
    <t># main stems broken</t>
  </si>
  <si>
    <t>Tree density  ≤ 10m  (no/ha)</t>
  </si>
  <si>
    <t>Tree density &gt; 10m (no/ha)</t>
  </si>
  <si>
    <t>Tree height (m)</t>
  </si>
  <si>
    <t>Lower level of canopy (m)</t>
  </si>
  <si>
    <t xml:space="preserve">Summary for species </t>
  </si>
  <si>
    <t>Summary for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</si>
</sst>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0" xfId="0" applyNumberFormat="1"/>
    <xf numFmtId="16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pivotButton="1" applyBorder="1"/>
    <xf numFmtId="0" fontId="4" fillId="0" borderId="0" xfId="0" applyFont="1"/>
    <xf numFmtId="0" fontId="0" fillId="0" borderId="10" xfId="0" applyBorder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164" fontId="5" fillId="0" borderId="0" xfId="0" applyNumberFormat="1" applyFont="1"/>
    <xf numFmtId="2" fontId="0" fillId="0" borderId="12" xfId="0" applyNumberFormat="1" applyBorder="1"/>
    <xf numFmtId="0" fontId="0" fillId="0" borderId="13" xfId="0" applyBorder="1"/>
    <xf numFmtId="0" fontId="11" fillId="0" borderId="0" xfId="0" applyFont="1"/>
    <xf numFmtId="0" fontId="10" fillId="0" borderId="0" xfId="0" applyFont="1" applyAlignment="1">
      <alignment horizontal="center"/>
    </xf>
    <xf numFmtId="0" fontId="0" fillId="0" borderId="11" xfId="0" applyBorder="1"/>
    <xf numFmtId="2" fontId="0" fillId="0" borderId="11" xfId="0" applyNumberFormat="1" applyBorder="1"/>
    <xf numFmtId="0" fontId="0" fillId="0" borderId="12" xfId="0" applyBorder="1"/>
    <xf numFmtId="0" fontId="12" fillId="0" borderId="0" xfId="0" applyFont="1"/>
    <xf numFmtId="164" fontId="12" fillId="0" borderId="0" xfId="0" applyNumberFormat="1" applyFont="1"/>
    <xf numFmtId="2" fontId="8" fillId="0" borderId="0" xfId="0" applyNumberFormat="1" applyFont="1"/>
    <xf numFmtId="0" fontId="9" fillId="0" borderId="0" xfId="0" applyFont="1"/>
  </cellXfs>
  <cellStyles count="1">
    <cellStyle name="Normal" xfId="0" builtinId="0"/>
  </cellStyles>
  <dxfs count="5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pivotCacheDefinition" Target="pivotCache/pivotCacheDefinition6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ivotCacheDefinition" Target="pivotCache/pivotCacheDefinition7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893.918360995369" createdVersion="4" refreshedVersion="4" minRefreshableVersion="3" recordCount="84" xr:uid="{00000000-000A-0000-FFFF-FFFF4A000000}">
  <cacheSource type="worksheet">
    <worksheetSource ref="BP14:CA98" sheet="Site7"/>
  </cacheSource>
  <cacheFields count="12">
    <cacheField name="Sp. Code" numFmtId="0">
      <sharedItems count="3">
        <s v="Col mop"/>
        <s v=""/>
        <s v="Col mopA"/>
      </sharedItems>
    </cacheField>
    <cacheField name="0-0.5" numFmtId="0">
      <sharedItems containsMixedTypes="1" containsNumber="1" minValue="0" maxValue="40.391866345938212"/>
    </cacheField>
    <cacheField name="0.6-1.0" numFmtId="0">
      <sharedItems containsMixedTypes="1" containsNumber="1" minValue="0" maxValue="37.752846280662069"/>
    </cacheField>
    <cacheField name="1.1-2.0" numFmtId="0">
      <sharedItems containsMixedTypes="1" containsNumber="1" minValue="0" maxValue="67.945256698641444"/>
    </cacheField>
    <cacheField name="2.1-3.0" numFmtId="0">
      <sharedItems containsMixedTypes="1" containsNumber="1" minValue="0" maxValue="58.459049436973345"/>
    </cacheField>
    <cacheField name="3.1-4.0" numFmtId="0">
      <sharedItems containsMixedTypes="1" containsNumber="1" minValue="0" maxValue="52.210222066914525"/>
    </cacheField>
    <cacheField name="4.1-5.0" numFmtId="0">
      <sharedItems containsMixedTypes="1" containsNumber="1" minValue="0" maxValue="42.572017063980411"/>
    </cacheField>
    <cacheField name="5.1-6.0" numFmtId="0">
      <sharedItems containsMixedTypes="1" containsNumber="1" minValue="0" maxValue="34.279919649714316"/>
    </cacheField>
    <cacheField name="6.1-11.0" numFmtId="0">
      <sharedItems containsMixedTypes="1" containsNumber="1" minValue="0" maxValue="132.09395836026675"/>
    </cacheField>
    <cacheField name="11.1-14.0" numFmtId="0">
      <sharedItems containsMixedTypes="1" containsNumber="1" minValue="0" maxValue="23.001908560075492"/>
    </cacheField>
    <cacheField name="14.1-17.0" numFmtId="0">
      <sharedItems containsMixedTypes="1" containsNumber="1" minValue="0" maxValue="6.6207273896953325"/>
    </cacheField>
    <cacheField name="17.1-24" numFmtId="0">
      <sharedItems containsMixedTypes="1" containsNumber="1" minValue="0" maxValue="0.7879406329897165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893.922059027776" createdVersion="4" refreshedVersion="4" minRefreshableVersion="3" recordCount="85" xr:uid="{00000000-000A-0000-FFFF-FFFF4B000000}">
  <cacheSource type="worksheet">
    <worksheetSource ref="BP14:CA99" sheet="Site2"/>
  </cacheSource>
  <cacheFields count="12">
    <cacheField name="Sp. Code" numFmtId="0">
      <sharedItems count="3">
        <s v="Col mop"/>
        <s v=""/>
        <s v="Col mopA"/>
      </sharedItems>
    </cacheField>
    <cacheField name="0-0.5" numFmtId="0">
      <sharedItems containsMixedTypes="1" containsNumber="1" minValue="0" maxValue="25.647293488069554"/>
    </cacheField>
    <cacheField name="0.6-1.0" numFmtId="0">
      <sharedItems containsMixedTypes="1" containsNumber="1" minValue="0" maxValue="41.257947270972203"/>
    </cacheField>
    <cacheField name="1.1-2.0" numFmtId="0">
      <sharedItems containsMixedTypes="1" containsNumber="1" minValue="0" maxValue="134.90499826376197"/>
    </cacheField>
    <cacheField name="2.1-3.0" numFmtId="0">
      <sharedItems containsMixedTypes="1" containsNumber="1" minValue="0" maxValue="117.41116406494311"/>
    </cacheField>
    <cacheField name="3.1-4.0" numFmtId="0">
      <sharedItems containsMixedTypes="1" containsNumber="1" minValue="0" maxValue="101.13217946326438"/>
    </cacheField>
    <cacheField name="4.1-5.0" numFmtId="0">
      <sharedItems containsMixedTypes="1" containsNumber="1" minValue="0" maxValue="86.068044458725979"/>
    </cacheField>
    <cacheField name="5.1-6.0" numFmtId="0">
      <sharedItems containsMixedTypes="1" containsNumber="1" minValue="0" maxValue="82.515894541944419"/>
    </cacheField>
    <cacheField name="6.1-11.0" numFmtId="0">
      <sharedItems containsMixedTypes="1" containsNumber="1" minValue="0" maxValue="412.57947270972204"/>
    </cacheField>
    <cacheField name="11.1-14.0" numFmtId="0">
      <sharedItems containsMixedTypes="1" containsNumber="1" minValue="0" maxValue="242.92454778361071"/>
    </cacheField>
    <cacheField name="14.1-17.0" numFmtId="0">
      <sharedItems containsMixedTypes="1" containsNumber="1" minValue="0" maxValue="148.29181262923566"/>
    </cacheField>
    <cacheField name="17.1-24" numFmtId="0">
      <sharedItems containsMixedTypes="1" containsNumber="1" minValue="0" maxValue="3.89037162761883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893.929783333333" createdVersion="4" refreshedVersion="4" minRefreshableVersion="3" recordCount="110" xr:uid="{00000000-000A-0000-FFFF-FFFF4C000000}">
  <cacheSource type="worksheet">
    <worksheetSource ref="BP14:CA124" sheet="Site6"/>
  </cacheSource>
  <cacheFields count="12">
    <cacheField name="Sp. Code" numFmtId="0">
      <sharedItems containsMixedTypes="1" containsNumber="1" containsInteger="1" minValue="0" maxValue="0" count="4">
        <s v=""/>
        <s v="Col mop"/>
        <n v="0"/>
        <s v="Col mopA"/>
      </sharedItems>
    </cacheField>
    <cacheField name="0-0.5" numFmtId="0">
      <sharedItems containsMixedTypes="1" containsNumber="1" minValue="0" maxValue="47.202937367827431"/>
    </cacheField>
    <cacheField name="0.6-1.0" numFmtId="0">
      <sharedItems containsMixedTypes="1" containsNumber="1" minValue="0" maxValue="44.55180439154833"/>
    </cacheField>
    <cacheField name="1.1-2.0" numFmtId="0">
      <sharedItems containsMixedTypes="1" containsNumber="1" minValue="0" maxValue="101.12195111236689"/>
    </cacheField>
    <cacheField name="2.1-3.0" numFmtId="0">
      <sharedItems containsMixedTypes="1" containsNumber="1" minValue="0" maxValue="91.749729524618218"/>
    </cacheField>
    <cacheField name="3.1-4.0" numFmtId="0">
      <sharedItems containsMixedTypes="1" containsNumber="1" minValue="0" maxValue="82.250950281566915"/>
    </cacheField>
    <cacheField name="4.1-5.0" numFmtId="0">
      <sharedItems containsMixedTypes="1" containsNumber="1" minValue="0" maxValue="73.271230013545534"/>
    </cacheField>
    <cacheField name="5.1-6.0" numFmtId="0">
      <sharedItems containsMixedTypes="1" containsNumber="1" minValue="0" maxValue="85.495104370222464"/>
    </cacheField>
    <cacheField name="6.1-11.0" numFmtId="0">
      <sharedItems containsMixedTypes="1" containsNumber="1" minValue="0" maxValue="253.62548904154033"/>
    </cacheField>
    <cacheField name="11.1-14.0" numFmtId="0">
      <sharedItems containsMixedTypes="1" containsNumber="1" minValue="0" maxValue="60.87783188640924"/>
    </cacheField>
    <cacheField name="14.1-17.0" numFmtId="0">
      <sharedItems containsMixedTypes="1" containsNumber="1" minValue="0" maxValue="26.775657226929525"/>
    </cacheField>
    <cacheField name="17.1-24" numFmtId="0">
      <sharedItems containsMixedTypes="1" containsNumber="1" minValue="0" maxValue="6.878136987953553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893.935554166666" createdVersion="4" refreshedVersion="4" minRefreshableVersion="3" recordCount="91" xr:uid="{00000000-000A-0000-FFFF-FFFF4D000000}">
  <cacheSource type="worksheet">
    <worksheetSource ref="BP14:CA105" sheet="Site5"/>
  </cacheSource>
  <cacheFields count="12">
    <cacheField name="Sp. Code" numFmtId="0">
      <sharedItems count="4">
        <s v="Col mop"/>
        <s v=""/>
        <s v="Dri mos"/>
        <s v="Col mopA"/>
      </sharedItems>
    </cacheField>
    <cacheField name="0-0.5" numFmtId="0">
      <sharedItems containsMixedTypes="1" containsNumber="1" minValue="0" maxValue="36.546907163251461"/>
    </cacheField>
    <cacheField name="0.6-1.0" numFmtId="0">
      <sharedItems containsMixedTypes="1" containsNumber="1" minValue="0" maxValue="37.289607186802797"/>
    </cacheField>
    <cacheField name="1.1-2.0" numFmtId="0">
      <sharedItems containsMixedTypes="1" containsNumber="1" minValue="0" maxValue="67.831602936789835"/>
    </cacheField>
    <cacheField name="2.1-3.0" numFmtId="0">
      <sharedItems containsMixedTypes="1" containsNumber="1" minValue="0" maxValue="68.221989594338197"/>
    </cacheField>
    <cacheField name="3.1-4.0" numFmtId="0">
      <sharedItems containsMixedTypes="1" containsNumber="1" minValue="0" maxValue="79.4951673025937"/>
    </cacheField>
    <cacheField name="4.1-5.0" numFmtId="0">
      <sharedItems containsMixedTypes="1" containsNumber="1" minValue="0" maxValue="129.58519774696225"/>
    </cacheField>
    <cacheField name="5.1-6.0" numFmtId="0">
      <sharedItems containsMixedTypes="1" containsNumber="1" minValue="0" maxValue="110.1383270681373"/>
    </cacheField>
    <cacheField name="6.1-11.0" numFmtId="0">
      <sharedItems containsMixedTypes="1" containsNumber="1" minValue="0" maxValue="318.43978352426575"/>
    </cacheField>
    <cacheField name="11.1-14.0" numFmtId="0">
      <sharedItems containsMixedTypes="1" containsNumber="1" minValue="0" maxValue="190.89912676619088"/>
    </cacheField>
    <cacheField name="14.1-17.0" numFmtId="0">
      <sharedItems containsMixedTypes="1" containsNumber="1" minValue="0" maxValue="146.05566624831852"/>
    </cacheField>
    <cacheField name="17.1-24" numFmtId="0">
      <sharedItems containsMixedTypes="1" containsNumber="1" minValue="0" maxValue="13.08472554821980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899.359475462959" createdVersion="4" refreshedVersion="4" minRefreshableVersion="3" recordCount="129" xr:uid="{00000000-000A-0000-FFFF-FFFF4E000000}">
  <cacheSource type="worksheet">
    <worksheetSource ref="BP14:CA143" sheet="Site3"/>
  </cacheSource>
  <cacheFields count="12">
    <cacheField name="Sp. Code" numFmtId="0">
      <sharedItems count="3">
        <s v=""/>
        <s v="Col mop"/>
        <s v="Col mopA"/>
      </sharedItems>
    </cacheField>
    <cacheField name="0-0.5" numFmtId="0">
      <sharedItems containsMixedTypes="1" containsNumber="1" minValue="0" maxValue="66.27318835915149"/>
    </cacheField>
    <cacheField name="0.6-1.0" numFmtId="0">
      <sharedItems containsMixedTypes="1" containsNumber="1" minValue="0" maxValue="63.191283309048984"/>
    </cacheField>
    <cacheField name="1.1-2.0" numFmtId="0">
      <sharedItems containsMixedTypes="1" containsNumber="1" minValue="0" maxValue="136.1664613878653"/>
    </cacheField>
    <cacheField name="2.1-3.0" numFmtId="0">
      <sharedItems containsMixedTypes="1" containsNumber="1" minValue="0" maxValue="122.95732170131367"/>
    </cacheField>
    <cacheField name="3.1-4.0" numFmtId="0">
      <sharedItems containsMixedTypes="1" containsNumber="1" minValue="0" maxValue="167.16722300923431"/>
    </cacheField>
    <cacheField name="4.1-5.0" numFmtId="0">
      <sharedItems containsMixedTypes="1" containsNumber="1" minValue="0" maxValue="149.11367873978759"/>
    </cacheField>
    <cacheField name="5.1-6.0" numFmtId="0">
      <sharedItems containsMixedTypes="1" containsNumber="1" minValue="0" maxValue="132.09176557145202"/>
    </cacheField>
    <cacheField name="6.1-11.0" numFmtId="0">
      <sharedItems containsMixedTypes="1" containsNumber="1" minValue="0" maxValue="441.23721887112123"/>
    </cacheField>
    <cacheField name="11.1-14.0" numFmtId="0">
      <sharedItems containsMixedTypes="1" containsNumber="1" minValue="0" maxValue="126.50376377376608"/>
    </cacheField>
    <cacheField name="14.1-17.0" numFmtId="0">
      <sharedItems containsMixedTypes="1" containsNumber="1" minValue="0" maxValue="56.868664448757272"/>
    </cacheField>
    <cacheField name="17.1-24" numFmtId="0">
      <sharedItems containsMixedTypes="1" containsNumber="1" minValue="0" maxValue="23.4324082867777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899.38525428241" createdVersion="4" refreshedVersion="4" minRefreshableVersion="3" recordCount="105" xr:uid="{00000000-000A-0000-FFFF-FFFF4F000000}">
  <cacheSource type="worksheet">
    <worksheetSource ref="BP14:CA119" sheet="Site4"/>
  </cacheSource>
  <cacheFields count="12">
    <cacheField name="Sp. Code" numFmtId="0">
      <sharedItems count="3">
        <s v="Col mop"/>
        <s v=""/>
        <s v="Col mopA"/>
      </sharedItems>
    </cacheField>
    <cacheField name="0-0.5" numFmtId="0">
      <sharedItems containsMixedTypes="1" containsNumber="1" minValue="0" maxValue="31.080582102945922"/>
    </cacheField>
    <cacheField name="0.6-1.0" numFmtId="0">
      <sharedItems containsMixedTypes="1" containsNumber="1" minValue="0" maxValue="29.162656051812295"/>
    </cacheField>
    <cacheField name="1.1-2.0" numFmtId="0">
      <sharedItems containsMixedTypes="1" containsNumber="1" minValue="0" maxValue="66.476100549960009"/>
    </cacheField>
    <cacheField name="2.1-3.0" numFmtId="0">
      <sharedItems containsMixedTypes="1" containsNumber="1" minValue="0" maxValue="66.476100549960009"/>
    </cacheField>
    <cacheField name="3.1-4.0" numFmtId="0">
      <sharedItems containsMixedTypes="1" containsNumber="1" minValue="0" maxValue="78.399422850217178"/>
    </cacheField>
    <cacheField name="4.1-5.0" numFmtId="0">
      <sharedItems containsMixedTypes="1" containsNumber="1" minValue="0" maxValue="66.476100549959995"/>
    </cacheField>
    <cacheField name="5.1-6.0" numFmtId="0">
      <sharedItems containsMixedTypes="1" containsNumber="1" minValue="0" maxValue="66.476100549959995"/>
    </cacheField>
    <cacheField name="6.1-11.0" numFmtId="0">
      <sharedItems containsMixedTypes="1" containsNumber="1" minValue="0" maxValue="332.38050274980003"/>
    </cacheField>
    <cacheField name="11.1-14.0" numFmtId="0">
      <sharedItems containsMixedTypes="1" containsNumber="1" minValue="0" maxValue="180.86832517277867"/>
    </cacheField>
    <cacheField name="14.1-17.0" numFmtId="0">
      <sharedItems containsMixedTypes="1" containsNumber="1" minValue="0" maxValue="49.378296692062918"/>
    </cacheField>
    <cacheField name="17.1-24" numFmtId="0">
      <sharedItems containsMixedTypes="1" containsNumber="1" minValue="0" maxValue="1.933197349869942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ng" refreshedDate="41900.628190277777" createdVersion="4" refreshedVersion="4" minRefreshableVersion="3" recordCount="132" xr:uid="{00000000-000A-0000-FFFF-FFFF50000000}">
  <cacheSource type="worksheet">
    <worksheetSource ref="BP14:CA146" sheet="Site1"/>
  </cacheSource>
  <cacheFields count="12">
    <cacheField name="Sp. Code" numFmtId="0">
      <sharedItems count="3">
        <s v="Col mop"/>
        <s v=""/>
        <s v="Col mopA"/>
      </sharedItems>
    </cacheField>
    <cacheField name="0-0.5" numFmtId="0">
      <sharedItems containsMixedTypes="1" containsNumber="1" minValue="0" maxValue="24.566817739043277"/>
    </cacheField>
    <cacheField name="0.6-1.0" numFmtId="0">
      <sharedItems containsMixedTypes="1" containsNumber="1" minValue="0" maxValue="22.774445311558178"/>
    </cacheField>
    <cacheField name="1.1-2.0" numFmtId="0">
      <sharedItems containsMixedTypes="1" containsNumber="1" minValue="0" maxValue="53.176100314957878"/>
    </cacheField>
    <cacheField name="2.1-3.0" numFmtId="0">
      <sharedItems containsMixedTypes="1" containsNumber="1" minValue="0" maxValue="46.454529814519134"/>
    </cacheField>
    <cacheField name="3.1-4.0" numFmtId="0">
      <sharedItems containsMixedTypes="1" containsNumber="1" minValue="0" maxValue="44.769658809063053"/>
    </cacheField>
    <cacheField name="4.1-5.0" numFmtId="0">
      <sharedItems containsMixedTypes="1" containsNumber="1" minValue="0" maxValue="62.886771942376285"/>
    </cacheField>
    <cacheField name="5.1-6.0" numFmtId="0">
      <sharedItems containsMixedTypes="1" containsNumber="1" minValue="0" maxValue="54.106807281876897"/>
    </cacheField>
    <cacheField name="6.1-11.0" numFmtId="0">
      <sharedItems containsMixedTypes="1" containsNumber="1" minValue="0" maxValue="223.84829404531527"/>
    </cacheField>
    <cacheField name="11.1-14.0" numFmtId="0">
      <sharedItems containsMixedTypes="1" containsNumber="1" minValue="0" maxValue="130.15117112897161"/>
    </cacheField>
    <cacheField name="14.1-17.0" numFmtId="0">
      <sharedItems containsMixedTypes="1" containsNumber="1" minValue="0" maxValue="48.254863159139234"/>
    </cacheField>
    <cacheField name="17.1-24" numFmtId="0">
      <sharedItems containsMixedTypes="1" containsNumber="1" minValue="0" maxValue="0.241724089713216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">
  <r>
    <x v="0"/>
    <n v="0"/>
    <n v="0"/>
    <n v="56.760287163355798"/>
    <n v="50.389827819319052"/>
    <n v="44.398562483855969"/>
    <n v="38.786491156966434"/>
    <n v="33.553613838650563"/>
    <n v="102.54669971859116"/>
    <n v="23.001908560075492"/>
    <n v="6.6207273896953325"/>
    <n v="0.36857657633350982"/>
  </r>
  <r>
    <x v="0"/>
    <n v="3.6530832075023807"/>
    <n v="3.6530832075023807"/>
    <n v="7.3061664150047614"/>
    <n v="7.3061664150047623"/>
    <n v="4.3836998490028556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0"/>
    <n v="0"/>
    <n v="38.776184405344054"/>
    <n v="31.483810689307049"/>
    <n v="24.951059235357206"/>
    <n v="53.350803540590263"/>
    <n v="2.2251868130740604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4.0843158865927895"/>
    <n v="8.1686317731855844"/>
    <n v="8.168631773185588"/>
    <n v="8.1686317731855844"/>
    <n v="3.267452709274238"/>
    <n v="0"/>
    <n v="0"/>
    <n v="0"/>
    <n v="0"/>
    <n v="0"/>
  </r>
  <r>
    <x v="0"/>
    <n v="0"/>
    <n v="0"/>
    <n v="5.5154586024585806"/>
    <n v="5.5154586024585806"/>
    <n v="5.5154586024585814"/>
    <n v="2.757729301229289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.0592272330659687"/>
    <n v="2.6546065223752051"/>
    <n v="6.9568998517419161"/>
    <n v="3.9230638261702548"/>
    <n v="5.2501249229237601E-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3.7738381751247396"/>
    <n v="3.7738381751247396"/>
    <n v="7.5476763502494792"/>
    <n v="7.5476763502494801"/>
    <n v="2.2643029050748424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3676875439465919"/>
    <n v="4.3676875439465919"/>
    <n v="8.7353750878931837"/>
    <n v="8.7353750878931855"/>
    <n v="8.735375087893182"/>
    <n v="0.873537508789311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4.804598300409221"/>
    <n v="14.804598300409221"/>
    <n v="29.609196600818443"/>
    <n v="29.609196600818436"/>
    <n v="29.60919660081845"/>
    <n v="14.804598300409225"/>
    <n v="0"/>
    <n v="0"/>
    <n v="0"/>
    <n v="0"/>
    <n v="0"/>
  </r>
  <r>
    <x v="0"/>
    <n v="0"/>
    <n v="4.3807938757982869"/>
    <n v="8.7615877515965757"/>
    <n v="8.7615877515965721"/>
    <n v="8.7615877515965757"/>
    <n v="8.7615877515965757"/>
    <n v="0"/>
    <n v="0"/>
    <n v="0"/>
    <n v="0"/>
    <n v="0"/>
  </r>
  <r>
    <x v="0"/>
    <n v="2.7577293012292912"/>
    <n v="2.7577293012292912"/>
    <n v="5.5154586024585823"/>
    <n v="4.9639127422127238"/>
    <n v="0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7.0099240452482867"/>
    <n v="7.0099240452482867"/>
    <n v="14.019848090496573"/>
    <n v="14.019848090496573"/>
    <n v="14.019848090496573"/>
    <n v="2.803969618099316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5.428009317053023"/>
    <n v="14.515383755393644"/>
    <n v="26.404186626011231"/>
    <n v="23.087571779980614"/>
    <n v="19.993548534354659"/>
    <n v="17.12211688913348"/>
    <n v="14.473276844317041"/>
    <n v="40.424489563504636"/>
    <n v="6.7144756262090652"/>
    <n v="0.90479775704520193"/>
    <n v="0"/>
  </r>
  <r>
    <x v="0"/>
    <n v="0"/>
    <n v="0"/>
    <n v="0"/>
    <n v="0"/>
    <n v="52.210222066914525"/>
    <n v="42.572017063980411"/>
    <n v="33.917302367468153"/>
    <n v="74.187952114421449"/>
    <n v="3.5982632010953921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1.324224149037939"/>
    <n v="11.324224149037939"/>
    <n v="22.648448298075877"/>
    <n v="22.648448298075877"/>
    <n v="22.648448298075877"/>
    <n v="22.648448298075877"/>
    <n v="0"/>
    <n v="0"/>
    <n v="0"/>
    <n v="0"/>
    <n v="0"/>
  </r>
  <r>
    <x v="0"/>
    <n v="7.7764235653389857"/>
    <n v="7.7764235653389857"/>
    <n v="15.552847130677971"/>
    <n v="15.552847130677968"/>
    <n v="12.442277704542377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12.192206929316628"/>
    <n v="12.192206929316628"/>
    <n v="12.19220692931663"/>
    <n v="3.65766207879498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3.7738381751247396"/>
    <n v="3.7738381751247396"/>
    <n v="7.5476763502494792"/>
    <n v="7.5476763502494801"/>
    <n v="3.7738381751247374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9557560247216725E-2"/>
    <n v="0.27690292173051706"/>
    <n v="2.2152233738441365"/>
    <n v="6.0127491575769421"/>
    <n v="11.709037833176151"/>
    <n v="8.583990573646033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2.4055273123307463"/>
    <n v="2.4055273123307463"/>
    <n v="4.8110546246614927"/>
    <n v="4.8110546246614927"/>
    <n v="3.8488436997291924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16.062373134570272"/>
    <n v="15.058812031772131"/>
    <n v="27.236432510349591"/>
    <n v="23.610663364756299"/>
    <n v="20.243877729562541"/>
    <n v="17.13607560476828"/>
    <n v="14.287256990373564"/>
    <n v="37.768428599930104"/>
    <n v="5.0501784527906466"/>
    <n v="0.34531134719935608"/>
    <n v="0"/>
  </r>
  <r>
    <x v="0"/>
    <n v="0"/>
    <n v="1.1860729634454736"/>
    <n v="7.1347454118616351"/>
    <n v="8.2541262902622137"/>
    <n v="3.207900778940157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4.1478840504427739"/>
    <n v="4.1478840504427739"/>
    <n v="8.2957681008855477"/>
    <n v="8.2957681008855495"/>
    <n v="3.3183072403542155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.6366466433938295E-2"/>
    <n v="0.11456526503756806"/>
    <n v="0.91652212030054447"/>
    <n v="2.4877028979586209"/>
    <n v="4.8444740644457358"/>
    <n v="7.986835619761889"/>
    <n v="3.1262569523451553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0.391866345938212"/>
    <n v="37.752846280662069"/>
    <n v="67.945256698641444"/>
    <n v="58.459049436973345"/>
    <n v="49.686090841596211"/>
    <n v="41.626380912509887"/>
    <n v="34.279919649714316"/>
    <n v="86.166382626817722"/>
    <n v="9.1902090651573758"/>
    <n v="0.26116788664012347"/>
    <n v="0"/>
  </r>
  <r>
    <x v="1"/>
    <s v=""/>
    <s v=""/>
    <s v=""/>
    <s v=""/>
    <s v=""/>
    <s v=""/>
    <s v=""/>
    <s v=""/>
    <s v=""/>
    <s v=""/>
    <s v=""/>
  </r>
  <r>
    <x v="0"/>
    <n v="0"/>
    <n v="3.8965566381555914"/>
    <n v="7.7931132763111837"/>
    <n v="7.7931132763111837"/>
    <n v="3.8965566381555909"/>
    <n v="0"/>
    <n v="0"/>
    <n v="0"/>
    <n v="0"/>
    <n v="0"/>
    <n v="0"/>
  </r>
  <r>
    <x v="2"/>
    <n v="14.356327386994296"/>
    <n v="13.64576691016182"/>
    <n v="25.231990509301628"/>
    <n v="22.606162960397796"/>
    <n v="20.124611650444763"/>
    <n v="17.787336579442496"/>
    <n v="15.594337747390924"/>
    <n v="50.126374619458431"/>
    <n v="12.993518079905328"/>
    <n v="4.9429039464529581"/>
    <n v="0.78794063298971651"/>
  </r>
  <r>
    <x v="2"/>
    <n v="0"/>
    <n v="0"/>
    <n v="0"/>
    <n v="53.12968739603054"/>
    <n v="44.511382719975096"/>
    <n v="36.655759873659179"/>
    <n v="29.562818857082618"/>
    <n v="68.113843077644191"/>
    <n v="4.5646507509904382"/>
    <n v="3.4320682338204733E-3"/>
    <n v="0"/>
  </r>
  <r>
    <x v="2"/>
    <n v="0"/>
    <n v="0"/>
    <n v="0"/>
    <n v="0"/>
    <n v="0"/>
    <n v="0"/>
    <n v="0"/>
    <n v="132.09395836026675"/>
    <n v="16.153073402255046"/>
    <n v="0.80234606839832168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5">
  <r>
    <x v="0"/>
    <n v="6.6012715633555521"/>
    <n v="6.6012715633555521"/>
    <n v="13.202543126711104"/>
    <n v="13.202543126711102"/>
    <n v="13.202543126711106"/>
    <n v="13.20254312671109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5.5223308363883081"/>
    <n v="11.044661672776618"/>
    <n v="11.044661672776613"/>
    <n v="8.8357293382212916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9586521804492008"/>
    <n v="3.9586521804492008"/>
    <n v="7.9173043608984015"/>
    <n v="7.9173043608984006"/>
    <n v="6.3338434887187205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6.3619705604453936"/>
    <n v="12.723941120890789"/>
    <n v="12.723941120890785"/>
    <n v="12.723941120890789"/>
    <n v="3.8171823362672299"/>
    <n v="0"/>
    <n v="0"/>
    <n v="0"/>
    <n v="0"/>
    <n v="0"/>
  </r>
  <r>
    <x v="0"/>
    <n v="0"/>
    <n v="2.5589639781188967E-13"/>
    <n v="134.90499826376197"/>
    <n v="117.41116406494311"/>
    <n v="101.13217946326438"/>
    <n v="86.068044458725979"/>
    <n v="72.218759051327766"/>
    <n v="195.87425004557127"/>
    <n v="29.083499355536333"/>
    <n v="2.7990134718111221"/>
    <n v="0"/>
  </r>
  <r>
    <x v="0"/>
    <n v="0"/>
    <n v="0"/>
    <n v="16.081518269414879"/>
    <n v="16.081518269414879"/>
    <n v="16.081518269414879"/>
    <n v="8.040759134707435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5.4489451954958579"/>
    <n v="5.4489451954958579"/>
    <n v="10.897890390991716"/>
    <n v="10.897890390991712"/>
    <n v="10.897890390991719"/>
    <n v="5.4489451954958597"/>
    <n v="0"/>
    <n v="0"/>
    <n v="0"/>
    <n v="0"/>
    <n v="0"/>
  </r>
  <r>
    <x v="0"/>
    <n v="0"/>
    <n v="9.8174770424681039"/>
    <n v="19.634954084936204"/>
    <n v="19.634954084936211"/>
    <n v="19.634954084936211"/>
    <n v="19.634954084936197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6.7469727401428212"/>
    <n v="13.493945480285641"/>
    <n v="13.493945480285646"/>
    <n v="13.493945480285639"/>
    <n v="0"/>
    <n v="0"/>
    <n v="0"/>
    <n v="0"/>
    <n v="0"/>
    <n v="0"/>
  </r>
  <r>
    <x v="0"/>
    <n v="0"/>
    <n v="0"/>
    <n v="7.426430508774998"/>
    <n v="7.426430508774998"/>
    <n v="3.7132152543874977"/>
    <n v="0"/>
    <n v="0"/>
    <n v="0"/>
    <n v="0"/>
    <n v="0"/>
    <n v="0"/>
  </r>
  <r>
    <x v="0"/>
    <n v="0"/>
    <n v="2.7059421098302709"/>
    <n v="5.411884219660541"/>
    <n v="5.4118842196605428"/>
    <n v="4.329507375728431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12.566370614359172"/>
    <n v="12.566370614359172"/>
    <n v="12.566370614359172"/>
    <n v="2.513274122871834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2.535936435527523"/>
    <n v="12.535936435527523"/>
    <n v="25.071872871055046"/>
    <n v="25.071872871055042"/>
    <n v="25.071872871055049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2.5037020827554279"/>
    <n v="5.0074041655108559"/>
    <n v="5.0074041655108559"/>
    <n v="4.506663748959770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7.1199343134710347"/>
    <n v="2.8711489184521533"/>
    <n v="0.55362961207821826"/>
    <n v="2.5750214515269931E-3"/>
    <n v="0"/>
    <n v="0"/>
    <n v="0"/>
    <n v="0"/>
    <n v="0"/>
  </r>
  <r>
    <x v="0"/>
    <n v="6.204890927765903"/>
    <n v="6.204890927765903"/>
    <n v="12.409781855531806"/>
    <n v="12.409781855531808"/>
    <n v="12.409781855531804"/>
    <n v="2.4819563711063637"/>
    <n v="0"/>
    <n v="0"/>
    <n v="0"/>
    <n v="0"/>
    <n v="0"/>
  </r>
  <r>
    <x v="0"/>
    <n v="9.6221092493229854"/>
    <n v="9.6221092493229854"/>
    <n v="19.244218498645971"/>
    <n v="19.244218498645971"/>
    <n v="19.244218498645971"/>
    <n v="5.7732655495937877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8.3095125687450011"/>
    <n v="8.3095125687450011"/>
    <n v="16.619025137490002"/>
    <n v="16.619025137490006"/>
    <n v="8.309512568744999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4.0212385965949355"/>
    <n v="4.0212385965949355"/>
    <n v="8.0424771931898711"/>
    <n v="8.0424771931898711"/>
    <n v="8.0424771931898711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4.7420868484381558"/>
    <n v="9.4841736968763115"/>
    <n v="9.4841736968763115"/>
    <n v="9.4841736968763115"/>
    <n v="2.8452521090628906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8849362004732564"/>
    <n v="3.8499572846171413"/>
    <n v="5.087824924454571"/>
    <n v="2.4264505693959961"/>
    <n v="0.75077041991467297"/>
    <n v="5.6348852085498891E-2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11.240029465921729"/>
    <n v="11.240029465921729"/>
    <n v="22.480058931843459"/>
    <n v="22.480058931843459"/>
    <n v="22.480058931843459"/>
    <n v="2.2480058931843416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2.8735291493848183"/>
    <n v="2.1023275884652146"/>
    <n v="2.3730514697463674"/>
    <n v="0.73424815279220645"/>
    <n v="5.5108778207380027E-2"/>
    <n v="0"/>
    <n v="0"/>
    <n v="0"/>
    <n v="0"/>
    <n v="0"/>
    <n v="0"/>
  </r>
  <r>
    <x v="0"/>
    <n v="0"/>
    <n v="2.9672826853577288E-2"/>
    <n v="0.7714934981930095"/>
    <n v="2.9079370316505742"/>
    <n v="6.4686762540798473"/>
    <n v="1.8463619781369953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4.276492999699105"/>
    <n v="8.55298599939821"/>
    <n v="8.55298599939821"/>
    <n v="8.55298599939821"/>
    <n v="4.276492999699105"/>
    <n v="0"/>
    <n v="0"/>
    <n v="0"/>
    <n v="0"/>
    <n v="0"/>
  </r>
  <r>
    <x v="0"/>
    <n v="0"/>
    <n v="0"/>
    <n v="5.1070515574919071"/>
    <n v="5.1070515574919071"/>
    <n v="0.51070515574919106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0"/>
    <n v="0"/>
    <n v="0"/>
    <n v="0"/>
    <n v="25.820144287133608"/>
    <n v="69.5957483091386"/>
    <n v="10.08045213894404"/>
    <n v="0.89714623052104514"/>
    <n v="0"/>
  </r>
  <r>
    <x v="2"/>
    <n v="0"/>
    <n v="0"/>
    <n v="44.670839910997557"/>
    <n v="37.706391162431885"/>
    <n v="31.332149934931124"/>
    <n v="25.548116228495275"/>
    <n v="20.354290043124308"/>
    <n v="44.521320672327761"/>
    <n v="2.159372583736058"/>
    <n v="0"/>
    <n v="0"/>
  </r>
  <r>
    <x v="2"/>
    <n v="0"/>
    <n v="41.257947270972203"/>
    <n v="82.515894541944391"/>
    <n v="82.515894541944419"/>
    <n v="82.515894541944419"/>
    <n v="82.515894541944363"/>
    <n v="82.515894541944419"/>
    <n v="412.57947270972204"/>
    <n v="242.92454778361071"/>
    <n v="148.29181262923566"/>
    <n v="3.8903716276188334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2"/>
    <n v="25.647293488069554"/>
    <n v="23.903275893305594"/>
    <n v="42.820135283272059"/>
    <n v="36.580973747074353"/>
    <n v="30.833084772781945"/>
    <n v="25.576468360394813"/>
    <n v="20.811124509913128"/>
    <n v="49.770004459026183"/>
    <n v="4.1193204315762273"/>
    <n v="2.8084414788963841E-2"/>
    <n v="0"/>
  </r>
  <r>
    <x v="1"/>
    <s v=""/>
    <s v=""/>
    <s v=""/>
    <s v=""/>
    <s v=""/>
    <s v=""/>
    <s v=""/>
    <s v=""/>
    <s v=""/>
    <s v=""/>
    <s v=""/>
  </r>
  <r>
    <x v="2"/>
    <n v="0"/>
    <n v="0"/>
    <n v="50.14698400661171"/>
    <n v="42.732447189468509"/>
    <n v="35.911073317696804"/>
    <n v="29.682862391296538"/>
    <n v="24.047814410267705"/>
    <n v="56.474055423907203"/>
    <n v="4.2262859857716251"/>
    <n v="1.2357561361881153E-2"/>
    <n v="0"/>
  </r>
  <r>
    <x v="2"/>
    <n v="17.722408006996904"/>
    <n v="16.642118609869893"/>
    <n v="30.17925448711712"/>
    <n v="26.265753274883608"/>
    <n v="22.624022980166373"/>
    <n v="19.254063602965289"/>
    <n v="16.155875143280525"/>
    <n v="43.81853093419744"/>
    <n v="6.5061957653381342"/>
    <n v="0.62616019395736089"/>
    <n v="0"/>
  </r>
  <r>
    <x v="2"/>
    <n v="0"/>
    <n v="0"/>
    <n v="32.997794745644811"/>
    <n v="28.746320265272956"/>
    <n v="24.788050921478472"/>
    <n v="21.122986714261359"/>
    <n v="17.751127643621587"/>
    <n v="48.439931938719653"/>
    <n v="7.3667790565064024"/>
    <n v="0.7635550431702427"/>
    <n v="0"/>
  </r>
  <r>
    <x v="2"/>
    <n v="0"/>
    <n v="0"/>
    <n v="57.447018985900343"/>
    <n v="49.799555285717105"/>
    <n v="42.698338992689827"/>
    <n v="36.143370106818423"/>
    <n v="30.134648628103037"/>
    <n v="79.661080210242204"/>
    <n v="10.651824439540917"/>
    <n v="0.7283298762079653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0">
  <r>
    <x v="0"/>
    <s v=""/>
    <s v=""/>
    <s v=""/>
    <s v=""/>
    <s v=""/>
    <s v=""/>
    <s v=""/>
    <s v=""/>
    <s v=""/>
    <s v=""/>
    <s v=""/>
  </r>
  <r>
    <x v="1"/>
    <n v="5.5593046570702889"/>
    <n v="4.2427208786730155"/>
    <n v="5.2473573293959817"/>
    <n v="2.1160229375321933"/>
    <n v="0.40802236015194637"/>
    <n v="1.8977784193126013E-3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1.7017875594700584"/>
    <n v="1.6229916231626651"/>
    <n v="0.2722041436073579"/>
    <n v="2.0466476962965885E-4"/>
    <n v="0"/>
    <n v="0"/>
    <n v="0"/>
    <n v="0"/>
    <n v="0"/>
    <n v="0"/>
  </r>
  <r>
    <x v="2"/>
    <n v="3.0787608005179967"/>
    <n v="3.0787608005179967"/>
    <n v="6.1575216010359934"/>
    <n v="6.1575216010359917"/>
    <n v="3.6945129606215978"/>
    <n v="0"/>
    <n v="0"/>
    <n v="0"/>
    <n v="0"/>
    <n v="0"/>
    <n v="0"/>
  </r>
  <r>
    <x v="1"/>
    <n v="0"/>
    <n v="6.7632599345562783"/>
    <n v="13.526519869112558"/>
    <n v="13.526519869112555"/>
    <n v="13.526519869112555"/>
    <n v="13.526519869112562"/>
    <n v="6.7632599345562738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4.3990622370789122E-2"/>
    <n v="0.30793435659552387"/>
    <n v="2.463474852764191"/>
    <n v="6.6865746003599451"/>
    <n v="13.021224221753581"/>
    <n v="21.467423716945088"/>
    <n v="0"/>
    <n v="0"/>
    <n v="0"/>
    <n v="0"/>
    <n v="0"/>
  </r>
  <r>
    <x v="1"/>
    <n v="0"/>
    <n v="3.4174637584831471"/>
    <n v="6.8349275169662933"/>
    <n v="6.834927516966296"/>
    <n v="2.050478255089885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2.165055921318678"/>
    <n v="1.6399581456563879"/>
    <n v="1.9963439508049601"/>
    <n v="0.77111580759295251"/>
    <n v="0.12932963733904579"/>
    <n v="9.7240328825520805E-5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4.122397880040527"/>
    <n v="4.122397880040527"/>
    <n v="8.244795760081054"/>
    <n v="8.244795760081054"/>
    <n v="3.2979183040324216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0"/>
    <n v="8.2957681008855477"/>
    <n v="8.2957681008855477"/>
    <n v="8.2957681008855495"/>
    <n v="1.6591536201771078"/>
    <n v="0"/>
    <n v="0"/>
    <n v="0"/>
    <n v="0"/>
    <n v="0"/>
  </r>
  <r>
    <x v="2"/>
    <n v="4.0044874320710262"/>
    <n v="3.0332665862060555"/>
    <n v="3.6924377714088523"/>
    <n v="1.4262557977239254"/>
    <n v="0.23920809722229919"/>
    <n v="1.7985571219725216E-4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1"/>
    <n v="3.6473511047932496"/>
    <n v="2.7409088183949275"/>
    <n v="3.280457798393928"/>
    <n v="1.208589715197764"/>
    <n v="0.1726556735996798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4.0212385965949355"/>
    <n v="4.0212385965949355"/>
    <n v="8.0424771931898711"/>
    <n v="8.0424771931898711"/>
    <n v="5.6297340352329108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1.650317890838888"/>
    <n v="1.650317890838888"/>
    <n v="3.300635781677776"/>
    <n v="3.3006357816777756"/>
    <n v="2.640508625342221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2.7577293012292903"/>
    <n v="2.7577293012292903"/>
    <n v="5.5154586024585806"/>
    <n v="5.5154586024585814"/>
    <n v="2.7577293012292898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0"/>
    <n v="11.641564276958681"/>
    <n v="11.641564276958674"/>
    <n v="11.641564276958679"/>
    <n v="6.9849385661752024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2.8241990933869072"/>
    <n v="2.0662367982648977"/>
    <n v="2.3323131456150206"/>
    <n v="0.72164326848074634"/>
    <n v="5.4162722338927161E-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4.3517862530799452"/>
    <n v="3.2702772434387759"/>
    <n v="3.9140326063204247"/>
    <n v="1.4420120128548923"/>
    <n v="0.20600171612212748"/>
    <n v="0"/>
    <n v="0"/>
    <n v="0"/>
    <n v="0"/>
    <n v="0"/>
    <n v="0"/>
  </r>
  <r>
    <x v="1"/>
    <n v="0"/>
    <n v="2.1942356164437218"/>
    <n v="2.7933611544834411"/>
    <n v="1.2146955098774148"/>
    <n v="0.29380721719056613"/>
    <n v="7.0162917538043601E-3"/>
    <n v="0"/>
    <n v="0"/>
    <n v="0"/>
    <n v="0"/>
    <n v="0"/>
  </r>
  <r>
    <x v="1"/>
    <n v="7.8640445479430117"/>
    <n v="7.8640445479430117"/>
    <n v="15.728089095886023"/>
    <n v="15.728089095886027"/>
    <n v="12.582471276708816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3.1896982910978862"/>
    <n v="3.1896982910978862"/>
    <n v="6.3793965821957723"/>
    <n v="6.3793965821957705"/>
    <n v="6.3793965821957741"/>
    <n v="1.2758793164391555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2.934161213832752"/>
    <n v="2.1671108833087427"/>
    <n v="2.4979497632418255"/>
    <n v="0.82438540573489583"/>
    <n v="7.933934731884662E-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1.0245057898942334"/>
    <n v="0.74203013480925328"/>
    <n v="0.81887566248290944"/>
    <n v="0.23570011650101597"/>
    <n v="1.312144978459262E-2"/>
    <n v="0"/>
    <n v="0"/>
    <n v="0"/>
    <n v="0"/>
    <n v="0"/>
    <n v="0"/>
  </r>
  <r>
    <x v="1"/>
    <n v="3.2957603056390101"/>
    <n v="2.434180505643599"/>
    <n v="2.8057911870557612"/>
    <n v="0.92598071433850215"/>
    <n v="8.9116940928818167E-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0"/>
    <n v="0"/>
    <n v="0"/>
    <n v="0"/>
    <n v="0"/>
    <n v="0"/>
    <n v="239.90639695778975"/>
    <n v="39.021408695482705"/>
    <n v="4.9468581871288393"/>
    <n v="0"/>
  </r>
  <r>
    <x v="3"/>
    <n v="0"/>
    <n v="0"/>
    <n v="0"/>
    <n v="0"/>
    <n v="0"/>
    <n v="0"/>
    <n v="67.022574856382263"/>
    <n v="205.65171898253277"/>
    <n v="46.684364157380912"/>
    <n v="13.778099323360323"/>
    <n v="0.85300102228478636"/>
  </r>
  <r>
    <x v="3"/>
    <n v="0"/>
    <n v="0"/>
    <n v="0"/>
    <n v="91.749729524618218"/>
    <n v="82.250950281566915"/>
    <n v="73.271230013545534"/>
    <n v="64.810568720554244"/>
    <n v="215.30998833395847"/>
    <n v="60.87783188640924"/>
    <n v="26.775657226929525"/>
    <n v="6.8781369879535532"/>
  </r>
  <r>
    <x v="3"/>
    <n v="0"/>
    <n v="0"/>
    <n v="0"/>
    <n v="0"/>
    <n v="0"/>
    <n v="0"/>
    <n v="40.723589248930708"/>
    <n v="103.15129613345435"/>
    <n v="11.408361756428775"/>
    <n v="0.37972518995195514"/>
    <n v="0"/>
  </r>
  <r>
    <x v="3"/>
    <n v="0"/>
    <n v="0"/>
    <n v="0"/>
    <n v="0"/>
    <n v="56.156115945073182"/>
    <n v="48.680499876315423"/>
    <n v="41.738856383897527"/>
    <n v="123.25866970511311"/>
    <n v="24.829724799802534"/>
    <n v="5.6067120515683087"/>
    <n v="8.8995429390024583E-2"/>
  </r>
  <r>
    <x v="0"/>
    <s v=""/>
    <s v=""/>
    <s v=""/>
    <s v=""/>
    <s v=""/>
    <s v=""/>
    <s v=""/>
    <s v=""/>
    <s v=""/>
    <s v=""/>
    <s v=""/>
  </r>
  <r>
    <x v="3"/>
    <n v="0"/>
    <n v="0"/>
    <n v="0"/>
    <n v="42.69051362523026"/>
    <n v="37.644641213292907"/>
    <n v="32.916119267515228"/>
    <n v="28.504947787897052"/>
    <n v="87.464433060798115"/>
    <n v="19.855031915274111"/>
    <n v="5.8598763576366366"/>
    <n v="0.36278447456476215"/>
  </r>
  <r>
    <x v="0"/>
    <s v=""/>
    <s v=""/>
    <s v=""/>
    <s v=""/>
    <s v=""/>
    <s v=""/>
    <s v=""/>
    <s v=""/>
    <s v=""/>
    <s v=""/>
    <s v=""/>
  </r>
  <r>
    <x v="3"/>
    <n v="30.24230107199346"/>
    <n v="28.607991081612994"/>
    <n v="52.494642191015906"/>
    <n v="46.502172226287612"/>
    <n v="40.872882259421743"/>
    <n v="35.606772290418093"/>
    <n v="30.703842319276788"/>
    <n v="92.686561954445722"/>
    <n v="20.020297382160322"/>
    <n v="5.3115074687364086"/>
    <n v="0.20428874879752357"/>
  </r>
  <r>
    <x v="0"/>
    <s v=""/>
    <s v=""/>
    <s v=""/>
    <s v=""/>
    <s v=""/>
    <s v=""/>
    <s v=""/>
    <s v=""/>
    <s v=""/>
    <s v=""/>
    <s v=""/>
  </r>
  <r>
    <x v="3"/>
    <n v="47.202937367827431"/>
    <n v="44.55180439154833"/>
    <n v="81.456699215678825"/>
    <n v="71.771635394821061"/>
    <n v="62.699550296802244"/>
    <n v="54.240443921622671"/>
    <n v="46.394316269282228"/>
    <n v="135.73392186067184"/>
    <n v="26.517459550019566"/>
    <n v="5.5535872289223107"/>
    <n v="5.2307517682265825E-2"/>
  </r>
  <r>
    <x v="0"/>
    <s v=""/>
    <s v=""/>
    <s v=""/>
    <s v=""/>
    <s v=""/>
    <s v=""/>
    <s v=""/>
    <s v=""/>
    <s v=""/>
    <s v=""/>
    <s v=""/>
  </r>
  <r>
    <x v="3"/>
    <n v="0"/>
    <n v="0"/>
    <n v="101.12195111236689"/>
    <n v="90.760043359334119"/>
    <n v="80.958238728086911"/>
    <n v="71.716537218625319"/>
    <n v="63.034938830949216"/>
    <n v="204.55432760209919"/>
    <n v="54.4000157034219"/>
    <n v="21.633983078966935"/>
    <n v="4.0024035577594077"/>
  </r>
  <r>
    <x v="0"/>
    <s v=""/>
    <s v=""/>
    <s v=""/>
    <s v=""/>
    <s v=""/>
    <s v=""/>
    <s v=""/>
    <s v=""/>
    <s v=""/>
    <s v=""/>
    <s v=""/>
  </r>
  <r>
    <x v="3"/>
    <n v="0"/>
    <n v="0"/>
    <n v="0"/>
    <n v="0"/>
    <n v="0"/>
    <n v="0"/>
    <n v="0"/>
    <n v="140.21393614591383"/>
    <n v="14.399489667213032"/>
    <n v="0.34386840996330648"/>
    <n v="0"/>
  </r>
  <r>
    <x v="3"/>
    <n v="16.3260483608017"/>
    <n v="15.336903114580821"/>
    <n v="27.830013646276676"/>
    <n v="24.244362128726024"/>
    <n v="20.905996922730608"/>
    <n v="17.814918028290393"/>
    <n v="14.971125445405391"/>
    <n v="40.853759388184756"/>
    <n v="6.2130685778248278"/>
    <n v="0.64397476967502598"/>
    <n v="0"/>
  </r>
  <r>
    <x v="0"/>
    <s v=""/>
    <s v=""/>
    <s v=""/>
    <s v=""/>
    <s v=""/>
    <s v=""/>
    <s v=""/>
    <s v=""/>
    <s v=""/>
    <s v=""/>
    <s v=""/>
  </r>
  <r>
    <x v="3"/>
    <n v="0"/>
    <n v="0"/>
    <n v="0"/>
    <n v="0"/>
    <n v="0"/>
    <n v="0"/>
    <n v="0"/>
    <n v="132.75707816864815"/>
    <n v="28.29863813580269"/>
    <n v="7.2895254590537775"/>
    <n v="0.2426304932028529"/>
  </r>
  <r>
    <x v="3"/>
    <n v="0"/>
    <n v="0"/>
    <n v="0"/>
    <n v="0"/>
    <n v="0"/>
    <n v="0"/>
    <n v="85.495104370222464"/>
    <n v="253.62548904154033"/>
    <n v="51.848215667325519"/>
    <n v="12.126443465014518"/>
    <n v="0.23879710389013553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3"/>
    <n v="22.810981539252442"/>
    <n v="21.339832604438609"/>
    <n v="38.462371595744187"/>
    <n v="33.166235430414375"/>
    <n v="28.262405647701556"/>
    <n v="23.750882247605716"/>
    <n v="19.631665230126998"/>
    <n v="50.100794280049286"/>
    <n v="5.7374808457740016"/>
    <n v="0.22067234022208027"/>
    <n v="0"/>
  </r>
  <r>
    <x v="0"/>
    <s v=""/>
    <s v=""/>
    <s v=""/>
    <s v=""/>
    <s v=""/>
    <s v=""/>
    <s v=""/>
    <s v=""/>
    <s v=""/>
    <s v=""/>
    <s v=""/>
  </r>
  <r>
    <x v="3"/>
    <n v="23.317488375437389"/>
    <n v="21.938170053299874"/>
    <n v="39.906594691666939"/>
    <n v="34.89395005755712"/>
    <n v="30.217724526407608"/>
    <n v="25.877918098218487"/>
    <n v="21.8745307729898"/>
    <n v="61.09651259013242"/>
    <n v="10.148082240800306"/>
    <n v="1.3674875836834985"/>
    <n v="0"/>
  </r>
  <r>
    <x v="0"/>
    <s v=""/>
    <s v=""/>
    <s v=""/>
    <s v=""/>
    <s v=""/>
    <s v=""/>
    <s v=""/>
    <s v=""/>
    <s v=""/>
    <s v=""/>
    <s v=""/>
  </r>
  <r>
    <x v="3"/>
    <n v="0"/>
    <n v="0"/>
    <n v="0"/>
    <n v="0"/>
    <n v="0"/>
    <n v="0"/>
    <n v="0"/>
    <n v="117.70095100886537"/>
    <n v="8.3458354130608541"/>
    <n v="1.3611963976458696E-2"/>
    <n v="0"/>
  </r>
  <r>
    <x v="0"/>
    <s v=""/>
    <s v=""/>
    <s v=""/>
    <s v=""/>
    <s v=""/>
    <s v=""/>
    <s v=""/>
    <s v=""/>
    <s v=""/>
    <s v=""/>
    <s v="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1">
  <r>
    <x v="0"/>
    <n v="7.8984259000231913E-2"/>
    <n v="0.55288981300162343"/>
    <n v="4.4231185040129875"/>
    <n v="12.00560736803525"/>
    <n v="23.379340664068646"/>
    <n v="21.064154064253827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8.1298527388678359"/>
    <n v="16.259705477735672"/>
    <n v="16.259705477735675"/>
    <n v="13.00776438218853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3.3025992770862707"/>
    <n v="6.6051985541725404"/>
    <n v="6.6051985541725422"/>
    <n v="6.605198554172542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10.516726844817898"/>
    <n v="21.033453689635799"/>
    <n v="21.033453689635792"/>
    <n v="21.033453689635799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7.1397130784817584"/>
    <n v="2.055050945438369"/>
    <n v="0.1144048979934755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12.254174844408688"/>
    <n v="12.254174844408688"/>
    <n v="9.8033398755269445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5.0611450348413261"/>
    <n v="10.122290069682652"/>
    <n v="10.12229006968265"/>
    <n v="10.122290069682656"/>
    <n v="10.12229006968264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2"/>
    <n v="13.210397108345083"/>
    <n v="13.210397108345083"/>
    <n v="26.420794216690165"/>
    <n v="26.420794216690162"/>
    <n v="26.420794216690169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8.3095125687450011"/>
    <n v="8.3095125687450011"/>
    <n v="16.619025137490002"/>
    <n v="16.619025137490006"/>
    <n v="16.619025137489999"/>
    <n v="16.61902513748999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0"/>
    <n v="64.288932180657255"/>
    <n v="54.98924486152363"/>
    <n v="46.416095614197133"/>
    <n v="38.569484438678046"/>
    <n v="100.57708707386041"/>
    <n v="12.685354733755844"/>
    <n v="0.70619500579675787"/>
    <n v="0"/>
  </r>
  <r>
    <x v="0"/>
    <n v="6.7632599345562783"/>
    <n v="6.7632599345562783"/>
    <n v="13.526519869112557"/>
    <n v="13.526519869112558"/>
    <n v="13.526519869112555"/>
    <n v="9.468563908378790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25.383307824918706"/>
    <n v="23.872856296341919"/>
    <n v="43.399689482852551"/>
    <n v="37.913877796242488"/>
    <n v="32.798729061430407"/>
    <n v="28.054243278416294"/>
    <n v="23.680420447200163"/>
    <n v="65.767963080687849"/>
    <n v="10.697332788889639"/>
    <n v="1.3561321863115268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5.6317420160842499E-2"/>
    <n v="0.39422194112589748"/>
    <n v="3.1537755290071798"/>
    <n v="8.5602478644480584"/>
    <n v="8.855801685452164"/>
    <n v="0"/>
    <n v="0"/>
    <n v="0"/>
    <n v="0"/>
    <n v="0"/>
    <n v="0"/>
  </r>
  <r>
    <x v="0"/>
    <n v="3.7738381751247396"/>
    <n v="3.7738381751247396"/>
    <n v="7.5476763502494792"/>
    <n v="7.5476763502494801"/>
    <n v="3.7738381751247374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19.893138241356006"/>
    <n v="11.234984809885002"/>
    <n v="5.050589501691416"/>
    <n v="1.3399523167752818"/>
    <n v="5.1536627568275151E-2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11.987384905779619"/>
    <n v="23.974769811559234"/>
    <n v="23.974769811559241"/>
    <n v="23.974769811559234"/>
    <n v="11.98738490577962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1.4932382581593988"/>
    <n v="1.4932382581593988"/>
    <n v="2.9864765163187976"/>
    <n v="2.9864765163187981"/>
    <n v="2.9864765163187972"/>
    <n v="2.9864765163187972"/>
    <n v="0.89594295489563969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0212385965949355"/>
    <n v="4.0212385965949355"/>
    <n v="8.0424771931898711"/>
    <n v="8.0424771931898711"/>
    <n v="7.238229473870884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7738381751247396"/>
    <n v="3.7738381751247396"/>
    <n v="7.5476763502494792"/>
    <n v="7.5476763502494801"/>
    <n v="6.0381410801995798"/>
    <n v="0"/>
    <n v="0"/>
    <n v="0"/>
    <n v="0"/>
    <n v="0"/>
    <n v="0"/>
  </r>
  <r>
    <x v="0"/>
    <n v="0"/>
    <n v="12.315043202071987"/>
    <n v="24.63008640414397"/>
    <n v="24.630086404143981"/>
    <n v="24.630086404143967"/>
    <n v="24.630086404143981"/>
    <n v="0"/>
    <n v="0"/>
    <n v="0"/>
    <n v="0"/>
    <n v="0"/>
  </r>
  <r>
    <x v="0"/>
    <n v="8.1298527388678394"/>
    <n v="8.1298527388678394"/>
    <n v="16.259705477735679"/>
    <n v="16.259705477735679"/>
    <n v="16.259705477735679"/>
    <n v="4.877911643320700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4.908337816239081"/>
    <n v="11.814923664244796"/>
    <n v="15.788402152504112"/>
    <n v="7.7311373845190232"/>
    <n v="2.551467176528611"/>
    <n v="0.2455547357862073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948990177108171"/>
    <n v="4.948990177108171"/>
    <n v="9.897980354216342"/>
    <n v="9.8979803542163403"/>
    <n v="3.9591921416865361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3225358165426915"/>
    <n v="3.4256287547218642"/>
    <n v="4.5777023992467543"/>
    <n v="2.2415723777599528"/>
    <n v="0.73977450680415302"/>
    <n v="7.1196343511978455E-2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6.1270874222043439"/>
    <n v="6.1270874222043439"/>
    <n v="12.254174844408688"/>
    <n v="12.254174844408688"/>
    <n v="12.254174844408688"/>
    <n v="1.22541748444086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16.619025137490002"/>
    <n v="16.619025137490002"/>
    <n v="16.619025137490006"/>
    <n v="16.619025137489999"/>
    <n v="8.3095125687450064"/>
    <n v="0"/>
    <n v="0"/>
    <n v="0"/>
    <n v="0"/>
  </r>
  <r>
    <x v="0"/>
    <n v="0"/>
    <n v="4.6741008199190643"/>
    <n v="9.3482016398381269"/>
    <n v="9.3482016398381305"/>
    <n v="9.3482016398381305"/>
    <n v="1.8696403279676233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3"/>
    <n v="33.466283562213704"/>
    <n v="31.126971864042929"/>
    <n v="55.57503931446756"/>
    <n v="47.234884564467208"/>
    <n v="39.572791176255322"/>
    <n v="32.588759149832327"/>
    <n v="26.282788485197813"/>
    <n v="60.556530119074864"/>
    <n v="4.0581972503051134"/>
    <n v="3.0512761280192535E-3"/>
    <n v="0"/>
  </r>
  <r>
    <x v="1"/>
    <s v=""/>
    <s v=""/>
    <s v=""/>
    <s v=""/>
    <s v=""/>
    <s v=""/>
    <s v=""/>
    <s v=""/>
    <s v=""/>
    <s v=""/>
    <s v=""/>
  </r>
  <r>
    <x v="3"/>
    <n v="0"/>
    <n v="0"/>
    <n v="63.68795670485315"/>
    <n v="63.68795670485315"/>
    <n v="63.68795670485315"/>
    <n v="63.68795670485315"/>
    <n v="63.68795670485315"/>
    <n v="318.43978352426575"/>
    <n v="190.89912676619088"/>
    <n v="146.05566624831852"/>
    <n v="13.084725548219808"/>
  </r>
  <r>
    <x v="3"/>
    <n v="0"/>
    <n v="0"/>
    <n v="0"/>
    <n v="0"/>
    <n v="0"/>
    <n v="129.58519774696225"/>
    <n v="110.1383270681373"/>
    <n v="314.32519904114514"/>
    <n v="56.419640664542612"/>
    <n v="9.4625626839648476"/>
    <n v="7.1147087849112722E-3"/>
  </r>
  <r>
    <x v="1"/>
    <s v=""/>
    <s v=""/>
    <s v=""/>
    <s v=""/>
    <s v=""/>
    <s v=""/>
    <s v=""/>
    <s v=""/>
    <s v=""/>
    <s v=""/>
    <s v=""/>
  </r>
  <r>
    <x v="3"/>
    <n v="36.546907163251461"/>
    <n v="34.332642040075584"/>
    <n v="62.299271851020634"/>
    <n v="54.272560779508154"/>
    <n v="46.799415988789661"/>
    <n v="39.879837478865113"/>
    <n v="33.513825249734509"/>
    <n v="91.453762639502713"/>
    <n v="13.908352804948322"/>
    <n v="1.4415788562342868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3"/>
    <n v="0"/>
    <n v="0"/>
    <n v="0"/>
    <n v="68.221989594338197"/>
    <n v="59.259253651826583"/>
    <n v="50.927696296815867"/>
    <n v="43.227317529305822"/>
    <n v="122.72215669640866"/>
    <n v="21.624178407777947"/>
    <n v="3.4462350877544736"/>
    <n v="8.4157144999608136E-4"/>
  </r>
  <r>
    <x v="3"/>
    <n v="0"/>
    <n v="0"/>
    <n v="0"/>
    <n v="0"/>
    <n v="79.4951673025937"/>
    <n v="66.279346038182666"/>
    <n v="54.264963070536226"/>
    <n v="133.15941122474766"/>
    <n v="12.615102116028709"/>
    <n v="0.20023971612744162"/>
    <n v="0"/>
  </r>
  <r>
    <x v="3"/>
    <n v="0"/>
    <n v="37.289607186802797"/>
    <n v="67.831602936789835"/>
    <n v="59.311313919116046"/>
    <n v="51.36285637913835"/>
    <n v="43.986230316857018"/>
    <n v="37.181435732271837"/>
    <n v="103.84936161194986"/>
    <n v="17.249296524706779"/>
    <n v="2.3243996515889762"/>
    <n v="0"/>
  </r>
  <r>
    <x v="1"/>
    <s v=""/>
    <s v=""/>
    <s v=""/>
    <s v=""/>
    <s v=""/>
    <s v=""/>
    <s v=""/>
    <s v=""/>
    <s v=""/>
    <s v=""/>
    <s v="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29"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0"/>
    <n v="0"/>
    <n v="0"/>
    <n v="0"/>
    <n v="58.659527974912116"/>
    <n v="51.052841271075188"/>
    <n v="159.65238042520474"/>
    <n v="38.318684270577933"/>
    <n v="12.6461166451287"/>
    <n v="1.2170698726139335"/>
  </r>
  <r>
    <x v="0"/>
    <s v=""/>
    <s v=""/>
    <s v=""/>
    <s v=""/>
    <s v=""/>
    <s v=""/>
    <s v=""/>
    <s v=""/>
    <s v=""/>
    <s v=""/>
    <s v=""/>
  </r>
  <r>
    <x v="1"/>
    <n v="5.4489451954958579"/>
    <n v="5.4489451954958579"/>
    <n v="10.897890390991716"/>
    <n v="10.897890390991712"/>
    <n v="10.897890390991719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1.7732817907958012"/>
    <n v="3.5465635815916023"/>
    <n v="3.5465635815916023"/>
    <n v="1.7732817907958012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1"/>
    <n v="2.0773781421862503"/>
    <n v="2.0773781421862503"/>
    <n v="4.1547562843725006"/>
    <n v="3.7102955367150674"/>
    <n v="0.5105213725789568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4.1478840504427739"/>
    <n v="4.1478840504427739"/>
    <n v="8.2957681008855477"/>
    <n v="8.2957681008855495"/>
    <n v="4.9774608605313269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2.8946732884946775"/>
    <n v="5.7893465769893542"/>
    <n v="5.789346576989356"/>
    <n v="1.736803973096805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7.6026542216873008"/>
    <n v="7.6026542216873008"/>
    <n v="15.205308443374602"/>
    <n v="15.205308443374598"/>
    <n v="15.205308443374605"/>
    <n v="0"/>
    <n v="0"/>
    <n v="0"/>
    <n v="0"/>
    <n v="0"/>
    <n v="0"/>
  </r>
  <r>
    <x v="1"/>
    <n v="9.8764702620162961"/>
    <n v="9.8764702620162961"/>
    <n v="19.752940524032592"/>
    <n v="19.752940524032589"/>
    <n v="7.9011762096130411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5.4489451954958597"/>
    <n v="10.897890390991719"/>
    <n v="10.897890390991719"/>
    <n v="4.3591561563966863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0"/>
    <n v="29.834689445895854"/>
    <n v="27.64975384684795"/>
    <n v="19.594396123778367"/>
    <n v="5.6575811125143218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4.0843158865927931"/>
    <n v="4.0843158865927931"/>
    <n v="8.1686317731855862"/>
    <n v="8.1568573907160911"/>
    <n v="6.3056712565976589"/>
    <n v="0.74276675108823298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6.2033651077558087E-2"/>
    <n v="1.6128749280165102"/>
    <n v="6.0792978056006932"/>
    <n v="13.523335934907664"/>
    <n v="10.483687032107316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2.5037020827554279"/>
    <n v="2.5037020827554279"/>
    <n v="5.0074041655108559"/>
    <n v="5.0074041655108559"/>
    <n v="2.0029616662043424"/>
    <n v="0"/>
    <n v="0"/>
    <n v="0"/>
    <n v="0"/>
    <n v="0"/>
    <n v="0"/>
  </r>
  <r>
    <x v="1"/>
    <n v="3.9213359502107803"/>
    <n v="3.9213359502107803"/>
    <n v="7.8426719004215606"/>
    <n v="7.8426719004215606"/>
    <n v="7.8426719004215606"/>
    <n v="0.78426719004215073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16.976626738761908"/>
    <n v="16.976626738761908"/>
    <n v="33.953253477523816"/>
    <n v="33.953253477523816"/>
    <n v="33.953253477523816"/>
    <n v="33.953253477523816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9.9488130686806766"/>
    <n v="9.9488130686806766"/>
    <n v="19.743059284294777"/>
    <n v="16.372253034550525"/>
    <n v="6.8522848163773844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8.3095125687450011"/>
    <n v="8.3095125687450011"/>
    <n v="16.619025137490002"/>
    <n v="16.619025137490006"/>
    <n v="16.619025137489999"/>
    <n v="4.9857075412469953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3.713215254387499"/>
    <n v="3.713215254387499"/>
    <n v="7.426430508774998"/>
    <n v="7.4264305087749971"/>
    <n v="7.4264305087749989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4.6066056652520952"/>
    <n v="9.2132113305041905"/>
    <n v="9.2132113305041923"/>
    <n v="9.2132113305041869"/>
    <n v="4.606605665252097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3.8841964345591218"/>
    <n v="3.8841964345591218"/>
    <n v="7.7683928691182436"/>
    <n v="7.7683928691182427"/>
    <n v="5.4378750083827718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4.4334155527459167"/>
    <n v="8.8668311054918334"/>
    <n v="8.8668311054918334"/>
    <n v="2.6600493316475493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5.5962073511328807"/>
    <n v="5.5962073511328807"/>
    <n v="11.192414702265761"/>
    <n v="11.192414702265758"/>
    <n v="11.192414702265765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16.135259138745347"/>
    <n v="16.135259138745347"/>
    <n v="32.270518277490694"/>
    <n v="32.270518277490694"/>
    <n v="32.270518277490694"/>
    <n v="22.589362794243499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1"/>
    <n v="0"/>
    <n v="3.1896982910978871"/>
    <n v="6.3793965821957741"/>
    <n v="6.3793965821957741"/>
    <n v="0.63793965821957954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1"/>
    <n v="0"/>
    <n v="3.3025992770862707"/>
    <n v="6.6051985541725404"/>
    <n v="6.6051985541725422"/>
    <n v="2.6420794216690169"/>
    <n v="0"/>
    <n v="0"/>
    <n v="0"/>
    <n v="0"/>
    <n v="0"/>
    <n v="0"/>
  </r>
  <r>
    <x v="1"/>
    <n v="2.8627763055836994"/>
    <n v="2.8627763055836994"/>
    <n v="5.7255526111673989"/>
    <n v="5.7255526111673998"/>
    <n v="1.7176657833502169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1"/>
    <n v="0"/>
    <n v="2.5037020827554279"/>
    <n v="5.0074041655108559"/>
    <n v="5.0074041655108559"/>
    <n v="2.0029616662043424"/>
    <n v="0"/>
    <n v="0"/>
    <n v="0"/>
    <n v="0"/>
    <n v="0"/>
    <n v="0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0"/>
    <s v=""/>
    <s v=""/>
    <s v=""/>
    <s v=""/>
    <s v=""/>
    <s v=""/>
    <s v=""/>
    <s v=""/>
    <s v=""/>
    <s v=""/>
    <s v=""/>
  </r>
  <r>
    <x v="2"/>
    <n v="0"/>
    <n v="0"/>
    <n v="76.799010237538056"/>
    <n v="69.009204919502281"/>
    <n v="61.635966730773077"/>
    <n v="54.679295671350616"/>
    <n v="48.139191741234924"/>
    <n v="157.17424928017459"/>
    <n v="42.483598682347122"/>
    <n v="17.36460078515114"/>
    <n v="3.5167291334623769"/>
  </r>
  <r>
    <x v="2"/>
    <n v="66.27318835915149"/>
    <n v="63.191283309048984"/>
    <n v="117.43036623446636"/>
    <n v="105.98329033408504"/>
    <n v="95.123243967056908"/>
    <n v="84.850227133381338"/>
    <n v="75.164239833058673"/>
    <n v="251.07742332780617"/>
    <n v="71.984496527397368"/>
    <n v="32.36000302607772"/>
    <n v="8.9155110377969322"/>
  </r>
  <r>
    <x v="0"/>
    <s v=""/>
    <s v=""/>
    <s v=""/>
    <s v=""/>
    <s v=""/>
    <s v=""/>
    <s v=""/>
    <s v=""/>
    <s v=""/>
    <s v=""/>
    <s v=""/>
  </r>
  <r>
    <x v="2"/>
    <n v="23.016359576744449"/>
    <n v="21.646754963163005"/>
    <n v="39.352745731419958"/>
    <n v="34.378476214608924"/>
    <n v="29.740305989474322"/>
    <n v="25.43823505601614"/>
    <n v="21.472263414234334"/>
    <n v="59.635217653119753"/>
    <n v="9.6998255577815087"/>
    <n v="1.2296752751468603"/>
    <n v="0"/>
  </r>
  <r>
    <x v="2"/>
    <n v="0"/>
    <n v="0"/>
    <n v="0"/>
    <n v="0"/>
    <n v="57.255102703524095"/>
    <n v="48.25873273735052"/>
    <n v="40.031283281106184"/>
    <n v="103.65689240939514"/>
    <n v="12.675654606185702"/>
    <n v="0.62961774421381733"/>
    <n v="0"/>
  </r>
  <r>
    <x v="2"/>
    <n v="0"/>
    <n v="0"/>
    <n v="92.398614609845936"/>
    <n v="80.864806960905383"/>
    <n v="70.099919821894218"/>
    <n v="60.103953192812384"/>
    <n v="50.876907073659993"/>
    <n v="142.89106142854121"/>
    <n v="24.2209960627751"/>
    <n v="3.460142294682214"/>
    <n v="0"/>
  </r>
  <r>
    <x v="2"/>
    <n v="0"/>
    <n v="0"/>
    <n v="0"/>
    <n v="121.65412688673024"/>
    <n v="110.24000342462318"/>
    <n v="99.388152054245211"/>
    <n v="89.098572775596892"/>
    <n v="310.82869790878806"/>
    <n v="99.007681272174864"/>
    <n v="51.945507194422589"/>
    <n v="23.432408286777786"/>
  </r>
  <r>
    <x v="2"/>
    <n v="17.10597199879642"/>
    <n v="17.10597199879642"/>
    <n v="34.21194399759284"/>
    <n v="34.21194399759284"/>
    <n v="34.21194399759284"/>
    <n v="34.21194399759284"/>
    <n v="34.21194399759284"/>
    <n v="171.05971998796423"/>
    <n v="96.473101631122802"/>
    <n v="19.772241683898073"/>
    <n v="0"/>
  </r>
  <r>
    <x v="2"/>
    <n v="0"/>
    <n v="0"/>
    <n v="0"/>
    <n v="0"/>
    <n v="0"/>
    <n v="0"/>
    <n v="37.889077412992897"/>
    <n v="87.297854975930903"/>
    <n v="5.8502677469173676"/>
    <n v="4.3986975540803996E-3"/>
    <n v="0"/>
  </r>
  <r>
    <x v="2"/>
    <n v="0"/>
    <n v="0"/>
    <n v="0"/>
    <n v="0"/>
    <n v="0"/>
    <n v="0"/>
    <n v="44.414351229086002"/>
    <n v="130.55430761800838"/>
    <n v="25.904923206200323"/>
    <n v="5.6382831853013613"/>
    <n v="7.015375391850398E-2"/>
  </r>
  <r>
    <x v="2"/>
    <n v="0"/>
    <n v="0"/>
    <n v="0"/>
    <n v="0"/>
    <n v="0"/>
    <n v="0"/>
    <n v="0"/>
    <n v="133.52048348086862"/>
    <n v="18.776317989497159"/>
    <n v="0.29803679348407286"/>
    <n v="0"/>
  </r>
  <r>
    <x v="2"/>
    <n v="44.402270850204253"/>
    <n v="41.744270969287406"/>
    <n v="75.842690429270959"/>
    <n v="66.195135305943353"/>
    <n v="57.203876449508613"/>
    <n v="48.868913859967165"/>
    <n v="41.190247537318555"/>
    <n v="113.741612188121"/>
    <n v="18.103932522244463"/>
    <n v="2.1529799035425299"/>
    <n v="0"/>
  </r>
  <r>
    <x v="0"/>
    <s v=""/>
    <s v=""/>
    <s v=""/>
    <s v=""/>
    <s v=""/>
    <s v=""/>
    <s v=""/>
    <s v=""/>
    <s v=""/>
    <s v=""/>
    <s v=""/>
  </r>
  <r>
    <x v="2"/>
    <n v="41.62847118290177"/>
    <n v="39.250367536496945"/>
    <n v="71.646201033356107"/>
    <n v="62.973117146467587"/>
    <n v="54.859587058733155"/>
    <n v="47.305610770152782"/>
    <n v="40.311188280726583"/>
    <n v="116.22398703263264"/>
    <n v="21.612765492327071"/>
    <n v="3.9868208189730012"/>
    <n v="1.165737081566931E-2"/>
  </r>
  <r>
    <x v="2"/>
    <n v="0"/>
    <n v="0"/>
    <n v="0"/>
    <n v="0"/>
    <n v="167.16722300923431"/>
    <n v="149.11367873978759"/>
    <n v="132.09176557145202"/>
    <n v="441.23721887112123"/>
    <n v="126.50376377376608"/>
    <n v="56.868664448757272"/>
    <n v="15.667897348127099"/>
  </r>
  <r>
    <x v="2"/>
    <n v="0"/>
    <n v="0"/>
    <n v="136.1664613878653"/>
    <n v="122.95732170131367"/>
    <n v="110.42211771305529"/>
    <n v="98.560849423090531"/>
    <n v="87.373516831419067"/>
    <n v="292.6453447222957"/>
    <n v="84.471100424101905"/>
    <n v="38.373898660829468"/>
    <n v="10.933034188181978"/>
  </r>
  <r>
    <x v="2"/>
    <n v="0"/>
    <n v="17.764820338791999"/>
    <n v="32.108913760482245"/>
    <n v="27.805917910010265"/>
    <n v="23.81249010633482"/>
    <n v="20.12863034945596"/>
    <n v="16.754338639373643"/>
    <n v="43.992199183512213"/>
    <n v="5.7161739840981909"/>
    <n v="0.35388787216291462"/>
    <n v="0"/>
  </r>
  <r>
    <x v="2"/>
    <n v="0"/>
    <n v="0"/>
    <n v="0"/>
    <n v="0"/>
    <n v="0"/>
    <n v="0"/>
    <n v="0"/>
    <n v="103.98266330663444"/>
    <n v="16.913054647921115"/>
    <n v="2.1441174383873971"/>
    <n v="0"/>
  </r>
  <r>
    <x v="2"/>
    <n v="0"/>
    <n v="0"/>
    <n v="0"/>
    <n v="0"/>
    <n v="0"/>
    <n v="60.76680945150143"/>
    <n v="48.893922994886367"/>
    <n v="111.54490790580716"/>
    <n v="7.046300005773702"/>
    <n v="1.7207081821197789E-3"/>
    <n v="0"/>
  </r>
  <r>
    <x v="2"/>
    <n v="0"/>
    <n v="0"/>
    <n v="0"/>
    <n v="0"/>
    <n v="0"/>
    <n v="80.974363040829914"/>
    <n v="68.912833829974986"/>
    <n v="197.68586988865988"/>
    <n v="36.126225394447204"/>
    <n v="6.3614839547572615"/>
    <n v="1.037550899860662E-2"/>
  </r>
  <r>
    <x v="2"/>
    <n v="0"/>
    <n v="0"/>
    <n v="78.552103445716995"/>
    <n v="71.041175421709653"/>
    <n v="63.907680966747961"/>
    <n v="57.151620080831862"/>
    <n v="50.772992763961497"/>
    <n v="171.39572898334524"/>
    <n v="50.449658006479012"/>
    <n v="23.614131247337468"/>
    <n v="7.4007803274407706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105">
  <r>
    <x v="0"/>
    <n v="0"/>
    <n v="7.776423565338983"/>
    <n v="15.552847130677964"/>
    <n v="15.552847130677968"/>
    <n v="15.552847130677968"/>
    <n v="15.55284713067796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2.4347735764402598"/>
    <n v="2.4347735764402598"/>
    <n v="4.8695471528805196"/>
    <n v="4.8695471528805196"/>
    <n v="4.8695471528805196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2.4685633100702531"/>
    <n v="2.5152351764333596"/>
    <n v="0.54744837842130245"/>
    <n v="6.8115696854267327E-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14.186254326366409"/>
    <n v="14.186254326366409"/>
    <n v="14.186254326366409"/>
    <n v="7.0931271631832047"/>
    <n v="0"/>
    <n v="0"/>
    <n v="0"/>
    <n v="0"/>
    <n v="0"/>
  </r>
  <r>
    <x v="0"/>
    <n v="4.1963131920750536"/>
    <n v="3.4356521904904538"/>
    <n v="4.8935857768609416"/>
    <n v="2.7637349724240519"/>
    <n v="1.2424129692548522"/>
    <n v="0.32961976735332854"/>
    <n v="1.2677683359740399E-2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1339841088818807"/>
    <n v="3.1339841088818807"/>
    <n v="6.2679682177637615"/>
    <n v="6.2679682177637606"/>
    <n v="1.8803904653291283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2.1434445276008125"/>
    <n v="1.583103866833766"/>
    <n v="1.8247861518312698"/>
    <n v="0.6022247101577145"/>
    <n v="5.7958468346005709E-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.1349003461093126"/>
    <n v="1.1349003461093126"/>
    <n v="2.2698006922186251"/>
    <n v="2.2698006922186247"/>
    <n v="0.68094020766558749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.8397608519286819"/>
    <n v="1.3325039315925786"/>
    <n v="1.47049963142595"/>
    <n v="0.42325953782883463"/>
    <n v="2.3562902105934924E-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59.867236905187866"/>
    <n v="52.791134665455786"/>
    <n v="46.160070302436509"/>
    <n v="39.974043816129864"/>
    <n v="34.233055206535937"/>
    <n v="100.62677257371564"/>
    <n v="19.966624338715519"/>
    <n v="4.3457948660996522"/>
    <n v="5.4072102020597868E-2"/>
  </r>
  <r>
    <x v="0"/>
    <n v="0"/>
    <n v="10.415361394354413"/>
    <n v="20.830722788708826"/>
    <n v="20.830722788708826"/>
    <n v="20.830722788708819"/>
    <n v="20.83072278870884"/>
    <n v="20.830722788708812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9.9707169507932054"/>
    <n v="5.6311302986345062"/>
    <n v="2.5314255470925726"/>
    <n v="0.67160269616742241"/>
    <n v="2.583087292951447E-2"/>
    <n v="0"/>
    <n v="0"/>
    <n v="0"/>
    <n v="0"/>
  </r>
  <r>
    <x v="0"/>
    <n v="0"/>
    <n v="6.4412466875633223"/>
    <n v="12.882493375126646"/>
    <n v="12.882493375126646"/>
    <n v="12.882493375126643"/>
    <n v="12.882493375126643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15.033011721279284"/>
    <n v="15.033011721279284"/>
    <n v="15.033011721279287"/>
    <n v="7.51650586063964"/>
    <n v="0"/>
    <n v="0"/>
    <n v="0"/>
    <n v="0"/>
    <n v="0"/>
  </r>
  <r>
    <x v="0"/>
    <n v="0"/>
    <n v="7.6026542216873008"/>
    <n v="15.2053084433746"/>
    <n v="15.205308443374605"/>
    <n v="15.205308443374598"/>
    <n v="3.0410616886749224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5.0893800988154636"/>
    <n v="10.178760197630925"/>
    <n v="10.178760197630929"/>
    <n v="10.178760197630929"/>
    <n v="5.089380098815460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6.2112789212739404E-2"/>
    <n v="1.6149325195312243"/>
    <n v="6.0870533428484617"/>
    <n v="13.540588048377186"/>
    <n v="3.8649061959735036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2.1686806786812043"/>
    <n v="2.1686806786812043"/>
    <n v="4.3373613573624086"/>
    <n v="4.3373613573624095"/>
    <n v="1.7349445429449624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0"/>
    <n v="7.3061664150047614"/>
    <n v="7.3061664150047614"/>
    <n v="7.3061664150047623"/>
    <n v="1.4612332830009542"/>
    <n v="0"/>
    <n v="0"/>
    <n v="0"/>
    <n v="0"/>
    <n v="0"/>
  </r>
  <r>
    <x v="0"/>
    <n v="0"/>
    <n v="2.5535257787459535"/>
    <n v="5.1070515574919071"/>
    <n v="5.1070515574919071"/>
    <n v="5.1070515574919071"/>
    <n v="5.107051557491907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.8939475845880782"/>
    <n v="1.3988305767343157"/>
    <n v="1.612381043758111"/>
    <n v="0.53212575389535566"/>
    <n v="5.121210263053122E-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1.9006635554218252"/>
    <n v="1.9006635554218252"/>
    <n v="3.8013271108436504"/>
    <n v="3.8013271108436495"/>
    <n v="1.9006635554218256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713215254387499"/>
    <n v="3.713215254387499"/>
    <n v="7.426430508774998"/>
    <n v="7.4264305087749971"/>
    <n v="7.4264305087749989"/>
    <n v="2.970572203509998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4.0212385965949355"/>
    <n v="4.0212385965949355"/>
    <n v="8.0424771931898711"/>
    <n v="8.0424771931898711"/>
    <n v="5.6297340352329108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21.647536878642168"/>
    <n v="21.647536878642168"/>
    <n v="21.647536878642164"/>
    <n v="21.647536878642171"/>
    <n v="21.647536878642171"/>
    <n v="96.666025363358287"/>
    <n v="1.2511958229599145"/>
    <n v="0"/>
    <n v="0"/>
  </r>
  <r>
    <x v="1"/>
    <s v=""/>
    <s v=""/>
    <s v=""/>
    <s v=""/>
    <s v=""/>
    <s v=""/>
    <s v=""/>
    <s v=""/>
    <s v=""/>
    <s v=""/>
    <s v=""/>
  </r>
  <r>
    <x v="0"/>
    <n v="4.7420868484381549"/>
    <n v="4.7420868484381549"/>
    <n v="9.4841736968763097"/>
    <n v="9.484173696876308"/>
    <n v="9.4841736968763115"/>
    <n v="1.896834739375265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6.6820203120298531"/>
    <n v="13.364040624059708"/>
    <n v="13.364040624059704"/>
    <n v="13.364040624059704"/>
    <n v="6.682020312029855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8795315270327091"/>
    <n v="4.8795315270327091"/>
    <n v="9.7590630540654182"/>
    <n v="9.7590630540654182"/>
    <n v="9.7590630540654182"/>
    <n v="3.903625221626171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2"/>
    <n v="0"/>
    <n v="0"/>
    <n v="66.476100549960009"/>
    <n v="66.476100549960009"/>
    <n v="66.476100549960023"/>
    <n v="66.476100549959995"/>
    <n v="66.476100549959995"/>
    <n v="332.38050274980003"/>
    <n v="180.86832517277867"/>
    <n v="49.378296692062918"/>
    <n v="0"/>
  </r>
  <r>
    <x v="1"/>
    <s v=""/>
    <s v=""/>
    <s v=""/>
    <s v=""/>
    <s v=""/>
    <s v=""/>
    <s v=""/>
    <s v=""/>
    <s v=""/>
    <s v=""/>
    <s v=""/>
  </r>
  <r>
    <x v="2"/>
    <n v="0"/>
    <n v="0"/>
    <n v="35.256523554911453"/>
    <n v="35.256523554911453"/>
    <n v="35.256523554911453"/>
    <n v="35.256523554911453"/>
    <n v="35.256523554911439"/>
    <n v="176.22542429490056"/>
    <n v="66.378239938800675"/>
    <n v="0"/>
    <n v="0"/>
  </r>
  <r>
    <x v="2"/>
    <n v="5.6037959307889027"/>
    <n v="5.1919447534096586"/>
    <n v="9.2112140170295564"/>
    <n v="7.7524434345565076"/>
    <n v="6.4194289367794006"/>
    <n v="5.2121705236982621"/>
    <n v="4.1306681953130635"/>
    <n v="8.8322690151457479"/>
    <n v="0.36838149076935167"/>
    <n v="0"/>
    <n v="0"/>
  </r>
  <r>
    <x v="2"/>
    <n v="0"/>
    <n v="0"/>
    <n v="0"/>
    <n v="0"/>
    <n v="0"/>
    <n v="24.979415756884336"/>
    <n v="45.179538065479107"/>
    <n v="144.27380222177567"/>
    <n v="36.730749647528967"/>
    <n v="13.532381449089627"/>
    <n v="1.9331973498699426"/>
  </r>
  <r>
    <x v="1"/>
    <s v=""/>
    <s v=""/>
    <s v=""/>
    <s v=""/>
    <s v=""/>
    <s v=""/>
    <s v=""/>
    <s v=""/>
    <s v=""/>
    <s v=""/>
    <s v=""/>
  </r>
  <r>
    <x v="2"/>
    <n v="31.080582102945922"/>
    <n v="29.162656051812295"/>
    <n v="52.815855740177085"/>
    <n v="45.877116905502618"/>
    <n v="39.427021650734815"/>
    <n v="33.465569975873592"/>
    <n v="27.992761880919119"/>
    <n v="74.97421327701079"/>
    <n v="10.584019940778091"/>
    <n v="0.8671794731409932"/>
    <n v="0"/>
  </r>
  <r>
    <x v="1"/>
    <s v=""/>
    <s v=""/>
    <s v=""/>
    <s v=""/>
    <s v=""/>
    <s v=""/>
    <s v=""/>
    <s v=""/>
    <s v=""/>
    <s v=""/>
    <s v=""/>
  </r>
  <r>
    <x v="2"/>
    <n v="19.197671569673151"/>
    <n v="17.797027108558797"/>
    <n v="31.604339691519023"/>
    <n v="26.638418420295281"/>
    <n v="22.096934864560737"/>
    <n v="17.979889024315398"/>
    <n v="14.287280899559249"/>
    <n v="30.902602668576861"/>
    <n v="1.3923679256623416"/>
    <n v="0"/>
    <n v="0"/>
  </r>
  <r>
    <x v="2"/>
    <n v="0"/>
    <n v="0"/>
    <n v="0"/>
    <n v="0"/>
    <n v="78.399422850217178"/>
    <n v="66.455163099675303"/>
    <n v="55.498032254136831"/>
    <n v="147.68271026272762"/>
    <n v="20.300305931396394"/>
    <n v="1.5236334648728871"/>
    <n v="0"/>
  </r>
  <r>
    <x v="1"/>
    <s v=""/>
    <s v=""/>
    <s v=""/>
    <s v=""/>
    <s v=""/>
    <s v=""/>
    <s v=""/>
    <s v=""/>
    <s v=""/>
    <s v=""/>
    <s v=""/>
  </r>
  <r>
    <x v="2"/>
    <n v="23.663238757751582"/>
    <n v="22.356219408626412"/>
    <n v="40.939905695914014"/>
    <n v="36.157403077523895"/>
    <n v="31.671950311207809"/>
    <n v="27.483547396965548"/>
    <n v="23.592194334797284"/>
    <n v="69.987420564048733"/>
    <n v="14.307406125140176"/>
    <n v="3.346266583612703"/>
    <n v="6.5895558851707392E-2"/>
  </r>
  <r>
    <x v="2"/>
    <n v="0"/>
    <n v="0"/>
    <n v="0"/>
    <n v="0"/>
    <n v="0"/>
    <n v="38.904631555690969"/>
    <n v="33.892113310085477"/>
    <n v="106.37197483849607"/>
    <n v="25.797184419193854"/>
    <n v="8.6854842014371343"/>
    <n v="0.90023675388027868"/>
  </r>
  <r>
    <x v="2"/>
    <n v="24.11237850337967"/>
    <n v="22.773156211470134"/>
    <n v="41.68169952343009"/>
    <n v="36.783972284446889"/>
    <n v="32.192352997900116"/>
    <n v="27.906841663789805"/>
    <n v="23.927438282115958"/>
    <n v="70.659919020747481"/>
    <n v="14.234019788294972"/>
    <n v="3.2141335005827614"/>
    <n v="5.1017992072729612E-2"/>
  </r>
  <r>
    <x v="1"/>
    <s v=""/>
    <s v=""/>
    <s v=""/>
    <s v=""/>
    <s v=""/>
    <s v=""/>
    <s v=""/>
    <s v=""/>
    <s v=""/>
    <s v=""/>
    <s v="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132">
  <r>
    <x v="0"/>
    <n v="9.0477868423386045"/>
    <n v="9.0477868423386045"/>
    <n v="18.095573684677209"/>
    <n v="18.095573684677213"/>
    <n v="18.095573684677206"/>
    <n v="12.666901579274054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3.5342917352885173"/>
    <n v="7.0685834705770336"/>
    <n v="7.0685834705770354"/>
    <n v="7.0685834705770354"/>
    <n v="3.5342917352885159"/>
    <n v="0"/>
    <n v="0"/>
    <n v="0"/>
    <n v="0"/>
    <n v="0"/>
  </r>
  <r>
    <x v="0"/>
    <n v="4.3415337851054572"/>
    <n v="4.3415337851054572"/>
    <n v="8.6830675702109144"/>
    <n v="8.6830675702109126"/>
    <n v="2.6049202710632748"/>
    <n v="0"/>
    <n v="0"/>
    <n v="0"/>
    <n v="0"/>
    <n v="0"/>
    <n v="0"/>
  </r>
  <r>
    <x v="0"/>
    <n v="2.454369260617026"/>
    <n v="2.454369260617026"/>
    <n v="4.908738521234052"/>
    <n v="4.9087385212340511"/>
    <n v="4.9087385212340529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0.214103114983814"/>
    <n v="10.214103114983814"/>
    <n v="20.428206229967628"/>
    <n v="20.428206229967628"/>
    <n v="20.428206229967628"/>
    <n v="20.42820622996762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11.240029465921729"/>
    <n v="11.240029465921729"/>
    <n v="22.480058931843459"/>
    <n v="22.480058931843459"/>
    <n v="22.480058931843459"/>
    <n v="11.240029465921737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2.3571762378965921"/>
    <n v="2.3571762378965921"/>
    <n v="4.7143524757931843"/>
    <n v="4.7143524757931843"/>
    <n v="2.8286114854759106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2.6546457922833753"/>
    <n v="2.6546457922833753"/>
    <n v="5.3092915845667505"/>
    <n v="5.3092915845667505"/>
    <n v="5.3092915845667505"/>
    <n v="1.061858316913351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5.1603113704472969"/>
    <n v="5.1603113704472969"/>
    <n v="10.320622740894594"/>
    <n v="10.320622740894596"/>
    <n v="10.32062274089459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3025992770862707"/>
    <n v="3.3025992770862707"/>
    <n v="6.6051985541725413"/>
    <n v="6.6051985541725404"/>
    <n v="6.6051985541725422"/>
    <n v="0.66051985541725244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5.0893800988154636"/>
    <n v="5.0893800988154636"/>
    <n v="10.178760197630927"/>
    <n v="10.178760197630925"/>
    <n v="10.178760197630929"/>
    <n v="2.0357520395261872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3.8965566381555901"/>
    <n v="3.8965566381555901"/>
    <n v="7.7931132763111801"/>
    <n v="7.7931132763111783"/>
    <n v="5.455179293417828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8.5826838674516779"/>
    <n v="8.5826838674516779"/>
    <n v="17.165367734903356"/>
    <n v="17.165367734903356"/>
    <n v="17.165367734903356"/>
    <n v="13.732294187922676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5.0893800988154654"/>
    <n v="5.0893800988154654"/>
    <n v="10.178760197630931"/>
    <n v="10.178760197630933"/>
    <n v="10.178760197630929"/>
    <n v="10.17876019763092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0"/>
    <n v="5.3760504284555344"/>
    <n v="10.752100856911067"/>
    <n v="10.752100856911071"/>
    <n v="8.6016806855288515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2.5535257787459535"/>
    <n v="2.5535257787459535"/>
    <n v="5.1070515574919071"/>
    <n v="5.1070515574919071"/>
    <n v="2.0428206229967607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7080308901982981E-2"/>
    <n v="0.25956216231388085"/>
    <n v="2.0764972985110468"/>
    <n v="5.6362069531014116"/>
    <n v="10.975771434986964"/>
    <n v="18.095190744167688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3.7738381751247396"/>
    <n v="3.7738381751247396"/>
    <n v="7.5476763502494792"/>
    <n v="7.5476763502494801"/>
    <n v="3.7738381751247374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7.430848373444106"/>
    <n v="7.430848373444106"/>
    <n v="14.861696746888212"/>
    <n v="14.86169674688821"/>
    <n v="7.4308483734441069"/>
    <n v="0"/>
    <n v="0"/>
    <n v="0"/>
    <n v="0"/>
    <n v="0"/>
    <n v="0"/>
  </r>
  <r>
    <x v="0"/>
    <n v="0"/>
    <n v="0"/>
    <n v="19.752940524032592"/>
    <n v="19.752940524032592"/>
    <n v="19.752940524032589"/>
    <n v="19.752940524032596"/>
    <n v="19.752940524032596"/>
    <n v="98.764702620162964"/>
    <n v="57.393114527066359"/>
    <n v="11.001343272693902"/>
    <n v="0"/>
  </r>
  <r>
    <x v="0"/>
    <n v="0"/>
    <n v="3.0787608005179967"/>
    <n v="6.1575216010359926"/>
    <n v="6.1575216010359952"/>
    <n v="4.926017280828791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4.4070654443639317"/>
    <n v="4.4070654443639317"/>
    <n v="8.8141308887278633"/>
    <n v="8.8141308887278633"/>
    <n v="7.0513047109822899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3.5342917352885173"/>
    <n v="3.5342917352885173"/>
    <n v="7.0685834705770345"/>
    <n v="7.0685834705770336"/>
    <n v="3.5342917352885195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0"/>
    <n v="0"/>
    <n v="0"/>
    <n v="0"/>
    <n v="0"/>
    <n v="0"/>
    <n v="18.968347393752623"/>
    <n v="97.855587261795137"/>
    <n v="9.8599670831079038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8.3095125687450011"/>
    <n v="8.3095125687450011"/>
    <n v="16.619025137490002"/>
    <n v="16.619025137490006"/>
    <n v="16.619025137489999"/>
    <n v="16.619025137489999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5.8966221486324049"/>
    <n v="5.8966221486324049"/>
    <n v="11.79324429726481"/>
    <n v="11.793244297264813"/>
    <n v="4.7172977189059182"/>
    <n v="0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5.3760504284555344"/>
    <n v="5.3760504284555344"/>
    <n v="10.752100856911069"/>
    <n v="10.752100856911067"/>
    <n v="10.752100856911071"/>
    <n v="5.3760504284555353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0"/>
    <n v="4.6066056652520952"/>
    <n v="4.6066056652520952"/>
    <n v="9.2132113305041905"/>
    <n v="9.2132113305041905"/>
    <n v="9.2132113305041905"/>
    <n v="4.606605665252097"/>
    <n v="0"/>
    <n v="0"/>
    <n v="0"/>
    <n v="0"/>
    <n v="0"/>
  </r>
  <r>
    <x v="0"/>
    <n v="6.1270874222043439"/>
    <n v="6.1270874222043439"/>
    <n v="12.254174844408688"/>
    <n v="12.254174844408688"/>
    <n v="12.254174844408688"/>
    <n v="1.225417484440861"/>
    <n v="0"/>
    <n v="0"/>
    <n v="0"/>
    <n v="0"/>
    <n v="0"/>
  </r>
  <r>
    <x v="0"/>
    <n v="0"/>
    <n v="0"/>
    <n v="11.281537758857286"/>
    <n v="11.281537758857286"/>
    <n v="11.28153775885729"/>
    <n v="11.281537758857283"/>
    <n v="0"/>
    <n v="0"/>
    <n v="0"/>
    <n v="0"/>
    <n v="0"/>
  </r>
  <r>
    <x v="0"/>
    <n v="6.4412466875633223"/>
    <n v="6.4412466875633223"/>
    <n v="12.882493375126645"/>
    <n v="12.882493375126646"/>
    <n v="12.882493375126643"/>
    <n v="7.7294960250759814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7.430848373444106"/>
    <n v="7.430848373444106"/>
    <n v="14.861696746888212"/>
    <n v="14.86169674688821"/>
    <n v="14.861696746888214"/>
    <n v="14.861696746888207"/>
    <n v="2.9723393493776484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7.9639376222870526"/>
    <n v="6.6399580679521781"/>
    <n v="9.7894245835669551"/>
    <n v="5.9378476982291382"/>
    <n v="3.0491650342257728"/>
    <n v="1.1233765915568625"/>
    <n v="0.16048237022241096"/>
    <n v="0"/>
    <n v="0"/>
    <n v="0"/>
    <n v="0"/>
  </r>
  <r>
    <x v="0"/>
    <n v="0"/>
    <n v="9.8174770424681039"/>
    <n v="19.634954084936204"/>
    <n v="19.634954084936211"/>
    <n v="19.634954084936211"/>
    <n v="13.744467859455341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5.0893800988154609"/>
    <n v="10.178760197630931"/>
    <n v="10.178760197630931"/>
    <n v="10.178760197630933"/>
    <n v="4.0715040790523744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8.8602730308274626"/>
    <n v="8.8602730308274626"/>
    <n v="17.720546061654925"/>
    <n v="17.720546061654922"/>
    <n v="17.720546061654929"/>
    <n v="14.176436849323935"/>
    <n v="0"/>
    <n v="0"/>
    <n v="0"/>
    <n v="0"/>
    <n v="0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1"/>
    <s v=""/>
    <s v=""/>
    <s v=""/>
    <s v=""/>
    <s v=""/>
    <s v=""/>
    <s v=""/>
    <s v=""/>
    <s v=""/>
    <s v=""/>
    <s v=""/>
  </r>
  <r>
    <x v="0"/>
    <n v="0"/>
    <n v="18.426422661008381"/>
    <n v="36.852845322016762"/>
    <n v="36.852845322016769"/>
    <n v="36.852845322016748"/>
    <n v="29.482276257613421"/>
    <n v="0"/>
    <n v="0"/>
    <n v="0"/>
    <n v="0"/>
    <n v="0"/>
  </r>
  <r>
    <x v="2"/>
    <n v="0"/>
    <n v="0"/>
    <n v="50.302403586506593"/>
    <n v="42.580072971946912"/>
    <n v="35.501269908600591"/>
    <n v="29.065994396467545"/>
    <n v="23.274246435547809"/>
    <n v="52.018477056408727"/>
    <n v="2.8958739804598679"/>
    <n v="0"/>
    <n v="0"/>
  </r>
  <r>
    <x v="2"/>
    <n v="22.493132002082927"/>
    <n v="20.994164185781738"/>
    <n v="37.69817910421866"/>
    <n v="32.322570383690234"/>
    <n v="27.36047002627933"/>
    <n v="22.811878031986083"/>
    <n v="18.676794400810337"/>
    <n v="45.830510245530917"/>
    <n v="4.3418378127344965"/>
    <n v="6.8918060519621349E-2"/>
    <n v="0"/>
  </r>
  <r>
    <x v="2"/>
    <n v="0"/>
    <n v="0"/>
    <n v="0"/>
    <n v="0"/>
    <n v="0"/>
    <n v="62.886771942376285"/>
    <n v="54.106807281876897"/>
    <n v="161.9397366611029"/>
    <n v="34.053720076079742"/>
    <n v="8.5060033571830331"/>
    <n v="0.24172408971321602"/>
  </r>
  <r>
    <x v="2"/>
    <n v="0"/>
    <n v="0"/>
    <n v="27.004962786773422"/>
    <n v="27.854605538528848"/>
    <n v="21.953007593590819"/>
    <n v="16.753980832574001"/>
    <n v="12.257525255478384"/>
    <n v="18.430784058199265"/>
    <n v="7.4940926284909892E-3"/>
    <n v="0"/>
    <n v="0"/>
  </r>
  <r>
    <x v="2"/>
    <n v="0"/>
    <n v="0"/>
    <n v="53.176100314957878"/>
    <n v="46.454529814519134"/>
    <n v="40.187119483028894"/>
    <n v="34.373869320487245"/>
    <n v="29.014779326894143"/>
    <n v="80.583152643774156"/>
    <n v="13.107062475855628"/>
    <n v="1.6616206714598434"/>
    <n v="0"/>
  </r>
  <r>
    <x v="2"/>
    <n v="0"/>
    <n v="0"/>
    <n v="0"/>
    <n v="0"/>
    <n v="0"/>
    <n v="0"/>
    <n v="0"/>
    <n v="128.67963509103794"/>
    <n v="96.509726318278467"/>
    <n v="48.254863159139234"/>
    <n v="0"/>
  </r>
  <r>
    <x v="2"/>
    <n v="0"/>
    <n v="0"/>
    <n v="0"/>
    <n v="0"/>
    <n v="44.769658809063053"/>
    <n v="44.769658809063053"/>
    <n v="44.769658809063046"/>
    <n v="223.84829404531527"/>
    <n v="130.15117112897161"/>
    <n v="46.203230368749132"/>
    <n v="0"/>
  </r>
  <r>
    <x v="2"/>
    <n v="21.986622317868203"/>
    <n v="20.382498575237705"/>
    <n v="36.195674974497472"/>
    <n v="30.508327159716444"/>
    <n v="25.307077448762854"/>
    <n v="20.59192584163668"/>
    <n v="16.362872338337951"/>
    <n v="35.391992776169417"/>
    <n v="1.5946448296059259"/>
    <n v="0"/>
    <n v="0"/>
  </r>
  <r>
    <x v="1"/>
    <s v=""/>
    <s v=""/>
    <s v=""/>
    <s v=""/>
    <s v=""/>
    <s v=""/>
    <s v=""/>
    <s v=""/>
    <s v=""/>
    <s v=""/>
    <s v=""/>
  </r>
  <r>
    <x v="2"/>
    <n v="24.566817739043277"/>
    <n v="22.774445311558178"/>
    <n v="40.443344920582888"/>
    <n v="34.088569950408271"/>
    <n v="28.276938140077633"/>
    <n v="23.00844948959093"/>
    <n v="18.283103998948263"/>
    <n v="39.545348229640837"/>
    <n v="1.7817811358681865"/>
    <n v="0"/>
    <n v="0"/>
  </r>
  <r>
    <x v="1"/>
    <s v=""/>
    <s v=""/>
    <s v=""/>
    <s v=""/>
    <s v=""/>
    <s v=""/>
    <s v=""/>
    <s v=""/>
    <s v=""/>
    <s v="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27" cacheId="111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7" firstHeaderRow="1" firstDataRow="2" firstDataCol="1"/>
  <pivotFields count="12">
    <pivotField axis="axisRow" dataField="1" compact="0" outline="0" subtotalTop="0" showAll="0" includeNewItemsInFilter="1">
      <items count="4">
        <item h="1" x="1"/>
        <item x="0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formats count="9">
    <format dxfId="53">
      <pivotArea type="all" dataOnly="0" outline="0" fieldPosition="0"/>
    </format>
    <format dxfId="52">
      <pivotArea outline="0" collapsedLevelsAreSubtotals="1" fieldPosition="0"/>
    </format>
    <format dxfId="51">
      <pivotArea type="origin" dataOnly="0" labelOnly="1" outline="0" fieldPosition="0"/>
    </format>
    <format dxfId="50">
      <pivotArea field="-2" type="button" dataOnly="0" labelOnly="1" outline="0" axis="axisCol" fieldPosition="0"/>
    </format>
    <format dxfId="49">
      <pivotArea type="topRight" dataOnly="0" labelOnly="1" outline="0" fieldPosition="0"/>
    </format>
    <format dxfId="48">
      <pivotArea field="0" type="button" dataOnly="0" labelOnly="1" outline="0" axis="axisRow" fieldPosition="0"/>
    </format>
    <format dxfId="47">
      <pivotArea dataOnly="0" labelOnly="1" outline="0" fieldPosition="0">
        <references count="1">
          <reference field="0" count="0"/>
        </references>
      </pivotArea>
    </format>
    <format dxfId="46">
      <pivotArea dataOnly="0" labelOnly="1" grandRow="1" outline="0" fieldPosition="0"/>
    </format>
    <format dxfId="45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PivotTable26" cacheId="106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7" firstHeaderRow="1" firstDataRow="2" firstDataCol="1"/>
  <pivotFields count="12">
    <pivotField axis="axisRow" dataField="1" compact="0" outline="0" subtotalTop="0" showAll="0" includeNewItemsInFilter="1">
      <items count="4">
        <item h="1" x="1"/>
        <item x="0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formats count="9">
    <format dxfId="44">
      <pivotArea type="all" dataOnly="0" outline="0" fieldPosition="0"/>
    </format>
    <format dxfId="43">
      <pivotArea outline="0" collapsedLevelsAreSubtotals="1" fieldPosition="0"/>
    </format>
    <format dxfId="42">
      <pivotArea type="origin" dataOnly="0" labelOnly="1" outline="0" fieldPosition="0"/>
    </format>
    <format dxfId="41">
      <pivotArea field="-2" type="button" dataOnly="0" labelOnly="1" outline="0" axis="axisCol" fieldPosition="0"/>
    </format>
    <format dxfId="40">
      <pivotArea type="topRight" dataOnly="0" labelOnly="1" outline="0" fieldPosition="0"/>
    </format>
    <format dxfId="39">
      <pivotArea field="0" type="button" dataOnly="0" labelOnly="1" outline="0" axis="axisRow" fieldPosition="0"/>
    </format>
    <format dxfId="38">
      <pivotArea dataOnly="0" labelOnly="1" outline="0" fieldPosition="0">
        <references count="1">
          <reference field="0" count="0"/>
        </references>
      </pivotArea>
    </format>
    <format dxfId="37">
      <pivotArea dataOnly="0" labelOnly="1" grandRow="1" outline="0" fieldPosition="0"/>
    </format>
    <format dxfId="36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24" cacheId="109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7" firstHeaderRow="1" firstDataRow="2" firstDataCol="1"/>
  <pivotFields count="12">
    <pivotField axis="axisRow" dataField="1" compact="0" outline="0" subtotalTop="0" showAll="0" includeNewItemsInFilter="1">
      <items count="4">
        <item h="1" x="0"/>
        <item x="1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formats count="9">
    <format dxfId="35">
      <pivotArea type="all" dataOnly="0" outline="0" fieldPosition="0"/>
    </format>
    <format dxfId="34">
      <pivotArea outline="0" collapsedLevelsAreSubtotals="1" fieldPosition="0"/>
    </format>
    <format dxfId="33">
      <pivotArea type="origin" dataOnly="0" labelOnly="1" outline="0" fieldPosition="0"/>
    </format>
    <format dxfId="32">
      <pivotArea field="-2" type="button" dataOnly="0" labelOnly="1" outline="0" axis="axisCol" fieldPosition="0"/>
    </format>
    <format dxfId="31">
      <pivotArea type="topRight" dataOnly="0" labelOnly="1" outline="0" fieldPosition="0"/>
    </format>
    <format dxfId="30">
      <pivotArea field="0" type="button" dataOnly="0" labelOnly="1" outline="0" axis="axisRow" fieldPosition="0"/>
    </format>
    <format dxfId="29">
      <pivotArea dataOnly="0" labelOnly="1" outline="0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PivotTable30" cacheId="110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7" firstHeaderRow="1" firstDataRow="2" firstDataCol="1"/>
  <pivotFields count="12">
    <pivotField axis="axisRow" dataField="1" compact="0" outline="0" subtotalTop="0" showAll="0" includeNewItemsInFilter="1">
      <items count="4">
        <item h="1" x="1"/>
        <item x="0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formats count="9"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-2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18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9" cacheId="108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8" firstHeaderRow="1" firstDataRow="2" firstDataCol="1"/>
  <pivotFields count="12">
    <pivotField axis="axisRow" dataField="1" compact="0" outline="0" subtotalTop="0" showAll="0" includeNewItemsInFilter="1">
      <items count="5">
        <item h="1" x="1"/>
        <item x="0"/>
        <item x="3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formats count="9">
    <format dxfId="17">
      <pivotArea type="all" dataOnly="0" outline="0" fieldPosition="0"/>
    </format>
    <format dxfId="16">
      <pivotArea outline="0" collapsedLevelsAreSubtotals="1" fieldPosition="0"/>
    </format>
    <format dxfId="15">
      <pivotArea type="origin" dataOnly="0" labelOnly="1" outline="0" fieldPosition="0"/>
    </format>
    <format dxfId="14">
      <pivotArea field="-2" type="button" dataOnly="0" labelOnly="1" outline="0" axis="axisCol" fieldPosition="0"/>
    </format>
    <format dxfId="13">
      <pivotArea type="topRight" dataOnly="0" labelOnly="1" outline="0" fieldPosition="0"/>
    </format>
    <format dxfId="12">
      <pivotArea field="0" type="button" dataOnly="0" labelOnly="1" outline="0" axis="axisRow" fieldPosition="0"/>
    </format>
    <format dxfId="11">
      <pivotArea dataOnly="0" labelOnly="1" outline="0" fieldPosition="0">
        <references count="1">
          <reference field="0" count="0"/>
        </references>
      </pivotArea>
    </format>
    <format dxfId="10">
      <pivotArea dataOnly="0" labelOnly="1" grandRow="1" outline="0" fieldPosition="0"/>
    </format>
    <format dxfId="9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28" cacheId="107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7" firstHeaderRow="1" firstDataRow="2" firstDataCol="1"/>
  <pivotFields count="12">
    <pivotField axis="axisRow" dataField="1" compact="0" outline="0" subtotalTop="0" showAll="0" includeNewItemsInFilter="1">
      <items count="5">
        <item h="1" x="0"/>
        <item x="1"/>
        <item x="3"/>
        <item h="1"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formats count="9">
    <format dxfId="8">
      <pivotArea type="all" dataOnly="0" outline="0" fieldPosition="0"/>
    </format>
    <format dxfId="7">
      <pivotArea outline="0" collapsedLevelsAreSubtotals="1" fieldPosition="0"/>
    </format>
    <format dxfId="6">
      <pivotArea type="origin" dataOnly="0" labelOnly="1" outline="0" fieldPosition="0"/>
    </format>
    <format dxfId="5">
      <pivotArea field="-2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0" type="button" dataOnly="0" labelOnly="1" outline="0" axis="axisRow" fieldPosition="0"/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25" cacheId="105" applyNumberFormats="0" applyBorderFormats="0" applyFontFormats="0" applyPatternFormats="0" applyAlignmentFormats="0" applyWidthHeightFormats="1" dataCaption="Data" updatedVersion="4" minRefreshableVersion="3" showMultipleLabel="0" showMemberPropertyTips="0" useAutoFormatting="1" pageWrap="1" itemPrintTitles="1" createdVersion="4" indent="0" compact="0" compactData="0" gridDropZones="1">
  <location ref="CO13:DA17" firstHeaderRow="1" firstDataRow="2" firstDataCol="1"/>
  <pivotFields count="12">
    <pivotField axis="axisRow" dataField="1" compact="0" outline="0" subtotalTop="0" showAll="0" includeNewItemsInFilter="1">
      <items count="4">
        <item h="1" x="1"/>
        <item x="0"/>
        <item x="2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howAll="0" defaultSubtotal="0"/>
  </pivotFields>
  <rowFields count="1">
    <field x="0"/>
  </rowFields>
  <rowItems count="3">
    <i>
      <x v="1"/>
    </i>
    <i>
      <x v="2"/>
    </i>
    <i t="grand">
      <x/>
    </i>
  </rowItems>
  <colFields count="1">
    <field x="-2"/>
  </colFields>
  <colItems count="1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</colItems>
  <dataFields count="12">
    <dataField name="Count of Sp. Code" fld="0" subtotal="count" baseField="0" baseItem="0"/>
    <dataField name="Sum of 0-0.5" fld="1" baseField="0" baseItem="0"/>
    <dataField name="Sum of 0.6-1.0" fld="2" baseField="0" baseItem="0"/>
    <dataField name="Sum of 1.1-2.0" fld="3" baseField="0" baseItem="0"/>
    <dataField name="Sum of 2.1-3.0" fld="4" baseField="0" baseItem="0"/>
    <dataField name="Sum of 3.1-4.0" fld="5" baseField="0" baseItem="0"/>
    <dataField name="Sum of 4.1-5.0" fld="6" baseField="0" baseItem="0"/>
    <dataField name="Sum of 5.1-6.0" fld="7" baseField="0" baseItem="2"/>
    <dataField name="Sum of 6.1-11.0" fld="8" baseField="0" baseItem="2"/>
    <dataField name="Sum of 11.1-14.0" fld="9" baseField="0" baseItem="0"/>
    <dataField name="Sum of 14.1-17.0" fld="10" baseField="0" baseItem="0"/>
    <dataField name="Sum of 17.1-24" fld="11" baseField="0" baseItem="1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N350"/>
  <sheetViews>
    <sheetView tabSelected="1" workbookViewId="0">
      <selection activeCell="Y27" sqref="Y27"/>
    </sheetView>
  </sheetViews>
  <sheetFormatPr defaultColWidth="9.109375" defaultRowHeight="14.4" x14ac:dyDescent="0.3"/>
  <cols>
    <col min="9" max="10" width="9.109375" hidden="1" customWidth="1"/>
    <col min="12" max="12" width="9.109375" hidden="1" customWidth="1"/>
    <col min="31" max="80" width="0" hidden="1" customWidth="1"/>
    <col min="82" max="82" width="10.5546875" bestFit="1" customWidth="1"/>
    <col min="93" max="93" width="20.8867187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</cols>
  <sheetData>
    <row r="1" spans="1:118" x14ac:dyDescent="0.3">
      <c r="A1" s="1" t="s">
        <v>0</v>
      </c>
      <c r="B1" s="1" t="s">
        <v>1</v>
      </c>
      <c r="P1" t="s">
        <v>105</v>
      </c>
      <c r="Q1">
        <f>COUNTIFS($E$15:$E$400,"&lt;=10",$C$15:$C$400,"Col mop")/$F$5</f>
        <v>280</v>
      </c>
    </row>
    <row r="2" spans="1:118" x14ac:dyDescent="0.3">
      <c r="A2" s="1" t="s">
        <v>2</v>
      </c>
      <c r="B2" s="1" t="s">
        <v>3</v>
      </c>
      <c r="D2" s="2"/>
      <c r="P2" t="s">
        <v>106</v>
      </c>
      <c r="Q2">
        <f>COUNTIFS($E$15:$E$400,"&gt;10",$C$15:$C$400,"Col mop")/$F$5</f>
        <v>16</v>
      </c>
    </row>
    <row r="3" spans="1:118" x14ac:dyDescent="0.3">
      <c r="D3" t="s">
        <v>4</v>
      </c>
      <c r="M3" t="s">
        <v>81</v>
      </c>
      <c r="P3" t="s">
        <v>107</v>
      </c>
      <c r="Q3">
        <f>AVERAGEIF(C15:C400,"Col mop",$E$15:$E$400)</f>
        <v>4.897297297297297</v>
      </c>
    </row>
    <row r="4" spans="1:118" x14ac:dyDescent="0.3">
      <c r="D4" t="s">
        <v>5</v>
      </c>
      <c r="E4" t="s">
        <v>6</v>
      </c>
      <c r="F4" t="s">
        <v>7</v>
      </c>
      <c r="M4" t="s">
        <v>82</v>
      </c>
      <c r="N4" t="s">
        <v>83</v>
      </c>
      <c r="O4" t="s">
        <v>84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25</v>
      </c>
      <c r="E5">
        <v>50</v>
      </c>
      <c r="F5">
        <f>SUM(D5*E5/10000)</f>
        <v>0.125</v>
      </c>
      <c r="M5">
        <v>1407.17</v>
      </c>
      <c r="N5">
        <v>4786.26</v>
      </c>
      <c r="O5">
        <f>(M5+N5)/10000</f>
        <v>0.61934299999999998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109</v>
      </c>
    </row>
    <row r="12" spans="1:118" x14ac:dyDescent="0.3">
      <c r="D12" s="28" t="s">
        <v>103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1.9</v>
      </c>
      <c r="E13" s="1">
        <f>MAX(E15:E400)</f>
        <v>18.3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4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4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>
        <f>IF(AND(F15="",G15=""),"",1)</f>
        <v>1</v>
      </c>
      <c r="C15" t="s">
        <v>75</v>
      </c>
      <c r="D15">
        <v>1.05</v>
      </c>
      <c r="E15">
        <v>4.7</v>
      </c>
      <c r="F15">
        <v>5.7</v>
      </c>
      <c r="G15">
        <v>3.9</v>
      </c>
      <c r="H15">
        <v>4.7</v>
      </c>
      <c r="I15">
        <f>IF(OR(K15=5,K15=6),(H15+(F15+G15)/2)/3,IF(K15=4,(F15+G15+H15)/6,(G15+F15)/4))</f>
        <v>2.4</v>
      </c>
      <c r="J15">
        <f>(E15-H15)</f>
        <v>0</v>
      </c>
      <c r="K15">
        <v>1</v>
      </c>
      <c r="L15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1</v>
      </c>
      <c r="M15">
        <v>2</v>
      </c>
      <c r="N15">
        <v>1</v>
      </c>
      <c r="O15">
        <v>5</v>
      </c>
      <c r="P15">
        <f>IF(C15="",0,1)</f>
        <v>1</v>
      </c>
      <c r="S15">
        <v>1</v>
      </c>
      <c r="T15">
        <v>0</v>
      </c>
      <c r="U15">
        <v>2</v>
      </c>
      <c r="Z15">
        <v>0</v>
      </c>
      <c r="AA15">
        <v>0</v>
      </c>
      <c r="AB15">
        <v>0</v>
      </c>
      <c r="AC15">
        <v>0</v>
      </c>
      <c r="AD15" t="s">
        <v>75</v>
      </c>
      <c r="AE15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85.04919631798289</v>
      </c>
      <c r="AF15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9.0477868423386045</v>
      </c>
      <c r="AG15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18.095573684677209</v>
      </c>
      <c r="AH15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36.191147369354418</v>
      </c>
      <c r="AI15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54.286721054031631</v>
      </c>
      <c r="AJ15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72.382294738708836</v>
      </c>
      <c r="AK15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90.477868423386042</v>
      </c>
      <c r="AL15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108.57344210806326</v>
      </c>
      <c r="AM15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199.0513105314493</v>
      </c>
      <c r="AN15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253.33803158548093</v>
      </c>
      <c r="AO15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307.62475263951256</v>
      </c>
      <c r="AP15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434.29376843225305</v>
      </c>
      <c r="AQ15">
        <f>IF($AF$14&lt;=$J15,0,IF(AND(OR($L15=5,$L15=6),$AF$14&gt;$I15+$J15),$AE15,IF(AND(OR($L15=1,$L15=2,$L15=3,$L15=7),$AF$14&gt;$E15),$AE15,IF(AND($L15=4,$AF$14&gt;2*$I15+$J15),$AE15,AF15))))</f>
        <v>9.0477868423386045</v>
      </c>
      <c r="AR15">
        <f>IF($AG$14&lt;=$J15,0,IF(AND(OR($L15=5,$L15=6),$AG$14&gt;$I15+$J15),$AE15,IF(AND(OR($L15=1,$L15=2,$L15=3,$L15=7),$AG$14&gt;$E15),$AE15,IF(AND($L15=4,$AG$14&gt;2*$I15+$J15),$AE15,AG15))))</f>
        <v>18.095573684677209</v>
      </c>
      <c r="AS15">
        <f>IF($AH$14&lt;=$J15,0,IF(AND(OR($L15=5,$L15=6),$AH$14&gt;$I15+$J15),$AE15,IF(AND(OR($L15=1,$L15=2,$L15=3,$L15=7),$AH$14&gt;$E15),$AE15,IF(AND($L15=4,$AH$14&gt;2*$I15+$J15),$AE15,AH15))))</f>
        <v>36.191147369354418</v>
      </c>
      <c r="AT15">
        <f>IF($AI$14&lt;=$J15,0,IF(AND(OR($L15=5,$L15=6),$AI$14&gt;$I15+$J15),$AE15,IF(AND(OR($L15=1,$L15=2,$L15=3,$L15=7),$AI$14&gt;$E15),$AE15,IF(AND($L15=4,$AI$14&gt;2*$I15+$J15),$AE15,AI15))))</f>
        <v>54.286721054031631</v>
      </c>
      <c r="AU15">
        <f>IF($AJ$14&lt;=$J15,0,IF(AND(OR($L15=5,$L15=6),$AJ$14&gt;$I15+$J15),$AE15,IF(AND(OR($L15=1,$L15=2,$L15=3,$L15=7),$AJ$14&gt;$E15),$AE15,IF(AND($L15=4,$AJ$14&gt;2*$I15+$J15),$AE15,AJ15))))</f>
        <v>72.382294738708836</v>
      </c>
      <c r="AV15">
        <f>IF($AK$14&lt;=$J15,0,IF(AND(OR($L15=5,$L15=6),$AK$14&gt;$I15+$J15),$AE15,IF(AND(OR($L15=1,$L15=2,$L15=3,$L15=7),$AK$14&gt;$E15),$AE15,IF(AND($L15=4,$AK$14&gt;2*$I15+$J15),$AE15,AK15))))</f>
        <v>85.04919631798289</v>
      </c>
      <c r="AW15">
        <f>IF($AL$14&lt;=$J15,0,IF(AND(OR($L15=5,$L15=6),$AL$14&gt;$I15+$J15),$AE15,IF(AND(OR($L15=1,$L15=2,$L15=3,$L15=7),$AL$14&gt;$E15),$AE15,IF(AND($L15=4,$AL$14&gt;2*$I15+$J15),$AE15,AL15))))</f>
        <v>85.04919631798289</v>
      </c>
      <c r="AX15">
        <f>IF($AM$14&lt;=$J15,0,IF(AND(OR($L15=5,$L15=6),$AM$14&gt;$I15+$J15),$AE15,IF(AND(OR($L15=1,$L15=2,$L15=3,$L15=7),$AM$14&gt;$E15),$AE15,IF(AND($L15=4,$AM$14&gt;2*$I15+$J15),$AE15,AM15))))</f>
        <v>85.04919631798289</v>
      </c>
      <c r="AY15">
        <f>IF($AN$14&lt;=$J15,0,IF(AND(OR($L15=5,$L15=6),$AN$14&gt;$I15+$J15),$AE15,IF(AND(OR($L15=1,$L15=2,$L15=3,$L15=7),$AN$14&gt;$E15),$AE15,IF(AND($L15=4,$AN$14&gt;2*$I15+$J15),$AE15,AN15))))</f>
        <v>85.04919631798289</v>
      </c>
      <c r="AZ15">
        <f>IF($AO$14&lt;=$J15,0,IF(AND(OR($L15=5,$L15=6),$AO$14&gt;$I15+$J15),$AE15,IF(AND(OR($L15=1,$L15=2,$L15=3,$L15=7),$AO$14&gt;$E15),$AE15,IF(AND($L15=4,$AO$14&gt;2*$I15+$J15),$AE15,AO15))))</f>
        <v>85.04919631798289</v>
      </c>
      <c r="BA15">
        <f>IF($AP$14&lt;=$J15,0,IF(AND(OR($L15=5,$L15=6),$AP$14&gt;$I15+$J15),$AE15,IF(AND(OR($L15=1,$L15=2,$L15=3,$L15=7),$AP$14&gt;$E15),$AE15,IF(AND($L15=4,$AP$14&gt;2*$I15+$J15),$AE15,AP15))))</f>
        <v>85.04919631798289</v>
      </c>
      <c r="BB15">
        <f>IF(O15="",0,IF(O15=1,5.5,IF(O15=2,18,IF(O15=3,38,IF(O15=4,63,IF(O15=5,83,IF(O15=6,95,IF(O15=7,100))))))))</f>
        <v>83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18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7.2819354774908076</v>
      </c>
      <c r="BJ15">
        <f>($CB15*$BC15)</f>
        <v>0</v>
      </c>
      <c r="BK15">
        <f>($CB15*$BD15)</f>
        <v>0</v>
      </c>
      <c r="BL15">
        <f>($CB15*$BE15)</f>
        <v>1.5792149228293317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>Col mop</v>
      </c>
      <c r="BQ15">
        <f>IF($B15=1,$AQ15,"")</f>
        <v>9.0477868423386045</v>
      </c>
      <c r="BR15">
        <f>IF($B15=1,$AR15-$AQ15,"")</f>
        <v>9.0477868423386045</v>
      </c>
      <c r="BS15">
        <f>IF($B15=1,$AS15-$AR15,"")</f>
        <v>18.095573684677209</v>
      </c>
      <c r="BT15">
        <f>IF($B15=1,$AT15-$AS15,"")</f>
        <v>18.095573684677213</v>
      </c>
      <c r="BU15">
        <f>IF($B15=1,$AU15-$AT15,"")</f>
        <v>18.095573684677206</v>
      </c>
      <c r="BV15">
        <f>IF($B15=1,$AV15-$AU15,"")</f>
        <v>12.666901579274054</v>
      </c>
      <c r="BW15">
        <f>IF($B15=1,$AW15-$AV15,"")</f>
        <v>0</v>
      </c>
      <c r="BX15">
        <f>IF($B15=1,$AX15-$AW15,"")</f>
        <v>0</v>
      </c>
      <c r="BY15">
        <f>IF($B15=1,$AY15-$AX15,"")</f>
        <v>0</v>
      </c>
      <c r="BZ15">
        <f>IF($B15=1,$AZ15-$AY15,"")</f>
        <v>0</v>
      </c>
      <c r="CA15">
        <f>IF($B15=1,$BA15-$AZ15,"")</f>
        <v>0</v>
      </c>
      <c r="CB15" s="11">
        <f>($D15^2/(4*PI()))</f>
        <v>8.7734162379407316E-2</v>
      </c>
      <c r="CC15" s="12">
        <f>SUMIF($A$15:$A$400,"=1",BQ15:BQ400)/$F$5</f>
        <v>1249.4351169055913</v>
      </c>
      <c r="CD15" s="12">
        <f t="shared" ref="CD15:CM15" si="0">SUMIF($A$15:$A$400,"=1",BR15:BR400)/$F$5</f>
        <v>1603.2021974306397</v>
      </c>
      <c r="CE15" s="12">
        <f t="shared" si="0"/>
        <v>3439.2152724967655</v>
      </c>
      <c r="CF15" s="12">
        <f t="shared" si="0"/>
        <v>3436.8803346507857</v>
      </c>
      <c r="CG15" s="12">
        <f t="shared" si="0"/>
        <v>3133.8815592866067</v>
      </c>
      <c r="CH15" s="12">
        <f t="shared" si="0"/>
        <v>1901.4770860761964</v>
      </c>
      <c r="CI15" s="12">
        <f t="shared" si="0"/>
        <v>183.08609794906124</v>
      </c>
      <c r="CJ15" s="12">
        <f t="shared" si="0"/>
        <v>941.8644001113247</v>
      </c>
      <c r="CK15" s="12">
        <f t="shared" si="0"/>
        <v>1241.989614310892</v>
      </c>
      <c r="CL15" s="12">
        <f t="shared" si="0"/>
        <v>166.89048284641444</v>
      </c>
      <c r="CM15" s="12">
        <f t="shared" si="0"/>
        <v>0</v>
      </c>
      <c r="CN15" s="12">
        <f>SUM(CC15:CM15)</f>
        <v>17297.922162064275</v>
      </c>
      <c r="CO15" s="4" t="s">
        <v>75</v>
      </c>
      <c r="CP15" s="4">
        <v>37</v>
      </c>
      <c r="CQ15" s="9">
        <v>156.17938961319891</v>
      </c>
      <c r="CR15" s="9">
        <v>200.40027467882993</v>
      </c>
      <c r="CS15" s="9">
        <v>429.90190906209568</v>
      </c>
      <c r="CT15" s="9">
        <v>429.61004183134821</v>
      </c>
      <c r="CU15" s="9">
        <v>391.73519491082561</v>
      </c>
      <c r="CV15" s="9">
        <v>237.6846357595245</v>
      </c>
      <c r="CW15" s="9">
        <v>22.885762243632655</v>
      </c>
      <c r="CX15" s="9">
        <v>117.73305001391559</v>
      </c>
      <c r="CY15" s="9">
        <v>155.2487017888615</v>
      </c>
      <c r="CZ15" s="9">
        <v>20.861310355801805</v>
      </c>
      <c r="DA15" s="10">
        <v>0</v>
      </c>
      <c r="DB15">
        <v>0.125</v>
      </c>
      <c r="DC15" s="12">
        <f>(CQ15/$DB15)</f>
        <v>1249.4351169055913</v>
      </c>
      <c r="DD15" s="12">
        <f t="shared" ref="DD15:DM16" si="1">(CR15/$DB15)</f>
        <v>1603.2021974306394</v>
      </c>
      <c r="DE15" s="12">
        <f t="shared" si="1"/>
        <v>3439.2152724967655</v>
      </c>
      <c r="DF15" s="12">
        <f t="shared" si="1"/>
        <v>3436.8803346507857</v>
      </c>
      <c r="DG15" s="12">
        <f t="shared" si="1"/>
        <v>3133.8815592866049</v>
      </c>
      <c r="DH15" s="12">
        <f t="shared" si="1"/>
        <v>1901.477086076196</v>
      </c>
      <c r="DI15" s="12">
        <f t="shared" si="1"/>
        <v>183.08609794906124</v>
      </c>
      <c r="DJ15" s="12">
        <f t="shared" si="1"/>
        <v>941.8644001113247</v>
      </c>
      <c r="DK15" s="12">
        <f t="shared" si="1"/>
        <v>1241.989614310892</v>
      </c>
      <c r="DL15" s="12">
        <f t="shared" si="1"/>
        <v>166.89048284641444</v>
      </c>
      <c r="DM15" s="12">
        <f t="shared" si="1"/>
        <v>0</v>
      </c>
      <c r="DN15" s="12">
        <f>SUM(DC15:DM15)</f>
        <v>17297.922162064275</v>
      </c>
    </row>
    <row r="16" spans="1:118" x14ac:dyDescent="0.3">
      <c r="A16">
        <v>1</v>
      </c>
      <c r="B16" t="str">
        <f t="shared" ref="B16:B79" si="2">IF(AND(F16="",G16=""),"",1)</f>
        <v/>
      </c>
      <c r="D16">
        <v>0.8</v>
      </c>
      <c r="I16">
        <f t="shared" ref="I16:I79" si="3">IF(OR(K16=5,K16=6),(H16+(F16+G16)/2)/3,IF(K16=4,(F16+G16+H16)/6,(G16+F16)/4))</f>
        <v>0</v>
      </c>
      <c r="J16">
        <f t="shared" ref="J16:J79" si="4">(E16-H16)</f>
        <v>0</v>
      </c>
      <c r="L16" t="e">
        <f t="shared" ref="L16:L79" si="5"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#DIV/0!</v>
      </c>
      <c r="M16">
        <v>2</v>
      </c>
      <c r="N16">
        <v>1</v>
      </c>
      <c r="O16">
        <v>3</v>
      </c>
      <c r="P16">
        <f t="shared" ref="P16:P79" si="6">IF(C16="",0,1)</f>
        <v>0</v>
      </c>
      <c r="S16">
        <v>1</v>
      </c>
      <c r="T16">
        <v>0</v>
      </c>
      <c r="U16">
        <v>2</v>
      </c>
      <c r="Z16">
        <v>0</v>
      </c>
      <c r="AA16">
        <v>0</v>
      </c>
      <c r="AB16">
        <v>0</v>
      </c>
      <c r="AC16">
        <v>0</v>
      </c>
      <c r="AD16" t="s">
        <v>75</v>
      </c>
      <c r="AE16" t="e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#DIV/0!</v>
      </c>
      <c r="AF16" t="e">
        <f t="shared" ref="AF16:AF79" si="7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#DIV/0!</v>
      </c>
      <c r="AG16" t="e">
        <f t="shared" ref="AG16:AG79" si="8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#DIV/0!</v>
      </c>
      <c r="AH16" t="e">
        <f t="shared" ref="AH16:AH79" si="9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#DIV/0!</v>
      </c>
      <c r="AI16" t="e">
        <f t="shared" ref="AI16:AI79" si="10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#DIV/0!</v>
      </c>
      <c r="AJ16" t="e">
        <f t="shared" ref="AJ16:AJ79" si="11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#DIV/0!</v>
      </c>
      <c r="AK16" t="e">
        <f t="shared" ref="AK16:AK79" si="12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#DIV/0!</v>
      </c>
      <c r="AL16" t="e">
        <f t="shared" ref="AL16:AL79" si="13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#DIV/0!</v>
      </c>
      <c r="AM16" t="e">
        <f t="shared" ref="AM16:AM79" si="14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#DIV/0!</v>
      </c>
      <c r="AN16" t="e">
        <f t="shared" ref="AN16:AN79" si="15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#DIV/0!</v>
      </c>
      <c r="AO16" t="e">
        <f t="shared" ref="AO16:AO79" si="16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#DIV/0!</v>
      </c>
      <c r="AP16" t="e">
        <f t="shared" ref="AP16:AP79" si="17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#DIV/0!</v>
      </c>
      <c r="AQ16" t="e">
        <f t="shared" ref="AQ16:AQ79" si="18">IF($AF$14&lt;=$J16,0,IF(AND(OR($L16=5,$L16=6),$AF$14&gt;$I16+$J16),$AE16,IF(AND(OR($L16=1,$L16=2,$L16=3,$L16=7),$AF$14&gt;$E16),$AE16,IF(AND($L16=4,$AF$14&gt;2*$I16+$J16),$AE16,AF16))))</f>
        <v>#DIV/0!</v>
      </c>
      <c r="AR16" t="e">
        <f t="shared" ref="AR16:AR79" si="19">IF($AG$14&lt;=$J16,0,IF(AND(OR($L16=5,$L16=6),$AG$14&gt;$I16+$J16),$AE16,IF(AND(OR($L16=1,$L16=2,$L16=3,$L16=7),$AG$14&gt;$E16),$AE16,IF(AND($L16=4,$AG$14&gt;2*$I16+$J16),$AE16,AG16))))</f>
        <v>#DIV/0!</v>
      </c>
      <c r="AS16" t="e">
        <f t="shared" ref="AS16:AS79" si="20">IF($AH$14&lt;=$J16,0,IF(AND(OR($L16=5,$L16=6),$AH$14&gt;$I16+$J16),$AE16,IF(AND(OR($L16=1,$L16=2,$L16=3,$L16=7),$AH$14&gt;$E16),$AE16,IF(AND($L16=4,$AH$14&gt;2*$I16+$J16),$AE16,AH16))))</f>
        <v>#DIV/0!</v>
      </c>
      <c r="AT16" t="e">
        <f t="shared" ref="AT16:AT79" si="21">IF($AI$14&lt;=$J16,0,IF(AND(OR($L16=5,$L16=6),$AI$14&gt;$I16+$J16),$AE16,IF(AND(OR($L16=1,$L16=2,$L16=3,$L16=7),$AI$14&gt;$E16),$AE16,IF(AND($L16=4,$AI$14&gt;2*$I16+$J16),$AE16,AI16))))</f>
        <v>#DIV/0!</v>
      </c>
      <c r="AU16" t="e">
        <f t="shared" ref="AU16:AU79" si="22">IF($AJ$14&lt;=$J16,0,IF(AND(OR($L16=5,$L16=6),$AJ$14&gt;$I16+$J16),$AE16,IF(AND(OR($L16=1,$L16=2,$L16=3,$L16=7),$AJ$14&gt;$E16),$AE16,IF(AND($L16=4,$AJ$14&gt;2*$I16+$J16),$AE16,AJ16))))</f>
        <v>#DIV/0!</v>
      </c>
      <c r="AV16" t="e">
        <f t="shared" ref="AV16:AV79" si="23">IF($AK$14&lt;=$J16,0,IF(AND(OR($L16=5,$L16=6),$AK$14&gt;$I16+$J16),$AE16,IF(AND(OR($L16=1,$L16=2,$L16=3,$L16=7),$AK$14&gt;$E16),$AE16,IF(AND($L16=4,$AK$14&gt;2*$I16+$J16),$AE16,AK16))))</f>
        <v>#DIV/0!</v>
      </c>
      <c r="AW16" t="e">
        <f t="shared" ref="AW16:AW79" si="24">IF($AL$14&lt;=$J16,0,IF(AND(OR($L16=5,$L16=6),$AL$14&gt;$I16+$J16),$AE16,IF(AND(OR($L16=1,$L16=2,$L16=3,$L16=7),$AL$14&gt;$E16),$AE16,IF(AND($L16=4,$AL$14&gt;2*$I16+$J16),$AE16,AL16))))</f>
        <v>#DIV/0!</v>
      </c>
      <c r="AX16" t="e">
        <f t="shared" ref="AX16:AX79" si="25">IF($AM$14&lt;=$J16,0,IF(AND(OR($L16=5,$L16=6),$AM$14&gt;$I16+$J16),$AE16,IF(AND(OR($L16=1,$L16=2,$L16=3,$L16=7),$AM$14&gt;$E16),$AE16,IF(AND($L16=4,$AM$14&gt;2*$I16+$J16),$AE16,AM16))))</f>
        <v>#DIV/0!</v>
      </c>
      <c r="AY16" t="e">
        <f t="shared" ref="AY16:AY79" si="26">IF($AN$14&lt;=$J16,0,IF(AND(OR($L16=5,$L16=6),$AN$14&gt;$I16+$J16),$AE16,IF(AND(OR($L16=1,$L16=2,$L16=3,$L16=7),$AN$14&gt;$E16),$AE16,IF(AND($L16=4,$AN$14&gt;2*$I16+$J16),$AE16,AN16))))</f>
        <v>#DIV/0!</v>
      </c>
      <c r="AZ16" t="e">
        <f t="shared" ref="AZ16:AZ79" si="27">IF($AO$14&lt;=$J16,0,IF(AND(OR($L16=5,$L16=6),$AO$14&gt;$I16+$J16),$AE16,IF(AND(OR($L16=1,$L16=2,$L16=3,$L16=7),$AO$14&gt;$E16),$AE16,IF(AND($L16=4,$AO$14&gt;2*$I16+$J16),$AE16,AO16))))</f>
        <v>#DIV/0!</v>
      </c>
      <c r="BA16" t="e">
        <f t="shared" ref="BA16:BA79" si="28">IF($AP$14&lt;=$J16,0,IF(AND(OR($L16=5,$L16=6),$AP$14&gt;$I16+$J16),$AE16,IF(AND(OR($L16=1,$L16=2,$L16=3,$L16=7),$AP$14&gt;$E16),$AE16,IF(AND($L16=4,$AP$14&gt;2*$I16+$J16),$AE16,AP16))))</f>
        <v>#DIV/0!</v>
      </c>
      <c r="BB16">
        <f t="shared" ref="BB16:BB79" si="29">IF(O16="",0,IF(O16=1,5.5,IF(O16=2,18,IF(O16=3,38,IF(O16=4,63,IF(O16=5,83,IF(O16=6,95,IF(O16=7,100))))))))</f>
        <v>38</v>
      </c>
      <c r="BC16">
        <f>IF(Q16="",0,IF(Q16=1,5.5,IF(Q16=2,18,IF(Q16=3,38,IF(Q16=4,63,IF(Q16=5,83,IF(Q16=6,95,IF(Q16=7,100))))))))</f>
        <v>0</v>
      </c>
      <c r="BD16">
        <f t="shared" ref="BD16:BD79" si="30">IF(R16="",0,IF(R16=1,5.5,IF(R16=2,18,IF(R16=3,38,IF(R16=4,63,IF(R16=5,83,IF(R16=6,95,IF(R16=7,100))))))))</f>
        <v>0</v>
      </c>
      <c r="BE16">
        <f t="shared" ref="BE16:BE79" si="31">IF(U16="",0,IF(U16=1,5.5,IF(U16=2,18,IF(U16=3,38,IF(U16=4,63,IF(U16=5,83,IF(U16=6,95,IF(U16=7,100))))))))</f>
        <v>18</v>
      </c>
      <c r="BF16">
        <f t="shared" ref="BF16:BH76" si="32">IF(W16="",0,IF(W16=1,5.5,IF(W16=2,18,IF(W16=3,38,IF(W16=4,63,IF(W16=5,83,IF(W16=6,95,IF(W16=7,100))))))))</f>
        <v>0</v>
      </c>
      <c r="BG16">
        <f t="shared" si="32"/>
        <v>0</v>
      </c>
      <c r="BH16">
        <f t="shared" si="32"/>
        <v>0</v>
      </c>
      <c r="BI16">
        <f t="shared" ref="BI16:BI79" si="33">($CB16*$BB16)</f>
        <v>1.9353241079974477</v>
      </c>
      <c r="BJ16">
        <f>($CB16*$BC16)</f>
        <v>0</v>
      </c>
      <c r="BK16">
        <f t="shared" ref="BK16" si="34">($CB16*$BD16)</f>
        <v>0</v>
      </c>
      <c r="BL16">
        <f t="shared" ref="BL16:BL79" si="35">($CB16*$BE16)</f>
        <v>0.91673247220931742</v>
      </c>
      <c r="BM16">
        <f t="shared" ref="BM16:BM79" si="36">($CB16*$BF16)</f>
        <v>0</v>
      </c>
      <c r="BN16">
        <f t="shared" ref="BN16:BN79" si="37">($CB16*$BG16)</f>
        <v>0</v>
      </c>
      <c r="BO16">
        <f t="shared" ref="BO16:BO79" si="38">($CB16*$BH16)</f>
        <v>0</v>
      </c>
      <c r="BP16" t="str">
        <f t="shared" ref="BP16:BP79" si="39">IF($B16=1,$C16,"")</f>
        <v/>
      </c>
      <c r="BQ16" t="str">
        <f t="shared" ref="BQ16:BQ79" si="40">IF(B16=1,$AQ16,"")</f>
        <v/>
      </c>
      <c r="BR16" t="str">
        <f t="shared" ref="BR16:BR79" si="41">IF($B16=1,$AR16-$AQ16,"")</f>
        <v/>
      </c>
      <c r="BS16" t="str">
        <f t="shared" ref="BS16:BS79" si="42">IF($B16=1,$AS16-$AR16,"")</f>
        <v/>
      </c>
      <c r="BT16" t="str">
        <f t="shared" ref="BT16:BT79" si="43">IF($B16=1,$AT16-$AS16,"")</f>
        <v/>
      </c>
      <c r="BU16" t="str">
        <f t="shared" ref="BU16:BU79" si="44">IF($B16=1,$AU16-$AT16,"")</f>
        <v/>
      </c>
      <c r="BV16" t="str">
        <f t="shared" ref="BV16:BV79" si="45">IF($B16=1,$AV16-$AU16,"")</f>
        <v/>
      </c>
      <c r="BW16" t="str">
        <f t="shared" ref="BW16:BW79" si="46">IF($B16=1,$AW16-$AV16,"")</f>
        <v/>
      </c>
      <c r="BX16" t="str">
        <f t="shared" ref="BX16:BX79" si="47">IF($B16=1,$AX16-$AW16,"")</f>
        <v/>
      </c>
      <c r="BY16" t="str">
        <f t="shared" ref="BY16:BY79" si="48">IF($B16=1,$AY16-$AX16,"")</f>
        <v/>
      </c>
      <c r="BZ16" t="str">
        <f t="shared" ref="BZ16:BZ79" si="49">IF($B16=1,$AZ16-$AY16,"")</f>
        <v/>
      </c>
      <c r="CA16" t="str">
        <f t="shared" ref="CA16:CA79" si="50">IF($B16=1,$BA16-$AZ16,"")</f>
        <v/>
      </c>
      <c r="CB16" s="11">
        <f t="shared" ref="CB16" si="51">($D16^2/(4*PI()))</f>
        <v>5.0929581789406521E-2</v>
      </c>
      <c r="CO16" s="19" t="s">
        <v>79</v>
      </c>
      <c r="CP16" s="19">
        <v>9</v>
      </c>
      <c r="CQ16">
        <v>69.046572058994414</v>
      </c>
      <c r="CR16">
        <v>64.151108072577628</v>
      </c>
      <c r="CS16">
        <v>244.82066568753692</v>
      </c>
      <c r="CT16">
        <v>213.80867581880986</v>
      </c>
      <c r="CU16">
        <v>223.35554140940317</v>
      </c>
      <c r="CV16">
        <v>254.26252866418181</v>
      </c>
      <c r="CW16">
        <v>216.74578784695683</v>
      </c>
      <c r="CX16">
        <v>786.26793080717937</v>
      </c>
      <c r="CY16">
        <v>284.44331185048247</v>
      </c>
      <c r="CZ16">
        <v>104.69463561705086</v>
      </c>
      <c r="DA16" s="16">
        <v>0.24172408971321602</v>
      </c>
      <c r="DB16">
        <v>0.61934299999999998</v>
      </c>
      <c r="DC16" s="12">
        <f t="shared" ref="DC16" si="52">(CQ16/$DB16)</f>
        <v>111.4835754323443</v>
      </c>
      <c r="DD16" s="12">
        <f t="shared" si="1"/>
        <v>103.57928978381548</v>
      </c>
      <c r="DE16" s="12">
        <f t="shared" si="1"/>
        <v>395.29092229594414</v>
      </c>
      <c r="DF16" s="12">
        <f t="shared" si="1"/>
        <v>345.21852320735013</v>
      </c>
      <c r="DG16" s="12">
        <f t="shared" si="1"/>
        <v>360.63302791733042</v>
      </c>
      <c r="DH16" s="12">
        <f t="shared" si="1"/>
        <v>410.53588829482504</v>
      </c>
      <c r="DI16" s="12">
        <f t="shared" si="1"/>
        <v>349.96082598327069</v>
      </c>
      <c r="DJ16" s="12">
        <f t="shared" si="1"/>
        <v>1269.5193629494147</v>
      </c>
      <c r="DK16" s="12">
        <f t="shared" si="1"/>
        <v>459.26620927415422</v>
      </c>
      <c r="DL16" s="12">
        <f t="shared" si="1"/>
        <v>169.04144491348231</v>
      </c>
      <c r="DM16" s="12">
        <f t="shared" si="1"/>
        <v>0.39029114676877924</v>
      </c>
      <c r="DN16" s="12">
        <f>SUM(DC16:DM16)</f>
        <v>3974.9193611987007</v>
      </c>
    </row>
    <row r="17" spans="1:118" x14ac:dyDescent="0.3">
      <c r="A17">
        <v>1</v>
      </c>
      <c r="B17" t="str">
        <f t="shared" si="2"/>
        <v/>
      </c>
      <c r="D17">
        <v>0.6</v>
      </c>
      <c r="I17">
        <f t="shared" si="3"/>
        <v>0</v>
      </c>
      <c r="J17">
        <f t="shared" si="4"/>
        <v>0</v>
      </c>
      <c r="L17" t="e">
        <f t="shared" si="5"/>
        <v>#DIV/0!</v>
      </c>
      <c r="M17">
        <v>2</v>
      </c>
      <c r="N17">
        <v>1</v>
      </c>
      <c r="O17">
        <v>5</v>
      </c>
      <c r="P17">
        <f t="shared" si="6"/>
        <v>0</v>
      </c>
      <c r="S17">
        <v>1</v>
      </c>
      <c r="T17">
        <v>0</v>
      </c>
      <c r="U17">
        <v>2</v>
      </c>
      <c r="Z17">
        <v>0</v>
      </c>
      <c r="AA17">
        <v>0</v>
      </c>
      <c r="AB17">
        <v>0</v>
      </c>
      <c r="AC17">
        <v>0</v>
      </c>
      <c r="AD17" t="s">
        <v>75</v>
      </c>
      <c r="AE17" t="e">
        <f t="shared" ref="AE17:AE80" si="53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#DIV/0!</v>
      </c>
      <c r="AF17" t="e">
        <f t="shared" si="7"/>
        <v>#DIV/0!</v>
      </c>
      <c r="AG17" t="e">
        <f t="shared" si="8"/>
        <v>#DIV/0!</v>
      </c>
      <c r="AH17" t="e">
        <f t="shared" si="9"/>
        <v>#DIV/0!</v>
      </c>
      <c r="AI17" t="e">
        <f t="shared" si="10"/>
        <v>#DIV/0!</v>
      </c>
      <c r="AJ17" t="e">
        <f t="shared" si="11"/>
        <v>#DIV/0!</v>
      </c>
      <c r="AK17" t="e">
        <f t="shared" si="12"/>
        <v>#DIV/0!</v>
      </c>
      <c r="AL17" t="e">
        <f t="shared" si="13"/>
        <v>#DIV/0!</v>
      </c>
      <c r="AM17" t="e">
        <f t="shared" si="14"/>
        <v>#DIV/0!</v>
      </c>
      <c r="AN17" t="e">
        <f t="shared" si="15"/>
        <v>#DIV/0!</v>
      </c>
      <c r="AO17" t="e">
        <f t="shared" si="16"/>
        <v>#DIV/0!</v>
      </c>
      <c r="AP17" t="e">
        <f t="shared" si="17"/>
        <v>#DIV/0!</v>
      </c>
      <c r="AQ17" t="e">
        <f t="shared" si="18"/>
        <v>#DIV/0!</v>
      </c>
      <c r="AR17" t="e">
        <f t="shared" si="19"/>
        <v>#DIV/0!</v>
      </c>
      <c r="AS17" t="e">
        <f t="shared" si="20"/>
        <v>#DIV/0!</v>
      </c>
      <c r="AT17" t="e">
        <f t="shared" si="21"/>
        <v>#DIV/0!</v>
      </c>
      <c r="AU17" t="e">
        <f t="shared" si="22"/>
        <v>#DIV/0!</v>
      </c>
      <c r="AV17" t="e">
        <f t="shared" si="23"/>
        <v>#DIV/0!</v>
      </c>
      <c r="AW17" t="e">
        <f t="shared" si="24"/>
        <v>#DIV/0!</v>
      </c>
      <c r="AX17" t="e">
        <f t="shared" si="25"/>
        <v>#DIV/0!</v>
      </c>
      <c r="AY17" t="e">
        <f t="shared" si="26"/>
        <v>#DIV/0!</v>
      </c>
      <c r="AZ17" t="e">
        <f t="shared" si="27"/>
        <v>#DIV/0!</v>
      </c>
      <c r="BA17" t="e">
        <f t="shared" si="28"/>
        <v>#DIV/0!</v>
      </c>
      <c r="BB17">
        <f t="shared" si="29"/>
        <v>83</v>
      </c>
      <c r="BC17">
        <f t="shared" ref="BC17:BD80" si="54">IF(Q17="",0,IF(Q17=1,5.5,IF(Q17=2,18,IF(Q17=3,38,IF(Q17=4,63,IF(Q17=5,83,IF(Q17=6,95,IF(Q17=7,100))))))))</f>
        <v>0</v>
      </c>
      <c r="BD17">
        <f t="shared" si="30"/>
        <v>0</v>
      </c>
      <c r="BE17">
        <f t="shared" si="31"/>
        <v>18</v>
      </c>
      <c r="BF17">
        <f t="shared" si="32"/>
        <v>0</v>
      </c>
      <c r="BG17">
        <f t="shared" si="32"/>
        <v>0</v>
      </c>
      <c r="BH17">
        <f t="shared" si="32"/>
        <v>0</v>
      </c>
      <c r="BI17">
        <f t="shared" si="33"/>
        <v>2.3777748497929161</v>
      </c>
      <c r="BJ17">
        <f>($CB17*$BC17)</f>
        <v>0</v>
      </c>
      <c r="BK17">
        <f>($CB17*$BD17)</f>
        <v>0</v>
      </c>
      <c r="BL17">
        <f t="shared" si="35"/>
        <v>0.51566201561774083</v>
      </c>
      <c r="BM17">
        <f t="shared" si="36"/>
        <v>0</v>
      </c>
      <c r="BN17">
        <f t="shared" si="37"/>
        <v>0</v>
      </c>
      <c r="BO17">
        <f t="shared" si="38"/>
        <v>0</v>
      </c>
      <c r="BP17" t="str">
        <f t="shared" si="39"/>
        <v/>
      </c>
      <c r="BQ17" t="str">
        <f t="shared" si="40"/>
        <v/>
      </c>
      <c r="BR17" t="str">
        <f t="shared" si="41"/>
        <v/>
      </c>
      <c r="BS17" t="str">
        <f t="shared" si="42"/>
        <v/>
      </c>
      <c r="BT17" t="str">
        <f t="shared" si="43"/>
        <v/>
      </c>
      <c r="BU17" t="str">
        <f t="shared" si="44"/>
        <v/>
      </c>
      <c r="BV17" t="str">
        <f t="shared" si="45"/>
        <v/>
      </c>
      <c r="BW17" t="str">
        <f t="shared" si="46"/>
        <v/>
      </c>
      <c r="BX17" t="str">
        <f t="shared" si="47"/>
        <v/>
      </c>
      <c r="BY17" t="str">
        <f t="shared" si="48"/>
        <v/>
      </c>
      <c r="BZ17" t="str">
        <f t="shared" si="49"/>
        <v/>
      </c>
      <c r="CA17" t="str">
        <f t="shared" si="50"/>
        <v/>
      </c>
      <c r="CB17" s="11">
        <f>($D17^2/(4*PI()))</f>
        <v>2.8647889756541159E-2</v>
      </c>
      <c r="CO17" s="13" t="s">
        <v>76</v>
      </c>
      <c r="CP17" s="13">
        <v>46</v>
      </c>
      <c r="CQ17" s="14">
        <v>225.22596167219331</v>
      </c>
      <c r="CR17" s="14">
        <v>264.55138275140757</v>
      </c>
      <c r="CS17" s="14">
        <v>674.72257474963249</v>
      </c>
      <c r="CT17" s="14">
        <v>643.4187176501581</v>
      </c>
      <c r="CU17" s="14">
        <v>615.09073632022887</v>
      </c>
      <c r="CV17" s="14">
        <v>491.94716442370634</v>
      </c>
      <c r="CW17" s="14">
        <v>239.63155009058946</v>
      </c>
      <c r="CX17" s="14">
        <v>904.00098082109503</v>
      </c>
      <c r="CY17" s="14">
        <v>439.69201363934394</v>
      </c>
      <c r="CZ17" s="14">
        <v>125.55594597285267</v>
      </c>
      <c r="DA17" s="15">
        <v>0.24172408971321602</v>
      </c>
      <c r="DC17" s="12">
        <f t="shared" ref="DC17:DM17" si="55">SUM(DC15:DC16)</f>
        <v>1360.9186923379355</v>
      </c>
      <c r="DD17" s="12">
        <f t="shared" si="55"/>
        <v>1706.781487214455</v>
      </c>
      <c r="DE17" s="12">
        <f t="shared" si="55"/>
        <v>3834.5061947927097</v>
      </c>
      <c r="DF17" s="12">
        <f t="shared" si="55"/>
        <v>3782.0988578581359</v>
      </c>
      <c r="DG17" s="12">
        <f t="shared" si="55"/>
        <v>3494.5145872039352</v>
      </c>
      <c r="DH17" s="12">
        <f t="shared" si="55"/>
        <v>2312.0129743710208</v>
      </c>
      <c r="DI17" s="12">
        <f t="shared" si="55"/>
        <v>533.04692393233199</v>
      </c>
      <c r="DJ17" s="12">
        <f t="shared" si="55"/>
        <v>2211.3837630607395</v>
      </c>
      <c r="DK17" s="12">
        <f t="shared" si="55"/>
        <v>1701.2558235850461</v>
      </c>
      <c r="DL17" s="12">
        <f t="shared" si="55"/>
        <v>335.93192775989678</v>
      </c>
      <c r="DM17" s="12">
        <f t="shared" si="55"/>
        <v>0.39029114676877924</v>
      </c>
      <c r="DN17" s="12">
        <f>SUM(DN15:DN16)</f>
        <v>21272.841523262974</v>
      </c>
    </row>
    <row r="18" spans="1:118" x14ac:dyDescent="0.3">
      <c r="A18">
        <v>1</v>
      </c>
      <c r="B18">
        <f t="shared" si="2"/>
        <v>1</v>
      </c>
      <c r="C18" t="s">
        <v>75</v>
      </c>
      <c r="D18">
        <v>0.83</v>
      </c>
      <c r="E18">
        <v>4.5</v>
      </c>
      <c r="F18">
        <v>3.6</v>
      </c>
      <c r="G18">
        <v>2.4</v>
      </c>
      <c r="H18">
        <v>4</v>
      </c>
      <c r="I18">
        <f t="shared" si="3"/>
        <v>1.5</v>
      </c>
      <c r="J18">
        <f t="shared" si="4"/>
        <v>0.5</v>
      </c>
      <c r="K18">
        <v>1</v>
      </c>
      <c r="L18">
        <f t="shared" si="5"/>
        <v>1</v>
      </c>
      <c r="M18">
        <v>1</v>
      </c>
      <c r="N18">
        <v>1</v>
      </c>
      <c r="O18">
        <v>5</v>
      </c>
      <c r="P18">
        <f t="shared" si="6"/>
        <v>1</v>
      </c>
      <c r="S18">
        <v>1</v>
      </c>
      <c r="T18">
        <v>0</v>
      </c>
      <c r="U18">
        <v>2</v>
      </c>
      <c r="Z18">
        <v>0</v>
      </c>
      <c r="AA18">
        <v>0</v>
      </c>
      <c r="AB18">
        <v>0</v>
      </c>
      <c r="AC18">
        <v>0</v>
      </c>
      <c r="AD18" t="s">
        <v>75</v>
      </c>
      <c r="AE18">
        <f t="shared" si="53"/>
        <v>28.274333882308138</v>
      </c>
      <c r="AF18">
        <f t="shared" si="7"/>
        <v>0</v>
      </c>
      <c r="AG18">
        <f t="shared" si="8"/>
        <v>3.5342917352885173</v>
      </c>
      <c r="AH18">
        <f t="shared" si="9"/>
        <v>10.602875205865551</v>
      </c>
      <c r="AI18">
        <f t="shared" si="10"/>
        <v>17.671458676442587</v>
      </c>
      <c r="AJ18">
        <f t="shared" si="11"/>
        <v>24.740042147019622</v>
      </c>
      <c r="AK18">
        <f t="shared" si="12"/>
        <v>31.808625617596654</v>
      </c>
      <c r="AL18">
        <f t="shared" si="13"/>
        <v>38.877209088173693</v>
      </c>
      <c r="AM18">
        <f t="shared" si="14"/>
        <v>74.220126441058866</v>
      </c>
      <c r="AN18">
        <f t="shared" si="15"/>
        <v>95.425876852789969</v>
      </c>
      <c r="AO18">
        <f t="shared" si="16"/>
        <v>116.63162726452107</v>
      </c>
      <c r="AP18">
        <f t="shared" si="17"/>
        <v>166.1117115585603</v>
      </c>
      <c r="AQ18">
        <f t="shared" si="18"/>
        <v>0</v>
      </c>
      <c r="AR18">
        <f t="shared" si="19"/>
        <v>3.5342917352885173</v>
      </c>
      <c r="AS18">
        <f t="shared" si="20"/>
        <v>10.602875205865551</v>
      </c>
      <c r="AT18">
        <f t="shared" si="21"/>
        <v>17.671458676442587</v>
      </c>
      <c r="AU18">
        <f t="shared" si="22"/>
        <v>24.740042147019622</v>
      </c>
      <c r="AV18">
        <f t="shared" si="23"/>
        <v>28.274333882308138</v>
      </c>
      <c r="AW18">
        <f t="shared" si="24"/>
        <v>28.274333882308138</v>
      </c>
      <c r="AX18">
        <f t="shared" si="25"/>
        <v>28.274333882308138</v>
      </c>
      <c r="AY18">
        <f t="shared" si="26"/>
        <v>28.274333882308138</v>
      </c>
      <c r="AZ18">
        <f t="shared" si="27"/>
        <v>28.274333882308138</v>
      </c>
      <c r="BA18">
        <f t="shared" si="28"/>
        <v>28.274333882308138</v>
      </c>
      <c r="BB18">
        <f t="shared" si="29"/>
        <v>83</v>
      </c>
      <c r="BC18">
        <f t="shared" si="54"/>
        <v>0</v>
      </c>
      <c r="BD18">
        <f t="shared" si="30"/>
        <v>0</v>
      </c>
      <c r="BE18">
        <f t="shared" si="31"/>
        <v>18</v>
      </c>
      <c r="BF18">
        <f t="shared" si="32"/>
        <v>0</v>
      </c>
      <c r="BG18">
        <f t="shared" si="32"/>
        <v>0</v>
      </c>
      <c r="BH18">
        <f t="shared" si="32"/>
        <v>0</v>
      </c>
      <c r="BI18">
        <f t="shared" si="33"/>
        <v>4.5501363722842783</v>
      </c>
      <c r="BJ18">
        <f t="shared" ref="BJ18:BJ81" si="56">($CB18*$BC18)</f>
        <v>0</v>
      </c>
      <c r="BK18">
        <f t="shared" ref="BK18:BK81" si="57">($CB18*$BD18)</f>
        <v>0</v>
      </c>
      <c r="BL18">
        <f t="shared" si="35"/>
        <v>0.98677656266406022</v>
      </c>
      <c r="BM18">
        <f t="shared" si="36"/>
        <v>0</v>
      </c>
      <c r="BN18">
        <f t="shared" si="37"/>
        <v>0</v>
      </c>
      <c r="BO18">
        <f t="shared" si="38"/>
        <v>0</v>
      </c>
      <c r="BP18" t="str">
        <f t="shared" si="39"/>
        <v>Col mop</v>
      </c>
      <c r="BQ18">
        <f t="shared" si="40"/>
        <v>0</v>
      </c>
      <c r="BR18">
        <f t="shared" si="41"/>
        <v>3.5342917352885173</v>
      </c>
      <c r="BS18">
        <f t="shared" si="42"/>
        <v>7.0685834705770336</v>
      </c>
      <c r="BT18">
        <f t="shared" si="43"/>
        <v>7.0685834705770354</v>
      </c>
      <c r="BU18">
        <f t="shared" si="44"/>
        <v>7.0685834705770354</v>
      </c>
      <c r="BV18">
        <f t="shared" si="45"/>
        <v>3.5342917352885159</v>
      </c>
      <c r="BW18">
        <f t="shared" si="46"/>
        <v>0</v>
      </c>
      <c r="BX18">
        <f t="shared" si="47"/>
        <v>0</v>
      </c>
      <c r="BY18">
        <f t="shared" si="48"/>
        <v>0</v>
      </c>
      <c r="BZ18">
        <f t="shared" si="49"/>
        <v>0</v>
      </c>
      <c r="CA18">
        <f t="shared" si="50"/>
        <v>0</v>
      </c>
      <c r="CB18" s="11">
        <f t="shared" ref="CB18:CB81" si="58">($D18^2/(4*PI()))</f>
        <v>5.4820920148003348E-2</v>
      </c>
      <c r="CC18" s="1" t="s">
        <v>77</v>
      </c>
      <c r="CD18" s="23"/>
      <c r="CE18" s="1"/>
      <c r="CF18" s="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x14ac:dyDescent="0.3">
      <c r="A19">
        <v>1</v>
      </c>
      <c r="B19">
        <f t="shared" si="2"/>
        <v>1</v>
      </c>
      <c r="C19" t="s">
        <v>75</v>
      </c>
      <c r="D19">
        <v>0.85</v>
      </c>
      <c r="E19">
        <v>3.3</v>
      </c>
      <c r="F19">
        <v>2.6</v>
      </c>
      <c r="G19">
        <v>4.05</v>
      </c>
      <c r="H19">
        <v>3.3</v>
      </c>
      <c r="I19">
        <f t="shared" si="3"/>
        <v>1.6625000000000001</v>
      </c>
      <c r="J19">
        <f t="shared" si="4"/>
        <v>0</v>
      </c>
      <c r="K19">
        <v>1</v>
      </c>
      <c r="L19">
        <f t="shared" si="5"/>
        <v>1</v>
      </c>
      <c r="M19">
        <v>2</v>
      </c>
      <c r="N19">
        <v>1</v>
      </c>
      <c r="O19">
        <v>3</v>
      </c>
      <c r="P19">
        <f t="shared" si="6"/>
        <v>1</v>
      </c>
      <c r="S19">
        <v>1</v>
      </c>
      <c r="T19">
        <v>0</v>
      </c>
      <c r="U19">
        <v>1</v>
      </c>
      <c r="Z19">
        <v>0</v>
      </c>
      <c r="AA19">
        <v>0</v>
      </c>
      <c r="AB19">
        <v>0</v>
      </c>
      <c r="AC19">
        <v>0</v>
      </c>
      <c r="AD19" t="s">
        <v>75</v>
      </c>
      <c r="AE19">
        <f t="shared" si="53"/>
        <v>28.654122981696016</v>
      </c>
      <c r="AF19">
        <f t="shared" si="7"/>
        <v>4.3415337851054572</v>
      </c>
      <c r="AG19">
        <f t="shared" si="8"/>
        <v>8.6830675702109144</v>
      </c>
      <c r="AH19">
        <f t="shared" si="9"/>
        <v>17.366135140421829</v>
      </c>
      <c r="AI19">
        <f t="shared" si="10"/>
        <v>26.049202710632741</v>
      </c>
      <c r="AJ19">
        <f t="shared" si="11"/>
        <v>34.732270280843657</v>
      </c>
      <c r="AK19">
        <f t="shared" si="12"/>
        <v>43.415337851054574</v>
      </c>
      <c r="AL19">
        <f t="shared" si="13"/>
        <v>52.098405421265483</v>
      </c>
      <c r="AM19">
        <f t="shared" si="14"/>
        <v>95.513743272320056</v>
      </c>
      <c r="AN19">
        <f t="shared" si="15"/>
        <v>121.5629459829528</v>
      </c>
      <c r="AO19">
        <f t="shared" si="16"/>
        <v>147.61214869358554</v>
      </c>
      <c r="AP19">
        <f t="shared" si="17"/>
        <v>208.39362168506193</v>
      </c>
      <c r="AQ19">
        <f t="shared" si="18"/>
        <v>4.3415337851054572</v>
      </c>
      <c r="AR19">
        <f t="shared" si="19"/>
        <v>8.6830675702109144</v>
      </c>
      <c r="AS19">
        <f t="shared" si="20"/>
        <v>17.366135140421829</v>
      </c>
      <c r="AT19">
        <f t="shared" si="21"/>
        <v>26.049202710632741</v>
      </c>
      <c r="AU19">
        <f t="shared" si="22"/>
        <v>28.654122981696016</v>
      </c>
      <c r="AV19">
        <f t="shared" si="23"/>
        <v>28.654122981696016</v>
      </c>
      <c r="AW19">
        <f t="shared" si="24"/>
        <v>28.654122981696016</v>
      </c>
      <c r="AX19">
        <f t="shared" si="25"/>
        <v>28.654122981696016</v>
      </c>
      <c r="AY19">
        <f t="shared" si="26"/>
        <v>28.654122981696016</v>
      </c>
      <c r="AZ19">
        <f t="shared" si="27"/>
        <v>28.654122981696016</v>
      </c>
      <c r="BA19">
        <f t="shared" si="28"/>
        <v>28.654122981696016</v>
      </c>
      <c r="BB19">
        <f t="shared" si="29"/>
        <v>38</v>
      </c>
      <c r="BC19">
        <f t="shared" si="54"/>
        <v>0</v>
      </c>
      <c r="BD19">
        <f t="shared" si="30"/>
        <v>0</v>
      </c>
      <c r="BE19">
        <f t="shared" si="31"/>
        <v>5.5</v>
      </c>
      <c r="BF19">
        <f t="shared" si="32"/>
        <v>0</v>
      </c>
      <c r="BG19">
        <f t="shared" si="32"/>
        <v>0</v>
      </c>
      <c r="BH19">
        <f t="shared" si="32"/>
        <v>0</v>
      </c>
      <c r="BI19">
        <f t="shared" si="33"/>
        <v>2.184799481293993</v>
      </c>
      <c r="BJ19">
        <f t="shared" si="56"/>
        <v>0</v>
      </c>
      <c r="BK19">
        <f t="shared" si="57"/>
        <v>0</v>
      </c>
      <c r="BL19">
        <f t="shared" si="35"/>
        <v>0.31622097755570949</v>
      </c>
      <c r="BM19">
        <f t="shared" si="36"/>
        <v>0</v>
      </c>
      <c r="BN19">
        <f t="shared" si="37"/>
        <v>0</v>
      </c>
      <c r="BO19">
        <f t="shared" si="38"/>
        <v>0</v>
      </c>
      <c r="BP19" t="str">
        <f t="shared" si="39"/>
        <v>Col mop</v>
      </c>
      <c r="BQ19">
        <f t="shared" si="40"/>
        <v>4.3415337851054572</v>
      </c>
      <c r="BR19">
        <f t="shared" si="41"/>
        <v>4.3415337851054572</v>
      </c>
      <c r="BS19">
        <f t="shared" si="42"/>
        <v>8.6830675702109144</v>
      </c>
      <c r="BT19">
        <f t="shared" si="43"/>
        <v>8.6830675702109126</v>
      </c>
      <c r="BU19">
        <f t="shared" si="44"/>
        <v>2.6049202710632748</v>
      </c>
      <c r="BV19">
        <f t="shared" si="45"/>
        <v>0</v>
      </c>
      <c r="BW19">
        <f t="shared" si="46"/>
        <v>0</v>
      </c>
      <c r="BX19">
        <f t="shared" si="47"/>
        <v>0</v>
      </c>
      <c r="BY19">
        <f t="shared" si="48"/>
        <v>0</v>
      </c>
      <c r="BZ19">
        <f t="shared" si="49"/>
        <v>0</v>
      </c>
      <c r="CA19">
        <f t="shared" si="50"/>
        <v>0</v>
      </c>
      <c r="CB19" s="11">
        <f t="shared" si="58"/>
        <v>5.7494723191947185E-2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x14ac:dyDescent="0.3">
      <c r="A20">
        <v>1</v>
      </c>
      <c r="B20">
        <f t="shared" si="2"/>
        <v>1</v>
      </c>
      <c r="C20" t="s">
        <v>75</v>
      </c>
      <c r="D20">
        <v>0.3</v>
      </c>
      <c r="E20">
        <v>4</v>
      </c>
      <c r="F20">
        <v>2.1</v>
      </c>
      <c r="G20">
        <v>2.9</v>
      </c>
      <c r="H20">
        <v>4</v>
      </c>
      <c r="I20">
        <f t="shared" si="3"/>
        <v>1.25</v>
      </c>
      <c r="J20">
        <f t="shared" si="4"/>
        <v>0</v>
      </c>
      <c r="K20">
        <v>1</v>
      </c>
      <c r="L20">
        <f t="shared" si="5"/>
        <v>1</v>
      </c>
      <c r="M20">
        <v>1</v>
      </c>
      <c r="N20">
        <v>1</v>
      </c>
      <c r="O20">
        <v>3</v>
      </c>
      <c r="P20">
        <f t="shared" si="6"/>
        <v>1</v>
      </c>
      <c r="S20">
        <v>1</v>
      </c>
      <c r="T20">
        <v>0</v>
      </c>
      <c r="U20">
        <v>1</v>
      </c>
      <c r="Z20">
        <v>0</v>
      </c>
      <c r="AA20">
        <v>0</v>
      </c>
      <c r="AB20">
        <v>0</v>
      </c>
      <c r="AC20">
        <v>0</v>
      </c>
      <c r="AD20" t="s">
        <v>75</v>
      </c>
      <c r="AE20">
        <f t="shared" si="53"/>
        <v>19.634954084936208</v>
      </c>
      <c r="AF20">
        <f t="shared" si="7"/>
        <v>2.454369260617026</v>
      </c>
      <c r="AG20">
        <f t="shared" si="8"/>
        <v>4.908738521234052</v>
      </c>
      <c r="AH20">
        <f t="shared" si="9"/>
        <v>9.8174770424681039</v>
      </c>
      <c r="AI20">
        <f t="shared" si="10"/>
        <v>14.726215563702155</v>
      </c>
      <c r="AJ20">
        <f t="shared" si="11"/>
        <v>19.634954084936208</v>
      </c>
      <c r="AK20">
        <f t="shared" si="12"/>
        <v>24.543692606170261</v>
      </c>
      <c r="AL20">
        <f t="shared" si="13"/>
        <v>29.45243112740431</v>
      </c>
      <c r="AM20">
        <f t="shared" si="14"/>
        <v>53.996123733574571</v>
      </c>
      <c r="AN20">
        <f t="shared" si="15"/>
        <v>68.722339297276733</v>
      </c>
      <c r="AO20">
        <f t="shared" si="16"/>
        <v>83.448554860978888</v>
      </c>
      <c r="AP20">
        <f t="shared" si="17"/>
        <v>117.80972450961724</v>
      </c>
      <c r="AQ20">
        <f t="shared" si="18"/>
        <v>2.454369260617026</v>
      </c>
      <c r="AR20">
        <f t="shared" si="19"/>
        <v>4.908738521234052</v>
      </c>
      <c r="AS20">
        <f t="shared" si="20"/>
        <v>9.8174770424681039</v>
      </c>
      <c r="AT20">
        <f t="shared" si="21"/>
        <v>14.726215563702155</v>
      </c>
      <c r="AU20">
        <f t="shared" si="22"/>
        <v>19.634954084936208</v>
      </c>
      <c r="AV20">
        <f t="shared" si="23"/>
        <v>19.634954084936208</v>
      </c>
      <c r="AW20">
        <f t="shared" si="24"/>
        <v>19.634954084936208</v>
      </c>
      <c r="AX20">
        <f t="shared" si="25"/>
        <v>19.634954084936208</v>
      </c>
      <c r="AY20">
        <f t="shared" si="26"/>
        <v>19.634954084936208</v>
      </c>
      <c r="AZ20">
        <f t="shared" si="27"/>
        <v>19.634954084936208</v>
      </c>
      <c r="BA20">
        <f t="shared" si="28"/>
        <v>19.634954084936208</v>
      </c>
      <c r="BB20">
        <f t="shared" si="29"/>
        <v>38</v>
      </c>
      <c r="BC20">
        <f t="shared" si="54"/>
        <v>0</v>
      </c>
      <c r="BD20">
        <f t="shared" si="30"/>
        <v>0</v>
      </c>
      <c r="BE20">
        <f t="shared" si="31"/>
        <v>5.5</v>
      </c>
      <c r="BF20">
        <f t="shared" si="32"/>
        <v>0</v>
      </c>
      <c r="BG20">
        <f t="shared" si="32"/>
        <v>0</v>
      </c>
      <c r="BH20">
        <f t="shared" si="32"/>
        <v>0</v>
      </c>
      <c r="BI20">
        <f t="shared" si="33"/>
        <v>0.27215495268714102</v>
      </c>
      <c r="BJ20">
        <f t="shared" si="56"/>
        <v>0</v>
      </c>
      <c r="BK20">
        <f t="shared" si="57"/>
        <v>0</v>
      </c>
      <c r="BL20">
        <f t="shared" si="35"/>
        <v>3.9390848415244095E-2</v>
      </c>
      <c r="BM20">
        <f t="shared" si="36"/>
        <v>0</v>
      </c>
      <c r="BN20">
        <f t="shared" si="37"/>
        <v>0</v>
      </c>
      <c r="BO20">
        <f t="shared" si="38"/>
        <v>0</v>
      </c>
      <c r="BP20" t="str">
        <f t="shared" si="39"/>
        <v>Col mop</v>
      </c>
      <c r="BQ20">
        <f t="shared" si="40"/>
        <v>2.454369260617026</v>
      </c>
      <c r="BR20">
        <f t="shared" si="41"/>
        <v>2.454369260617026</v>
      </c>
      <c r="BS20">
        <f t="shared" si="42"/>
        <v>4.908738521234052</v>
      </c>
      <c r="BT20">
        <f t="shared" si="43"/>
        <v>4.9087385212340511</v>
      </c>
      <c r="BU20">
        <f t="shared" si="44"/>
        <v>4.9087385212340529</v>
      </c>
      <c r="BV20">
        <f t="shared" si="45"/>
        <v>0</v>
      </c>
      <c r="BW20">
        <f t="shared" si="46"/>
        <v>0</v>
      </c>
      <c r="BX20">
        <f t="shared" si="47"/>
        <v>0</v>
      </c>
      <c r="BY20">
        <f t="shared" si="48"/>
        <v>0</v>
      </c>
      <c r="BZ20">
        <f t="shared" si="49"/>
        <v>0</v>
      </c>
      <c r="CA20">
        <f t="shared" si="50"/>
        <v>0</v>
      </c>
      <c r="CB20" s="11">
        <f t="shared" si="58"/>
        <v>7.1619724391352897E-3</v>
      </c>
      <c r="CC20" s="12">
        <f>SUMIF($A$15:$A$400,"=1",BI15:BI400)/(SUMIF($A15:$A$400,"=1",$CB$15:$CB$400)-SUMIF($BD$15:$BD$400,"=100",$CB$15:$CB$400))</f>
        <v>43.008727437896788</v>
      </c>
      <c r="CD20" s="12">
        <f>SUMIF($A$15:$A$400,"=1",BJ15:BJ400)/(SUMIF($A15:$A$400,"=1",$CB$15:$CB$400))</f>
        <v>3.599932949052095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8.2158141181701723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 t="str">
        <f t="shared" si="2"/>
        <v/>
      </c>
      <c r="D21">
        <v>0.25</v>
      </c>
      <c r="I21">
        <f t="shared" si="3"/>
        <v>0</v>
      </c>
      <c r="J21">
        <f t="shared" si="4"/>
        <v>0</v>
      </c>
      <c r="L21" t="e">
        <f t="shared" si="5"/>
        <v>#DIV/0!</v>
      </c>
      <c r="M21">
        <v>2</v>
      </c>
      <c r="N21">
        <v>1</v>
      </c>
      <c r="O21">
        <v>4</v>
      </c>
      <c r="P21">
        <f t="shared" si="6"/>
        <v>0</v>
      </c>
      <c r="Z21">
        <v>0</v>
      </c>
      <c r="AA21">
        <v>0</v>
      </c>
      <c r="AB21">
        <v>0</v>
      </c>
      <c r="AC21">
        <v>0</v>
      </c>
      <c r="AD21" t="s">
        <v>75</v>
      </c>
      <c r="AE21" t="e">
        <f t="shared" si="53"/>
        <v>#DIV/0!</v>
      </c>
      <c r="AF21" t="e">
        <f t="shared" si="7"/>
        <v>#DIV/0!</v>
      </c>
      <c r="AG21" t="e">
        <f t="shared" si="8"/>
        <v>#DIV/0!</v>
      </c>
      <c r="AH21" t="e">
        <f t="shared" si="9"/>
        <v>#DIV/0!</v>
      </c>
      <c r="AI21" t="e">
        <f t="shared" si="10"/>
        <v>#DIV/0!</v>
      </c>
      <c r="AJ21" t="e">
        <f t="shared" si="11"/>
        <v>#DIV/0!</v>
      </c>
      <c r="AK21" t="e">
        <f t="shared" si="12"/>
        <v>#DIV/0!</v>
      </c>
      <c r="AL21" t="e">
        <f t="shared" si="13"/>
        <v>#DIV/0!</v>
      </c>
      <c r="AM21" t="e">
        <f t="shared" si="14"/>
        <v>#DIV/0!</v>
      </c>
      <c r="AN21" t="e">
        <f t="shared" si="15"/>
        <v>#DIV/0!</v>
      </c>
      <c r="AO21" t="e">
        <f t="shared" si="16"/>
        <v>#DIV/0!</v>
      </c>
      <c r="AP21" t="e">
        <f t="shared" si="17"/>
        <v>#DIV/0!</v>
      </c>
      <c r="AQ21" t="e">
        <f t="shared" si="18"/>
        <v>#DIV/0!</v>
      </c>
      <c r="AR21" t="e">
        <f t="shared" si="19"/>
        <v>#DIV/0!</v>
      </c>
      <c r="AS21" t="e">
        <f t="shared" si="20"/>
        <v>#DIV/0!</v>
      </c>
      <c r="AT21" t="e">
        <f t="shared" si="21"/>
        <v>#DIV/0!</v>
      </c>
      <c r="AU21" t="e">
        <f t="shared" si="22"/>
        <v>#DIV/0!</v>
      </c>
      <c r="AV21" t="e">
        <f t="shared" si="23"/>
        <v>#DIV/0!</v>
      </c>
      <c r="AW21" t="e">
        <f t="shared" si="24"/>
        <v>#DIV/0!</v>
      </c>
      <c r="AX21" t="e">
        <f t="shared" si="25"/>
        <v>#DIV/0!</v>
      </c>
      <c r="AY21" t="e">
        <f t="shared" si="26"/>
        <v>#DIV/0!</v>
      </c>
      <c r="AZ21" t="e">
        <f t="shared" si="27"/>
        <v>#DIV/0!</v>
      </c>
      <c r="BA21" t="e">
        <f t="shared" si="28"/>
        <v>#DIV/0!</v>
      </c>
      <c r="BB21">
        <f t="shared" si="29"/>
        <v>63</v>
      </c>
      <c r="BC21">
        <f t="shared" si="54"/>
        <v>0</v>
      </c>
      <c r="BD21">
        <f t="shared" si="30"/>
        <v>0</v>
      </c>
      <c r="BE21">
        <f t="shared" si="31"/>
        <v>0</v>
      </c>
      <c r="BF21">
        <f t="shared" si="32"/>
        <v>0</v>
      </c>
      <c r="BG21">
        <f t="shared" si="32"/>
        <v>0</v>
      </c>
      <c r="BH21">
        <f t="shared" si="32"/>
        <v>0</v>
      </c>
      <c r="BI21">
        <f t="shared" si="33"/>
        <v>0.31333629421216896</v>
      </c>
      <c r="BJ21">
        <f t="shared" si="56"/>
        <v>0</v>
      </c>
      <c r="BK21">
        <f t="shared" si="57"/>
        <v>0</v>
      </c>
      <c r="BL21">
        <f t="shared" si="35"/>
        <v>0</v>
      </c>
      <c r="BM21">
        <f t="shared" si="36"/>
        <v>0</v>
      </c>
      <c r="BN21">
        <f t="shared" si="37"/>
        <v>0</v>
      </c>
      <c r="BO21">
        <f t="shared" si="38"/>
        <v>0</v>
      </c>
      <c r="BP21" t="str">
        <f t="shared" si="39"/>
        <v/>
      </c>
      <c r="BQ21" t="str">
        <f t="shared" si="40"/>
        <v/>
      </c>
      <c r="BR21" t="str">
        <f t="shared" si="41"/>
        <v/>
      </c>
      <c r="BS21" t="str">
        <f t="shared" si="42"/>
        <v/>
      </c>
      <c r="BT21" t="str">
        <f t="shared" si="43"/>
        <v/>
      </c>
      <c r="BU21" t="str">
        <f t="shared" si="44"/>
        <v/>
      </c>
      <c r="BV21" t="str">
        <f t="shared" si="45"/>
        <v/>
      </c>
      <c r="BW21" t="str">
        <f t="shared" si="46"/>
        <v/>
      </c>
      <c r="BX21" t="str">
        <f t="shared" si="47"/>
        <v/>
      </c>
      <c r="BY21" t="str">
        <f t="shared" si="48"/>
        <v/>
      </c>
      <c r="BZ21" t="str">
        <f t="shared" si="49"/>
        <v/>
      </c>
      <c r="CA21" t="str">
        <f t="shared" si="50"/>
        <v/>
      </c>
      <c r="CB21" s="11">
        <f t="shared" si="58"/>
        <v>4.9735919716217296E-3</v>
      </c>
    </row>
    <row r="22" spans="1:118" x14ac:dyDescent="0.3">
      <c r="A22">
        <v>1</v>
      </c>
      <c r="B22" t="str">
        <f t="shared" si="2"/>
        <v/>
      </c>
      <c r="D22">
        <v>0.32</v>
      </c>
      <c r="I22">
        <f t="shared" si="3"/>
        <v>0</v>
      </c>
      <c r="J22">
        <f t="shared" si="4"/>
        <v>0</v>
      </c>
      <c r="L22" t="e">
        <f t="shared" si="5"/>
        <v>#DIV/0!</v>
      </c>
      <c r="M22">
        <v>1</v>
      </c>
      <c r="N22">
        <v>1</v>
      </c>
      <c r="O22">
        <v>3</v>
      </c>
      <c r="P22">
        <f t="shared" si="6"/>
        <v>0</v>
      </c>
      <c r="S22">
        <v>1</v>
      </c>
      <c r="T22">
        <v>0</v>
      </c>
      <c r="U22">
        <v>1</v>
      </c>
      <c r="Z22">
        <v>0</v>
      </c>
      <c r="AA22">
        <v>0</v>
      </c>
      <c r="AB22">
        <v>0</v>
      </c>
      <c r="AC22">
        <v>0</v>
      </c>
      <c r="AD22" t="s">
        <v>75</v>
      </c>
      <c r="AE22" t="e">
        <f t="shared" si="53"/>
        <v>#DIV/0!</v>
      </c>
      <c r="AF22" t="e">
        <f t="shared" si="7"/>
        <v>#DIV/0!</v>
      </c>
      <c r="AG22" t="e">
        <f t="shared" si="8"/>
        <v>#DIV/0!</v>
      </c>
      <c r="AH22" t="e">
        <f t="shared" si="9"/>
        <v>#DIV/0!</v>
      </c>
      <c r="AI22" t="e">
        <f t="shared" si="10"/>
        <v>#DIV/0!</v>
      </c>
      <c r="AJ22" t="e">
        <f t="shared" si="11"/>
        <v>#DIV/0!</v>
      </c>
      <c r="AK22" t="e">
        <f t="shared" si="12"/>
        <v>#DIV/0!</v>
      </c>
      <c r="AL22" t="e">
        <f t="shared" si="13"/>
        <v>#DIV/0!</v>
      </c>
      <c r="AM22" t="e">
        <f t="shared" si="14"/>
        <v>#DIV/0!</v>
      </c>
      <c r="AN22" t="e">
        <f t="shared" si="15"/>
        <v>#DIV/0!</v>
      </c>
      <c r="AO22" t="e">
        <f t="shared" si="16"/>
        <v>#DIV/0!</v>
      </c>
      <c r="AP22" t="e">
        <f t="shared" si="17"/>
        <v>#DIV/0!</v>
      </c>
      <c r="AQ22" t="e">
        <f t="shared" si="18"/>
        <v>#DIV/0!</v>
      </c>
      <c r="AR22" t="e">
        <f t="shared" si="19"/>
        <v>#DIV/0!</v>
      </c>
      <c r="AS22" t="e">
        <f t="shared" si="20"/>
        <v>#DIV/0!</v>
      </c>
      <c r="AT22" t="e">
        <f t="shared" si="21"/>
        <v>#DIV/0!</v>
      </c>
      <c r="AU22" t="e">
        <f t="shared" si="22"/>
        <v>#DIV/0!</v>
      </c>
      <c r="AV22" t="e">
        <f t="shared" si="23"/>
        <v>#DIV/0!</v>
      </c>
      <c r="AW22" t="e">
        <f t="shared" si="24"/>
        <v>#DIV/0!</v>
      </c>
      <c r="AX22" t="e">
        <f t="shared" si="25"/>
        <v>#DIV/0!</v>
      </c>
      <c r="AY22" t="e">
        <f t="shared" si="26"/>
        <v>#DIV/0!</v>
      </c>
      <c r="AZ22" t="e">
        <f t="shared" si="27"/>
        <v>#DIV/0!</v>
      </c>
      <c r="BA22" t="e">
        <f t="shared" si="28"/>
        <v>#DIV/0!</v>
      </c>
      <c r="BB22">
        <f t="shared" si="29"/>
        <v>38</v>
      </c>
      <c r="BC22">
        <f t="shared" si="54"/>
        <v>0</v>
      </c>
      <c r="BD22">
        <f t="shared" si="30"/>
        <v>0</v>
      </c>
      <c r="BE22">
        <f t="shared" si="31"/>
        <v>5.5</v>
      </c>
      <c r="BF22">
        <f t="shared" si="32"/>
        <v>0</v>
      </c>
      <c r="BG22">
        <f t="shared" si="32"/>
        <v>0</v>
      </c>
      <c r="BH22">
        <f t="shared" si="32"/>
        <v>0</v>
      </c>
      <c r="BI22">
        <f t="shared" si="33"/>
        <v>0.30965185727959155</v>
      </c>
      <c r="BJ22">
        <f t="shared" si="56"/>
        <v>0</v>
      </c>
      <c r="BK22">
        <f t="shared" si="57"/>
        <v>0</v>
      </c>
      <c r="BL22">
        <f t="shared" si="35"/>
        <v>4.4818031974677729E-2</v>
      </c>
      <c r="BM22">
        <f t="shared" si="36"/>
        <v>0</v>
      </c>
      <c r="BN22">
        <f t="shared" si="37"/>
        <v>0</v>
      </c>
      <c r="BO22">
        <f t="shared" si="38"/>
        <v>0</v>
      </c>
      <c r="BP22" t="str">
        <f t="shared" si="39"/>
        <v/>
      </c>
      <c r="BQ22" t="str">
        <f t="shared" si="40"/>
        <v/>
      </c>
      <c r="BR22" t="str">
        <f t="shared" si="41"/>
        <v/>
      </c>
      <c r="BS22" t="str">
        <f t="shared" si="42"/>
        <v/>
      </c>
      <c r="BT22" t="str">
        <f t="shared" si="43"/>
        <v/>
      </c>
      <c r="BU22" t="str">
        <f t="shared" si="44"/>
        <v/>
      </c>
      <c r="BV22" t="str">
        <f t="shared" si="45"/>
        <v/>
      </c>
      <c r="BW22" t="str">
        <f t="shared" si="46"/>
        <v/>
      </c>
      <c r="BX22" t="str">
        <f t="shared" si="47"/>
        <v/>
      </c>
      <c r="BY22" t="str">
        <f t="shared" si="48"/>
        <v/>
      </c>
      <c r="BZ22" t="str">
        <f t="shared" si="49"/>
        <v/>
      </c>
      <c r="CA22" t="str">
        <f t="shared" si="50"/>
        <v/>
      </c>
      <c r="CB22" s="11">
        <f t="shared" si="58"/>
        <v>8.1487330863050413E-3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 t="str">
        <f t="shared" si="2"/>
        <v/>
      </c>
      <c r="D23">
        <v>0.33</v>
      </c>
      <c r="I23">
        <f t="shared" si="3"/>
        <v>0</v>
      </c>
      <c r="J23">
        <f t="shared" si="4"/>
        <v>0</v>
      </c>
      <c r="L23" t="e">
        <f t="shared" si="5"/>
        <v>#DIV/0!</v>
      </c>
      <c r="M23">
        <v>2</v>
      </c>
      <c r="N23">
        <v>1</v>
      </c>
      <c r="O23">
        <v>5</v>
      </c>
      <c r="P23">
        <f t="shared" si="6"/>
        <v>0</v>
      </c>
      <c r="Z23">
        <v>0</v>
      </c>
      <c r="AA23">
        <v>0</v>
      </c>
      <c r="AB23">
        <v>0</v>
      </c>
      <c r="AC23">
        <v>0</v>
      </c>
      <c r="AD23" t="s">
        <v>75</v>
      </c>
      <c r="AE23" t="e">
        <f t="shared" si="53"/>
        <v>#DIV/0!</v>
      </c>
      <c r="AF23" t="e">
        <f t="shared" si="7"/>
        <v>#DIV/0!</v>
      </c>
      <c r="AG23" t="e">
        <f t="shared" si="8"/>
        <v>#DIV/0!</v>
      </c>
      <c r="AH23" t="e">
        <f t="shared" si="9"/>
        <v>#DIV/0!</v>
      </c>
      <c r="AI23" t="e">
        <f t="shared" si="10"/>
        <v>#DIV/0!</v>
      </c>
      <c r="AJ23" t="e">
        <f t="shared" si="11"/>
        <v>#DIV/0!</v>
      </c>
      <c r="AK23" t="e">
        <f t="shared" si="12"/>
        <v>#DIV/0!</v>
      </c>
      <c r="AL23" t="e">
        <f t="shared" si="13"/>
        <v>#DIV/0!</v>
      </c>
      <c r="AM23" t="e">
        <f t="shared" si="14"/>
        <v>#DIV/0!</v>
      </c>
      <c r="AN23" t="e">
        <f t="shared" si="15"/>
        <v>#DIV/0!</v>
      </c>
      <c r="AO23" t="e">
        <f t="shared" si="16"/>
        <v>#DIV/0!</v>
      </c>
      <c r="AP23" t="e">
        <f t="shared" si="17"/>
        <v>#DIV/0!</v>
      </c>
      <c r="AQ23" t="e">
        <f t="shared" si="18"/>
        <v>#DIV/0!</v>
      </c>
      <c r="AR23" t="e">
        <f t="shared" si="19"/>
        <v>#DIV/0!</v>
      </c>
      <c r="AS23" t="e">
        <f t="shared" si="20"/>
        <v>#DIV/0!</v>
      </c>
      <c r="AT23" t="e">
        <f t="shared" si="21"/>
        <v>#DIV/0!</v>
      </c>
      <c r="AU23" t="e">
        <f t="shared" si="22"/>
        <v>#DIV/0!</v>
      </c>
      <c r="AV23" t="e">
        <f t="shared" si="23"/>
        <v>#DIV/0!</v>
      </c>
      <c r="AW23" t="e">
        <f t="shared" si="24"/>
        <v>#DIV/0!</v>
      </c>
      <c r="AX23" t="e">
        <f t="shared" si="25"/>
        <v>#DIV/0!</v>
      </c>
      <c r="AY23" t="e">
        <f t="shared" si="26"/>
        <v>#DIV/0!</v>
      </c>
      <c r="AZ23" t="e">
        <f t="shared" si="27"/>
        <v>#DIV/0!</v>
      </c>
      <c r="BA23" t="e">
        <f t="shared" si="28"/>
        <v>#DIV/0!</v>
      </c>
      <c r="BB23">
        <f t="shared" si="29"/>
        <v>83</v>
      </c>
      <c r="BC23">
        <f t="shared" si="54"/>
        <v>0</v>
      </c>
      <c r="BD23">
        <f t="shared" si="30"/>
        <v>0</v>
      </c>
      <c r="BE23">
        <f t="shared" si="31"/>
        <v>0</v>
      </c>
      <c r="BF23">
        <f t="shared" si="32"/>
        <v>0</v>
      </c>
      <c r="BG23">
        <f t="shared" si="32"/>
        <v>0</v>
      </c>
      <c r="BH23">
        <f t="shared" si="32"/>
        <v>0</v>
      </c>
      <c r="BI23">
        <f t="shared" si="33"/>
        <v>0.71927689206235734</v>
      </c>
      <c r="BJ23">
        <f t="shared" si="56"/>
        <v>0</v>
      </c>
      <c r="BK23">
        <f t="shared" si="57"/>
        <v>0</v>
      </c>
      <c r="BL23">
        <f t="shared" si="35"/>
        <v>0</v>
      </c>
      <c r="BM23">
        <f t="shared" si="36"/>
        <v>0</v>
      </c>
      <c r="BN23">
        <f t="shared" si="37"/>
        <v>0</v>
      </c>
      <c r="BO23">
        <f t="shared" si="38"/>
        <v>0</v>
      </c>
      <c r="BP23" t="str">
        <f t="shared" si="39"/>
        <v/>
      </c>
      <c r="BQ23" t="str">
        <f t="shared" si="40"/>
        <v/>
      </c>
      <c r="BR23" t="str">
        <f t="shared" si="41"/>
        <v/>
      </c>
      <c r="BS23" t="str">
        <f t="shared" si="42"/>
        <v/>
      </c>
      <c r="BT23" t="str">
        <f t="shared" si="43"/>
        <v/>
      </c>
      <c r="BU23" t="str">
        <f t="shared" si="44"/>
        <v/>
      </c>
      <c r="BV23" t="str">
        <f t="shared" si="45"/>
        <v/>
      </c>
      <c r="BW23" t="str">
        <f t="shared" si="46"/>
        <v/>
      </c>
      <c r="BX23" t="str">
        <f t="shared" si="47"/>
        <v/>
      </c>
      <c r="BY23" t="str">
        <f t="shared" si="48"/>
        <v/>
      </c>
      <c r="BZ23" t="str">
        <f t="shared" si="49"/>
        <v/>
      </c>
      <c r="CA23" t="str">
        <f t="shared" si="50"/>
        <v/>
      </c>
      <c r="CB23" s="11">
        <f t="shared" si="58"/>
        <v>8.6659866513537024E-3</v>
      </c>
      <c r="CC23" s="1" t="s">
        <v>85</v>
      </c>
      <c r="CD23" s="1"/>
      <c r="CE23" s="23"/>
    </row>
    <row r="24" spans="1:118" x14ac:dyDescent="0.3">
      <c r="A24">
        <v>1</v>
      </c>
      <c r="B24">
        <f t="shared" si="2"/>
        <v>1</v>
      </c>
      <c r="C24" t="s">
        <v>75</v>
      </c>
      <c r="D24">
        <v>0.56000000000000005</v>
      </c>
      <c r="E24">
        <v>5</v>
      </c>
      <c r="F24">
        <v>5.2</v>
      </c>
      <c r="G24">
        <v>5</v>
      </c>
      <c r="H24">
        <v>5</v>
      </c>
      <c r="I24">
        <f t="shared" si="3"/>
        <v>2.5499999999999998</v>
      </c>
      <c r="J24">
        <f t="shared" si="4"/>
        <v>0</v>
      </c>
      <c r="K24">
        <v>1</v>
      </c>
      <c r="L24">
        <f t="shared" si="5"/>
        <v>1</v>
      </c>
      <c r="M24">
        <v>1</v>
      </c>
      <c r="N24">
        <v>1</v>
      </c>
      <c r="O24">
        <v>3</v>
      </c>
      <c r="P24">
        <f t="shared" si="6"/>
        <v>1</v>
      </c>
      <c r="S24">
        <v>1</v>
      </c>
      <c r="T24">
        <v>0</v>
      </c>
      <c r="U24">
        <v>1</v>
      </c>
      <c r="Z24">
        <v>0</v>
      </c>
      <c r="AA24">
        <v>0</v>
      </c>
      <c r="AB24">
        <v>18</v>
      </c>
      <c r="AC24">
        <v>0</v>
      </c>
      <c r="AD24" t="s">
        <v>75</v>
      </c>
      <c r="AE24">
        <f t="shared" si="53"/>
        <v>102.14103114983814</v>
      </c>
      <c r="AF24">
        <f t="shared" si="7"/>
        <v>10.214103114983814</v>
      </c>
      <c r="AG24">
        <f t="shared" si="8"/>
        <v>20.428206229967628</v>
      </c>
      <c r="AH24">
        <f t="shared" si="9"/>
        <v>40.856412459935257</v>
      </c>
      <c r="AI24">
        <f t="shared" si="10"/>
        <v>61.284618689902885</v>
      </c>
      <c r="AJ24">
        <f t="shared" si="11"/>
        <v>81.712824919870513</v>
      </c>
      <c r="AK24">
        <f t="shared" si="12"/>
        <v>102.14103114983814</v>
      </c>
      <c r="AL24">
        <f t="shared" si="13"/>
        <v>122.56923737980577</v>
      </c>
      <c r="AM24">
        <f t="shared" si="14"/>
        <v>224.71026852964391</v>
      </c>
      <c r="AN24">
        <f t="shared" si="15"/>
        <v>285.9948872195468</v>
      </c>
      <c r="AO24">
        <f t="shared" si="16"/>
        <v>347.27950590944965</v>
      </c>
      <c r="AP24">
        <f t="shared" si="17"/>
        <v>490.27694951922308</v>
      </c>
      <c r="AQ24">
        <f t="shared" si="18"/>
        <v>10.214103114983814</v>
      </c>
      <c r="AR24">
        <f t="shared" si="19"/>
        <v>20.428206229967628</v>
      </c>
      <c r="AS24">
        <f t="shared" si="20"/>
        <v>40.856412459935257</v>
      </c>
      <c r="AT24">
        <f t="shared" si="21"/>
        <v>61.284618689902885</v>
      </c>
      <c r="AU24">
        <f t="shared" si="22"/>
        <v>81.712824919870513</v>
      </c>
      <c r="AV24">
        <f t="shared" si="23"/>
        <v>102.14103114983814</v>
      </c>
      <c r="AW24">
        <f t="shared" si="24"/>
        <v>102.14103114983814</v>
      </c>
      <c r="AX24">
        <f t="shared" si="25"/>
        <v>102.14103114983814</v>
      </c>
      <c r="AY24">
        <f t="shared" si="26"/>
        <v>102.14103114983814</v>
      </c>
      <c r="AZ24">
        <f t="shared" si="27"/>
        <v>102.14103114983814</v>
      </c>
      <c r="BA24">
        <f t="shared" si="28"/>
        <v>102.14103114983814</v>
      </c>
      <c r="BB24">
        <f t="shared" si="29"/>
        <v>38</v>
      </c>
      <c r="BC24">
        <f t="shared" si="54"/>
        <v>0</v>
      </c>
      <c r="BD24">
        <f t="shared" si="30"/>
        <v>0</v>
      </c>
      <c r="BE24">
        <f t="shared" si="31"/>
        <v>5.5</v>
      </c>
      <c r="BF24">
        <f t="shared" si="32"/>
        <v>0</v>
      </c>
      <c r="BG24">
        <f t="shared" si="32"/>
        <v>0</v>
      </c>
      <c r="BH24">
        <f t="shared" si="32"/>
        <v>0</v>
      </c>
      <c r="BI24">
        <f t="shared" si="33"/>
        <v>0.94830881291874936</v>
      </c>
      <c r="BJ24">
        <f t="shared" si="56"/>
        <v>0</v>
      </c>
      <c r="BK24">
        <f t="shared" si="57"/>
        <v>0</v>
      </c>
      <c r="BL24">
        <f t="shared" si="35"/>
        <v>0.13725522292245057</v>
      </c>
      <c r="BM24">
        <f t="shared" si="36"/>
        <v>0</v>
      </c>
      <c r="BN24">
        <f t="shared" si="37"/>
        <v>0</v>
      </c>
      <c r="BO24">
        <f t="shared" si="38"/>
        <v>0</v>
      </c>
      <c r="BP24" t="str">
        <f t="shared" si="39"/>
        <v>Col mop</v>
      </c>
      <c r="BQ24">
        <f>IF(B24=1,$AQ24,"")</f>
        <v>10.214103114983814</v>
      </c>
      <c r="BR24">
        <f t="shared" si="41"/>
        <v>10.214103114983814</v>
      </c>
      <c r="BS24">
        <f t="shared" si="42"/>
        <v>20.428206229967628</v>
      </c>
      <c r="BT24">
        <f t="shared" si="43"/>
        <v>20.428206229967628</v>
      </c>
      <c r="BU24">
        <f t="shared" si="44"/>
        <v>20.428206229967628</v>
      </c>
      <c r="BV24">
        <f t="shared" si="45"/>
        <v>20.428206229967628</v>
      </c>
      <c r="BW24">
        <f t="shared" si="46"/>
        <v>0</v>
      </c>
      <c r="BX24">
        <f t="shared" si="47"/>
        <v>0</v>
      </c>
      <c r="BY24">
        <f t="shared" si="48"/>
        <v>0</v>
      </c>
      <c r="BZ24">
        <f t="shared" si="49"/>
        <v>0</v>
      </c>
      <c r="CA24">
        <f t="shared" si="50"/>
        <v>0</v>
      </c>
      <c r="CB24" s="11">
        <f t="shared" si="58"/>
        <v>2.4955495076809192E-2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 t="str">
        <f t="shared" si="2"/>
        <v/>
      </c>
      <c r="D25">
        <v>0.35</v>
      </c>
      <c r="I25">
        <f t="shared" si="3"/>
        <v>0</v>
      </c>
      <c r="J25">
        <f t="shared" si="4"/>
        <v>0</v>
      </c>
      <c r="L25" t="e">
        <f t="shared" si="5"/>
        <v>#DIV/0!</v>
      </c>
      <c r="M25">
        <v>1</v>
      </c>
      <c r="N25">
        <v>1</v>
      </c>
      <c r="O25">
        <v>2</v>
      </c>
      <c r="P25">
        <f t="shared" si="6"/>
        <v>0</v>
      </c>
      <c r="Z25">
        <v>0</v>
      </c>
      <c r="AA25">
        <v>0</v>
      </c>
      <c r="AB25">
        <v>0</v>
      </c>
      <c r="AC25">
        <v>0</v>
      </c>
      <c r="AD25" t="s">
        <v>75</v>
      </c>
      <c r="AE25" t="e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#DIV/0!</v>
      </c>
      <c r="AF25" t="e">
        <f t="shared" si="7"/>
        <v>#DIV/0!</v>
      </c>
      <c r="AG25" t="e">
        <f t="shared" si="8"/>
        <v>#DIV/0!</v>
      </c>
      <c r="AH25" t="e">
        <f t="shared" si="9"/>
        <v>#DIV/0!</v>
      </c>
      <c r="AI25" t="e">
        <f t="shared" si="10"/>
        <v>#DIV/0!</v>
      </c>
      <c r="AJ25" t="e">
        <f t="shared" si="11"/>
        <v>#DIV/0!</v>
      </c>
      <c r="AK25" t="e">
        <f t="shared" si="12"/>
        <v>#DIV/0!</v>
      </c>
      <c r="AL25" t="e">
        <f t="shared" si="13"/>
        <v>#DIV/0!</v>
      </c>
      <c r="AM25" t="e">
        <f t="shared" si="14"/>
        <v>#DIV/0!</v>
      </c>
      <c r="AN25" t="e">
        <f t="shared" si="15"/>
        <v>#DIV/0!</v>
      </c>
      <c r="AO25" t="e">
        <f t="shared" si="16"/>
        <v>#DIV/0!</v>
      </c>
      <c r="AP25" t="e">
        <f t="shared" si="17"/>
        <v>#DIV/0!</v>
      </c>
      <c r="AQ25" t="e">
        <f t="shared" si="18"/>
        <v>#DIV/0!</v>
      </c>
      <c r="AR25" t="e">
        <f t="shared" si="19"/>
        <v>#DIV/0!</v>
      </c>
      <c r="AS25" t="e">
        <f t="shared" si="20"/>
        <v>#DIV/0!</v>
      </c>
      <c r="AT25" t="e">
        <f t="shared" si="21"/>
        <v>#DIV/0!</v>
      </c>
      <c r="AU25" t="e">
        <f t="shared" si="22"/>
        <v>#DIV/0!</v>
      </c>
      <c r="AV25" t="e">
        <f t="shared" si="23"/>
        <v>#DIV/0!</v>
      </c>
      <c r="AW25" t="e">
        <f t="shared" si="24"/>
        <v>#DIV/0!</v>
      </c>
      <c r="AX25" t="e">
        <f t="shared" si="25"/>
        <v>#DIV/0!</v>
      </c>
      <c r="AY25" t="e">
        <f t="shared" si="26"/>
        <v>#DIV/0!</v>
      </c>
      <c r="AZ25" t="e">
        <f t="shared" si="27"/>
        <v>#DIV/0!</v>
      </c>
      <c r="BA25" t="e">
        <f t="shared" si="28"/>
        <v>#DIV/0!</v>
      </c>
      <c r="BB25">
        <f t="shared" si="29"/>
        <v>18</v>
      </c>
      <c r="BC25">
        <f t="shared" si="54"/>
        <v>0</v>
      </c>
      <c r="BD25">
        <f t="shared" si="30"/>
        <v>0</v>
      </c>
      <c r="BE25">
        <f t="shared" si="31"/>
        <v>0</v>
      </c>
      <c r="BF25">
        <f t="shared" si="32"/>
        <v>0</v>
      </c>
      <c r="BG25">
        <f t="shared" si="32"/>
        <v>0</v>
      </c>
      <c r="BH25">
        <f t="shared" si="32"/>
        <v>0</v>
      </c>
      <c r="BI25">
        <f t="shared" si="33"/>
        <v>0.1754683247588146</v>
      </c>
      <c r="BJ25">
        <f t="shared" si="56"/>
        <v>0</v>
      </c>
      <c r="BK25">
        <f t="shared" si="57"/>
        <v>0</v>
      </c>
      <c r="BL25">
        <f t="shared" si="35"/>
        <v>0</v>
      </c>
      <c r="BM25">
        <f t="shared" si="36"/>
        <v>0</v>
      </c>
      <c r="BN25">
        <f t="shared" si="37"/>
        <v>0</v>
      </c>
      <c r="BO25">
        <f t="shared" si="38"/>
        <v>0</v>
      </c>
      <c r="BP25" t="str">
        <f t="shared" si="39"/>
        <v/>
      </c>
      <c r="BQ25" t="str">
        <f t="shared" si="40"/>
        <v/>
      </c>
      <c r="BR25" t="str">
        <f t="shared" si="41"/>
        <v/>
      </c>
      <c r="BS25" t="str">
        <f t="shared" si="42"/>
        <v/>
      </c>
      <c r="BT25" t="str">
        <f t="shared" si="43"/>
        <v/>
      </c>
      <c r="BU25" t="str">
        <f t="shared" si="44"/>
        <v/>
      </c>
      <c r="BV25" t="str">
        <f t="shared" si="45"/>
        <v/>
      </c>
      <c r="BW25" t="str">
        <f t="shared" si="46"/>
        <v/>
      </c>
      <c r="BX25" t="str">
        <f t="shared" si="47"/>
        <v/>
      </c>
      <c r="BY25" t="str">
        <f t="shared" si="48"/>
        <v/>
      </c>
      <c r="BZ25" t="str">
        <f t="shared" si="49"/>
        <v/>
      </c>
      <c r="CA25" t="str">
        <f t="shared" si="50"/>
        <v/>
      </c>
      <c r="CB25" s="11">
        <f t="shared" si="58"/>
        <v>9.7482402643785885E-3</v>
      </c>
      <c r="CC25" s="12">
        <f>(SUMIF($A$15:$A$400,"=1",Z15:Z400)/COUNTIF($A$15:$A$400,1))*100</f>
        <v>62.809917355371901</v>
      </c>
      <c r="CD25" s="12">
        <f>(SUMIF($A$15:$A$400,"=1",AA15:AA400)/COUNTIF($A$15:$A$400,1))*100</f>
        <v>0</v>
      </c>
      <c r="CE25" s="12">
        <f>(SUMIF($A$15:$A$400,"=1",AB15:AB400)/COUNTIF($A$15:$A$400,1))*100</f>
        <v>29.75206611570248</v>
      </c>
      <c r="CF25" s="12">
        <f>(SUMIF($A$15:$A$400,"=1",AC15:AC400)/COUNTIF($A$15:$A$400,1))*100</f>
        <v>0</v>
      </c>
    </row>
    <row r="26" spans="1:118" x14ac:dyDescent="0.3">
      <c r="A26">
        <v>1</v>
      </c>
      <c r="B26" t="str">
        <f t="shared" si="2"/>
        <v/>
      </c>
      <c r="D26">
        <v>0.5</v>
      </c>
      <c r="I26">
        <f t="shared" si="3"/>
        <v>0</v>
      </c>
      <c r="J26">
        <f t="shared" si="4"/>
        <v>0</v>
      </c>
      <c r="L26" t="e">
        <f t="shared" si="5"/>
        <v>#DIV/0!</v>
      </c>
      <c r="M26">
        <v>1</v>
      </c>
      <c r="N26">
        <v>0</v>
      </c>
      <c r="O26">
        <v>1</v>
      </c>
      <c r="P26">
        <f t="shared" si="6"/>
        <v>0</v>
      </c>
      <c r="Z26">
        <v>0</v>
      </c>
      <c r="AA26">
        <v>0</v>
      </c>
      <c r="AB26">
        <v>0</v>
      </c>
      <c r="AC26">
        <v>0</v>
      </c>
      <c r="AD26" t="s">
        <v>75</v>
      </c>
      <c r="AE26" t="e">
        <f t="shared" si="53"/>
        <v>#DIV/0!</v>
      </c>
      <c r="AF26" t="e">
        <f t="shared" si="7"/>
        <v>#DIV/0!</v>
      </c>
      <c r="AG26" t="e">
        <f t="shared" si="8"/>
        <v>#DIV/0!</v>
      </c>
      <c r="AH26" t="e">
        <f t="shared" si="9"/>
        <v>#DIV/0!</v>
      </c>
      <c r="AI26" t="e">
        <f t="shared" si="10"/>
        <v>#DIV/0!</v>
      </c>
      <c r="AJ26" t="e">
        <f t="shared" si="11"/>
        <v>#DIV/0!</v>
      </c>
      <c r="AK26" t="e">
        <f t="shared" si="12"/>
        <v>#DIV/0!</v>
      </c>
      <c r="AL26" t="e">
        <f t="shared" si="13"/>
        <v>#DIV/0!</v>
      </c>
      <c r="AM26" t="e">
        <f t="shared" si="14"/>
        <v>#DIV/0!</v>
      </c>
      <c r="AN26" t="e">
        <f t="shared" si="15"/>
        <v>#DIV/0!</v>
      </c>
      <c r="AO26" t="e">
        <f t="shared" si="16"/>
        <v>#DIV/0!</v>
      </c>
      <c r="AP26" t="e">
        <f t="shared" si="17"/>
        <v>#DIV/0!</v>
      </c>
      <c r="AQ26" t="e">
        <f t="shared" si="18"/>
        <v>#DIV/0!</v>
      </c>
      <c r="AR26" t="e">
        <f t="shared" si="19"/>
        <v>#DIV/0!</v>
      </c>
      <c r="AS26" t="e">
        <f t="shared" si="20"/>
        <v>#DIV/0!</v>
      </c>
      <c r="AT26" t="e">
        <f t="shared" si="21"/>
        <v>#DIV/0!</v>
      </c>
      <c r="AU26" t="e">
        <f t="shared" si="22"/>
        <v>#DIV/0!</v>
      </c>
      <c r="AV26" t="e">
        <f t="shared" si="23"/>
        <v>#DIV/0!</v>
      </c>
      <c r="AW26" t="e">
        <f t="shared" si="24"/>
        <v>#DIV/0!</v>
      </c>
      <c r="AX26" t="e">
        <f t="shared" si="25"/>
        <v>#DIV/0!</v>
      </c>
      <c r="AY26" t="e">
        <f t="shared" si="26"/>
        <v>#DIV/0!</v>
      </c>
      <c r="AZ26" t="e">
        <f t="shared" si="27"/>
        <v>#DIV/0!</v>
      </c>
      <c r="BA26" t="e">
        <f t="shared" si="28"/>
        <v>#DIV/0!</v>
      </c>
      <c r="BB26">
        <f t="shared" si="29"/>
        <v>5.5</v>
      </c>
      <c r="BC26">
        <f t="shared" si="54"/>
        <v>0</v>
      </c>
      <c r="BD26">
        <f t="shared" si="30"/>
        <v>0</v>
      </c>
      <c r="BE26">
        <f t="shared" si="31"/>
        <v>0</v>
      </c>
      <c r="BF26">
        <f t="shared" si="32"/>
        <v>0</v>
      </c>
      <c r="BG26">
        <f t="shared" si="32"/>
        <v>0</v>
      </c>
      <c r="BH26">
        <f t="shared" si="32"/>
        <v>0</v>
      </c>
      <c r="BI26">
        <f t="shared" si="33"/>
        <v>0.10941902337567805</v>
      </c>
      <c r="BJ26">
        <f t="shared" si="56"/>
        <v>0</v>
      </c>
      <c r="BK26">
        <f t="shared" si="57"/>
        <v>0</v>
      </c>
      <c r="BL26">
        <f t="shared" si="35"/>
        <v>0</v>
      </c>
      <c r="BM26">
        <f t="shared" si="36"/>
        <v>0</v>
      </c>
      <c r="BN26">
        <f t="shared" si="37"/>
        <v>0</v>
      </c>
      <c r="BO26">
        <f t="shared" si="38"/>
        <v>0</v>
      </c>
      <c r="BP26" t="str">
        <f t="shared" si="39"/>
        <v/>
      </c>
      <c r="BQ26" t="str">
        <f t="shared" si="40"/>
        <v/>
      </c>
      <c r="BR26" t="str">
        <f t="shared" si="41"/>
        <v/>
      </c>
      <c r="BS26" t="str">
        <f t="shared" si="42"/>
        <v/>
      </c>
      <c r="BT26" t="str">
        <f t="shared" si="43"/>
        <v/>
      </c>
      <c r="BU26" t="str">
        <f t="shared" si="44"/>
        <v/>
      </c>
      <c r="BV26" t="str">
        <f t="shared" si="45"/>
        <v/>
      </c>
      <c r="BW26" t="str">
        <f t="shared" si="46"/>
        <v/>
      </c>
      <c r="BX26" t="str">
        <f t="shared" si="47"/>
        <v/>
      </c>
      <c r="BY26" t="str">
        <f t="shared" si="48"/>
        <v/>
      </c>
      <c r="BZ26" t="str">
        <f t="shared" si="49"/>
        <v/>
      </c>
      <c r="CA26" t="str">
        <f t="shared" si="50"/>
        <v/>
      </c>
      <c r="CB26" s="11">
        <f t="shared" si="58"/>
        <v>1.9894367886486918E-2</v>
      </c>
      <c r="CK26" s="23"/>
      <c r="CN26" s="21"/>
      <c r="CP26" s="21"/>
      <c r="CQ26" s="29"/>
      <c r="CR26" s="29"/>
    </row>
    <row r="27" spans="1:118" x14ac:dyDescent="0.3">
      <c r="A27">
        <v>1</v>
      </c>
      <c r="B27" t="str">
        <f t="shared" si="2"/>
        <v/>
      </c>
      <c r="D27">
        <v>0.28000000000000003</v>
      </c>
      <c r="I27">
        <f t="shared" si="3"/>
        <v>0</v>
      </c>
      <c r="J27">
        <f t="shared" si="4"/>
        <v>0</v>
      </c>
      <c r="L27" t="e">
        <f t="shared" si="5"/>
        <v>#DIV/0!</v>
      </c>
      <c r="M27">
        <v>1</v>
      </c>
      <c r="N27">
        <v>0</v>
      </c>
      <c r="O27">
        <v>2</v>
      </c>
      <c r="P27">
        <f t="shared" si="6"/>
        <v>0</v>
      </c>
      <c r="Z27">
        <v>0</v>
      </c>
      <c r="AA27">
        <v>0</v>
      </c>
      <c r="AB27">
        <v>0</v>
      </c>
      <c r="AC27">
        <v>0</v>
      </c>
      <c r="AD27" t="s">
        <v>75</v>
      </c>
      <c r="AE27" t="e">
        <f t="shared" si="53"/>
        <v>#DIV/0!</v>
      </c>
      <c r="AF27" t="e">
        <f t="shared" si="7"/>
        <v>#DIV/0!</v>
      </c>
      <c r="AG27" t="e">
        <f t="shared" si="8"/>
        <v>#DIV/0!</v>
      </c>
      <c r="AH27" t="e">
        <f t="shared" si="9"/>
        <v>#DIV/0!</v>
      </c>
      <c r="AI27" t="e">
        <f t="shared" si="10"/>
        <v>#DIV/0!</v>
      </c>
      <c r="AJ27" t="e">
        <f t="shared" si="11"/>
        <v>#DIV/0!</v>
      </c>
      <c r="AK27" t="e">
        <f t="shared" si="12"/>
        <v>#DIV/0!</v>
      </c>
      <c r="AL27" t="e">
        <f t="shared" si="13"/>
        <v>#DIV/0!</v>
      </c>
      <c r="AM27" t="e">
        <f t="shared" si="14"/>
        <v>#DIV/0!</v>
      </c>
      <c r="AN27" t="e">
        <f t="shared" si="15"/>
        <v>#DIV/0!</v>
      </c>
      <c r="AO27" t="e">
        <f t="shared" si="16"/>
        <v>#DIV/0!</v>
      </c>
      <c r="AP27" t="e">
        <f t="shared" si="17"/>
        <v>#DIV/0!</v>
      </c>
      <c r="AQ27" t="e">
        <f t="shared" si="18"/>
        <v>#DIV/0!</v>
      </c>
      <c r="AR27" t="e">
        <f t="shared" si="19"/>
        <v>#DIV/0!</v>
      </c>
      <c r="AS27" t="e">
        <f t="shared" si="20"/>
        <v>#DIV/0!</v>
      </c>
      <c r="AT27" t="e">
        <f t="shared" si="21"/>
        <v>#DIV/0!</v>
      </c>
      <c r="AU27" t="e">
        <f t="shared" si="22"/>
        <v>#DIV/0!</v>
      </c>
      <c r="AV27" t="e">
        <f t="shared" si="23"/>
        <v>#DIV/0!</v>
      </c>
      <c r="AW27" t="e">
        <f t="shared" si="24"/>
        <v>#DIV/0!</v>
      </c>
      <c r="AX27" t="e">
        <f t="shared" si="25"/>
        <v>#DIV/0!</v>
      </c>
      <c r="AY27" t="e">
        <f t="shared" si="26"/>
        <v>#DIV/0!</v>
      </c>
      <c r="AZ27" t="e">
        <f t="shared" si="27"/>
        <v>#DIV/0!</v>
      </c>
      <c r="BA27" t="e">
        <f t="shared" si="28"/>
        <v>#DIV/0!</v>
      </c>
      <c r="BB27">
        <f t="shared" si="29"/>
        <v>18</v>
      </c>
      <c r="BC27">
        <f t="shared" si="54"/>
        <v>0</v>
      </c>
      <c r="BD27">
        <f t="shared" si="30"/>
        <v>0</v>
      </c>
      <c r="BE27">
        <f t="shared" si="31"/>
        <v>0</v>
      </c>
      <c r="BF27">
        <f t="shared" si="32"/>
        <v>0</v>
      </c>
      <c r="BG27">
        <f t="shared" si="32"/>
        <v>0</v>
      </c>
      <c r="BH27">
        <f t="shared" si="32"/>
        <v>0</v>
      </c>
      <c r="BI27">
        <f t="shared" si="33"/>
        <v>0.11229972784564136</v>
      </c>
      <c r="BJ27">
        <f t="shared" si="56"/>
        <v>0</v>
      </c>
      <c r="BK27">
        <f t="shared" si="57"/>
        <v>0</v>
      </c>
      <c r="BL27">
        <f t="shared" si="35"/>
        <v>0</v>
      </c>
      <c r="BM27">
        <f t="shared" si="36"/>
        <v>0</v>
      </c>
      <c r="BN27">
        <f t="shared" si="37"/>
        <v>0</v>
      </c>
      <c r="BO27">
        <f t="shared" si="38"/>
        <v>0</v>
      </c>
      <c r="BP27" t="str">
        <f t="shared" si="39"/>
        <v/>
      </c>
      <c r="BQ27" t="str">
        <f t="shared" si="40"/>
        <v/>
      </c>
      <c r="BR27" t="str">
        <f t="shared" si="41"/>
        <v/>
      </c>
      <c r="BS27" t="str">
        <f t="shared" si="42"/>
        <v/>
      </c>
      <c r="BT27" t="str">
        <f t="shared" si="43"/>
        <v/>
      </c>
      <c r="BU27" t="str">
        <f t="shared" si="44"/>
        <v/>
      </c>
      <c r="BV27" t="str">
        <f t="shared" si="45"/>
        <v/>
      </c>
      <c r="BW27" t="str">
        <f t="shared" si="46"/>
        <v/>
      </c>
      <c r="BX27" t="str">
        <f t="shared" si="47"/>
        <v/>
      </c>
      <c r="BY27" t="str">
        <f t="shared" si="48"/>
        <v/>
      </c>
      <c r="BZ27" t="str">
        <f t="shared" si="49"/>
        <v/>
      </c>
      <c r="CA27" t="str">
        <f t="shared" si="50"/>
        <v/>
      </c>
      <c r="CB27" s="11">
        <f t="shared" si="58"/>
        <v>6.238873769202298E-3</v>
      </c>
      <c r="CD27" s="1" t="s">
        <v>77</v>
      </c>
      <c r="CE27" s="23"/>
      <c r="CF27" s="1"/>
      <c r="CG27" s="1"/>
      <c r="CK27" s="1" t="s">
        <v>80</v>
      </c>
      <c r="CL27" s="1"/>
      <c r="CM27" s="1"/>
    </row>
    <row r="28" spans="1:118" x14ac:dyDescent="0.3">
      <c r="A28">
        <v>1</v>
      </c>
      <c r="B28" t="str">
        <f t="shared" si="2"/>
        <v/>
      </c>
      <c r="D28">
        <v>0.38</v>
      </c>
      <c r="I28">
        <f t="shared" si="3"/>
        <v>0</v>
      </c>
      <c r="J28">
        <f t="shared" si="4"/>
        <v>0</v>
      </c>
      <c r="L28" t="e">
        <f t="shared" si="5"/>
        <v>#DIV/0!</v>
      </c>
      <c r="M28">
        <v>1</v>
      </c>
      <c r="N28">
        <v>0</v>
      </c>
      <c r="O28">
        <v>2</v>
      </c>
      <c r="P28">
        <f t="shared" si="6"/>
        <v>0</v>
      </c>
      <c r="Z28">
        <v>0</v>
      </c>
      <c r="AA28">
        <v>0</v>
      </c>
      <c r="AB28">
        <v>0</v>
      </c>
      <c r="AC28">
        <v>0</v>
      </c>
      <c r="AD28" t="s">
        <v>75</v>
      </c>
      <c r="AE28" t="e">
        <f t="shared" si="53"/>
        <v>#DIV/0!</v>
      </c>
      <c r="AF28" t="e">
        <f t="shared" si="7"/>
        <v>#DIV/0!</v>
      </c>
      <c r="AG28" t="e">
        <f t="shared" si="8"/>
        <v>#DIV/0!</v>
      </c>
      <c r="AH28" t="e">
        <f t="shared" si="9"/>
        <v>#DIV/0!</v>
      </c>
      <c r="AI28" t="e">
        <f t="shared" si="10"/>
        <v>#DIV/0!</v>
      </c>
      <c r="AJ28" t="e">
        <f t="shared" si="11"/>
        <v>#DIV/0!</v>
      </c>
      <c r="AK28" t="e">
        <f t="shared" si="12"/>
        <v>#DIV/0!</v>
      </c>
      <c r="AL28" t="e">
        <f t="shared" si="13"/>
        <v>#DIV/0!</v>
      </c>
      <c r="AM28" t="e">
        <f t="shared" si="14"/>
        <v>#DIV/0!</v>
      </c>
      <c r="AN28" t="e">
        <f t="shared" si="15"/>
        <v>#DIV/0!</v>
      </c>
      <c r="AO28" t="e">
        <f t="shared" si="16"/>
        <v>#DIV/0!</v>
      </c>
      <c r="AP28" t="e">
        <f t="shared" si="17"/>
        <v>#DIV/0!</v>
      </c>
      <c r="AQ28" t="e">
        <f t="shared" si="18"/>
        <v>#DIV/0!</v>
      </c>
      <c r="AR28" t="e">
        <f t="shared" si="19"/>
        <v>#DIV/0!</v>
      </c>
      <c r="AS28" t="e">
        <f t="shared" si="20"/>
        <v>#DIV/0!</v>
      </c>
      <c r="AT28" t="e">
        <f t="shared" si="21"/>
        <v>#DIV/0!</v>
      </c>
      <c r="AU28" t="e">
        <f t="shared" si="22"/>
        <v>#DIV/0!</v>
      </c>
      <c r="AV28" t="e">
        <f t="shared" si="23"/>
        <v>#DIV/0!</v>
      </c>
      <c r="AW28" t="e">
        <f t="shared" si="24"/>
        <v>#DIV/0!</v>
      </c>
      <c r="AX28" t="e">
        <f t="shared" si="25"/>
        <v>#DIV/0!</v>
      </c>
      <c r="AY28" t="e">
        <f t="shared" si="26"/>
        <v>#DIV/0!</v>
      </c>
      <c r="AZ28" t="e">
        <f t="shared" si="27"/>
        <v>#DIV/0!</v>
      </c>
      <c r="BA28" t="e">
        <f t="shared" si="28"/>
        <v>#DIV/0!</v>
      </c>
      <c r="BB28">
        <f t="shared" si="29"/>
        <v>18</v>
      </c>
      <c r="BC28">
        <f t="shared" si="54"/>
        <v>0</v>
      </c>
      <c r="BD28">
        <f t="shared" si="30"/>
        <v>0</v>
      </c>
      <c r="BE28">
        <f t="shared" si="31"/>
        <v>0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3"/>
        <v>0.2068377640422272</v>
      </c>
      <c r="BJ28">
        <f t="shared" si="56"/>
        <v>0</v>
      </c>
      <c r="BK28">
        <f t="shared" si="57"/>
        <v>0</v>
      </c>
      <c r="BL28">
        <f t="shared" si="35"/>
        <v>0</v>
      </c>
      <c r="BM28">
        <f t="shared" si="36"/>
        <v>0</v>
      </c>
      <c r="BN28">
        <f t="shared" si="37"/>
        <v>0</v>
      </c>
      <c r="BO28">
        <f t="shared" si="38"/>
        <v>0</v>
      </c>
      <c r="BP28" t="str">
        <f t="shared" si="39"/>
        <v/>
      </c>
      <c r="BQ28" t="str">
        <f t="shared" si="40"/>
        <v/>
      </c>
      <c r="BR28" t="str">
        <f t="shared" si="41"/>
        <v/>
      </c>
      <c r="BS28" t="str">
        <f t="shared" si="42"/>
        <v/>
      </c>
      <c r="BT28" t="str">
        <f t="shared" si="43"/>
        <v/>
      </c>
      <c r="BU28" t="str">
        <f t="shared" si="44"/>
        <v/>
      </c>
      <c r="BV28" t="str">
        <f t="shared" si="45"/>
        <v/>
      </c>
      <c r="BW28" t="str">
        <f t="shared" si="46"/>
        <v/>
      </c>
      <c r="BX28" t="str">
        <f t="shared" si="47"/>
        <v/>
      </c>
      <c r="BY28" t="str">
        <f t="shared" si="48"/>
        <v/>
      </c>
      <c r="BZ28" t="str">
        <f t="shared" si="49"/>
        <v/>
      </c>
      <c r="CA28" t="str">
        <f t="shared" si="50"/>
        <v/>
      </c>
      <c r="CB28" s="11">
        <f t="shared" si="58"/>
        <v>1.1490986891234845E-2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 t="str">
        <f t="shared" si="2"/>
        <v/>
      </c>
      <c r="D29">
        <v>0.17</v>
      </c>
      <c r="I29">
        <f t="shared" si="3"/>
        <v>0</v>
      </c>
      <c r="J29">
        <f t="shared" si="4"/>
        <v>0</v>
      </c>
      <c r="L29" t="e">
        <f t="shared" si="5"/>
        <v>#DIV/0!</v>
      </c>
      <c r="M29">
        <v>1</v>
      </c>
      <c r="N29">
        <v>0</v>
      </c>
      <c r="O29">
        <v>2</v>
      </c>
      <c r="P29">
        <f t="shared" si="6"/>
        <v>0</v>
      </c>
      <c r="Z29">
        <v>0</v>
      </c>
      <c r="AA29">
        <v>0</v>
      </c>
      <c r="AB29">
        <v>0</v>
      </c>
      <c r="AC29">
        <v>0</v>
      </c>
      <c r="AD29" t="s">
        <v>75</v>
      </c>
      <c r="AE29" t="e">
        <f t="shared" si="53"/>
        <v>#DIV/0!</v>
      </c>
      <c r="AF29" t="e">
        <f t="shared" si="7"/>
        <v>#DIV/0!</v>
      </c>
      <c r="AG29" t="e">
        <f t="shared" si="8"/>
        <v>#DIV/0!</v>
      </c>
      <c r="AH29" t="e">
        <f t="shared" si="9"/>
        <v>#DIV/0!</v>
      </c>
      <c r="AI29" t="e">
        <f t="shared" si="10"/>
        <v>#DIV/0!</v>
      </c>
      <c r="AJ29" t="e">
        <f t="shared" si="11"/>
        <v>#DIV/0!</v>
      </c>
      <c r="AK29" t="e">
        <f t="shared" si="12"/>
        <v>#DIV/0!</v>
      </c>
      <c r="AL29" t="e">
        <f t="shared" si="13"/>
        <v>#DIV/0!</v>
      </c>
      <c r="AM29" t="e">
        <f t="shared" si="14"/>
        <v>#DIV/0!</v>
      </c>
      <c r="AN29" t="e">
        <f t="shared" si="15"/>
        <v>#DIV/0!</v>
      </c>
      <c r="AO29" t="e">
        <f t="shared" si="16"/>
        <v>#DIV/0!</v>
      </c>
      <c r="AP29" t="e">
        <f t="shared" si="17"/>
        <v>#DIV/0!</v>
      </c>
      <c r="AQ29" t="e">
        <f t="shared" si="18"/>
        <v>#DIV/0!</v>
      </c>
      <c r="AR29" t="e">
        <f t="shared" si="19"/>
        <v>#DIV/0!</v>
      </c>
      <c r="AS29" t="e">
        <f t="shared" si="20"/>
        <v>#DIV/0!</v>
      </c>
      <c r="AT29" t="e">
        <f t="shared" si="21"/>
        <v>#DIV/0!</v>
      </c>
      <c r="AU29" t="e">
        <f t="shared" si="22"/>
        <v>#DIV/0!</v>
      </c>
      <c r="AV29" t="e">
        <f t="shared" si="23"/>
        <v>#DIV/0!</v>
      </c>
      <c r="AW29" t="e">
        <f t="shared" si="24"/>
        <v>#DIV/0!</v>
      </c>
      <c r="AX29" t="e">
        <f t="shared" si="25"/>
        <v>#DIV/0!</v>
      </c>
      <c r="AY29" t="e">
        <f t="shared" si="26"/>
        <v>#DIV/0!</v>
      </c>
      <c r="AZ29" t="e">
        <f t="shared" si="27"/>
        <v>#DIV/0!</v>
      </c>
      <c r="BA29" t="e">
        <f t="shared" si="28"/>
        <v>#DIV/0!</v>
      </c>
      <c r="BB29">
        <f t="shared" si="29"/>
        <v>18</v>
      </c>
      <c r="BC29">
        <f t="shared" si="54"/>
        <v>0</v>
      </c>
      <c r="BD29">
        <f t="shared" si="30"/>
        <v>0</v>
      </c>
      <c r="BE29">
        <f t="shared" si="31"/>
        <v>0</v>
      </c>
      <c r="BF29">
        <f t="shared" si="32"/>
        <v>0</v>
      </c>
      <c r="BG29">
        <f t="shared" si="32"/>
        <v>0</v>
      </c>
      <c r="BH29">
        <f t="shared" si="32"/>
        <v>0</v>
      </c>
      <c r="BI29">
        <f t="shared" si="33"/>
        <v>4.139620069820199E-2</v>
      </c>
      <c r="BJ29">
        <f t="shared" si="56"/>
        <v>0</v>
      </c>
      <c r="BK29">
        <f t="shared" si="57"/>
        <v>0</v>
      </c>
      <c r="BL29">
        <f t="shared" si="35"/>
        <v>0</v>
      </c>
      <c r="BM29">
        <f t="shared" si="36"/>
        <v>0</v>
      </c>
      <c r="BN29">
        <f t="shared" si="37"/>
        <v>0</v>
      </c>
      <c r="BO29">
        <f t="shared" si="38"/>
        <v>0</v>
      </c>
      <c r="BP29" t="str">
        <f t="shared" si="39"/>
        <v/>
      </c>
      <c r="BQ29" t="str">
        <f t="shared" si="40"/>
        <v/>
      </c>
      <c r="BR29" t="str">
        <f t="shared" si="41"/>
        <v/>
      </c>
      <c r="BS29" t="str">
        <f t="shared" si="42"/>
        <v/>
      </c>
      <c r="BT29" t="str">
        <f t="shared" si="43"/>
        <v/>
      </c>
      <c r="BU29" t="str">
        <f t="shared" si="44"/>
        <v/>
      </c>
      <c r="BV29" t="str">
        <f t="shared" si="45"/>
        <v/>
      </c>
      <c r="BW29" t="str">
        <f t="shared" si="46"/>
        <v/>
      </c>
      <c r="BX29" t="str">
        <f t="shared" si="47"/>
        <v/>
      </c>
      <c r="BY29" t="str">
        <f t="shared" si="48"/>
        <v/>
      </c>
      <c r="BZ29" t="str">
        <f t="shared" si="49"/>
        <v/>
      </c>
      <c r="CA29" t="str">
        <f t="shared" si="50"/>
        <v/>
      </c>
      <c r="CB29" s="11">
        <f t="shared" si="58"/>
        <v>2.2997889276778882E-3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43.008727437896788</v>
      </c>
      <c r="CE29" s="12">
        <f>SUMIF($AD$15:$AD$400,CC29,$BJ$15:$BJ$400)/(SUMIF($AD$15:$AD$400,CC29,$CB$15:$CB$400))</f>
        <v>3.599932949052095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8.092999394378543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AVERAGEIF($AD$15:$AD$400,CC29,$Z$15:$Z$400)</f>
        <v>0.62809917355371903</v>
      </c>
      <c r="CL29" s="12">
        <f>AVERAGEIF($AD$15:$AD$400,CC29,$AA$15:$AA$400)</f>
        <v>0</v>
      </c>
      <c r="CM29" s="12">
        <f>AVERAGEIF($AD$15:$AD$400,CC29,$AB$15:$AB$400)</f>
        <v>0.2975206611570248</v>
      </c>
      <c r="CN29" s="12">
        <f>AVERAGEIF($AD$15:$AD$400,CC29,$AC$15:$AC$400)</f>
        <v>0</v>
      </c>
      <c r="CO29" s="11"/>
      <c r="CP29" s="11"/>
      <c r="CQ29" s="11"/>
      <c r="CR29" s="11"/>
    </row>
    <row r="30" spans="1:118" x14ac:dyDescent="0.3">
      <c r="A30">
        <v>1</v>
      </c>
      <c r="B30" t="str">
        <f t="shared" si="2"/>
        <v/>
      </c>
      <c r="D30">
        <v>0.17</v>
      </c>
      <c r="I30">
        <f t="shared" si="3"/>
        <v>0</v>
      </c>
      <c r="J30">
        <f t="shared" si="4"/>
        <v>0</v>
      </c>
      <c r="L30" t="e">
        <f t="shared" si="5"/>
        <v>#DIV/0!</v>
      </c>
      <c r="M30">
        <v>1</v>
      </c>
      <c r="N30">
        <v>1</v>
      </c>
      <c r="O30">
        <v>2</v>
      </c>
      <c r="P30">
        <f t="shared" si="6"/>
        <v>0</v>
      </c>
      <c r="S30">
        <v>1</v>
      </c>
      <c r="T30">
        <v>0</v>
      </c>
      <c r="U30">
        <v>1</v>
      </c>
      <c r="Z30">
        <v>0</v>
      </c>
      <c r="AA30">
        <v>0</v>
      </c>
      <c r="AB30">
        <v>0</v>
      </c>
      <c r="AC30">
        <v>0</v>
      </c>
      <c r="AD30" t="s">
        <v>75</v>
      </c>
      <c r="AE30" t="e">
        <f t="shared" si="53"/>
        <v>#DIV/0!</v>
      </c>
      <c r="AF30" t="e">
        <f t="shared" si="7"/>
        <v>#DIV/0!</v>
      </c>
      <c r="AG30" t="e">
        <f t="shared" si="8"/>
        <v>#DIV/0!</v>
      </c>
      <c r="AH30" t="e">
        <f t="shared" si="9"/>
        <v>#DIV/0!</v>
      </c>
      <c r="AI30" t="e">
        <f t="shared" si="10"/>
        <v>#DIV/0!</v>
      </c>
      <c r="AJ30" t="e">
        <f t="shared" si="11"/>
        <v>#DIV/0!</v>
      </c>
      <c r="AK30" t="e">
        <f t="shared" si="12"/>
        <v>#DIV/0!</v>
      </c>
      <c r="AL30" t="e">
        <f t="shared" si="13"/>
        <v>#DIV/0!</v>
      </c>
      <c r="AM30" t="e">
        <f t="shared" si="14"/>
        <v>#DIV/0!</v>
      </c>
      <c r="AN30" t="e">
        <f t="shared" si="15"/>
        <v>#DIV/0!</v>
      </c>
      <c r="AO30" t="e">
        <f t="shared" si="16"/>
        <v>#DIV/0!</v>
      </c>
      <c r="AP30" t="e">
        <f t="shared" si="17"/>
        <v>#DIV/0!</v>
      </c>
      <c r="AQ30" t="e">
        <f t="shared" si="18"/>
        <v>#DIV/0!</v>
      </c>
      <c r="AR30" t="e">
        <f t="shared" si="19"/>
        <v>#DIV/0!</v>
      </c>
      <c r="AS30" t="e">
        <f t="shared" si="20"/>
        <v>#DIV/0!</v>
      </c>
      <c r="AT30" t="e">
        <f t="shared" si="21"/>
        <v>#DIV/0!</v>
      </c>
      <c r="AU30" t="e">
        <f t="shared" si="22"/>
        <v>#DIV/0!</v>
      </c>
      <c r="AV30" t="e">
        <f t="shared" si="23"/>
        <v>#DIV/0!</v>
      </c>
      <c r="AW30" t="e">
        <f t="shared" si="24"/>
        <v>#DIV/0!</v>
      </c>
      <c r="AX30" t="e">
        <f t="shared" si="25"/>
        <v>#DIV/0!</v>
      </c>
      <c r="AY30" t="e">
        <f t="shared" si="26"/>
        <v>#DIV/0!</v>
      </c>
      <c r="AZ30" t="e">
        <f t="shared" si="27"/>
        <v>#DIV/0!</v>
      </c>
      <c r="BA30" t="e">
        <f t="shared" si="28"/>
        <v>#DIV/0!</v>
      </c>
      <c r="BB30">
        <f t="shared" si="29"/>
        <v>18</v>
      </c>
      <c r="BC30">
        <f t="shared" si="54"/>
        <v>0</v>
      </c>
      <c r="BD30">
        <f t="shared" si="30"/>
        <v>0</v>
      </c>
      <c r="BE30">
        <f t="shared" si="31"/>
        <v>5.5</v>
      </c>
      <c r="BF30">
        <f t="shared" si="32"/>
        <v>0</v>
      </c>
      <c r="BG30">
        <f t="shared" si="32"/>
        <v>0</v>
      </c>
      <c r="BH30">
        <f t="shared" si="32"/>
        <v>0</v>
      </c>
      <c r="BI30">
        <f t="shared" si="33"/>
        <v>4.139620069820199E-2</v>
      </c>
      <c r="BJ30">
        <f t="shared" si="56"/>
        <v>0</v>
      </c>
      <c r="BK30">
        <f t="shared" si="57"/>
        <v>0</v>
      </c>
      <c r="BL30">
        <f t="shared" si="35"/>
        <v>1.2648839102228384E-2</v>
      </c>
      <c r="BM30">
        <f t="shared" si="36"/>
        <v>0</v>
      </c>
      <c r="BN30">
        <f t="shared" si="37"/>
        <v>0</v>
      </c>
      <c r="BO30">
        <f t="shared" si="38"/>
        <v>0</v>
      </c>
      <c r="BP30" t="str">
        <f t="shared" si="39"/>
        <v/>
      </c>
      <c r="BQ30" t="str">
        <f t="shared" si="40"/>
        <v/>
      </c>
      <c r="BR30" t="str">
        <f t="shared" si="41"/>
        <v/>
      </c>
      <c r="BS30" t="str">
        <f t="shared" si="42"/>
        <v/>
      </c>
      <c r="BT30" t="str">
        <f t="shared" si="43"/>
        <v/>
      </c>
      <c r="BU30" t="str">
        <f t="shared" si="44"/>
        <v/>
      </c>
      <c r="BV30" t="str">
        <f t="shared" si="45"/>
        <v/>
      </c>
      <c r="BW30" t="str">
        <f t="shared" si="46"/>
        <v/>
      </c>
      <c r="BX30" t="str">
        <f t="shared" si="47"/>
        <v/>
      </c>
      <c r="BY30" t="str">
        <f t="shared" si="48"/>
        <v/>
      </c>
      <c r="BZ30" t="str">
        <f t="shared" si="49"/>
        <v/>
      </c>
      <c r="CA30" t="str">
        <f t="shared" si="50"/>
        <v/>
      </c>
      <c r="CB30" s="11">
        <f t="shared" si="58"/>
        <v>2.2997889276778882E-3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15.465389168779851</v>
      </c>
      <c r="CE30" s="12">
        <f>SUMIF($AD$15:$AD$400,CC30,$BJ$15:$BJ$400)/(SUMIF($AD$15:$AD$400,CC30,$CB$15:$CB$400))</f>
        <v>4.0179991260928505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2.2935469052856448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AVERAGEIF($AD$15:$AD$400,CC30,$Z$15:$Z$400)</f>
        <v>32.454545454545453</v>
      </c>
      <c r="CL30" s="12">
        <f>AVERAGEIF($AD$15:$AD$400,CC30,$AA$15:$AA$400)</f>
        <v>0</v>
      </c>
      <c r="CM30" s="12">
        <f>AVERAGEIF($AD$15:$AD$400,CC30,$AB$15:$AB$400)</f>
        <v>2.1363636363636362</v>
      </c>
      <c r="CN30" s="12">
        <f>AVERAGEIF($AD$15:$AD$400,CC30,$AC$15:$AC$400)</f>
        <v>0</v>
      </c>
      <c r="CO30" s="11"/>
      <c r="CP30" s="11"/>
      <c r="CQ30" s="11"/>
      <c r="CR30" s="11"/>
    </row>
    <row r="31" spans="1:118" x14ac:dyDescent="0.3">
      <c r="A31">
        <v>1</v>
      </c>
      <c r="B31">
        <f t="shared" si="2"/>
        <v>1</v>
      </c>
      <c r="C31" t="s">
        <v>75</v>
      </c>
      <c r="D31">
        <v>0.4</v>
      </c>
      <c r="E31">
        <v>4.5</v>
      </c>
      <c r="F31">
        <v>6.45</v>
      </c>
      <c r="G31">
        <v>4.25</v>
      </c>
      <c r="H31">
        <v>4.5</v>
      </c>
      <c r="I31">
        <f t="shared" si="3"/>
        <v>2.6749999999999998</v>
      </c>
      <c r="J31">
        <f t="shared" si="4"/>
        <v>0</v>
      </c>
      <c r="K31">
        <v>1</v>
      </c>
      <c r="L31">
        <f t="shared" si="5"/>
        <v>1</v>
      </c>
      <c r="M31">
        <v>2</v>
      </c>
      <c r="N31">
        <v>1</v>
      </c>
      <c r="O31">
        <v>3</v>
      </c>
      <c r="P31">
        <f t="shared" si="6"/>
        <v>1</v>
      </c>
      <c r="S31">
        <v>1</v>
      </c>
      <c r="T31">
        <v>0</v>
      </c>
      <c r="U31">
        <v>1</v>
      </c>
      <c r="Z31">
        <v>0</v>
      </c>
      <c r="AA31">
        <v>0</v>
      </c>
      <c r="AB31">
        <v>0</v>
      </c>
      <c r="AC31">
        <v>0</v>
      </c>
      <c r="AD31" t="s">
        <v>75</v>
      </c>
      <c r="AE31">
        <f t="shared" si="53"/>
        <v>101.16026519329557</v>
      </c>
      <c r="AF31">
        <f t="shared" si="7"/>
        <v>11.240029465921729</v>
      </c>
      <c r="AG31">
        <f t="shared" si="8"/>
        <v>22.480058931843459</v>
      </c>
      <c r="AH31">
        <f t="shared" si="9"/>
        <v>44.960117863686918</v>
      </c>
      <c r="AI31">
        <f t="shared" si="10"/>
        <v>67.440176795530377</v>
      </c>
      <c r="AJ31">
        <f t="shared" si="11"/>
        <v>89.920235727373836</v>
      </c>
      <c r="AK31">
        <f t="shared" si="12"/>
        <v>112.40029465921729</v>
      </c>
      <c r="AL31">
        <f t="shared" si="13"/>
        <v>134.88035359106075</v>
      </c>
      <c r="AM31">
        <f t="shared" si="14"/>
        <v>247.28064825027803</v>
      </c>
      <c r="AN31">
        <f t="shared" si="15"/>
        <v>314.7208250458084</v>
      </c>
      <c r="AO31">
        <f t="shared" si="16"/>
        <v>382.16100184133882</v>
      </c>
      <c r="AP31">
        <f t="shared" si="17"/>
        <v>539.52141436424301</v>
      </c>
      <c r="AQ31">
        <f t="shared" si="18"/>
        <v>11.240029465921729</v>
      </c>
      <c r="AR31">
        <f t="shared" si="19"/>
        <v>22.480058931843459</v>
      </c>
      <c r="AS31">
        <f t="shared" si="20"/>
        <v>44.960117863686918</v>
      </c>
      <c r="AT31">
        <f t="shared" si="21"/>
        <v>67.440176795530377</v>
      </c>
      <c r="AU31">
        <f t="shared" si="22"/>
        <v>89.920235727373836</v>
      </c>
      <c r="AV31">
        <f t="shared" si="23"/>
        <v>101.16026519329557</v>
      </c>
      <c r="AW31">
        <f t="shared" si="24"/>
        <v>101.16026519329557</v>
      </c>
      <c r="AX31">
        <f t="shared" si="25"/>
        <v>101.16026519329557</v>
      </c>
      <c r="AY31">
        <f t="shared" si="26"/>
        <v>101.16026519329557</v>
      </c>
      <c r="AZ31">
        <f t="shared" si="27"/>
        <v>101.16026519329557</v>
      </c>
      <c r="BA31">
        <f t="shared" si="28"/>
        <v>101.16026519329557</v>
      </c>
      <c r="BB31">
        <f t="shared" si="29"/>
        <v>38</v>
      </c>
      <c r="BC31">
        <f t="shared" si="54"/>
        <v>0</v>
      </c>
      <c r="BD31">
        <f t="shared" si="30"/>
        <v>0</v>
      </c>
      <c r="BE31">
        <f t="shared" si="31"/>
        <v>5.5</v>
      </c>
      <c r="BF31">
        <f t="shared" si="32"/>
        <v>0</v>
      </c>
      <c r="BG31">
        <f t="shared" si="32"/>
        <v>0</v>
      </c>
      <c r="BH31">
        <f t="shared" si="32"/>
        <v>0</v>
      </c>
      <c r="BI31">
        <f t="shared" si="33"/>
        <v>0.48383102699936192</v>
      </c>
      <c r="BJ31">
        <f t="shared" si="56"/>
        <v>0</v>
      </c>
      <c r="BK31">
        <f t="shared" si="57"/>
        <v>0</v>
      </c>
      <c r="BL31">
        <f t="shared" si="35"/>
        <v>7.0028174960433967E-2</v>
      </c>
      <c r="BM31">
        <f t="shared" si="36"/>
        <v>0</v>
      </c>
      <c r="BN31">
        <f t="shared" si="37"/>
        <v>0</v>
      </c>
      <c r="BO31">
        <f t="shared" si="38"/>
        <v>0</v>
      </c>
      <c r="BP31" t="str">
        <f t="shared" si="39"/>
        <v>Col mop</v>
      </c>
      <c r="BQ31">
        <f t="shared" si="40"/>
        <v>11.240029465921729</v>
      </c>
      <c r="BR31">
        <f t="shared" si="41"/>
        <v>11.240029465921729</v>
      </c>
      <c r="BS31">
        <f t="shared" si="42"/>
        <v>22.480058931843459</v>
      </c>
      <c r="BT31">
        <f t="shared" si="43"/>
        <v>22.480058931843459</v>
      </c>
      <c r="BU31">
        <f t="shared" si="44"/>
        <v>22.480058931843459</v>
      </c>
      <c r="BV31">
        <f t="shared" si="45"/>
        <v>11.240029465921737</v>
      </c>
      <c r="BW31">
        <f t="shared" si="46"/>
        <v>0</v>
      </c>
      <c r="BX31">
        <f t="shared" si="47"/>
        <v>0</v>
      </c>
      <c r="BY31">
        <f t="shared" si="48"/>
        <v>0</v>
      </c>
      <c r="BZ31">
        <f t="shared" si="49"/>
        <v>0</v>
      </c>
      <c r="CA31">
        <f t="shared" si="50"/>
        <v>0</v>
      </c>
      <c r="CB31" s="11">
        <f t="shared" si="58"/>
        <v>1.273239544735163E-2</v>
      </c>
      <c r="CC31" s="33"/>
      <c r="CD31" s="34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S31" s="21"/>
    </row>
    <row r="32" spans="1:118" x14ac:dyDescent="0.3">
      <c r="A32">
        <v>1</v>
      </c>
      <c r="B32" t="str">
        <f t="shared" si="2"/>
        <v/>
      </c>
      <c r="D32">
        <v>0.62</v>
      </c>
      <c r="I32">
        <f t="shared" si="3"/>
        <v>0</v>
      </c>
      <c r="J32">
        <f t="shared" si="4"/>
        <v>0</v>
      </c>
      <c r="L32" t="e">
        <f t="shared" si="5"/>
        <v>#DIV/0!</v>
      </c>
      <c r="M32">
        <v>1</v>
      </c>
      <c r="N32">
        <v>1</v>
      </c>
      <c r="O32">
        <v>2</v>
      </c>
      <c r="P32">
        <f t="shared" si="6"/>
        <v>0</v>
      </c>
      <c r="S32">
        <v>1</v>
      </c>
      <c r="T32">
        <v>0</v>
      </c>
      <c r="U32">
        <v>1</v>
      </c>
      <c r="Z32">
        <v>0</v>
      </c>
      <c r="AA32">
        <v>0</v>
      </c>
      <c r="AB32">
        <v>0</v>
      </c>
      <c r="AC32">
        <v>0</v>
      </c>
      <c r="AD32" t="s">
        <v>75</v>
      </c>
      <c r="AE32" t="e">
        <f t="shared" si="53"/>
        <v>#DIV/0!</v>
      </c>
      <c r="AF32" t="e">
        <f t="shared" si="7"/>
        <v>#DIV/0!</v>
      </c>
      <c r="AG32" t="e">
        <f t="shared" si="8"/>
        <v>#DIV/0!</v>
      </c>
      <c r="AH32" t="e">
        <f t="shared" si="9"/>
        <v>#DIV/0!</v>
      </c>
      <c r="AI32" t="e">
        <f t="shared" si="10"/>
        <v>#DIV/0!</v>
      </c>
      <c r="AJ32" t="e">
        <f t="shared" si="11"/>
        <v>#DIV/0!</v>
      </c>
      <c r="AK32" t="e">
        <f t="shared" si="12"/>
        <v>#DIV/0!</v>
      </c>
      <c r="AL32" t="e">
        <f t="shared" si="13"/>
        <v>#DIV/0!</v>
      </c>
      <c r="AM32" t="e">
        <f t="shared" si="14"/>
        <v>#DIV/0!</v>
      </c>
      <c r="AN32" t="e">
        <f t="shared" si="15"/>
        <v>#DIV/0!</v>
      </c>
      <c r="AO32" t="e">
        <f t="shared" si="16"/>
        <v>#DIV/0!</v>
      </c>
      <c r="AP32" t="e">
        <f t="shared" si="17"/>
        <v>#DIV/0!</v>
      </c>
      <c r="AQ32" t="e">
        <f t="shared" si="18"/>
        <v>#DIV/0!</v>
      </c>
      <c r="AR32" t="e">
        <f t="shared" si="19"/>
        <v>#DIV/0!</v>
      </c>
      <c r="AS32" t="e">
        <f t="shared" si="20"/>
        <v>#DIV/0!</v>
      </c>
      <c r="AT32" t="e">
        <f t="shared" si="21"/>
        <v>#DIV/0!</v>
      </c>
      <c r="AU32" t="e">
        <f t="shared" si="22"/>
        <v>#DIV/0!</v>
      </c>
      <c r="AV32" t="e">
        <f t="shared" si="23"/>
        <v>#DIV/0!</v>
      </c>
      <c r="AW32" t="e">
        <f t="shared" si="24"/>
        <v>#DIV/0!</v>
      </c>
      <c r="AX32" t="e">
        <f t="shared" si="25"/>
        <v>#DIV/0!</v>
      </c>
      <c r="AY32" t="e">
        <f t="shared" si="26"/>
        <v>#DIV/0!</v>
      </c>
      <c r="AZ32" t="e">
        <f t="shared" si="27"/>
        <v>#DIV/0!</v>
      </c>
      <c r="BA32" t="e">
        <f t="shared" si="28"/>
        <v>#DIV/0!</v>
      </c>
      <c r="BB32">
        <f t="shared" si="29"/>
        <v>18</v>
      </c>
      <c r="BC32">
        <f t="shared" si="54"/>
        <v>0</v>
      </c>
      <c r="BD32">
        <f t="shared" si="30"/>
        <v>0</v>
      </c>
      <c r="BE32">
        <f t="shared" si="31"/>
        <v>5.5</v>
      </c>
      <c r="BF32">
        <f t="shared" si="32"/>
        <v>0</v>
      </c>
      <c r="BG32">
        <f t="shared" si="32"/>
        <v>0</v>
      </c>
      <c r="BH32">
        <f t="shared" si="32"/>
        <v>0</v>
      </c>
      <c r="BI32">
        <f t="shared" si="33"/>
        <v>0.55061244112072116</v>
      </c>
      <c r="BJ32">
        <f t="shared" si="56"/>
        <v>0</v>
      </c>
      <c r="BK32">
        <f t="shared" si="57"/>
        <v>0</v>
      </c>
      <c r="BL32">
        <f t="shared" si="35"/>
        <v>0.16824269034244257</v>
      </c>
      <c r="BM32">
        <f t="shared" si="36"/>
        <v>0</v>
      </c>
      <c r="BN32">
        <f t="shared" si="37"/>
        <v>0</v>
      </c>
      <c r="BO32">
        <f t="shared" si="38"/>
        <v>0</v>
      </c>
      <c r="BP32" t="str">
        <f t="shared" si="39"/>
        <v/>
      </c>
      <c r="BQ32" t="str">
        <f t="shared" si="40"/>
        <v/>
      </c>
      <c r="BR32" t="str">
        <f t="shared" si="41"/>
        <v/>
      </c>
      <c r="BS32" t="str">
        <f t="shared" si="42"/>
        <v/>
      </c>
      <c r="BT32" t="str">
        <f t="shared" si="43"/>
        <v/>
      </c>
      <c r="BU32" t="str">
        <f t="shared" si="44"/>
        <v/>
      </c>
      <c r="BV32" t="str">
        <f t="shared" si="45"/>
        <v/>
      </c>
      <c r="BW32" t="str">
        <f t="shared" si="46"/>
        <v/>
      </c>
      <c r="BX32" t="str">
        <f t="shared" si="47"/>
        <v/>
      </c>
      <c r="BY32" t="str">
        <f t="shared" si="48"/>
        <v/>
      </c>
      <c r="BZ32" t="str">
        <f t="shared" si="49"/>
        <v/>
      </c>
      <c r="CA32" t="str">
        <f t="shared" si="50"/>
        <v/>
      </c>
      <c r="CB32" s="11">
        <f t="shared" si="58"/>
        <v>3.0589580062262287E-2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6" x14ac:dyDescent="0.3">
      <c r="A33">
        <v>1</v>
      </c>
      <c r="B33" t="str">
        <f t="shared" si="2"/>
        <v/>
      </c>
      <c r="D33">
        <v>0.65</v>
      </c>
      <c r="I33">
        <f t="shared" si="3"/>
        <v>0</v>
      </c>
      <c r="J33">
        <f t="shared" si="4"/>
        <v>0</v>
      </c>
      <c r="L33" t="e">
        <f t="shared" si="5"/>
        <v>#DIV/0!</v>
      </c>
      <c r="M33">
        <v>2</v>
      </c>
      <c r="N33">
        <v>1</v>
      </c>
      <c r="O33">
        <v>2</v>
      </c>
      <c r="P33">
        <f t="shared" si="6"/>
        <v>0</v>
      </c>
      <c r="S33">
        <v>1</v>
      </c>
      <c r="T33">
        <v>0</v>
      </c>
      <c r="U33">
        <v>1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3"/>
        <v>#DIV/0!</v>
      </c>
      <c r="AF33" t="e">
        <f t="shared" si="7"/>
        <v>#DIV/0!</v>
      </c>
      <c r="AG33" t="e">
        <f t="shared" si="8"/>
        <v>#DIV/0!</v>
      </c>
      <c r="AH33" t="e">
        <f t="shared" si="9"/>
        <v>#DIV/0!</v>
      </c>
      <c r="AI33" t="e">
        <f t="shared" si="10"/>
        <v>#DIV/0!</v>
      </c>
      <c r="AJ33" t="e">
        <f t="shared" si="11"/>
        <v>#DIV/0!</v>
      </c>
      <c r="AK33" t="e">
        <f t="shared" si="12"/>
        <v>#DIV/0!</v>
      </c>
      <c r="AL33" t="e">
        <f t="shared" si="13"/>
        <v>#DIV/0!</v>
      </c>
      <c r="AM33" t="e">
        <f t="shared" si="14"/>
        <v>#DIV/0!</v>
      </c>
      <c r="AN33" t="e">
        <f t="shared" si="15"/>
        <v>#DIV/0!</v>
      </c>
      <c r="AO33" t="e">
        <f t="shared" si="16"/>
        <v>#DIV/0!</v>
      </c>
      <c r="AP33" t="e">
        <f t="shared" si="17"/>
        <v>#DIV/0!</v>
      </c>
      <c r="AQ33" t="e">
        <f t="shared" si="18"/>
        <v>#DIV/0!</v>
      </c>
      <c r="AR33" t="e">
        <f t="shared" si="19"/>
        <v>#DIV/0!</v>
      </c>
      <c r="AS33" t="e">
        <f t="shared" si="20"/>
        <v>#DIV/0!</v>
      </c>
      <c r="AT33" t="e">
        <f t="shared" si="21"/>
        <v>#DIV/0!</v>
      </c>
      <c r="AU33" t="e">
        <f t="shared" si="22"/>
        <v>#DIV/0!</v>
      </c>
      <c r="AV33" t="e">
        <f t="shared" si="23"/>
        <v>#DIV/0!</v>
      </c>
      <c r="AW33" t="e">
        <f t="shared" si="24"/>
        <v>#DIV/0!</v>
      </c>
      <c r="AX33" t="e">
        <f t="shared" si="25"/>
        <v>#DIV/0!</v>
      </c>
      <c r="AY33" t="e">
        <f t="shared" si="26"/>
        <v>#DIV/0!</v>
      </c>
      <c r="AZ33" t="e">
        <f t="shared" si="27"/>
        <v>#DIV/0!</v>
      </c>
      <c r="BA33" t="e">
        <f t="shared" si="28"/>
        <v>#DIV/0!</v>
      </c>
      <c r="BB33">
        <f t="shared" si="29"/>
        <v>18</v>
      </c>
      <c r="BC33">
        <f t="shared" si="54"/>
        <v>0</v>
      </c>
      <c r="BD33">
        <f t="shared" si="30"/>
        <v>0</v>
      </c>
      <c r="BE33">
        <f t="shared" si="31"/>
        <v>5.5</v>
      </c>
      <c r="BF33">
        <f t="shared" si="32"/>
        <v>0</v>
      </c>
      <c r="BG33">
        <f t="shared" si="32"/>
        <v>0</v>
      </c>
      <c r="BH33">
        <f t="shared" si="32"/>
        <v>0</v>
      </c>
      <c r="BI33">
        <f t="shared" si="33"/>
        <v>0.60518667110693203</v>
      </c>
      <c r="BJ33">
        <f t="shared" si="56"/>
        <v>0</v>
      </c>
      <c r="BK33">
        <f t="shared" si="57"/>
        <v>0</v>
      </c>
      <c r="BL33">
        <f t="shared" si="35"/>
        <v>0.18491814950489591</v>
      </c>
      <c r="BM33">
        <f t="shared" si="36"/>
        <v>0</v>
      </c>
      <c r="BN33">
        <f t="shared" si="37"/>
        <v>0</v>
      </c>
      <c r="BO33">
        <f t="shared" si="38"/>
        <v>0</v>
      </c>
      <c r="BP33" t="str">
        <f t="shared" si="39"/>
        <v/>
      </c>
      <c r="BQ33" t="str">
        <f t="shared" si="40"/>
        <v/>
      </c>
      <c r="BR33" t="str">
        <f t="shared" si="41"/>
        <v/>
      </c>
      <c r="BS33" t="str">
        <f t="shared" si="42"/>
        <v/>
      </c>
      <c r="BT33" t="str">
        <f t="shared" si="43"/>
        <v/>
      </c>
      <c r="BU33" t="str">
        <f t="shared" si="44"/>
        <v/>
      </c>
      <c r="BV33" t="str">
        <f t="shared" si="45"/>
        <v/>
      </c>
      <c r="BW33" t="str">
        <f t="shared" si="46"/>
        <v/>
      </c>
      <c r="BX33" t="str">
        <f t="shared" si="47"/>
        <v/>
      </c>
      <c r="BY33" t="str">
        <f t="shared" si="48"/>
        <v/>
      </c>
      <c r="BZ33" t="str">
        <f t="shared" si="49"/>
        <v/>
      </c>
      <c r="CA33" t="str">
        <f t="shared" si="50"/>
        <v/>
      </c>
      <c r="CB33" s="11">
        <f t="shared" si="58"/>
        <v>3.3621481728162893E-2</v>
      </c>
      <c r="CD33" s="12"/>
      <c r="CE33" s="12"/>
      <c r="CF33" s="12"/>
      <c r="CG33" s="12"/>
      <c r="CH33" s="12"/>
      <c r="CI33" s="12"/>
      <c r="CJ33" s="12"/>
      <c r="CK33" s="12"/>
    </row>
    <row r="34" spans="1:96" x14ac:dyDescent="0.3">
      <c r="A34">
        <v>1</v>
      </c>
      <c r="B34" t="str">
        <f t="shared" si="2"/>
        <v/>
      </c>
      <c r="D34">
        <v>0.45</v>
      </c>
      <c r="I34">
        <f t="shared" si="3"/>
        <v>0</v>
      </c>
      <c r="J34">
        <f t="shared" si="4"/>
        <v>0</v>
      </c>
      <c r="L34" t="e">
        <f t="shared" si="5"/>
        <v>#DIV/0!</v>
      </c>
      <c r="M34">
        <v>1</v>
      </c>
      <c r="N34">
        <v>1</v>
      </c>
      <c r="O34">
        <v>3</v>
      </c>
      <c r="P34">
        <f t="shared" si="6"/>
        <v>0</v>
      </c>
      <c r="S34">
        <v>1</v>
      </c>
      <c r="T34">
        <v>0</v>
      </c>
      <c r="U34">
        <v>1</v>
      </c>
      <c r="Z34">
        <v>0</v>
      </c>
      <c r="AA34">
        <v>0</v>
      </c>
      <c r="AB34">
        <v>0</v>
      </c>
      <c r="AC34">
        <v>0</v>
      </c>
      <c r="AD34" t="s">
        <v>75</v>
      </c>
      <c r="AE34" t="e">
        <f t="shared" si="53"/>
        <v>#DIV/0!</v>
      </c>
      <c r="AF34" t="e">
        <f t="shared" si="7"/>
        <v>#DIV/0!</v>
      </c>
      <c r="AG34" t="e">
        <f t="shared" si="8"/>
        <v>#DIV/0!</v>
      </c>
      <c r="AH34" t="e">
        <f t="shared" si="9"/>
        <v>#DIV/0!</v>
      </c>
      <c r="AI34" t="e">
        <f t="shared" si="10"/>
        <v>#DIV/0!</v>
      </c>
      <c r="AJ34" t="e">
        <f t="shared" si="11"/>
        <v>#DIV/0!</v>
      </c>
      <c r="AK34" t="e">
        <f t="shared" si="12"/>
        <v>#DIV/0!</v>
      </c>
      <c r="AL34" t="e">
        <f t="shared" si="13"/>
        <v>#DIV/0!</v>
      </c>
      <c r="AM34" t="e">
        <f t="shared" si="14"/>
        <v>#DIV/0!</v>
      </c>
      <c r="AN34" t="e">
        <f t="shared" si="15"/>
        <v>#DIV/0!</v>
      </c>
      <c r="AO34" t="e">
        <f t="shared" si="16"/>
        <v>#DIV/0!</v>
      </c>
      <c r="AP34" t="e">
        <f t="shared" si="17"/>
        <v>#DIV/0!</v>
      </c>
      <c r="AQ34" t="e">
        <f t="shared" si="18"/>
        <v>#DIV/0!</v>
      </c>
      <c r="AR34" t="e">
        <f t="shared" si="19"/>
        <v>#DIV/0!</v>
      </c>
      <c r="AS34" t="e">
        <f t="shared" si="20"/>
        <v>#DIV/0!</v>
      </c>
      <c r="AT34" t="e">
        <f t="shared" si="21"/>
        <v>#DIV/0!</v>
      </c>
      <c r="AU34" t="e">
        <f t="shared" si="22"/>
        <v>#DIV/0!</v>
      </c>
      <c r="AV34" t="e">
        <f t="shared" si="23"/>
        <v>#DIV/0!</v>
      </c>
      <c r="AW34" t="e">
        <f t="shared" si="24"/>
        <v>#DIV/0!</v>
      </c>
      <c r="AX34" t="e">
        <f t="shared" si="25"/>
        <v>#DIV/0!</v>
      </c>
      <c r="AY34" t="e">
        <f t="shared" si="26"/>
        <v>#DIV/0!</v>
      </c>
      <c r="AZ34" t="e">
        <f t="shared" si="27"/>
        <v>#DIV/0!</v>
      </c>
      <c r="BA34" t="e">
        <f t="shared" si="28"/>
        <v>#DIV/0!</v>
      </c>
      <c r="BB34">
        <f t="shared" si="29"/>
        <v>38</v>
      </c>
      <c r="BC34">
        <f t="shared" si="54"/>
        <v>0</v>
      </c>
      <c r="BD34">
        <f t="shared" si="30"/>
        <v>0</v>
      </c>
      <c r="BE34">
        <f t="shared" si="31"/>
        <v>5.5</v>
      </c>
      <c r="BF34">
        <f t="shared" si="32"/>
        <v>0</v>
      </c>
      <c r="BG34">
        <f t="shared" si="32"/>
        <v>0</v>
      </c>
      <c r="BH34">
        <f t="shared" si="32"/>
        <v>0</v>
      </c>
      <c r="BI34">
        <f t="shared" si="33"/>
        <v>0.61234864354606733</v>
      </c>
      <c r="BJ34">
        <f t="shared" si="56"/>
        <v>0</v>
      </c>
      <c r="BK34">
        <f t="shared" si="57"/>
        <v>0</v>
      </c>
      <c r="BL34">
        <f t="shared" si="35"/>
        <v>8.8629408934299228E-2</v>
      </c>
      <c r="BM34">
        <f t="shared" si="36"/>
        <v>0</v>
      </c>
      <c r="BN34">
        <f t="shared" si="37"/>
        <v>0</v>
      </c>
      <c r="BO34">
        <f t="shared" si="38"/>
        <v>0</v>
      </c>
      <c r="BP34" t="str">
        <f t="shared" si="39"/>
        <v/>
      </c>
      <c r="BQ34" t="str">
        <f t="shared" si="40"/>
        <v/>
      </c>
      <c r="BR34" t="str">
        <f t="shared" si="41"/>
        <v/>
      </c>
      <c r="BS34" t="str">
        <f t="shared" si="42"/>
        <v/>
      </c>
      <c r="BT34" t="str">
        <f t="shared" si="43"/>
        <v/>
      </c>
      <c r="BU34" t="str">
        <f t="shared" si="44"/>
        <v/>
      </c>
      <c r="BV34" t="str">
        <f t="shared" si="45"/>
        <v/>
      </c>
      <c r="BW34" t="str">
        <f t="shared" si="46"/>
        <v/>
      </c>
      <c r="BX34" t="str">
        <f t="shared" si="47"/>
        <v/>
      </c>
      <c r="BY34" t="str">
        <f t="shared" si="48"/>
        <v/>
      </c>
      <c r="BZ34" t="str">
        <f t="shared" si="49"/>
        <v/>
      </c>
      <c r="CA34" t="str">
        <f t="shared" si="50"/>
        <v/>
      </c>
      <c r="CB34" s="11">
        <f t="shared" si="58"/>
        <v>1.6114437988054404E-2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6" x14ac:dyDescent="0.3">
      <c r="A35">
        <v>1</v>
      </c>
      <c r="B35" t="str">
        <f t="shared" si="2"/>
        <v/>
      </c>
      <c r="D35">
        <v>0.37</v>
      </c>
      <c r="I35">
        <f t="shared" si="3"/>
        <v>0</v>
      </c>
      <c r="J35">
        <f t="shared" si="4"/>
        <v>0</v>
      </c>
      <c r="L35" t="e">
        <f t="shared" si="5"/>
        <v>#DIV/0!</v>
      </c>
      <c r="M35">
        <v>2</v>
      </c>
      <c r="N35">
        <v>1</v>
      </c>
      <c r="O35">
        <v>3</v>
      </c>
      <c r="P35">
        <f t="shared" si="6"/>
        <v>0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3"/>
        <v>#DIV/0!</v>
      </c>
      <c r="AF35" t="e">
        <f t="shared" si="7"/>
        <v>#DIV/0!</v>
      </c>
      <c r="AG35" t="e">
        <f t="shared" si="8"/>
        <v>#DIV/0!</v>
      </c>
      <c r="AH35" t="e">
        <f t="shared" si="9"/>
        <v>#DIV/0!</v>
      </c>
      <c r="AI35" t="e">
        <f t="shared" si="10"/>
        <v>#DIV/0!</v>
      </c>
      <c r="AJ35" t="e">
        <f t="shared" si="11"/>
        <v>#DIV/0!</v>
      </c>
      <c r="AK35" t="e">
        <f t="shared" si="12"/>
        <v>#DIV/0!</v>
      </c>
      <c r="AL35" t="e">
        <f t="shared" si="13"/>
        <v>#DIV/0!</v>
      </c>
      <c r="AM35" t="e">
        <f t="shared" si="14"/>
        <v>#DIV/0!</v>
      </c>
      <c r="AN35" t="e">
        <f t="shared" si="15"/>
        <v>#DIV/0!</v>
      </c>
      <c r="AO35" t="e">
        <f t="shared" si="16"/>
        <v>#DIV/0!</v>
      </c>
      <c r="AP35" t="e">
        <f t="shared" si="17"/>
        <v>#DIV/0!</v>
      </c>
      <c r="AQ35" t="e">
        <f t="shared" si="18"/>
        <v>#DIV/0!</v>
      </c>
      <c r="AR35" t="e">
        <f t="shared" si="19"/>
        <v>#DIV/0!</v>
      </c>
      <c r="AS35" t="e">
        <f t="shared" si="20"/>
        <v>#DIV/0!</v>
      </c>
      <c r="AT35" t="e">
        <f t="shared" si="21"/>
        <v>#DIV/0!</v>
      </c>
      <c r="AU35" t="e">
        <f t="shared" si="22"/>
        <v>#DIV/0!</v>
      </c>
      <c r="AV35" t="e">
        <f t="shared" si="23"/>
        <v>#DIV/0!</v>
      </c>
      <c r="AW35" t="e">
        <f t="shared" si="24"/>
        <v>#DIV/0!</v>
      </c>
      <c r="AX35" t="e">
        <f t="shared" si="25"/>
        <v>#DIV/0!</v>
      </c>
      <c r="AY35" t="e">
        <f t="shared" si="26"/>
        <v>#DIV/0!</v>
      </c>
      <c r="AZ35" t="e">
        <f t="shared" si="27"/>
        <v>#DIV/0!</v>
      </c>
      <c r="BA35" t="e">
        <f t="shared" si="28"/>
        <v>#DIV/0!</v>
      </c>
      <c r="BB35">
        <f t="shared" si="29"/>
        <v>38</v>
      </c>
      <c r="BC35">
        <f t="shared" si="54"/>
        <v>0</v>
      </c>
      <c r="BD35">
        <f t="shared" si="30"/>
        <v>0</v>
      </c>
      <c r="BE35">
        <f t="shared" si="31"/>
        <v>0</v>
      </c>
      <c r="BF35">
        <f t="shared" si="32"/>
        <v>0</v>
      </c>
      <c r="BG35">
        <f t="shared" si="32"/>
        <v>0</v>
      </c>
      <c r="BH35">
        <f t="shared" si="32"/>
        <v>0</v>
      </c>
      <c r="BI35">
        <f t="shared" si="33"/>
        <v>0.41397792247632897</v>
      </c>
      <c r="BJ35">
        <f t="shared" si="56"/>
        <v>0</v>
      </c>
      <c r="BK35">
        <f t="shared" si="57"/>
        <v>0</v>
      </c>
      <c r="BL35">
        <f t="shared" si="35"/>
        <v>0</v>
      </c>
      <c r="BM35">
        <f t="shared" si="36"/>
        <v>0</v>
      </c>
      <c r="BN35">
        <f t="shared" si="37"/>
        <v>0</v>
      </c>
      <c r="BO35">
        <f t="shared" si="38"/>
        <v>0</v>
      </c>
      <c r="BP35" t="str">
        <f t="shared" si="39"/>
        <v/>
      </c>
      <c r="BQ35" t="str">
        <f t="shared" si="40"/>
        <v/>
      </c>
      <c r="BR35" t="str">
        <f t="shared" si="41"/>
        <v/>
      </c>
      <c r="BS35" t="str">
        <f t="shared" si="42"/>
        <v/>
      </c>
      <c r="BT35" t="str">
        <f t="shared" si="43"/>
        <v/>
      </c>
      <c r="BU35" t="str">
        <f t="shared" si="44"/>
        <v/>
      </c>
      <c r="BV35" t="str">
        <f t="shared" si="45"/>
        <v/>
      </c>
      <c r="BW35" t="str">
        <f t="shared" si="46"/>
        <v/>
      </c>
      <c r="BX35" t="str">
        <f t="shared" si="47"/>
        <v/>
      </c>
      <c r="BY35" t="str">
        <f t="shared" si="48"/>
        <v/>
      </c>
      <c r="BZ35" t="str">
        <f t="shared" si="49"/>
        <v/>
      </c>
      <c r="CA35" t="str">
        <f t="shared" si="50"/>
        <v/>
      </c>
      <c r="CB35" s="11">
        <f t="shared" si="58"/>
        <v>1.0894155854640236E-2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6" x14ac:dyDescent="0.3">
      <c r="A36">
        <v>1</v>
      </c>
      <c r="B36">
        <f t="shared" si="2"/>
        <v>1</v>
      </c>
      <c r="C36" t="s">
        <v>75</v>
      </c>
      <c r="D36">
        <v>0.5</v>
      </c>
      <c r="E36">
        <v>3.6</v>
      </c>
      <c r="F36">
        <v>2.5</v>
      </c>
      <c r="G36">
        <v>2.4</v>
      </c>
      <c r="H36">
        <v>3.6</v>
      </c>
      <c r="I36">
        <f t="shared" si="3"/>
        <v>1.2250000000000001</v>
      </c>
      <c r="J36">
        <f t="shared" si="4"/>
        <v>0</v>
      </c>
      <c r="K36">
        <v>1</v>
      </c>
      <c r="L36">
        <f t="shared" si="5"/>
        <v>1</v>
      </c>
      <c r="M36">
        <v>1</v>
      </c>
      <c r="N36">
        <v>0</v>
      </c>
      <c r="O36">
        <v>1</v>
      </c>
      <c r="P36">
        <f t="shared" si="6"/>
        <v>1</v>
      </c>
      <c r="S36">
        <v>1</v>
      </c>
      <c r="T36">
        <v>0</v>
      </c>
      <c r="U36">
        <v>1</v>
      </c>
      <c r="Z36">
        <v>0</v>
      </c>
      <c r="AA36">
        <v>0</v>
      </c>
      <c r="AB36">
        <v>0</v>
      </c>
      <c r="AC36">
        <v>0</v>
      </c>
      <c r="AD36" t="s">
        <v>75</v>
      </c>
      <c r="AE36">
        <f t="shared" si="53"/>
        <v>16.971668912855463</v>
      </c>
      <c r="AF36">
        <f t="shared" si="7"/>
        <v>2.3571762378965921</v>
      </c>
      <c r="AG36">
        <f t="shared" si="8"/>
        <v>4.7143524757931843</v>
      </c>
      <c r="AH36">
        <f t="shared" si="9"/>
        <v>9.4287049515863686</v>
      </c>
      <c r="AI36">
        <f t="shared" si="10"/>
        <v>14.143057427379553</v>
      </c>
      <c r="AJ36">
        <f t="shared" si="11"/>
        <v>18.857409903172737</v>
      </c>
      <c r="AK36">
        <f t="shared" si="12"/>
        <v>23.571762378965921</v>
      </c>
      <c r="AL36">
        <f t="shared" si="13"/>
        <v>28.286114854759106</v>
      </c>
      <c r="AM36">
        <f t="shared" si="14"/>
        <v>51.857877233725027</v>
      </c>
      <c r="AN36">
        <f t="shared" si="15"/>
        <v>66.00093466110458</v>
      </c>
      <c r="AO36">
        <f t="shared" si="16"/>
        <v>80.14399208848414</v>
      </c>
      <c r="AP36">
        <f t="shared" si="17"/>
        <v>113.14445941903642</v>
      </c>
      <c r="AQ36">
        <f t="shared" si="18"/>
        <v>2.3571762378965921</v>
      </c>
      <c r="AR36">
        <f t="shared" si="19"/>
        <v>4.7143524757931843</v>
      </c>
      <c r="AS36">
        <f t="shared" si="20"/>
        <v>9.4287049515863686</v>
      </c>
      <c r="AT36">
        <f t="shared" si="21"/>
        <v>14.143057427379553</v>
      </c>
      <c r="AU36">
        <f t="shared" si="22"/>
        <v>16.971668912855463</v>
      </c>
      <c r="AV36">
        <f t="shared" si="23"/>
        <v>16.971668912855463</v>
      </c>
      <c r="AW36">
        <f t="shared" si="24"/>
        <v>16.971668912855463</v>
      </c>
      <c r="AX36">
        <f t="shared" si="25"/>
        <v>16.971668912855463</v>
      </c>
      <c r="AY36">
        <f t="shared" si="26"/>
        <v>16.971668912855463</v>
      </c>
      <c r="AZ36">
        <f t="shared" si="27"/>
        <v>16.971668912855463</v>
      </c>
      <c r="BA36">
        <f t="shared" si="28"/>
        <v>16.971668912855463</v>
      </c>
      <c r="BB36">
        <f t="shared" si="29"/>
        <v>5.5</v>
      </c>
      <c r="BC36">
        <f t="shared" si="54"/>
        <v>0</v>
      </c>
      <c r="BD36">
        <f t="shared" si="30"/>
        <v>0</v>
      </c>
      <c r="BE36">
        <f t="shared" si="31"/>
        <v>5.5</v>
      </c>
      <c r="BF36">
        <f t="shared" si="32"/>
        <v>0</v>
      </c>
      <c r="BG36">
        <f t="shared" si="32"/>
        <v>0</v>
      </c>
      <c r="BH36">
        <f t="shared" si="32"/>
        <v>0</v>
      </c>
      <c r="BI36">
        <f t="shared" si="33"/>
        <v>0.10941902337567805</v>
      </c>
      <c r="BJ36">
        <f t="shared" si="56"/>
        <v>0</v>
      </c>
      <c r="BK36">
        <f t="shared" si="57"/>
        <v>0</v>
      </c>
      <c r="BL36">
        <f t="shared" si="35"/>
        <v>0.10941902337567805</v>
      </c>
      <c r="BM36">
        <f t="shared" si="36"/>
        <v>0</v>
      </c>
      <c r="BN36">
        <f t="shared" si="37"/>
        <v>0</v>
      </c>
      <c r="BO36">
        <f t="shared" si="38"/>
        <v>0</v>
      </c>
      <c r="BP36" t="str">
        <f t="shared" si="39"/>
        <v>Col mop</v>
      </c>
      <c r="BQ36">
        <f t="shared" si="40"/>
        <v>2.3571762378965921</v>
      </c>
      <c r="BR36">
        <f t="shared" si="41"/>
        <v>2.3571762378965921</v>
      </c>
      <c r="BS36">
        <f t="shared" si="42"/>
        <v>4.7143524757931843</v>
      </c>
      <c r="BT36">
        <f t="shared" si="43"/>
        <v>4.7143524757931843</v>
      </c>
      <c r="BU36">
        <f t="shared" si="44"/>
        <v>2.8286114854759106</v>
      </c>
      <c r="BV36">
        <f t="shared" si="45"/>
        <v>0</v>
      </c>
      <c r="BW36">
        <f t="shared" si="46"/>
        <v>0</v>
      </c>
      <c r="BX36">
        <f t="shared" si="47"/>
        <v>0</v>
      </c>
      <c r="BY36">
        <f t="shared" si="48"/>
        <v>0</v>
      </c>
      <c r="BZ36">
        <f t="shared" si="49"/>
        <v>0</v>
      </c>
      <c r="CA36">
        <f t="shared" si="50"/>
        <v>0</v>
      </c>
      <c r="CB36" s="11">
        <f t="shared" si="58"/>
        <v>1.9894367886486918E-2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6" x14ac:dyDescent="0.3">
      <c r="A37">
        <v>1</v>
      </c>
      <c r="B37" t="str">
        <f t="shared" si="2"/>
        <v/>
      </c>
      <c r="D37">
        <v>0.33</v>
      </c>
      <c r="I37">
        <f t="shared" si="3"/>
        <v>0</v>
      </c>
      <c r="J37">
        <f t="shared" si="4"/>
        <v>0</v>
      </c>
      <c r="L37" t="e">
        <f t="shared" si="5"/>
        <v>#DIV/0!</v>
      </c>
      <c r="M37">
        <v>1</v>
      </c>
      <c r="N37">
        <v>1</v>
      </c>
      <c r="O37">
        <v>1</v>
      </c>
      <c r="P37">
        <f t="shared" si="6"/>
        <v>0</v>
      </c>
      <c r="S37">
        <v>1</v>
      </c>
      <c r="T37">
        <v>0</v>
      </c>
      <c r="U37">
        <v>1</v>
      </c>
      <c r="Z37">
        <v>0</v>
      </c>
      <c r="AA37">
        <v>0</v>
      </c>
      <c r="AB37">
        <v>0</v>
      </c>
      <c r="AC37">
        <v>0</v>
      </c>
      <c r="AD37" t="s">
        <v>75</v>
      </c>
      <c r="AE37" t="e">
        <f t="shared" si="53"/>
        <v>#DIV/0!</v>
      </c>
      <c r="AF37" t="e">
        <f t="shared" si="7"/>
        <v>#DIV/0!</v>
      </c>
      <c r="AG37" t="e">
        <f t="shared" si="8"/>
        <v>#DIV/0!</v>
      </c>
      <c r="AH37" t="e">
        <f t="shared" si="9"/>
        <v>#DIV/0!</v>
      </c>
      <c r="AI37" t="e">
        <f t="shared" si="10"/>
        <v>#DIV/0!</v>
      </c>
      <c r="AJ37" t="e">
        <f t="shared" si="11"/>
        <v>#DIV/0!</v>
      </c>
      <c r="AK37" t="e">
        <f t="shared" si="12"/>
        <v>#DIV/0!</v>
      </c>
      <c r="AL37" t="e">
        <f t="shared" si="13"/>
        <v>#DIV/0!</v>
      </c>
      <c r="AM37" t="e">
        <f t="shared" si="14"/>
        <v>#DIV/0!</v>
      </c>
      <c r="AN37" t="e">
        <f t="shared" si="15"/>
        <v>#DIV/0!</v>
      </c>
      <c r="AO37" t="e">
        <f t="shared" si="16"/>
        <v>#DIV/0!</v>
      </c>
      <c r="AP37" t="e">
        <f t="shared" si="17"/>
        <v>#DIV/0!</v>
      </c>
      <c r="AQ37" t="e">
        <f t="shared" si="18"/>
        <v>#DIV/0!</v>
      </c>
      <c r="AR37" t="e">
        <f t="shared" si="19"/>
        <v>#DIV/0!</v>
      </c>
      <c r="AS37" t="e">
        <f t="shared" si="20"/>
        <v>#DIV/0!</v>
      </c>
      <c r="AT37" t="e">
        <f t="shared" si="21"/>
        <v>#DIV/0!</v>
      </c>
      <c r="AU37" t="e">
        <f t="shared" si="22"/>
        <v>#DIV/0!</v>
      </c>
      <c r="AV37" t="e">
        <f t="shared" si="23"/>
        <v>#DIV/0!</v>
      </c>
      <c r="AW37" t="e">
        <f t="shared" si="24"/>
        <v>#DIV/0!</v>
      </c>
      <c r="AX37" t="e">
        <f t="shared" si="25"/>
        <v>#DIV/0!</v>
      </c>
      <c r="AY37" t="e">
        <f t="shared" si="26"/>
        <v>#DIV/0!</v>
      </c>
      <c r="AZ37" t="e">
        <f t="shared" si="27"/>
        <v>#DIV/0!</v>
      </c>
      <c r="BA37" t="e">
        <f t="shared" si="28"/>
        <v>#DIV/0!</v>
      </c>
      <c r="BB37">
        <f t="shared" si="29"/>
        <v>5.5</v>
      </c>
      <c r="BC37">
        <f t="shared" si="54"/>
        <v>0</v>
      </c>
      <c r="BD37">
        <f t="shared" si="30"/>
        <v>0</v>
      </c>
      <c r="BE37">
        <f t="shared" si="31"/>
        <v>5.5</v>
      </c>
      <c r="BF37">
        <f t="shared" si="32"/>
        <v>0</v>
      </c>
      <c r="BG37">
        <f t="shared" si="32"/>
        <v>0</v>
      </c>
      <c r="BH37">
        <f t="shared" si="32"/>
        <v>0</v>
      </c>
      <c r="BI37">
        <f t="shared" si="33"/>
        <v>4.7662926582445364E-2</v>
      </c>
      <c r="BJ37">
        <f t="shared" si="56"/>
        <v>0</v>
      </c>
      <c r="BK37">
        <f t="shared" si="57"/>
        <v>0</v>
      </c>
      <c r="BL37">
        <f t="shared" si="35"/>
        <v>4.7662926582445364E-2</v>
      </c>
      <c r="BM37">
        <f t="shared" si="36"/>
        <v>0</v>
      </c>
      <c r="BN37">
        <f t="shared" si="37"/>
        <v>0</v>
      </c>
      <c r="BO37">
        <f t="shared" si="38"/>
        <v>0</v>
      </c>
      <c r="BP37" t="str">
        <f t="shared" si="39"/>
        <v/>
      </c>
      <c r="BQ37" t="str">
        <f t="shared" si="40"/>
        <v/>
      </c>
      <c r="BR37" t="str">
        <f t="shared" si="41"/>
        <v/>
      </c>
      <c r="BS37" t="str">
        <f t="shared" si="42"/>
        <v/>
      </c>
      <c r="BT37" t="str">
        <f t="shared" si="43"/>
        <v/>
      </c>
      <c r="BU37" t="str">
        <f t="shared" si="44"/>
        <v/>
      </c>
      <c r="BV37" t="str">
        <f t="shared" si="45"/>
        <v/>
      </c>
      <c r="BW37" t="str">
        <f t="shared" si="46"/>
        <v/>
      </c>
      <c r="BX37" t="str">
        <f t="shared" si="47"/>
        <v/>
      </c>
      <c r="BY37" t="str">
        <f t="shared" si="48"/>
        <v/>
      </c>
      <c r="BZ37" t="str">
        <f t="shared" si="49"/>
        <v/>
      </c>
      <c r="CA37" t="str">
        <f t="shared" si="50"/>
        <v/>
      </c>
      <c r="CB37" s="11">
        <f t="shared" si="58"/>
        <v>8.6659866513537024E-3</v>
      </c>
      <c r="CC37" s="33"/>
      <c r="CD37" s="11"/>
      <c r="CE37" s="12"/>
      <c r="CF37" s="12"/>
      <c r="CG37" s="11"/>
      <c r="CH37" s="12"/>
      <c r="CI37" s="12"/>
      <c r="CJ37" s="12"/>
      <c r="CK37" s="12"/>
      <c r="CO37" s="11"/>
      <c r="CP37" s="11"/>
      <c r="CQ37" s="11"/>
      <c r="CR37" s="11"/>
    </row>
    <row r="38" spans="1:96" x14ac:dyDescent="0.3">
      <c r="A38">
        <v>1</v>
      </c>
      <c r="B38">
        <f t="shared" si="2"/>
        <v>1</v>
      </c>
      <c r="C38" t="s">
        <v>75</v>
      </c>
      <c r="D38">
        <v>0.32</v>
      </c>
      <c r="E38">
        <v>4.2</v>
      </c>
      <c r="F38">
        <v>3.2</v>
      </c>
      <c r="G38">
        <v>2</v>
      </c>
      <c r="H38">
        <v>4.2</v>
      </c>
      <c r="I38">
        <f t="shared" si="3"/>
        <v>1.3</v>
      </c>
      <c r="J38">
        <f t="shared" si="4"/>
        <v>0</v>
      </c>
      <c r="K38">
        <v>1</v>
      </c>
      <c r="L38">
        <f t="shared" si="5"/>
        <v>1</v>
      </c>
      <c r="M38">
        <v>1</v>
      </c>
      <c r="N38">
        <v>1</v>
      </c>
      <c r="O38">
        <v>2</v>
      </c>
      <c r="P38">
        <f t="shared" si="6"/>
        <v>1</v>
      </c>
      <c r="S38">
        <v>1</v>
      </c>
      <c r="T38">
        <v>0</v>
      </c>
      <c r="U38">
        <v>1</v>
      </c>
      <c r="Z38">
        <v>0</v>
      </c>
      <c r="AA38">
        <v>0</v>
      </c>
      <c r="AB38">
        <v>0</v>
      </c>
      <c r="AC38">
        <v>0</v>
      </c>
      <c r="AD38" t="s">
        <v>75</v>
      </c>
      <c r="AE38">
        <f t="shared" si="53"/>
        <v>22.299024655180354</v>
      </c>
      <c r="AF38">
        <f t="shared" si="7"/>
        <v>2.6546457922833753</v>
      </c>
      <c r="AG38">
        <f t="shared" si="8"/>
        <v>5.3092915845667505</v>
      </c>
      <c r="AH38">
        <f t="shared" si="9"/>
        <v>10.618583169133501</v>
      </c>
      <c r="AI38">
        <f t="shared" si="10"/>
        <v>15.927874753700252</v>
      </c>
      <c r="AJ38">
        <f t="shared" si="11"/>
        <v>21.237166338267002</v>
      </c>
      <c r="AK38">
        <f t="shared" si="12"/>
        <v>26.546457922833753</v>
      </c>
      <c r="AL38">
        <f t="shared" si="13"/>
        <v>31.855749507400503</v>
      </c>
      <c r="AM38">
        <f t="shared" si="14"/>
        <v>58.402207430234256</v>
      </c>
      <c r="AN38">
        <f t="shared" si="15"/>
        <v>74.330082183934508</v>
      </c>
      <c r="AO38">
        <f t="shared" si="16"/>
        <v>90.257956937634759</v>
      </c>
      <c r="AP38">
        <f t="shared" si="17"/>
        <v>127.42299802960201</v>
      </c>
      <c r="AQ38">
        <f t="shared" si="18"/>
        <v>2.6546457922833753</v>
      </c>
      <c r="AR38">
        <f t="shared" si="19"/>
        <v>5.3092915845667505</v>
      </c>
      <c r="AS38">
        <f t="shared" si="20"/>
        <v>10.618583169133501</v>
      </c>
      <c r="AT38">
        <f t="shared" si="21"/>
        <v>15.927874753700252</v>
      </c>
      <c r="AU38">
        <f t="shared" si="22"/>
        <v>21.237166338267002</v>
      </c>
      <c r="AV38">
        <f t="shared" si="23"/>
        <v>22.299024655180354</v>
      </c>
      <c r="AW38">
        <f t="shared" si="24"/>
        <v>22.299024655180354</v>
      </c>
      <c r="AX38">
        <f t="shared" si="25"/>
        <v>22.299024655180354</v>
      </c>
      <c r="AY38">
        <f t="shared" si="26"/>
        <v>22.299024655180354</v>
      </c>
      <c r="AZ38">
        <f t="shared" si="27"/>
        <v>22.299024655180354</v>
      </c>
      <c r="BA38">
        <f t="shared" si="28"/>
        <v>22.299024655180354</v>
      </c>
      <c r="BB38">
        <f t="shared" si="29"/>
        <v>18</v>
      </c>
      <c r="BC38">
        <f t="shared" si="54"/>
        <v>0</v>
      </c>
      <c r="BD38">
        <f t="shared" si="30"/>
        <v>0</v>
      </c>
      <c r="BE38">
        <f t="shared" si="31"/>
        <v>5.5</v>
      </c>
      <c r="BF38">
        <f t="shared" si="32"/>
        <v>0</v>
      </c>
      <c r="BG38">
        <f t="shared" si="32"/>
        <v>0</v>
      </c>
      <c r="BH38">
        <f t="shared" si="32"/>
        <v>0</v>
      </c>
      <c r="BI38">
        <f t="shared" si="33"/>
        <v>0.14667719555349074</v>
      </c>
      <c r="BJ38">
        <f t="shared" si="56"/>
        <v>0</v>
      </c>
      <c r="BK38">
        <f t="shared" si="57"/>
        <v>0</v>
      </c>
      <c r="BL38">
        <f t="shared" si="35"/>
        <v>4.4818031974677729E-2</v>
      </c>
      <c r="BM38">
        <f t="shared" si="36"/>
        <v>0</v>
      </c>
      <c r="BN38">
        <f t="shared" si="37"/>
        <v>0</v>
      </c>
      <c r="BO38">
        <f t="shared" si="38"/>
        <v>0</v>
      </c>
      <c r="BP38" t="str">
        <f t="shared" si="39"/>
        <v>Col mop</v>
      </c>
      <c r="BQ38">
        <f t="shared" si="40"/>
        <v>2.6546457922833753</v>
      </c>
      <c r="BR38">
        <f t="shared" si="41"/>
        <v>2.6546457922833753</v>
      </c>
      <c r="BS38">
        <f t="shared" si="42"/>
        <v>5.3092915845667505</v>
      </c>
      <c r="BT38">
        <f t="shared" si="43"/>
        <v>5.3092915845667505</v>
      </c>
      <c r="BU38">
        <f t="shared" si="44"/>
        <v>5.3092915845667505</v>
      </c>
      <c r="BV38">
        <f t="shared" si="45"/>
        <v>1.0618583169133515</v>
      </c>
      <c r="BW38">
        <f t="shared" si="46"/>
        <v>0</v>
      </c>
      <c r="BX38">
        <f t="shared" si="47"/>
        <v>0</v>
      </c>
      <c r="BY38">
        <f t="shared" si="48"/>
        <v>0</v>
      </c>
      <c r="BZ38">
        <f t="shared" si="49"/>
        <v>0</v>
      </c>
      <c r="CA38">
        <f t="shared" si="50"/>
        <v>0</v>
      </c>
      <c r="CB38" s="11">
        <f t="shared" si="58"/>
        <v>8.1487330863050413E-3</v>
      </c>
      <c r="CC38" s="33"/>
      <c r="CD38" s="11"/>
      <c r="CE38" s="12"/>
      <c r="CF38" s="12"/>
      <c r="CG38" s="11"/>
      <c r="CH38" s="12"/>
      <c r="CI38" s="12"/>
      <c r="CJ38" s="12"/>
      <c r="CK38" s="12"/>
      <c r="CO38" s="11"/>
      <c r="CP38" s="11"/>
      <c r="CQ38" s="11"/>
      <c r="CR38" s="11"/>
    </row>
    <row r="39" spans="1:96" x14ac:dyDescent="0.3">
      <c r="A39">
        <v>1</v>
      </c>
      <c r="B39" t="str">
        <f t="shared" si="2"/>
        <v/>
      </c>
      <c r="D39">
        <v>0.22</v>
      </c>
      <c r="I39">
        <f t="shared" si="3"/>
        <v>0</v>
      </c>
      <c r="J39">
        <f t="shared" si="4"/>
        <v>0</v>
      </c>
      <c r="L39" t="e">
        <f t="shared" si="5"/>
        <v>#DIV/0!</v>
      </c>
      <c r="M39">
        <v>1</v>
      </c>
      <c r="N39">
        <v>1</v>
      </c>
      <c r="O39">
        <v>3</v>
      </c>
      <c r="P39">
        <f t="shared" si="6"/>
        <v>0</v>
      </c>
      <c r="S39">
        <v>1</v>
      </c>
      <c r="T39">
        <v>0</v>
      </c>
      <c r="U39">
        <v>2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3"/>
        <v>#DIV/0!</v>
      </c>
      <c r="AF39" t="e">
        <f t="shared" si="7"/>
        <v>#DIV/0!</v>
      </c>
      <c r="AG39" t="e">
        <f t="shared" si="8"/>
        <v>#DIV/0!</v>
      </c>
      <c r="AH39" t="e">
        <f t="shared" si="9"/>
        <v>#DIV/0!</v>
      </c>
      <c r="AI39" t="e">
        <f t="shared" si="10"/>
        <v>#DIV/0!</v>
      </c>
      <c r="AJ39" t="e">
        <f t="shared" si="11"/>
        <v>#DIV/0!</v>
      </c>
      <c r="AK39" t="e">
        <f t="shared" si="12"/>
        <v>#DIV/0!</v>
      </c>
      <c r="AL39" t="e">
        <f t="shared" si="13"/>
        <v>#DIV/0!</v>
      </c>
      <c r="AM39" t="e">
        <f t="shared" si="14"/>
        <v>#DIV/0!</v>
      </c>
      <c r="AN39" t="e">
        <f t="shared" si="15"/>
        <v>#DIV/0!</v>
      </c>
      <c r="AO39" t="e">
        <f t="shared" si="16"/>
        <v>#DIV/0!</v>
      </c>
      <c r="AP39" t="e">
        <f t="shared" si="17"/>
        <v>#DIV/0!</v>
      </c>
      <c r="AQ39" t="e">
        <f t="shared" si="18"/>
        <v>#DIV/0!</v>
      </c>
      <c r="AR39" t="e">
        <f t="shared" si="19"/>
        <v>#DIV/0!</v>
      </c>
      <c r="AS39" t="e">
        <f t="shared" si="20"/>
        <v>#DIV/0!</v>
      </c>
      <c r="AT39" t="e">
        <f t="shared" si="21"/>
        <v>#DIV/0!</v>
      </c>
      <c r="AU39" t="e">
        <f t="shared" si="22"/>
        <v>#DIV/0!</v>
      </c>
      <c r="AV39" t="e">
        <f t="shared" si="23"/>
        <v>#DIV/0!</v>
      </c>
      <c r="AW39" t="e">
        <f t="shared" si="24"/>
        <v>#DIV/0!</v>
      </c>
      <c r="AX39" t="e">
        <f t="shared" si="25"/>
        <v>#DIV/0!</v>
      </c>
      <c r="AY39" t="e">
        <f t="shared" si="26"/>
        <v>#DIV/0!</v>
      </c>
      <c r="AZ39" t="e">
        <f t="shared" si="27"/>
        <v>#DIV/0!</v>
      </c>
      <c r="BA39" t="e">
        <f t="shared" si="28"/>
        <v>#DIV/0!</v>
      </c>
      <c r="BB39">
        <f t="shared" si="29"/>
        <v>38</v>
      </c>
      <c r="BC39">
        <f t="shared" si="54"/>
        <v>0</v>
      </c>
      <c r="BD39">
        <f t="shared" si="30"/>
        <v>0</v>
      </c>
      <c r="BE39">
        <f t="shared" si="31"/>
        <v>18</v>
      </c>
      <c r="BF39">
        <f t="shared" si="32"/>
        <v>0</v>
      </c>
      <c r="BG39">
        <f t="shared" si="32"/>
        <v>0</v>
      </c>
      <c r="BH39">
        <f t="shared" si="32"/>
        <v>0</v>
      </c>
      <c r="BI39">
        <f t="shared" si="33"/>
        <v>0.14635888566730695</v>
      </c>
      <c r="BJ39">
        <f t="shared" si="56"/>
        <v>0</v>
      </c>
      <c r="BK39">
        <f t="shared" si="57"/>
        <v>0</v>
      </c>
      <c r="BL39">
        <f t="shared" si="35"/>
        <v>6.9327893210829605E-2</v>
      </c>
      <c r="BM39">
        <f t="shared" si="36"/>
        <v>0</v>
      </c>
      <c r="BN39">
        <f t="shared" si="37"/>
        <v>0</v>
      </c>
      <c r="BO39">
        <f t="shared" si="38"/>
        <v>0</v>
      </c>
      <c r="BP39" t="str">
        <f t="shared" si="39"/>
        <v/>
      </c>
      <c r="BQ39" t="str">
        <f t="shared" si="40"/>
        <v/>
      </c>
      <c r="BR39" t="str">
        <f t="shared" si="41"/>
        <v/>
      </c>
      <c r="BS39" t="str">
        <f t="shared" si="42"/>
        <v/>
      </c>
      <c r="BT39" t="str">
        <f t="shared" si="43"/>
        <v/>
      </c>
      <c r="BU39" t="str">
        <f t="shared" si="44"/>
        <v/>
      </c>
      <c r="BV39" t="str">
        <f t="shared" si="45"/>
        <v/>
      </c>
      <c r="BW39" t="str">
        <f t="shared" si="46"/>
        <v/>
      </c>
      <c r="BX39" t="str">
        <f t="shared" si="47"/>
        <v/>
      </c>
      <c r="BY39" t="str">
        <f t="shared" si="48"/>
        <v/>
      </c>
      <c r="BZ39" t="str">
        <f t="shared" si="49"/>
        <v/>
      </c>
      <c r="CA39" t="str">
        <f t="shared" si="50"/>
        <v/>
      </c>
      <c r="CB39" s="11">
        <f t="shared" si="58"/>
        <v>3.8515496228238673E-3</v>
      </c>
      <c r="CD39" s="12"/>
      <c r="CE39" s="12"/>
      <c r="CF39" s="12"/>
      <c r="CG39" s="12"/>
      <c r="CH39" s="12"/>
      <c r="CI39" s="12"/>
      <c r="CJ39" s="12"/>
      <c r="CK39" s="12"/>
    </row>
    <row r="40" spans="1:96" x14ac:dyDescent="0.3">
      <c r="A40">
        <v>1</v>
      </c>
      <c r="B40" t="str">
        <f t="shared" si="2"/>
        <v/>
      </c>
      <c r="D40">
        <v>0.11</v>
      </c>
      <c r="I40">
        <f t="shared" si="3"/>
        <v>0</v>
      </c>
      <c r="J40">
        <f t="shared" si="4"/>
        <v>0</v>
      </c>
      <c r="L40" t="e">
        <f t="shared" si="5"/>
        <v>#DIV/0!</v>
      </c>
      <c r="M40">
        <v>1</v>
      </c>
      <c r="N40">
        <v>1</v>
      </c>
      <c r="O40">
        <v>3</v>
      </c>
      <c r="P40">
        <f t="shared" si="6"/>
        <v>0</v>
      </c>
      <c r="S40">
        <v>1</v>
      </c>
      <c r="T40">
        <v>0</v>
      </c>
      <c r="U40">
        <v>2</v>
      </c>
      <c r="Z40">
        <v>0</v>
      </c>
      <c r="AA40">
        <v>0</v>
      </c>
      <c r="AB40">
        <v>0</v>
      </c>
      <c r="AC40">
        <v>0</v>
      </c>
      <c r="AD40" t="s">
        <v>75</v>
      </c>
      <c r="AE40" t="e">
        <f t="shared" si="53"/>
        <v>#DIV/0!</v>
      </c>
      <c r="AF40" t="e">
        <f t="shared" si="7"/>
        <v>#DIV/0!</v>
      </c>
      <c r="AG40" t="e">
        <f t="shared" si="8"/>
        <v>#DIV/0!</v>
      </c>
      <c r="AH40" t="e">
        <f t="shared" si="9"/>
        <v>#DIV/0!</v>
      </c>
      <c r="AI40" t="e">
        <f t="shared" si="10"/>
        <v>#DIV/0!</v>
      </c>
      <c r="AJ40" t="e">
        <f t="shared" si="11"/>
        <v>#DIV/0!</v>
      </c>
      <c r="AK40" t="e">
        <f t="shared" si="12"/>
        <v>#DIV/0!</v>
      </c>
      <c r="AL40" t="e">
        <f t="shared" si="13"/>
        <v>#DIV/0!</v>
      </c>
      <c r="AM40" t="e">
        <f t="shared" si="14"/>
        <v>#DIV/0!</v>
      </c>
      <c r="AN40" t="e">
        <f t="shared" si="15"/>
        <v>#DIV/0!</v>
      </c>
      <c r="AO40" t="e">
        <f t="shared" si="16"/>
        <v>#DIV/0!</v>
      </c>
      <c r="AP40" t="e">
        <f t="shared" si="17"/>
        <v>#DIV/0!</v>
      </c>
      <c r="AQ40" t="e">
        <f t="shared" si="18"/>
        <v>#DIV/0!</v>
      </c>
      <c r="AR40" t="e">
        <f t="shared" si="19"/>
        <v>#DIV/0!</v>
      </c>
      <c r="AS40" t="e">
        <f t="shared" si="20"/>
        <v>#DIV/0!</v>
      </c>
      <c r="AT40" t="e">
        <f t="shared" si="21"/>
        <v>#DIV/0!</v>
      </c>
      <c r="AU40" t="e">
        <f t="shared" si="22"/>
        <v>#DIV/0!</v>
      </c>
      <c r="AV40" t="e">
        <f t="shared" si="23"/>
        <v>#DIV/0!</v>
      </c>
      <c r="AW40" t="e">
        <f t="shared" si="24"/>
        <v>#DIV/0!</v>
      </c>
      <c r="AX40" t="e">
        <f t="shared" si="25"/>
        <v>#DIV/0!</v>
      </c>
      <c r="AY40" t="e">
        <f t="shared" si="26"/>
        <v>#DIV/0!</v>
      </c>
      <c r="AZ40" t="e">
        <f t="shared" si="27"/>
        <v>#DIV/0!</v>
      </c>
      <c r="BA40" t="e">
        <f t="shared" si="28"/>
        <v>#DIV/0!</v>
      </c>
      <c r="BB40">
        <f t="shared" si="29"/>
        <v>38</v>
      </c>
      <c r="BC40">
        <f t="shared" si="54"/>
        <v>0</v>
      </c>
      <c r="BD40">
        <f t="shared" si="30"/>
        <v>0</v>
      </c>
      <c r="BE40">
        <f t="shared" si="31"/>
        <v>18</v>
      </c>
      <c r="BF40">
        <f t="shared" si="32"/>
        <v>0</v>
      </c>
      <c r="BG40">
        <f t="shared" si="32"/>
        <v>0</v>
      </c>
      <c r="BH40">
        <f t="shared" si="32"/>
        <v>0</v>
      </c>
      <c r="BI40">
        <f t="shared" si="33"/>
        <v>3.6589721416826738E-2</v>
      </c>
      <c r="BJ40">
        <f t="shared" si="56"/>
        <v>0</v>
      </c>
      <c r="BK40">
        <f t="shared" si="57"/>
        <v>0</v>
      </c>
      <c r="BL40">
        <f t="shared" si="35"/>
        <v>1.7331973302707401E-2</v>
      </c>
      <c r="BM40">
        <f t="shared" si="36"/>
        <v>0</v>
      </c>
      <c r="BN40">
        <f t="shared" si="37"/>
        <v>0</v>
      </c>
      <c r="BO40">
        <f t="shared" si="38"/>
        <v>0</v>
      </c>
      <c r="BP40" t="str">
        <f t="shared" si="39"/>
        <v/>
      </c>
      <c r="BQ40" t="str">
        <f t="shared" si="40"/>
        <v/>
      </c>
      <c r="BR40" t="str">
        <f t="shared" si="41"/>
        <v/>
      </c>
      <c r="BS40" t="str">
        <f t="shared" si="42"/>
        <v/>
      </c>
      <c r="BT40" t="str">
        <f t="shared" si="43"/>
        <v/>
      </c>
      <c r="BU40" t="str">
        <f t="shared" si="44"/>
        <v/>
      </c>
      <c r="BV40" t="str">
        <f t="shared" si="45"/>
        <v/>
      </c>
      <c r="BW40" t="str">
        <f t="shared" si="46"/>
        <v/>
      </c>
      <c r="BX40" t="str">
        <f t="shared" si="47"/>
        <v/>
      </c>
      <c r="BY40" t="str">
        <f t="shared" si="48"/>
        <v/>
      </c>
      <c r="BZ40" t="str">
        <f t="shared" si="49"/>
        <v/>
      </c>
      <c r="CA40" t="str">
        <f t="shared" si="50"/>
        <v/>
      </c>
      <c r="CB40" s="11">
        <f t="shared" si="58"/>
        <v>9.6288740570596681E-4</v>
      </c>
      <c r="CD40" s="12"/>
      <c r="CE40" s="12"/>
      <c r="CF40" s="12"/>
      <c r="CG40" s="12"/>
      <c r="CH40" s="12"/>
      <c r="CI40" s="12"/>
      <c r="CJ40" s="12"/>
      <c r="CK40" s="12"/>
    </row>
    <row r="41" spans="1:96" x14ac:dyDescent="0.3">
      <c r="A41">
        <v>1</v>
      </c>
      <c r="B41">
        <f t="shared" si="2"/>
        <v>1</v>
      </c>
      <c r="C41" t="s">
        <v>75</v>
      </c>
      <c r="D41">
        <v>0.98</v>
      </c>
      <c r="E41">
        <v>4</v>
      </c>
      <c r="F41">
        <v>4.3499999999999996</v>
      </c>
      <c r="G41">
        <v>2.9</v>
      </c>
      <c r="H41">
        <v>4</v>
      </c>
      <c r="I41">
        <f t="shared" si="3"/>
        <v>1.8125</v>
      </c>
      <c r="J41">
        <f t="shared" si="4"/>
        <v>0</v>
      </c>
      <c r="K41">
        <v>1</v>
      </c>
      <c r="L41">
        <f t="shared" si="5"/>
        <v>1</v>
      </c>
      <c r="M41">
        <v>1</v>
      </c>
      <c r="N41">
        <v>1</v>
      </c>
      <c r="O41">
        <v>4</v>
      </c>
      <c r="P41">
        <f t="shared" si="6"/>
        <v>1</v>
      </c>
      <c r="S41">
        <v>1</v>
      </c>
      <c r="T41">
        <v>0</v>
      </c>
      <c r="U41">
        <v>1</v>
      </c>
      <c r="Z41">
        <v>0</v>
      </c>
      <c r="AA41">
        <v>0</v>
      </c>
      <c r="AB41">
        <v>0</v>
      </c>
      <c r="AC41">
        <v>0</v>
      </c>
      <c r="AD41" t="s">
        <v>75</v>
      </c>
      <c r="AE41">
        <f t="shared" si="53"/>
        <v>41.282490963578375</v>
      </c>
      <c r="AF41">
        <f t="shared" si="7"/>
        <v>5.1603113704472969</v>
      </c>
      <c r="AG41">
        <f t="shared" si="8"/>
        <v>10.320622740894594</v>
      </c>
      <c r="AH41">
        <f t="shared" si="9"/>
        <v>20.641245481789188</v>
      </c>
      <c r="AI41">
        <f t="shared" si="10"/>
        <v>30.961868222683783</v>
      </c>
      <c r="AJ41">
        <f t="shared" si="11"/>
        <v>41.282490963578375</v>
      </c>
      <c r="AK41">
        <f t="shared" si="12"/>
        <v>51.603113704472968</v>
      </c>
      <c r="AL41">
        <f t="shared" si="13"/>
        <v>61.923736445367567</v>
      </c>
      <c r="AM41">
        <f t="shared" si="14"/>
        <v>113.52685014984053</v>
      </c>
      <c r="AN41">
        <f t="shared" si="15"/>
        <v>144.48871837252432</v>
      </c>
      <c r="AO41">
        <f t="shared" si="16"/>
        <v>175.45058659520811</v>
      </c>
      <c r="AP41">
        <f t="shared" si="17"/>
        <v>247.69494578147027</v>
      </c>
      <c r="AQ41">
        <f t="shared" si="18"/>
        <v>5.1603113704472969</v>
      </c>
      <c r="AR41">
        <f t="shared" si="19"/>
        <v>10.320622740894594</v>
      </c>
      <c r="AS41">
        <f t="shared" si="20"/>
        <v>20.641245481789188</v>
      </c>
      <c r="AT41">
        <f t="shared" si="21"/>
        <v>30.961868222683783</v>
      </c>
      <c r="AU41">
        <f t="shared" si="22"/>
        <v>41.282490963578375</v>
      </c>
      <c r="AV41">
        <f t="shared" si="23"/>
        <v>41.282490963578375</v>
      </c>
      <c r="AW41">
        <f t="shared" si="24"/>
        <v>41.282490963578375</v>
      </c>
      <c r="AX41">
        <f t="shared" si="25"/>
        <v>41.282490963578375</v>
      </c>
      <c r="AY41">
        <f t="shared" si="26"/>
        <v>41.282490963578375</v>
      </c>
      <c r="AZ41">
        <f t="shared" si="27"/>
        <v>41.282490963578375</v>
      </c>
      <c r="BA41">
        <f t="shared" si="28"/>
        <v>41.282490963578375</v>
      </c>
      <c r="BB41">
        <f t="shared" si="29"/>
        <v>63</v>
      </c>
      <c r="BC41">
        <f t="shared" si="54"/>
        <v>0</v>
      </c>
      <c r="BD41">
        <f t="shared" si="30"/>
        <v>0</v>
      </c>
      <c r="BE41">
        <f t="shared" si="31"/>
        <v>5.5</v>
      </c>
      <c r="BF41">
        <f t="shared" si="32"/>
        <v>0</v>
      </c>
      <c r="BG41">
        <f t="shared" si="32"/>
        <v>0</v>
      </c>
      <c r="BH41">
        <f t="shared" si="32"/>
        <v>0</v>
      </c>
      <c r="BI41">
        <f t="shared" si="33"/>
        <v>4.8148508313818725</v>
      </c>
      <c r="BJ41">
        <f t="shared" si="56"/>
        <v>0</v>
      </c>
      <c r="BK41">
        <f t="shared" si="57"/>
        <v>0</v>
      </c>
      <c r="BL41">
        <f t="shared" si="35"/>
        <v>0.42034412020000472</v>
      </c>
      <c r="BM41">
        <f t="shared" si="36"/>
        <v>0</v>
      </c>
      <c r="BN41">
        <f t="shared" si="37"/>
        <v>0</v>
      </c>
      <c r="BO41">
        <f t="shared" si="38"/>
        <v>0</v>
      </c>
      <c r="BP41" t="str">
        <f t="shared" si="39"/>
        <v>Col mop</v>
      </c>
      <c r="BQ41">
        <f t="shared" si="40"/>
        <v>5.1603113704472969</v>
      </c>
      <c r="BR41">
        <f t="shared" si="41"/>
        <v>5.1603113704472969</v>
      </c>
      <c r="BS41">
        <f t="shared" si="42"/>
        <v>10.320622740894594</v>
      </c>
      <c r="BT41">
        <f t="shared" si="43"/>
        <v>10.320622740894596</v>
      </c>
      <c r="BU41">
        <f t="shared" si="44"/>
        <v>10.320622740894592</v>
      </c>
      <c r="BV41">
        <f t="shared" si="45"/>
        <v>0</v>
      </c>
      <c r="BW41">
        <f t="shared" si="46"/>
        <v>0</v>
      </c>
      <c r="BX41">
        <f t="shared" si="47"/>
        <v>0</v>
      </c>
      <c r="BY41">
        <f t="shared" si="48"/>
        <v>0</v>
      </c>
      <c r="BZ41">
        <f t="shared" si="49"/>
        <v>0</v>
      </c>
      <c r="CA41">
        <f t="shared" si="50"/>
        <v>0</v>
      </c>
      <c r="CB41" s="11">
        <f t="shared" si="58"/>
        <v>7.6426203672728135E-2</v>
      </c>
      <c r="CD41" s="12"/>
      <c r="CE41" s="12"/>
      <c r="CF41" s="12"/>
      <c r="CG41" s="12"/>
      <c r="CH41" s="12"/>
      <c r="CI41" s="12"/>
      <c r="CJ41" s="12"/>
      <c r="CK41" s="12"/>
    </row>
    <row r="42" spans="1:96" x14ac:dyDescent="0.3">
      <c r="A42">
        <v>1</v>
      </c>
      <c r="B42" t="str">
        <f t="shared" si="2"/>
        <v/>
      </c>
      <c r="D42">
        <v>0.32</v>
      </c>
      <c r="I42">
        <f t="shared" si="3"/>
        <v>0</v>
      </c>
      <c r="J42">
        <f t="shared" si="4"/>
        <v>0</v>
      </c>
      <c r="L42" t="e">
        <f t="shared" si="5"/>
        <v>#DIV/0!</v>
      </c>
      <c r="M42">
        <v>1</v>
      </c>
      <c r="N42">
        <v>1</v>
      </c>
      <c r="O42">
        <v>2</v>
      </c>
      <c r="P42">
        <f t="shared" si="6"/>
        <v>0</v>
      </c>
      <c r="S42">
        <v>1</v>
      </c>
      <c r="T42">
        <v>0</v>
      </c>
      <c r="U42">
        <v>1</v>
      </c>
      <c r="Z42">
        <v>0</v>
      </c>
      <c r="AA42">
        <v>0</v>
      </c>
      <c r="AB42">
        <v>0</v>
      </c>
      <c r="AC42">
        <v>0</v>
      </c>
      <c r="AD42" t="s">
        <v>75</v>
      </c>
      <c r="AE42" t="e">
        <f t="shared" si="53"/>
        <v>#DIV/0!</v>
      </c>
      <c r="AF42" t="e">
        <f t="shared" si="7"/>
        <v>#DIV/0!</v>
      </c>
      <c r="AG42" t="e">
        <f t="shared" si="8"/>
        <v>#DIV/0!</v>
      </c>
      <c r="AH42" t="e">
        <f t="shared" si="9"/>
        <v>#DIV/0!</v>
      </c>
      <c r="AI42" t="e">
        <f t="shared" si="10"/>
        <v>#DIV/0!</v>
      </c>
      <c r="AJ42" t="e">
        <f t="shared" si="11"/>
        <v>#DIV/0!</v>
      </c>
      <c r="AK42" t="e">
        <f t="shared" si="12"/>
        <v>#DIV/0!</v>
      </c>
      <c r="AL42" t="e">
        <f t="shared" si="13"/>
        <v>#DIV/0!</v>
      </c>
      <c r="AM42" t="e">
        <f t="shared" si="14"/>
        <v>#DIV/0!</v>
      </c>
      <c r="AN42" t="e">
        <f t="shared" si="15"/>
        <v>#DIV/0!</v>
      </c>
      <c r="AO42" t="e">
        <f t="shared" si="16"/>
        <v>#DIV/0!</v>
      </c>
      <c r="AP42" t="e">
        <f t="shared" si="17"/>
        <v>#DIV/0!</v>
      </c>
      <c r="AQ42" t="e">
        <f t="shared" si="18"/>
        <v>#DIV/0!</v>
      </c>
      <c r="AR42" t="e">
        <f t="shared" si="19"/>
        <v>#DIV/0!</v>
      </c>
      <c r="AS42" t="e">
        <f t="shared" si="20"/>
        <v>#DIV/0!</v>
      </c>
      <c r="AT42" t="e">
        <f t="shared" si="21"/>
        <v>#DIV/0!</v>
      </c>
      <c r="AU42" t="e">
        <f t="shared" si="22"/>
        <v>#DIV/0!</v>
      </c>
      <c r="AV42" t="e">
        <f t="shared" si="23"/>
        <v>#DIV/0!</v>
      </c>
      <c r="AW42" t="e">
        <f t="shared" si="24"/>
        <v>#DIV/0!</v>
      </c>
      <c r="AX42" t="e">
        <f t="shared" si="25"/>
        <v>#DIV/0!</v>
      </c>
      <c r="AY42" t="e">
        <f t="shared" si="26"/>
        <v>#DIV/0!</v>
      </c>
      <c r="AZ42" t="e">
        <f t="shared" si="27"/>
        <v>#DIV/0!</v>
      </c>
      <c r="BA42" t="e">
        <f t="shared" si="28"/>
        <v>#DIV/0!</v>
      </c>
      <c r="BB42">
        <f t="shared" si="29"/>
        <v>18</v>
      </c>
      <c r="BC42">
        <f t="shared" si="54"/>
        <v>0</v>
      </c>
      <c r="BD42">
        <f t="shared" si="30"/>
        <v>0</v>
      </c>
      <c r="BE42">
        <f t="shared" si="31"/>
        <v>5.5</v>
      </c>
      <c r="BF42">
        <f t="shared" si="32"/>
        <v>0</v>
      </c>
      <c r="BG42">
        <f t="shared" si="32"/>
        <v>0</v>
      </c>
      <c r="BH42">
        <f t="shared" si="32"/>
        <v>0</v>
      </c>
      <c r="BI42">
        <f t="shared" si="33"/>
        <v>0.14667719555349074</v>
      </c>
      <c r="BJ42">
        <f t="shared" si="56"/>
        <v>0</v>
      </c>
      <c r="BK42">
        <f t="shared" si="57"/>
        <v>0</v>
      </c>
      <c r="BL42">
        <f t="shared" si="35"/>
        <v>4.4818031974677729E-2</v>
      </c>
      <c r="BM42">
        <f t="shared" si="36"/>
        <v>0</v>
      </c>
      <c r="BN42">
        <f t="shared" si="37"/>
        <v>0</v>
      </c>
      <c r="BO42">
        <f t="shared" si="38"/>
        <v>0</v>
      </c>
      <c r="BP42" t="str">
        <f t="shared" si="39"/>
        <v/>
      </c>
      <c r="BQ42" t="str">
        <f t="shared" si="40"/>
        <v/>
      </c>
      <c r="BR42" t="str">
        <f t="shared" si="41"/>
        <v/>
      </c>
      <c r="BS42" t="str">
        <f t="shared" si="42"/>
        <v/>
      </c>
      <c r="BT42" t="str">
        <f t="shared" si="43"/>
        <v/>
      </c>
      <c r="BU42" t="str">
        <f t="shared" si="44"/>
        <v/>
      </c>
      <c r="BV42" t="str">
        <f t="shared" si="45"/>
        <v/>
      </c>
      <c r="BW42" t="str">
        <f t="shared" si="46"/>
        <v/>
      </c>
      <c r="BX42" t="str">
        <f t="shared" si="47"/>
        <v/>
      </c>
      <c r="BY42" t="str">
        <f t="shared" si="48"/>
        <v/>
      </c>
      <c r="BZ42" t="str">
        <f t="shared" si="49"/>
        <v/>
      </c>
      <c r="CA42" t="str">
        <f t="shared" si="50"/>
        <v/>
      </c>
      <c r="CB42" s="11">
        <f t="shared" si="58"/>
        <v>8.1487330863050413E-3</v>
      </c>
      <c r="CD42" s="12"/>
      <c r="CE42" s="12"/>
      <c r="CF42" s="12"/>
      <c r="CG42" s="12"/>
      <c r="CH42" s="12"/>
      <c r="CI42" s="12"/>
      <c r="CJ42" s="12"/>
      <c r="CK42" s="12"/>
    </row>
    <row r="43" spans="1:96" x14ac:dyDescent="0.3">
      <c r="A43">
        <v>1</v>
      </c>
      <c r="B43" t="str">
        <f t="shared" si="2"/>
        <v/>
      </c>
      <c r="C43" t="s">
        <v>75</v>
      </c>
      <c r="D43">
        <v>0.56000000000000005</v>
      </c>
      <c r="I43">
        <f t="shared" si="3"/>
        <v>0</v>
      </c>
      <c r="J43">
        <f t="shared" si="4"/>
        <v>0</v>
      </c>
      <c r="L43" t="e">
        <f t="shared" si="5"/>
        <v>#DIV/0!</v>
      </c>
      <c r="M43">
        <v>2</v>
      </c>
      <c r="N43">
        <v>1</v>
      </c>
      <c r="O43">
        <v>5</v>
      </c>
      <c r="P43">
        <f t="shared" si="6"/>
        <v>1</v>
      </c>
      <c r="Z43">
        <v>0</v>
      </c>
      <c r="AA43">
        <v>0</v>
      </c>
      <c r="AB43">
        <v>0</v>
      </c>
      <c r="AC43">
        <v>0</v>
      </c>
      <c r="AD43" t="s">
        <v>75</v>
      </c>
      <c r="AE43" t="e">
        <f t="shared" si="53"/>
        <v>#DIV/0!</v>
      </c>
      <c r="AF43" t="e">
        <f t="shared" si="7"/>
        <v>#DIV/0!</v>
      </c>
      <c r="AG43" t="e">
        <f t="shared" si="8"/>
        <v>#DIV/0!</v>
      </c>
      <c r="AH43" t="e">
        <f t="shared" si="9"/>
        <v>#DIV/0!</v>
      </c>
      <c r="AI43" t="e">
        <f t="shared" si="10"/>
        <v>#DIV/0!</v>
      </c>
      <c r="AJ43" t="e">
        <f t="shared" si="11"/>
        <v>#DIV/0!</v>
      </c>
      <c r="AK43" t="e">
        <f t="shared" si="12"/>
        <v>#DIV/0!</v>
      </c>
      <c r="AL43" t="e">
        <f t="shared" si="13"/>
        <v>#DIV/0!</v>
      </c>
      <c r="AM43" t="e">
        <f t="shared" si="14"/>
        <v>#DIV/0!</v>
      </c>
      <c r="AN43" t="e">
        <f t="shared" si="15"/>
        <v>#DIV/0!</v>
      </c>
      <c r="AO43" t="e">
        <f t="shared" si="16"/>
        <v>#DIV/0!</v>
      </c>
      <c r="AP43" t="e">
        <f t="shared" si="17"/>
        <v>#DIV/0!</v>
      </c>
      <c r="AQ43" t="e">
        <f t="shared" si="18"/>
        <v>#DIV/0!</v>
      </c>
      <c r="AR43" t="e">
        <f t="shared" si="19"/>
        <v>#DIV/0!</v>
      </c>
      <c r="AS43" t="e">
        <f t="shared" si="20"/>
        <v>#DIV/0!</v>
      </c>
      <c r="AT43" t="e">
        <f t="shared" si="21"/>
        <v>#DIV/0!</v>
      </c>
      <c r="AU43" t="e">
        <f t="shared" si="22"/>
        <v>#DIV/0!</v>
      </c>
      <c r="AV43" t="e">
        <f t="shared" si="23"/>
        <v>#DIV/0!</v>
      </c>
      <c r="AW43" t="e">
        <f t="shared" si="24"/>
        <v>#DIV/0!</v>
      </c>
      <c r="AX43" t="e">
        <f t="shared" si="25"/>
        <v>#DIV/0!</v>
      </c>
      <c r="AY43" t="e">
        <f t="shared" si="26"/>
        <v>#DIV/0!</v>
      </c>
      <c r="AZ43" t="e">
        <f t="shared" si="27"/>
        <v>#DIV/0!</v>
      </c>
      <c r="BA43" t="e">
        <f t="shared" si="28"/>
        <v>#DIV/0!</v>
      </c>
      <c r="BB43">
        <f t="shared" si="29"/>
        <v>83</v>
      </c>
      <c r="BC43">
        <f t="shared" si="54"/>
        <v>0</v>
      </c>
      <c r="BD43">
        <f t="shared" si="30"/>
        <v>0</v>
      </c>
      <c r="BE43">
        <f t="shared" si="31"/>
        <v>0</v>
      </c>
      <c r="BF43">
        <f t="shared" si="32"/>
        <v>0</v>
      </c>
      <c r="BG43">
        <f t="shared" si="32"/>
        <v>0</v>
      </c>
      <c r="BH43">
        <f t="shared" si="32"/>
        <v>0</v>
      </c>
      <c r="BI43">
        <f t="shared" si="33"/>
        <v>2.0713060913751629</v>
      </c>
      <c r="BJ43">
        <f t="shared" si="56"/>
        <v>0</v>
      </c>
      <c r="BK43">
        <f t="shared" si="57"/>
        <v>0</v>
      </c>
      <c r="BL43">
        <f t="shared" si="35"/>
        <v>0</v>
      </c>
      <c r="BM43">
        <f t="shared" si="36"/>
        <v>0</v>
      </c>
      <c r="BN43">
        <f t="shared" si="37"/>
        <v>0</v>
      </c>
      <c r="BO43">
        <f t="shared" si="38"/>
        <v>0</v>
      </c>
      <c r="BP43" t="str">
        <f t="shared" si="39"/>
        <v/>
      </c>
      <c r="BQ43" t="str">
        <f t="shared" si="40"/>
        <v/>
      </c>
      <c r="BR43" t="str">
        <f t="shared" si="41"/>
        <v/>
      </c>
      <c r="BS43" t="str">
        <f t="shared" si="42"/>
        <v/>
      </c>
      <c r="BT43" t="str">
        <f t="shared" si="43"/>
        <v/>
      </c>
      <c r="BU43" t="str">
        <f t="shared" si="44"/>
        <v/>
      </c>
      <c r="BV43" t="str">
        <f t="shared" si="45"/>
        <v/>
      </c>
      <c r="BW43" t="str">
        <f t="shared" si="46"/>
        <v/>
      </c>
      <c r="BX43" t="str">
        <f t="shared" si="47"/>
        <v/>
      </c>
      <c r="BY43" t="str">
        <f t="shared" si="48"/>
        <v/>
      </c>
      <c r="BZ43" t="str">
        <f t="shared" si="49"/>
        <v/>
      </c>
      <c r="CA43" t="str">
        <f t="shared" si="50"/>
        <v/>
      </c>
      <c r="CB43" s="11">
        <f t="shared" si="58"/>
        <v>2.4955495076809192E-2</v>
      </c>
      <c r="CD43" s="12"/>
      <c r="CE43" s="12"/>
      <c r="CF43" s="12"/>
      <c r="CG43" s="12"/>
      <c r="CH43" s="12"/>
      <c r="CI43" s="12"/>
      <c r="CJ43" s="12"/>
      <c r="CK43" s="12"/>
    </row>
    <row r="44" spans="1:96" x14ac:dyDescent="0.3">
      <c r="A44">
        <v>1</v>
      </c>
      <c r="B44" t="str">
        <f t="shared" si="2"/>
        <v/>
      </c>
      <c r="C44" t="s">
        <v>75</v>
      </c>
      <c r="D44">
        <v>0.4</v>
      </c>
      <c r="I44">
        <f t="shared" si="3"/>
        <v>0</v>
      </c>
      <c r="J44">
        <f t="shared" si="4"/>
        <v>0</v>
      </c>
      <c r="L44" t="e">
        <f t="shared" si="5"/>
        <v>#DIV/0!</v>
      </c>
      <c r="M44">
        <v>4</v>
      </c>
      <c r="O44">
        <v>7</v>
      </c>
      <c r="P44">
        <f t="shared" si="6"/>
        <v>1</v>
      </c>
      <c r="Z44">
        <v>0</v>
      </c>
      <c r="AA44">
        <v>0</v>
      </c>
      <c r="AB44">
        <v>0</v>
      </c>
      <c r="AC44">
        <v>0</v>
      </c>
      <c r="AD44" t="s">
        <v>75</v>
      </c>
      <c r="AE44" t="e">
        <f t="shared" si="53"/>
        <v>#DIV/0!</v>
      </c>
      <c r="AF44" t="e">
        <f t="shared" si="7"/>
        <v>#DIV/0!</v>
      </c>
      <c r="AG44" t="e">
        <f t="shared" si="8"/>
        <v>#DIV/0!</v>
      </c>
      <c r="AH44" t="e">
        <f t="shared" si="9"/>
        <v>#DIV/0!</v>
      </c>
      <c r="AI44" t="e">
        <f t="shared" si="10"/>
        <v>#DIV/0!</v>
      </c>
      <c r="AJ44" t="e">
        <f t="shared" si="11"/>
        <v>#DIV/0!</v>
      </c>
      <c r="AK44" t="e">
        <f t="shared" si="12"/>
        <v>#DIV/0!</v>
      </c>
      <c r="AL44" t="e">
        <f t="shared" si="13"/>
        <v>#DIV/0!</v>
      </c>
      <c r="AM44" t="e">
        <f t="shared" si="14"/>
        <v>#DIV/0!</v>
      </c>
      <c r="AN44" t="e">
        <f t="shared" si="15"/>
        <v>#DIV/0!</v>
      </c>
      <c r="AO44" t="e">
        <f t="shared" si="16"/>
        <v>#DIV/0!</v>
      </c>
      <c r="AP44" t="e">
        <f t="shared" si="17"/>
        <v>#DIV/0!</v>
      </c>
      <c r="AQ44" t="e">
        <f t="shared" si="18"/>
        <v>#DIV/0!</v>
      </c>
      <c r="AR44" t="e">
        <f t="shared" si="19"/>
        <v>#DIV/0!</v>
      </c>
      <c r="AS44" t="e">
        <f t="shared" si="20"/>
        <v>#DIV/0!</v>
      </c>
      <c r="AT44" t="e">
        <f t="shared" si="21"/>
        <v>#DIV/0!</v>
      </c>
      <c r="AU44" t="e">
        <f t="shared" si="22"/>
        <v>#DIV/0!</v>
      </c>
      <c r="AV44" t="e">
        <f t="shared" si="23"/>
        <v>#DIV/0!</v>
      </c>
      <c r="AW44" t="e">
        <f t="shared" si="24"/>
        <v>#DIV/0!</v>
      </c>
      <c r="AX44" t="e">
        <f t="shared" si="25"/>
        <v>#DIV/0!</v>
      </c>
      <c r="AY44" t="e">
        <f t="shared" si="26"/>
        <v>#DIV/0!</v>
      </c>
      <c r="AZ44" t="e">
        <f t="shared" si="27"/>
        <v>#DIV/0!</v>
      </c>
      <c r="BA44" t="e">
        <f t="shared" si="28"/>
        <v>#DIV/0!</v>
      </c>
      <c r="BB44">
        <f t="shared" si="29"/>
        <v>100</v>
      </c>
      <c r="BC44">
        <f t="shared" si="54"/>
        <v>0</v>
      </c>
      <c r="BD44">
        <f t="shared" si="30"/>
        <v>0</v>
      </c>
      <c r="BE44">
        <f t="shared" si="31"/>
        <v>0</v>
      </c>
      <c r="BF44">
        <f t="shared" si="32"/>
        <v>0</v>
      </c>
      <c r="BG44">
        <f t="shared" si="32"/>
        <v>0</v>
      </c>
      <c r="BH44">
        <f t="shared" si="32"/>
        <v>0</v>
      </c>
      <c r="BI44">
        <f t="shared" si="33"/>
        <v>1.273239544735163</v>
      </c>
      <c r="BJ44">
        <f t="shared" si="56"/>
        <v>0</v>
      </c>
      <c r="BK44">
        <f t="shared" si="57"/>
        <v>0</v>
      </c>
      <c r="BL44">
        <f t="shared" si="35"/>
        <v>0</v>
      </c>
      <c r="BM44">
        <f t="shared" si="36"/>
        <v>0</v>
      </c>
      <c r="BN44">
        <f t="shared" si="37"/>
        <v>0</v>
      </c>
      <c r="BO44">
        <f t="shared" si="38"/>
        <v>0</v>
      </c>
      <c r="BP44" t="str">
        <f t="shared" si="39"/>
        <v/>
      </c>
      <c r="BQ44" t="str">
        <f t="shared" si="40"/>
        <v/>
      </c>
      <c r="BR44" t="str">
        <f t="shared" si="41"/>
        <v/>
      </c>
      <c r="BS44" t="str">
        <f t="shared" si="42"/>
        <v/>
      </c>
      <c r="BT44" t="str">
        <f t="shared" si="43"/>
        <v/>
      </c>
      <c r="BU44" t="str">
        <f t="shared" si="44"/>
        <v/>
      </c>
      <c r="BV44" t="str">
        <f t="shared" si="45"/>
        <v/>
      </c>
      <c r="BW44" t="str">
        <f t="shared" si="46"/>
        <v/>
      </c>
      <c r="BX44" t="str">
        <f t="shared" si="47"/>
        <v/>
      </c>
      <c r="BY44" t="str">
        <f t="shared" si="48"/>
        <v/>
      </c>
      <c r="BZ44" t="str">
        <f t="shared" si="49"/>
        <v/>
      </c>
      <c r="CA44" t="str">
        <f t="shared" si="50"/>
        <v/>
      </c>
      <c r="CB44" s="11">
        <f t="shared" si="58"/>
        <v>1.273239544735163E-2</v>
      </c>
      <c r="CD44" s="12"/>
      <c r="CE44" s="12"/>
      <c r="CF44" s="12"/>
      <c r="CG44" s="12"/>
      <c r="CH44" s="12"/>
      <c r="CI44" s="12"/>
      <c r="CJ44" s="12"/>
      <c r="CK44" s="12"/>
    </row>
    <row r="45" spans="1:96" x14ac:dyDescent="0.3">
      <c r="A45">
        <v>1</v>
      </c>
      <c r="B45">
        <f t="shared" si="2"/>
        <v>1</v>
      </c>
      <c r="C45" t="s">
        <v>75</v>
      </c>
      <c r="D45">
        <v>0.47</v>
      </c>
      <c r="E45">
        <v>4.0999999999999996</v>
      </c>
      <c r="F45">
        <v>2.7</v>
      </c>
      <c r="G45">
        <v>3.1</v>
      </c>
      <c r="H45">
        <v>4.0999999999999996</v>
      </c>
      <c r="I45">
        <f t="shared" si="3"/>
        <v>1.4500000000000002</v>
      </c>
      <c r="J45">
        <f t="shared" si="4"/>
        <v>0</v>
      </c>
      <c r="K45">
        <v>1</v>
      </c>
      <c r="L45">
        <f t="shared" si="5"/>
        <v>1</v>
      </c>
      <c r="M45">
        <v>1</v>
      </c>
      <c r="N45">
        <v>1</v>
      </c>
      <c r="O45">
        <v>3</v>
      </c>
      <c r="P45">
        <f t="shared" si="6"/>
        <v>1</v>
      </c>
      <c r="S45">
        <v>1</v>
      </c>
      <c r="T45">
        <v>0</v>
      </c>
      <c r="U45">
        <v>2</v>
      </c>
      <c r="Z45">
        <v>0</v>
      </c>
      <c r="AA45">
        <v>0</v>
      </c>
      <c r="AB45">
        <v>0</v>
      </c>
      <c r="AC45">
        <v>0</v>
      </c>
      <c r="AD45" t="s">
        <v>75</v>
      </c>
      <c r="AE45">
        <f t="shared" si="53"/>
        <v>27.081314072107418</v>
      </c>
      <c r="AF45">
        <f t="shared" si="7"/>
        <v>3.3025992770862707</v>
      </c>
      <c r="AG45">
        <f t="shared" si="8"/>
        <v>6.6051985541725413</v>
      </c>
      <c r="AH45">
        <f t="shared" si="9"/>
        <v>13.210397108345083</v>
      </c>
      <c r="AI45">
        <f t="shared" si="10"/>
        <v>19.815595662517623</v>
      </c>
      <c r="AJ45">
        <f t="shared" si="11"/>
        <v>26.420794216690165</v>
      </c>
      <c r="AK45">
        <f t="shared" si="12"/>
        <v>33.025992770862707</v>
      </c>
      <c r="AL45">
        <f t="shared" si="13"/>
        <v>39.631191325035246</v>
      </c>
      <c r="AM45">
        <f t="shared" si="14"/>
        <v>72.657184095897961</v>
      </c>
      <c r="AN45">
        <f t="shared" si="15"/>
        <v>92.472779758415584</v>
      </c>
      <c r="AO45">
        <f t="shared" si="16"/>
        <v>112.28837542093321</v>
      </c>
      <c r="AP45">
        <f t="shared" si="17"/>
        <v>158.52476530014098</v>
      </c>
      <c r="AQ45">
        <f t="shared" si="18"/>
        <v>3.3025992770862707</v>
      </c>
      <c r="AR45">
        <f t="shared" si="19"/>
        <v>6.6051985541725413</v>
      </c>
      <c r="AS45">
        <f t="shared" si="20"/>
        <v>13.210397108345083</v>
      </c>
      <c r="AT45">
        <f t="shared" si="21"/>
        <v>19.815595662517623</v>
      </c>
      <c r="AU45">
        <f t="shared" si="22"/>
        <v>26.420794216690165</v>
      </c>
      <c r="AV45">
        <f t="shared" si="23"/>
        <v>27.081314072107418</v>
      </c>
      <c r="AW45">
        <f t="shared" si="24"/>
        <v>27.081314072107418</v>
      </c>
      <c r="AX45">
        <f t="shared" si="25"/>
        <v>27.081314072107418</v>
      </c>
      <c r="AY45">
        <f t="shared" si="26"/>
        <v>27.081314072107418</v>
      </c>
      <c r="AZ45">
        <f t="shared" si="27"/>
        <v>27.081314072107418</v>
      </c>
      <c r="BA45">
        <f t="shared" si="28"/>
        <v>27.081314072107418</v>
      </c>
      <c r="BB45">
        <f t="shared" si="29"/>
        <v>38</v>
      </c>
      <c r="BC45">
        <f t="shared" si="54"/>
        <v>0</v>
      </c>
      <c r="BD45">
        <f t="shared" si="30"/>
        <v>0</v>
      </c>
      <c r="BE45">
        <f t="shared" si="31"/>
        <v>18</v>
      </c>
      <c r="BF45">
        <f t="shared" si="32"/>
        <v>0</v>
      </c>
      <c r="BG45">
        <f t="shared" si="32"/>
        <v>0</v>
      </c>
      <c r="BH45">
        <f t="shared" si="32"/>
        <v>0</v>
      </c>
      <c r="BI45">
        <f t="shared" si="33"/>
        <v>0.6679892116509939</v>
      </c>
      <c r="BJ45">
        <f t="shared" si="56"/>
        <v>0</v>
      </c>
      <c r="BK45">
        <f t="shared" si="57"/>
        <v>0</v>
      </c>
      <c r="BL45">
        <f t="shared" si="35"/>
        <v>0.31641594236099713</v>
      </c>
      <c r="BM45">
        <f t="shared" si="36"/>
        <v>0</v>
      </c>
      <c r="BN45">
        <f t="shared" si="37"/>
        <v>0</v>
      </c>
      <c r="BO45">
        <f t="shared" si="38"/>
        <v>0</v>
      </c>
      <c r="BP45" t="str">
        <f t="shared" si="39"/>
        <v>Col mop</v>
      </c>
      <c r="BQ45">
        <f t="shared" si="40"/>
        <v>3.3025992770862707</v>
      </c>
      <c r="BR45">
        <f t="shared" si="41"/>
        <v>3.3025992770862707</v>
      </c>
      <c r="BS45">
        <f t="shared" si="42"/>
        <v>6.6051985541725413</v>
      </c>
      <c r="BT45">
        <f t="shared" si="43"/>
        <v>6.6051985541725404</v>
      </c>
      <c r="BU45">
        <f t="shared" si="44"/>
        <v>6.6051985541725422</v>
      </c>
      <c r="BV45">
        <f t="shared" si="45"/>
        <v>0.66051985541725244</v>
      </c>
      <c r="BW45">
        <f t="shared" si="46"/>
        <v>0</v>
      </c>
      <c r="BX45">
        <f t="shared" si="47"/>
        <v>0</v>
      </c>
      <c r="BY45">
        <f t="shared" si="48"/>
        <v>0</v>
      </c>
      <c r="BZ45">
        <f t="shared" si="49"/>
        <v>0</v>
      </c>
      <c r="CA45">
        <f t="shared" si="50"/>
        <v>0</v>
      </c>
      <c r="CB45" s="11">
        <f t="shared" si="58"/>
        <v>1.7578663464499839E-2</v>
      </c>
      <c r="CD45" s="12"/>
      <c r="CE45" s="12"/>
      <c r="CF45" s="12"/>
      <c r="CG45" s="12"/>
      <c r="CH45" s="12"/>
      <c r="CI45" s="12"/>
      <c r="CJ45" s="12"/>
      <c r="CK45" s="12"/>
    </row>
    <row r="46" spans="1:96" x14ac:dyDescent="0.3">
      <c r="A46">
        <v>1</v>
      </c>
      <c r="B46" t="str">
        <f t="shared" si="2"/>
        <v/>
      </c>
      <c r="D46">
        <v>0.3</v>
      </c>
      <c r="I46">
        <f t="shared" si="3"/>
        <v>0</v>
      </c>
      <c r="J46">
        <f t="shared" si="4"/>
        <v>0</v>
      </c>
      <c r="L46" t="e">
        <f t="shared" si="5"/>
        <v>#DIV/0!</v>
      </c>
      <c r="M46">
        <v>2</v>
      </c>
      <c r="N46">
        <v>1</v>
      </c>
      <c r="O46">
        <v>4</v>
      </c>
      <c r="P46">
        <f t="shared" si="6"/>
        <v>0</v>
      </c>
      <c r="S46">
        <v>1</v>
      </c>
      <c r="T46">
        <v>0</v>
      </c>
      <c r="U46">
        <v>2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3"/>
        <v>#DIV/0!</v>
      </c>
      <c r="AF46" t="e">
        <f t="shared" si="7"/>
        <v>#DIV/0!</v>
      </c>
      <c r="AG46" t="e">
        <f t="shared" si="8"/>
        <v>#DIV/0!</v>
      </c>
      <c r="AH46" t="e">
        <f t="shared" si="9"/>
        <v>#DIV/0!</v>
      </c>
      <c r="AI46" t="e">
        <f t="shared" si="10"/>
        <v>#DIV/0!</v>
      </c>
      <c r="AJ46" t="e">
        <f t="shared" si="11"/>
        <v>#DIV/0!</v>
      </c>
      <c r="AK46" t="e">
        <f t="shared" si="12"/>
        <v>#DIV/0!</v>
      </c>
      <c r="AL46" t="e">
        <f t="shared" si="13"/>
        <v>#DIV/0!</v>
      </c>
      <c r="AM46" t="e">
        <f t="shared" si="14"/>
        <v>#DIV/0!</v>
      </c>
      <c r="AN46" t="e">
        <f t="shared" si="15"/>
        <v>#DIV/0!</v>
      </c>
      <c r="AO46" t="e">
        <f t="shared" si="16"/>
        <v>#DIV/0!</v>
      </c>
      <c r="AP46" t="e">
        <f t="shared" si="17"/>
        <v>#DIV/0!</v>
      </c>
      <c r="AQ46" t="e">
        <f t="shared" si="18"/>
        <v>#DIV/0!</v>
      </c>
      <c r="AR46" t="e">
        <f t="shared" si="19"/>
        <v>#DIV/0!</v>
      </c>
      <c r="AS46" t="e">
        <f t="shared" si="20"/>
        <v>#DIV/0!</v>
      </c>
      <c r="AT46" t="e">
        <f t="shared" si="21"/>
        <v>#DIV/0!</v>
      </c>
      <c r="AU46" t="e">
        <f t="shared" si="22"/>
        <v>#DIV/0!</v>
      </c>
      <c r="AV46" t="e">
        <f t="shared" si="23"/>
        <v>#DIV/0!</v>
      </c>
      <c r="AW46" t="e">
        <f t="shared" si="24"/>
        <v>#DIV/0!</v>
      </c>
      <c r="AX46" t="e">
        <f t="shared" si="25"/>
        <v>#DIV/0!</v>
      </c>
      <c r="AY46" t="e">
        <f t="shared" si="26"/>
        <v>#DIV/0!</v>
      </c>
      <c r="AZ46" t="e">
        <f t="shared" si="27"/>
        <v>#DIV/0!</v>
      </c>
      <c r="BA46" t="e">
        <f t="shared" si="28"/>
        <v>#DIV/0!</v>
      </c>
      <c r="BB46">
        <f t="shared" si="29"/>
        <v>63</v>
      </c>
      <c r="BC46">
        <f t="shared" si="54"/>
        <v>0</v>
      </c>
      <c r="BD46">
        <f t="shared" si="30"/>
        <v>0</v>
      </c>
      <c r="BE46">
        <f t="shared" si="31"/>
        <v>18</v>
      </c>
      <c r="BF46">
        <f t="shared" si="32"/>
        <v>0</v>
      </c>
      <c r="BG46">
        <f t="shared" si="32"/>
        <v>0</v>
      </c>
      <c r="BH46">
        <f t="shared" si="32"/>
        <v>0</v>
      </c>
      <c r="BI46">
        <f t="shared" si="33"/>
        <v>0.45120426366552324</v>
      </c>
      <c r="BJ46">
        <f t="shared" si="56"/>
        <v>0</v>
      </c>
      <c r="BK46">
        <f t="shared" si="57"/>
        <v>0</v>
      </c>
      <c r="BL46">
        <f t="shared" si="35"/>
        <v>0.12891550390443521</v>
      </c>
      <c r="BM46">
        <f t="shared" si="36"/>
        <v>0</v>
      </c>
      <c r="BN46">
        <f t="shared" si="37"/>
        <v>0</v>
      </c>
      <c r="BO46">
        <f t="shared" si="38"/>
        <v>0</v>
      </c>
      <c r="BP46" t="str">
        <f t="shared" si="39"/>
        <v/>
      </c>
      <c r="BQ46" t="str">
        <f t="shared" si="40"/>
        <v/>
      </c>
      <c r="BR46" t="str">
        <f t="shared" si="41"/>
        <v/>
      </c>
      <c r="BS46" t="str">
        <f t="shared" si="42"/>
        <v/>
      </c>
      <c r="BT46" t="str">
        <f t="shared" si="43"/>
        <v/>
      </c>
      <c r="BU46" t="str">
        <f t="shared" si="44"/>
        <v/>
      </c>
      <c r="BV46" t="str">
        <f t="shared" si="45"/>
        <v/>
      </c>
      <c r="BW46" t="str">
        <f t="shared" si="46"/>
        <v/>
      </c>
      <c r="BX46" t="str">
        <f t="shared" si="47"/>
        <v/>
      </c>
      <c r="BY46" t="str">
        <f t="shared" si="48"/>
        <v/>
      </c>
      <c r="BZ46" t="str">
        <f t="shared" si="49"/>
        <v/>
      </c>
      <c r="CA46" t="str">
        <f t="shared" si="50"/>
        <v/>
      </c>
      <c r="CB46" s="11">
        <f t="shared" si="58"/>
        <v>7.1619724391352897E-3</v>
      </c>
    </row>
    <row r="47" spans="1:96" x14ac:dyDescent="0.3">
      <c r="A47">
        <v>1</v>
      </c>
      <c r="B47" t="str">
        <f t="shared" si="2"/>
        <v/>
      </c>
      <c r="D47">
        <v>0.2</v>
      </c>
      <c r="I47">
        <f t="shared" si="3"/>
        <v>0</v>
      </c>
      <c r="J47">
        <f t="shared" si="4"/>
        <v>0</v>
      </c>
      <c r="L47" t="e">
        <f t="shared" si="5"/>
        <v>#DIV/0!</v>
      </c>
      <c r="M47">
        <v>1</v>
      </c>
      <c r="N47">
        <v>1</v>
      </c>
      <c r="O47">
        <v>4</v>
      </c>
      <c r="P47">
        <f t="shared" si="6"/>
        <v>0</v>
      </c>
      <c r="Z47">
        <v>0</v>
      </c>
      <c r="AA47">
        <v>0</v>
      </c>
      <c r="AB47">
        <v>0</v>
      </c>
      <c r="AC47">
        <v>0</v>
      </c>
      <c r="AD47" t="s">
        <v>75</v>
      </c>
      <c r="AE47" t="e">
        <f t="shared" si="53"/>
        <v>#DIV/0!</v>
      </c>
      <c r="AF47" t="e">
        <f t="shared" si="7"/>
        <v>#DIV/0!</v>
      </c>
      <c r="AG47" t="e">
        <f t="shared" si="8"/>
        <v>#DIV/0!</v>
      </c>
      <c r="AH47" t="e">
        <f t="shared" si="9"/>
        <v>#DIV/0!</v>
      </c>
      <c r="AI47" t="e">
        <f t="shared" si="10"/>
        <v>#DIV/0!</v>
      </c>
      <c r="AJ47" t="e">
        <f t="shared" si="11"/>
        <v>#DIV/0!</v>
      </c>
      <c r="AK47" t="e">
        <f t="shared" si="12"/>
        <v>#DIV/0!</v>
      </c>
      <c r="AL47" t="e">
        <f t="shared" si="13"/>
        <v>#DIV/0!</v>
      </c>
      <c r="AM47" t="e">
        <f t="shared" si="14"/>
        <v>#DIV/0!</v>
      </c>
      <c r="AN47" t="e">
        <f t="shared" si="15"/>
        <v>#DIV/0!</v>
      </c>
      <c r="AO47" t="e">
        <f t="shared" si="16"/>
        <v>#DIV/0!</v>
      </c>
      <c r="AP47" t="e">
        <f t="shared" si="17"/>
        <v>#DIV/0!</v>
      </c>
      <c r="AQ47" t="e">
        <f t="shared" si="18"/>
        <v>#DIV/0!</v>
      </c>
      <c r="AR47" t="e">
        <f t="shared" si="19"/>
        <v>#DIV/0!</v>
      </c>
      <c r="AS47" t="e">
        <f t="shared" si="20"/>
        <v>#DIV/0!</v>
      </c>
      <c r="AT47" t="e">
        <f t="shared" si="21"/>
        <v>#DIV/0!</v>
      </c>
      <c r="AU47" t="e">
        <f t="shared" si="22"/>
        <v>#DIV/0!</v>
      </c>
      <c r="AV47" t="e">
        <f t="shared" si="23"/>
        <v>#DIV/0!</v>
      </c>
      <c r="AW47" t="e">
        <f t="shared" si="24"/>
        <v>#DIV/0!</v>
      </c>
      <c r="AX47" t="e">
        <f t="shared" si="25"/>
        <v>#DIV/0!</v>
      </c>
      <c r="AY47" t="e">
        <f t="shared" si="26"/>
        <v>#DIV/0!</v>
      </c>
      <c r="AZ47" t="e">
        <f t="shared" si="27"/>
        <v>#DIV/0!</v>
      </c>
      <c r="BA47" t="e">
        <f t="shared" si="28"/>
        <v>#DIV/0!</v>
      </c>
      <c r="BB47">
        <f t="shared" si="29"/>
        <v>63</v>
      </c>
      <c r="BC47">
        <f t="shared" si="54"/>
        <v>0</v>
      </c>
      <c r="BD47">
        <f t="shared" si="30"/>
        <v>0</v>
      </c>
      <c r="BE47">
        <f t="shared" si="31"/>
        <v>0</v>
      </c>
      <c r="BF47">
        <f t="shared" si="32"/>
        <v>0</v>
      </c>
      <c r="BG47">
        <f t="shared" si="32"/>
        <v>0</v>
      </c>
      <c r="BH47">
        <f t="shared" si="32"/>
        <v>0</v>
      </c>
      <c r="BI47">
        <f t="shared" si="33"/>
        <v>0.20053522829578818</v>
      </c>
      <c r="BJ47">
        <f t="shared" si="56"/>
        <v>0</v>
      </c>
      <c r="BK47">
        <f t="shared" si="57"/>
        <v>0</v>
      </c>
      <c r="BL47">
        <f t="shared" si="35"/>
        <v>0</v>
      </c>
      <c r="BM47">
        <f t="shared" si="36"/>
        <v>0</v>
      </c>
      <c r="BN47">
        <f t="shared" si="37"/>
        <v>0</v>
      </c>
      <c r="BO47">
        <f t="shared" si="38"/>
        <v>0</v>
      </c>
      <c r="BP47" t="str">
        <f t="shared" si="39"/>
        <v/>
      </c>
      <c r="BQ47" t="str">
        <f t="shared" si="40"/>
        <v/>
      </c>
      <c r="BR47" t="str">
        <f t="shared" si="41"/>
        <v/>
      </c>
      <c r="BS47" t="str">
        <f t="shared" si="42"/>
        <v/>
      </c>
      <c r="BT47" t="str">
        <f t="shared" si="43"/>
        <v/>
      </c>
      <c r="BU47" t="str">
        <f t="shared" si="44"/>
        <v/>
      </c>
      <c r="BV47" t="str">
        <f t="shared" si="45"/>
        <v/>
      </c>
      <c r="BW47" t="str">
        <f t="shared" si="46"/>
        <v/>
      </c>
      <c r="BX47" t="str">
        <f t="shared" si="47"/>
        <v/>
      </c>
      <c r="BY47" t="str">
        <f t="shared" si="48"/>
        <v/>
      </c>
      <c r="BZ47" t="str">
        <f t="shared" si="49"/>
        <v/>
      </c>
      <c r="CA47" t="str">
        <f t="shared" si="50"/>
        <v/>
      </c>
      <c r="CB47" s="11">
        <f t="shared" si="58"/>
        <v>3.1830988618379076E-3</v>
      </c>
    </row>
    <row r="48" spans="1:96" x14ac:dyDescent="0.3">
      <c r="A48">
        <v>1</v>
      </c>
      <c r="B48">
        <f t="shared" si="2"/>
        <v>1</v>
      </c>
      <c r="C48" t="s">
        <v>75</v>
      </c>
      <c r="D48">
        <v>0.7</v>
      </c>
      <c r="E48">
        <v>4.2</v>
      </c>
      <c r="F48">
        <v>3.1</v>
      </c>
      <c r="G48">
        <v>4.0999999999999996</v>
      </c>
      <c r="H48">
        <v>4.2</v>
      </c>
      <c r="I48">
        <f t="shared" si="3"/>
        <v>1.7999999999999998</v>
      </c>
      <c r="J48">
        <f t="shared" si="4"/>
        <v>0</v>
      </c>
      <c r="K48">
        <v>1</v>
      </c>
      <c r="L48">
        <f t="shared" si="5"/>
        <v>1</v>
      </c>
      <c r="M48">
        <v>1</v>
      </c>
      <c r="N48">
        <v>1</v>
      </c>
      <c r="O48">
        <v>3</v>
      </c>
      <c r="P48">
        <f t="shared" si="6"/>
        <v>1</v>
      </c>
      <c r="S48">
        <v>1</v>
      </c>
      <c r="T48">
        <v>0</v>
      </c>
      <c r="U48">
        <v>1</v>
      </c>
      <c r="Z48">
        <v>0</v>
      </c>
      <c r="AA48">
        <v>0</v>
      </c>
      <c r="AB48">
        <v>0</v>
      </c>
      <c r="AC48">
        <v>0</v>
      </c>
      <c r="AD48" t="s">
        <v>75</v>
      </c>
      <c r="AE48">
        <f t="shared" si="53"/>
        <v>42.750792830049896</v>
      </c>
      <c r="AF48">
        <f t="shared" si="7"/>
        <v>5.0893800988154636</v>
      </c>
      <c r="AG48">
        <f t="shared" si="8"/>
        <v>10.178760197630927</v>
      </c>
      <c r="AH48">
        <f t="shared" si="9"/>
        <v>20.357520395261854</v>
      </c>
      <c r="AI48">
        <f t="shared" si="10"/>
        <v>30.53628059289278</v>
      </c>
      <c r="AJ48">
        <f t="shared" si="11"/>
        <v>40.715040790523709</v>
      </c>
      <c r="AK48">
        <f t="shared" si="12"/>
        <v>50.893800988154638</v>
      </c>
      <c r="AL48">
        <f t="shared" si="13"/>
        <v>61.07256118578556</v>
      </c>
      <c r="AM48">
        <f t="shared" si="14"/>
        <v>111.9663621739402</v>
      </c>
      <c r="AN48">
        <f t="shared" si="15"/>
        <v>142.50264276683299</v>
      </c>
      <c r="AO48">
        <f t="shared" si="16"/>
        <v>173.03892335972577</v>
      </c>
      <c r="AP48">
        <f t="shared" si="17"/>
        <v>244.29024474314224</v>
      </c>
      <c r="AQ48">
        <f t="shared" si="18"/>
        <v>5.0893800988154636</v>
      </c>
      <c r="AR48">
        <f t="shared" si="19"/>
        <v>10.178760197630927</v>
      </c>
      <c r="AS48">
        <f t="shared" si="20"/>
        <v>20.357520395261854</v>
      </c>
      <c r="AT48">
        <f t="shared" si="21"/>
        <v>30.53628059289278</v>
      </c>
      <c r="AU48">
        <f t="shared" si="22"/>
        <v>40.715040790523709</v>
      </c>
      <c r="AV48">
        <f t="shared" si="23"/>
        <v>42.750792830049896</v>
      </c>
      <c r="AW48">
        <f t="shared" si="24"/>
        <v>42.750792830049896</v>
      </c>
      <c r="AX48">
        <f t="shared" si="25"/>
        <v>42.750792830049896</v>
      </c>
      <c r="AY48">
        <f t="shared" si="26"/>
        <v>42.750792830049896</v>
      </c>
      <c r="AZ48">
        <f t="shared" si="27"/>
        <v>42.750792830049896</v>
      </c>
      <c r="BA48">
        <f t="shared" si="28"/>
        <v>42.750792830049896</v>
      </c>
      <c r="BB48">
        <f t="shared" si="29"/>
        <v>38</v>
      </c>
      <c r="BC48">
        <f t="shared" si="54"/>
        <v>0</v>
      </c>
      <c r="BD48">
        <f t="shared" si="30"/>
        <v>0</v>
      </c>
      <c r="BE48">
        <f t="shared" si="31"/>
        <v>5.5</v>
      </c>
      <c r="BF48">
        <f t="shared" si="32"/>
        <v>0</v>
      </c>
      <c r="BG48">
        <f t="shared" si="32"/>
        <v>0</v>
      </c>
      <c r="BH48">
        <f t="shared" si="32"/>
        <v>0</v>
      </c>
      <c r="BI48">
        <f t="shared" si="33"/>
        <v>1.4817325201855454</v>
      </c>
      <c r="BJ48">
        <f t="shared" si="56"/>
        <v>0</v>
      </c>
      <c r="BK48">
        <f t="shared" si="57"/>
        <v>0</v>
      </c>
      <c r="BL48">
        <f t="shared" si="35"/>
        <v>0.21446128581632895</v>
      </c>
      <c r="BM48">
        <f t="shared" si="36"/>
        <v>0</v>
      </c>
      <c r="BN48">
        <f t="shared" si="37"/>
        <v>0</v>
      </c>
      <c r="BO48">
        <f t="shared" si="38"/>
        <v>0</v>
      </c>
      <c r="BP48" t="str">
        <f t="shared" si="39"/>
        <v>Col mop</v>
      </c>
      <c r="BQ48">
        <f t="shared" si="40"/>
        <v>5.0893800988154636</v>
      </c>
      <c r="BR48">
        <f t="shared" si="41"/>
        <v>5.0893800988154636</v>
      </c>
      <c r="BS48">
        <f t="shared" si="42"/>
        <v>10.178760197630927</v>
      </c>
      <c r="BT48">
        <f t="shared" si="43"/>
        <v>10.178760197630925</v>
      </c>
      <c r="BU48">
        <f t="shared" si="44"/>
        <v>10.178760197630929</v>
      </c>
      <c r="BV48">
        <f t="shared" si="45"/>
        <v>2.0357520395261872</v>
      </c>
      <c r="BW48">
        <f t="shared" si="46"/>
        <v>0</v>
      </c>
      <c r="BX48">
        <f t="shared" si="47"/>
        <v>0</v>
      </c>
      <c r="BY48">
        <f t="shared" si="48"/>
        <v>0</v>
      </c>
      <c r="BZ48">
        <f t="shared" si="49"/>
        <v>0</v>
      </c>
      <c r="CA48">
        <f t="shared" si="50"/>
        <v>0</v>
      </c>
      <c r="CB48" s="11">
        <f t="shared" si="58"/>
        <v>3.8992961057514354E-2</v>
      </c>
    </row>
    <row r="49" spans="1:80" x14ac:dyDescent="0.3">
      <c r="A49">
        <v>1</v>
      </c>
      <c r="B49" t="str">
        <f t="shared" si="2"/>
        <v/>
      </c>
      <c r="D49">
        <v>0.26</v>
      </c>
      <c r="I49">
        <f t="shared" si="3"/>
        <v>0</v>
      </c>
      <c r="J49">
        <f t="shared" si="4"/>
        <v>0</v>
      </c>
      <c r="L49" t="e">
        <f t="shared" si="5"/>
        <v>#DIV/0!</v>
      </c>
      <c r="M49">
        <v>1</v>
      </c>
      <c r="N49">
        <v>1</v>
      </c>
      <c r="O49">
        <v>2</v>
      </c>
      <c r="P49">
        <f t="shared" si="6"/>
        <v>0</v>
      </c>
      <c r="S49">
        <v>1</v>
      </c>
      <c r="T49">
        <v>0</v>
      </c>
      <c r="U49">
        <v>1</v>
      </c>
      <c r="Z49">
        <v>0</v>
      </c>
      <c r="AA49">
        <v>0</v>
      </c>
      <c r="AB49">
        <v>0</v>
      </c>
      <c r="AC49">
        <v>0</v>
      </c>
      <c r="AD49" t="s">
        <v>75</v>
      </c>
      <c r="AE49" t="e">
        <f t="shared" si="53"/>
        <v>#DIV/0!</v>
      </c>
      <c r="AF49" t="e">
        <f t="shared" si="7"/>
        <v>#DIV/0!</v>
      </c>
      <c r="AG49" t="e">
        <f t="shared" si="8"/>
        <v>#DIV/0!</v>
      </c>
      <c r="AH49" t="e">
        <f t="shared" si="9"/>
        <v>#DIV/0!</v>
      </c>
      <c r="AI49" t="e">
        <f t="shared" si="10"/>
        <v>#DIV/0!</v>
      </c>
      <c r="AJ49" t="e">
        <f t="shared" si="11"/>
        <v>#DIV/0!</v>
      </c>
      <c r="AK49" t="e">
        <f t="shared" si="12"/>
        <v>#DIV/0!</v>
      </c>
      <c r="AL49" t="e">
        <f t="shared" si="13"/>
        <v>#DIV/0!</v>
      </c>
      <c r="AM49" t="e">
        <f t="shared" si="14"/>
        <v>#DIV/0!</v>
      </c>
      <c r="AN49" t="e">
        <f t="shared" si="15"/>
        <v>#DIV/0!</v>
      </c>
      <c r="AO49" t="e">
        <f t="shared" si="16"/>
        <v>#DIV/0!</v>
      </c>
      <c r="AP49" t="e">
        <f t="shared" si="17"/>
        <v>#DIV/0!</v>
      </c>
      <c r="AQ49" t="e">
        <f t="shared" si="18"/>
        <v>#DIV/0!</v>
      </c>
      <c r="AR49" t="e">
        <f t="shared" si="19"/>
        <v>#DIV/0!</v>
      </c>
      <c r="AS49" t="e">
        <f t="shared" si="20"/>
        <v>#DIV/0!</v>
      </c>
      <c r="AT49" t="e">
        <f t="shared" si="21"/>
        <v>#DIV/0!</v>
      </c>
      <c r="AU49" t="e">
        <f t="shared" si="22"/>
        <v>#DIV/0!</v>
      </c>
      <c r="AV49" t="e">
        <f t="shared" si="23"/>
        <v>#DIV/0!</v>
      </c>
      <c r="AW49" t="e">
        <f t="shared" si="24"/>
        <v>#DIV/0!</v>
      </c>
      <c r="AX49" t="e">
        <f t="shared" si="25"/>
        <v>#DIV/0!</v>
      </c>
      <c r="AY49" t="e">
        <f t="shared" si="26"/>
        <v>#DIV/0!</v>
      </c>
      <c r="AZ49" t="e">
        <f t="shared" si="27"/>
        <v>#DIV/0!</v>
      </c>
      <c r="BA49" t="e">
        <f t="shared" si="28"/>
        <v>#DIV/0!</v>
      </c>
      <c r="BB49">
        <f t="shared" si="29"/>
        <v>18</v>
      </c>
      <c r="BC49">
        <f t="shared" si="54"/>
        <v>0</v>
      </c>
      <c r="BD49">
        <f t="shared" si="30"/>
        <v>0</v>
      </c>
      <c r="BE49">
        <f t="shared" si="31"/>
        <v>5.5</v>
      </c>
      <c r="BF49">
        <f t="shared" si="32"/>
        <v>0</v>
      </c>
      <c r="BG49">
        <f t="shared" si="32"/>
        <v>0</v>
      </c>
      <c r="BH49">
        <f t="shared" si="32"/>
        <v>0</v>
      </c>
      <c r="BI49">
        <f t="shared" si="33"/>
        <v>9.6829867377109149E-2</v>
      </c>
      <c r="BJ49">
        <f t="shared" si="56"/>
        <v>0</v>
      </c>
      <c r="BK49">
        <f t="shared" si="57"/>
        <v>0</v>
      </c>
      <c r="BL49">
        <f t="shared" si="35"/>
        <v>2.958690392078335E-2</v>
      </c>
      <c r="BM49">
        <f t="shared" si="36"/>
        <v>0</v>
      </c>
      <c r="BN49">
        <f t="shared" si="37"/>
        <v>0</v>
      </c>
      <c r="BO49">
        <f t="shared" si="38"/>
        <v>0</v>
      </c>
      <c r="BP49" t="str">
        <f t="shared" si="39"/>
        <v/>
      </c>
      <c r="BQ49" t="str">
        <f t="shared" si="40"/>
        <v/>
      </c>
      <c r="BR49" t="str">
        <f t="shared" si="41"/>
        <v/>
      </c>
      <c r="BS49" t="str">
        <f t="shared" si="42"/>
        <v/>
      </c>
      <c r="BT49" t="str">
        <f t="shared" si="43"/>
        <v/>
      </c>
      <c r="BU49" t="str">
        <f t="shared" si="44"/>
        <v/>
      </c>
      <c r="BV49" t="str">
        <f t="shared" si="45"/>
        <v/>
      </c>
      <c r="BW49" t="str">
        <f t="shared" si="46"/>
        <v/>
      </c>
      <c r="BX49" t="str">
        <f t="shared" si="47"/>
        <v/>
      </c>
      <c r="BY49" t="str">
        <f t="shared" si="48"/>
        <v/>
      </c>
      <c r="BZ49" t="str">
        <f t="shared" si="49"/>
        <v/>
      </c>
      <c r="CA49" t="str">
        <f t="shared" si="50"/>
        <v/>
      </c>
      <c r="CB49" s="11">
        <f t="shared" si="58"/>
        <v>5.3794370765060636E-3</v>
      </c>
    </row>
    <row r="50" spans="1:80" x14ac:dyDescent="0.3">
      <c r="A50">
        <v>1</v>
      </c>
      <c r="B50">
        <f t="shared" si="2"/>
        <v>1</v>
      </c>
      <c r="C50" t="s">
        <v>75</v>
      </c>
      <c r="D50">
        <v>0.4</v>
      </c>
      <c r="E50">
        <v>3.7</v>
      </c>
      <c r="F50">
        <v>3.4</v>
      </c>
      <c r="G50">
        <v>2.9</v>
      </c>
      <c r="H50">
        <v>3.7</v>
      </c>
      <c r="I50">
        <f t="shared" si="3"/>
        <v>1.575</v>
      </c>
      <c r="J50">
        <f t="shared" si="4"/>
        <v>0</v>
      </c>
      <c r="K50">
        <v>1</v>
      </c>
      <c r="L50">
        <f t="shared" si="5"/>
        <v>1</v>
      </c>
      <c r="M50">
        <v>1</v>
      </c>
      <c r="N50">
        <v>1</v>
      </c>
      <c r="O50">
        <v>3</v>
      </c>
      <c r="P50">
        <f t="shared" si="6"/>
        <v>1</v>
      </c>
      <c r="S50">
        <v>1</v>
      </c>
      <c r="T50">
        <v>0</v>
      </c>
      <c r="U50">
        <v>2</v>
      </c>
      <c r="Z50">
        <v>0</v>
      </c>
      <c r="AA50">
        <v>0</v>
      </c>
      <c r="AB50">
        <v>0</v>
      </c>
      <c r="AC50">
        <v>0</v>
      </c>
      <c r="AD50" t="s">
        <v>75</v>
      </c>
      <c r="AE50">
        <f t="shared" si="53"/>
        <v>28.834519122351367</v>
      </c>
      <c r="AF50">
        <f t="shared" si="7"/>
        <v>3.8965566381555901</v>
      </c>
      <c r="AG50">
        <f t="shared" si="8"/>
        <v>7.7931132763111801</v>
      </c>
      <c r="AH50">
        <f t="shared" si="9"/>
        <v>15.58622655262236</v>
      </c>
      <c r="AI50">
        <f t="shared" si="10"/>
        <v>23.379339828933539</v>
      </c>
      <c r="AJ50">
        <f t="shared" si="11"/>
        <v>31.17245310524472</v>
      </c>
      <c r="AK50">
        <f t="shared" si="12"/>
        <v>38.965566381555902</v>
      </c>
      <c r="AL50">
        <f t="shared" si="13"/>
        <v>46.758679657867077</v>
      </c>
      <c r="AM50">
        <f t="shared" si="14"/>
        <v>85.724246039422979</v>
      </c>
      <c r="AN50">
        <f t="shared" si="15"/>
        <v>109.10358586835652</v>
      </c>
      <c r="AO50">
        <f t="shared" si="16"/>
        <v>132.48292569729006</v>
      </c>
      <c r="AP50">
        <f t="shared" si="17"/>
        <v>187.03471863146831</v>
      </c>
      <c r="AQ50">
        <f t="shared" si="18"/>
        <v>3.8965566381555901</v>
      </c>
      <c r="AR50">
        <f t="shared" si="19"/>
        <v>7.7931132763111801</v>
      </c>
      <c r="AS50">
        <f t="shared" si="20"/>
        <v>15.58622655262236</v>
      </c>
      <c r="AT50">
        <f t="shared" si="21"/>
        <v>23.379339828933539</v>
      </c>
      <c r="AU50">
        <f t="shared" si="22"/>
        <v>28.834519122351367</v>
      </c>
      <c r="AV50">
        <f t="shared" si="23"/>
        <v>28.834519122351367</v>
      </c>
      <c r="AW50">
        <f t="shared" si="24"/>
        <v>28.834519122351367</v>
      </c>
      <c r="AX50">
        <f t="shared" si="25"/>
        <v>28.834519122351367</v>
      </c>
      <c r="AY50">
        <f t="shared" si="26"/>
        <v>28.834519122351367</v>
      </c>
      <c r="AZ50">
        <f t="shared" si="27"/>
        <v>28.834519122351367</v>
      </c>
      <c r="BA50">
        <f t="shared" si="28"/>
        <v>28.834519122351367</v>
      </c>
      <c r="BB50">
        <f t="shared" si="29"/>
        <v>38</v>
      </c>
      <c r="BC50">
        <f t="shared" si="54"/>
        <v>0</v>
      </c>
      <c r="BD50">
        <f t="shared" si="30"/>
        <v>0</v>
      </c>
      <c r="BE50">
        <f t="shared" si="31"/>
        <v>18</v>
      </c>
      <c r="BF50">
        <f t="shared" si="32"/>
        <v>0</v>
      </c>
      <c r="BG50">
        <f t="shared" si="32"/>
        <v>0</v>
      </c>
      <c r="BH50">
        <f t="shared" si="32"/>
        <v>0</v>
      </c>
      <c r="BI50">
        <f t="shared" si="33"/>
        <v>0.48383102699936192</v>
      </c>
      <c r="BJ50">
        <f t="shared" si="56"/>
        <v>0</v>
      </c>
      <c r="BK50">
        <f t="shared" si="57"/>
        <v>0</v>
      </c>
      <c r="BL50">
        <f t="shared" si="35"/>
        <v>0.22918311805232935</v>
      </c>
      <c r="BM50">
        <f t="shared" si="36"/>
        <v>0</v>
      </c>
      <c r="BN50">
        <f t="shared" si="37"/>
        <v>0</v>
      </c>
      <c r="BO50">
        <f t="shared" si="38"/>
        <v>0</v>
      </c>
      <c r="BP50" t="str">
        <f t="shared" si="39"/>
        <v>Col mop</v>
      </c>
      <c r="BQ50">
        <f t="shared" si="40"/>
        <v>3.8965566381555901</v>
      </c>
      <c r="BR50">
        <f t="shared" si="41"/>
        <v>3.8965566381555901</v>
      </c>
      <c r="BS50">
        <f t="shared" si="42"/>
        <v>7.7931132763111801</v>
      </c>
      <c r="BT50">
        <f t="shared" si="43"/>
        <v>7.7931132763111783</v>
      </c>
      <c r="BU50">
        <f t="shared" si="44"/>
        <v>5.455179293417828</v>
      </c>
      <c r="BV50">
        <f t="shared" si="45"/>
        <v>0</v>
      </c>
      <c r="BW50">
        <f t="shared" si="46"/>
        <v>0</v>
      </c>
      <c r="BX50">
        <f t="shared" si="47"/>
        <v>0</v>
      </c>
      <c r="BY50">
        <f t="shared" si="48"/>
        <v>0</v>
      </c>
      <c r="BZ50">
        <f t="shared" si="49"/>
        <v>0</v>
      </c>
      <c r="CA50">
        <f t="shared" si="50"/>
        <v>0</v>
      </c>
      <c r="CB50" s="11">
        <f t="shared" si="58"/>
        <v>1.273239544735163E-2</v>
      </c>
    </row>
    <row r="51" spans="1:80" x14ac:dyDescent="0.3">
      <c r="A51">
        <v>1</v>
      </c>
      <c r="B51" t="str">
        <f t="shared" si="2"/>
        <v/>
      </c>
      <c r="D51">
        <v>0.12</v>
      </c>
      <c r="I51">
        <f t="shared" si="3"/>
        <v>0</v>
      </c>
      <c r="J51">
        <f t="shared" si="4"/>
        <v>0</v>
      </c>
      <c r="L51" t="e">
        <f t="shared" si="5"/>
        <v>#DIV/0!</v>
      </c>
      <c r="M51">
        <v>1</v>
      </c>
      <c r="N51">
        <v>0</v>
      </c>
      <c r="O51">
        <v>3</v>
      </c>
      <c r="P51">
        <f t="shared" si="6"/>
        <v>0</v>
      </c>
      <c r="Z51">
        <v>0</v>
      </c>
      <c r="AA51">
        <v>0</v>
      </c>
      <c r="AB51">
        <v>0</v>
      </c>
      <c r="AC51">
        <v>0</v>
      </c>
      <c r="AD51" t="s">
        <v>75</v>
      </c>
      <c r="AE51" t="e">
        <f t="shared" si="53"/>
        <v>#DIV/0!</v>
      </c>
      <c r="AF51" t="e">
        <f t="shared" si="7"/>
        <v>#DIV/0!</v>
      </c>
      <c r="AG51" t="e">
        <f t="shared" si="8"/>
        <v>#DIV/0!</v>
      </c>
      <c r="AH51" t="e">
        <f t="shared" si="9"/>
        <v>#DIV/0!</v>
      </c>
      <c r="AI51" t="e">
        <f t="shared" si="10"/>
        <v>#DIV/0!</v>
      </c>
      <c r="AJ51" t="e">
        <f t="shared" si="11"/>
        <v>#DIV/0!</v>
      </c>
      <c r="AK51" t="e">
        <f t="shared" si="12"/>
        <v>#DIV/0!</v>
      </c>
      <c r="AL51" t="e">
        <f t="shared" si="13"/>
        <v>#DIV/0!</v>
      </c>
      <c r="AM51" t="e">
        <f t="shared" si="14"/>
        <v>#DIV/0!</v>
      </c>
      <c r="AN51" t="e">
        <f t="shared" si="15"/>
        <v>#DIV/0!</v>
      </c>
      <c r="AO51" t="e">
        <f t="shared" si="16"/>
        <v>#DIV/0!</v>
      </c>
      <c r="AP51" t="e">
        <f t="shared" si="17"/>
        <v>#DIV/0!</v>
      </c>
      <c r="AQ51" t="e">
        <f t="shared" si="18"/>
        <v>#DIV/0!</v>
      </c>
      <c r="AR51" t="e">
        <f t="shared" si="19"/>
        <v>#DIV/0!</v>
      </c>
      <c r="AS51" t="e">
        <f t="shared" si="20"/>
        <v>#DIV/0!</v>
      </c>
      <c r="AT51" t="e">
        <f t="shared" si="21"/>
        <v>#DIV/0!</v>
      </c>
      <c r="AU51" t="e">
        <f t="shared" si="22"/>
        <v>#DIV/0!</v>
      </c>
      <c r="AV51" t="e">
        <f t="shared" si="23"/>
        <v>#DIV/0!</v>
      </c>
      <c r="AW51" t="e">
        <f t="shared" si="24"/>
        <v>#DIV/0!</v>
      </c>
      <c r="AX51" t="e">
        <f t="shared" si="25"/>
        <v>#DIV/0!</v>
      </c>
      <c r="AY51" t="e">
        <f t="shared" si="26"/>
        <v>#DIV/0!</v>
      </c>
      <c r="AZ51" t="e">
        <f t="shared" si="27"/>
        <v>#DIV/0!</v>
      </c>
      <c r="BA51" t="e">
        <f t="shared" si="28"/>
        <v>#DIV/0!</v>
      </c>
      <c r="BB51">
        <f t="shared" si="29"/>
        <v>38</v>
      </c>
      <c r="BC51">
        <f t="shared" si="54"/>
        <v>0</v>
      </c>
      <c r="BD51">
        <f t="shared" si="30"/>
        <v>0</v>
      </c>
      <c r="BE51">
        <f t="shared" si="31"/>
        <v>0</v>
      </c>
      <c r="BF51">
        <f t="shared" si="32"/>
        <v>0</v>
      </c>
      <c r="BG51">
        <f t="shared" si="32"/>
        <v>0</v>
      </c>
      <c r="BH51">
        <f t="shared" si="32"/>
        <v>0</v>
      </c>
      <c r="BI51">
        <f t="shared" si="33"/>
        <v>4.354479242994256E-2</v>
      </c>
      <c r="BJ51">
        <f t="shared" si="56"/>
        <v>0</v>
      </c>
      <c r="BK51">
        <f t="shared" si="57"/>
        <v>0</v>
      </c>
      <c r="BL51">
        <f t="shared" si="35"/>
        <v>0</v>
      </c>
      <c r="BM51">
        <f t="shared" si="36"/>
        <v>0</v>
      </c>
      <c r="BN51">
        <f t="shared" si="37"/>
        <v>0</v>
      </c>
      <c r="BO51">
        <f t="shared" si="38"/>
        <v>0</v>
      </c>
      <c r="BP51" t="str">
        <f t="shared" si="39"/>
        <v/>
      </c>
      <c r="BQ51" t="str">
        <f t="shared" si="40"/>
        <v/>
      </c>
      <c r="BR51" t="str">
        <f t="shared" si="41"/>
        <v/>
      </c>
      <c r="BS51" t="str">
        <f t="shared" si="42"/>
        <v/>
      </c>
      <c r="BT51" t="str">
        <f t="shared" si="43"/>
        <v/>
      </c>
      <c r="BU51" t="str">
        <f t="shared" si="44"/>
        <v/>
      </c>
      <c r="BV51" t="str">
        <f t="shared" si="45"/>
        <v/>
      </c>
      <c r="BW51" t="str">
        <f t="shared" si="46"/>
        <v/>
      </c>
      <c r="BX51" t="str">
        <f t="shared" si="47"/>
        <v/>
      </c>
      <c r="BY51" t="str">
        <f t="shared" si="48"/>
        <v/>
      </c>
      <c r="BZ51" t="str">
        <f t="shared" si="49"/>
        <v/>
      </c>
      <c r="CA51" t="str">
        <f t="shared" si="50"/>
        <v/>
      </c>
      <c r="CB51" s="11">
        <f t="shared" si="58"/>
        <v>1.1459155902616464E-3</v>
      </c>
    </row>
    <row r="52" spans="1:80" x14ac:dyDescent="0.3">
      <c r="A52">
        <v>1</v>
      </c>
      <c r="B52" t="str">
        <f t="shared" si="2"/>
        <v/>
      </c>
      <c r="D52">
        <v>0.15</v>
      </c>
      <c r="I52">
        <f t="shared" si="3"/>
        <v>0</v>
      </c>
      <c r="J52">
        <f t="shared" si="4"/>
        <v>0</v>
      </c>
      <c r="L52" t="e">
        <f t="shared" si="5"/>
        <v>#DIV/0!</v>
      </c>
      <c r="M52">
        <v>1</v>
      </c>
      <c r="N52">
        <v>1</v>
      </c>
      <c r="O52">
        <v>2</v>
      </c>
      <c r="P52">
        <f t="shared" si="6"/>
        <v>0</v>
      </c>
      <c r="Z52">
        <v>0</v>
      </c>
      <c r="AA52">
        <v>0</v>
      </c>
      <c r="AB52">
        <v>0</v>
      </c>
      <c r="AC52">
        <v>0</v>
      </c>
      <c r="AD52" t="s">
        <v>75</v>
      </c>
      <c r="AE52" t="e">
        <f t="shared" si="53"/>
        <v>#DIV/0!</v>
      </c>
      <c r="AF52" t="e">
        <f t="shared" si="7"/>
        <v>#DIV/0!</v>
      </c>
      <c r="AG52" t="e">
        <f t="shared" si="8"/>
        <v>#DIV/0!</v>
      </c>
      <c r="AH52" t="e">
        <f t="shared" si="9"/>
        <v>#DIV/0!</v>
      </c>
      <c r="AI52" t="e">
        <f t="shared" si="10"/>
        <v>#DIV/0!</v>
      </c>
      <c r="AJ52" t="e">
        <f t="shared" si="11"/>
        <v>#DIV/0!</v>
      </c>
      <c r="AK52" t="e">
        <f t="shared" si="12"/>
        <v>#DIV/0!</v>
      </c>
      <c r="AL52" t="e">
        <f t="shared" si="13"/>
        <v>#DIV/0!</v>
      </c>
      <c r="AM52" t="e">
        <f t="shared" si="14"/>
        <v>#DIV/0!</v>
      </c>
      <c r="AN52" t="e">
        <f t="shared" si="15"/>
        <v>#DIV/0!</v>
      </c>
      <c r="AO52" t="e">
        <f t="shared" si="16"/>
        <v>#DIV/0!</v>
      </c>
      <c r="AP52" t="e">
        <f t="shared" si="17"/>
        <v>#DIV/0!</v>
      </c>
      <c r="AQ52" t="e">
        <f t="shared" si="18"/>
        <v>#DIV/0!</v>
      </c>
      <c r="AR52" t="e">
        <f t="shared" si="19"/>
        <v>#DIV/0!</v>
      </c>
      <c r="AS52" t="e">
        <f t="shared" si="20"/>
        <v>#DIV/0!</v>
      </c>
      <c r="AT52" t="e">
        <f t="shared" si="21"/>
        <v>#DIV/0!</v>
      </c>
      <c r="AU52" t="e">
        <f t="shared" si="22"/>
        <v>#DIV/0!</v>
      </c>
      <c r="AV52" t="e">
        <f t="shared" si="23"/>
        <v>#DIV/0!</v>
      </c>
      <c r="AW52" t="e">
        <f t="shared" si="24"/>
        <v>#DIV/0!</v>
      </c>
      <c r="AX52" t="e">
        <f t="shared" si="25"/>
        <v>#DIV/0!</v>
      </c>
      <c r="AY52" t="e">
        <f t="shared" si="26"/>
        <v>#DIV/0!</v>
      </c>
      <c r="AZ52" t="e">
        <f t="shared" si="27"/>
        <v>#DIV/0!</v>
      </c>
      <c r="BA52" t="e">
        <f t="shared" si="28"/>
        <v>#DIV/0!</v>
      </c>
      <c r="BB52">
        <f t="shared" si="29"/>
        <v>18</v>
      </c>
      <c r="BC52">
        <f t="shared" si="54"/>
        <v>0</v>
      </c>
      <c r="BD52">
        <f t="shared" si="30"/>
        <v>0</v>
      </c>
      <c r="BE52">
        <f t="shared" si="31"/>
        <v>0</v>
      </c>
      <c r="BF52">
        <f t="shared" si="32"/>
        <v>0</v>
      </c>
      <c r="BG52">
        <f t="shared" si="32"/>
        <v>0</v>
      </c>
      <c r="BH52">
        <f t="shared" si="32"/>
        <v>0</v>
      </c>
      <c r="BI52">
        <f t="shared" si="33"/>
        <v>3.2228875976108802E-2</v>
      </c>
      <c r="BJ52">
        <f t="shared" si="56"/>
        <v>0</v>
      </c>
      <c r="BK52">
        <f t="shared" si="57"/>
        <v>0</v>
      </c>
      <c r="BL52">
        <f t="shared" si="35"/>
        <v>0</v>
      </c>
      <c r="BM52">
        <f t="shared" si="36"/>
        <v>0</v>
      </c>
      <c r="BN52">
        <f t="shared" si="37"/>
        <v>0</v>
      </c>
      <c r="BO52">
        <f t="shared" si="38"/>
        <v>0</v>
      </c>
      <c r="BP52" t="str">
        <f t="shared" si="39"/>
        <v/>
      </c>
      <c r="BQ52" t="str">
        <f t="shared" si="40"/>
        <v/>
      </c>
      <c r="BR52" t="str">
        <f t="shared" si="41"/>
        <v/>
      </c>
      <c r="BS52" t="str">
        <f t="shared" si="42"/>
        <v/>
      </c>
      <c r="BT52" t="str">
        <f t="shared" si="43"/>
        <v/>
      </c>
      <c r="BU52" t="str">
        <f t="shared" si="44"/>
        <v/>
      </c>
      <c r="BV52" t="str">
        <f t="shared" si="45"/>
        <v/>
      </c>
      <c r="BW52" t="str">
        <f t="shared" si="46"/>
        <v/>
      </c>
      <c r="BX52" t="str">
        <f t="shared" si="47"/>
        <v/>
      </c>
      <c r="BY52" t="str">
        <f t="shared" si="48"/>
        <v/>
      </c>
      <c r="BZ52" t="str">
        <f t="shared" si="49"/>
        <v/>
      </c>
      <c r="CA52" t="str">
        <f t="shared" si="50"/>
        <v/>
      </c>
      <c r="CB52" s="11">
        <f t="shared" si="58"/>
        <v>1.7904931097838224E-3</v>
      </c>
    </row>
    <row r="53" spans="1:80" x14ac:dyDescent="0.3">
      <c r="A53">
        <v>1</v>
      </c>
      <c r="B53" t="str">
        <f t="shared" si="2"/>
        <v/>
      </c>
      <c r="D53">
        <v>0.17</v>
      </c>
      <c r="I53">
        <f t="shared" si="3"/>
        <v>0</v>
      </c>
      <c r="J53">
        <f t="shared" si="4"/>
        <v>0</v>
      </c>
      <c r="L53" t="e">
        <f t="shared" si="5"/>
        <v>#DIV/0!</v>
      </c>
      <c r="M53">
        <v>1</v>
      </c>
      <c r="N53">
        <v>1</v>
      </c>
      <c r="O53">
        <v>2</v>
      </c>
      <c r="P53">
        <f t="shared" si="6"/>
        <v>0</v>
      </c>
      <c r="S53">
        <v>1</v>
      </c>
      <c r="T53">
        <v>0</v>
      </c>
      <c r="U53">
        <v>1</v>
      </c>
      <c r="Z53">
        <v>0</v>
      </c>
      <c r="AA53">
        <v>0</v>
      </c>
      <c r="AB53">
        <v>0</v>
      </c>
      <c r="AC53">
        <v>0</v>
      </c>
      <c r="AD53" t="s">
        <v>75</v>
      </c>
      <c r="AE53" t="e">
        <f t="shared" si="53"/>
        <v>#DIV/0!</v>
      </c>
      <c r="AF53" t="e">
        <f t="shared" si="7"/>
        <v>#DIV/0!</v>
      </c>
      <c r="AG53" t="e">
        <f t="shared" si="8"/>
        <v>#DIV/0!</v>
      </c>
      <c r="AH53" t="e">
        <f t="shared" si="9"/>
        <v>#DIV/0!</v>
      </c>
      <c r="AI53" t="e">
        <f t="shared" si="10"/>
        <v>#DIV/0!</v>
      </c>
      <c r="AJ53" t="e">
        <f t="shared" si="11"/>
        <v>#DIV/0!</v>
      </c>
      <c r="AK53" t="e">
        <f t="shared" si="12"/>
        <v>#DIV/0!</v>
      </c>
      <c r="AL53" t="e">
        <f t="shared" si="13"/>
        <v>#DIV/0!</v>
      </c>
      <c r="AM53" t="e">
        <f t="shared" si="14"/>
        <v>#DIV/0!</v>
      </c>
      <c r="AN53" t="e">
        <f t="shared" si="15"/>
        <v>#DIV/0!</v>
      </c>
      <c r="AO53" t="e">
        <f t="shared" si="16"/>
        <v>#DIV/0!</v>
      </c>
      <c r="AP53" t="e">
        <f t="shared" si="17"/>
        <v>#DIV/0!</v>
      </c>
      <c r="AQ53" t="e">
        <f t="shared" si="18"/>
        <v>#DIV/0!</v>
      </c>
      <c r="AR53" t="e">
        <f t="shared" si="19"/>
        <v>#DIV/0!</v>
      </c>
      <c r="AS53" t="e">
        <f t="shared" si="20"/>
        <v>#DIV/0!</v>
      </c>
      <c r="AT53" t="e">
        <f t="shared" si="21"/>
        <v>#DIV/0!</v>
      </c>
      <c r="AU53" t="e">
        <f t="shared" si="22"/>
        <v>#DIV/0!</v>
      </c>
      <c r="AV53" t="e">
        <f t="shared" si="23"/>
        <v>#DIV/0!</v>
      </c>
      <c r="AW53" t="e">
        <f t="shared" si="24"/>
        <v>#DIV/0!</v>
      </c>
      <c r="AX53" t="e">
        <f t="shared" si="25"/>
        <v>#DIV/0!</v>
      </c>
      <c r="AY53" t="e">
        <f t="shared" si="26"/>
        <v>#DIV/0!</v>
      </c>
      <c r="AZ53" t="e">
        <f t="shared" si="27"/>
        <v>#DIV/0!</v>
      </c>
      <c r="BA53" t="e">
        <f t="shared" si="28"/>
        <v>#DIV/0!</v>
      </c>
      <c r="BB53">
        <f t="shared" si="29"/>
        <v>18</v>
      </c>
      <c r="BC53">
        <f t="shared" si="54"/>
        <v>0</v>
      </c>
      <c r="BD53">
        <f t="shared" si="30"/>
        <v>0</v>
      </c>
      <c r="BE53">
        <f t="shared" si="31"/>
        <v>5.5</v>
      </c>
      <c r="BF53">
        <f t="shared" si="32"/>
        <v>0</v>
      </c>
      <c r="BG53">
        <f t="shared" si="32"/>
        <v>0</v>
      </c>
      <c r="BH53">
        <f t="shared" si="32"/>
        <v>0</v>
      </c>
      <c r="BI53">
        <f t="shared" si="33"/>
        <v>4.139620069820199E-2</v>
      </c>
      <c r="BJ53">
        <f t="shared" si="56"/>
        <v>0</v>
      </c>
      <c r="BK53">
        <f t="shared" si="57"/>
        <v>0</v>
      </c>
      <c r="BL53">
        <f t="shared" si="35"/>
        <v>1.2648839102228384E-2</v>
      </c>
      <c r="BM53">
        <f t="shared" si="36"/>
        <v>0</v>
      </c>
      <c r="BN53">
        <f t="shared" si="37"/>
        <v>0</v>
      </c>
      <c r="BO53">
        <f t="shared" si="38"/>
        <v>0</v>
      </c>
      <c r="BP53" t="str">
        <f t="shared" si="39"/>
        <v/>
      </c>
      <c r="BQ53" t="str">
        <f t="shared" si="40"/>
        <v/>
      </c>
      <c r="BR53" t="str">
        <f t="shared" si="41"/>
        <v/>
      </c>
      <c r="BS53" t="str">
        <f t="shared" si="42"/>
        <v/>
      </c>
      <c r="BT53" t="str">
        <f t="shared" si="43"/>
        <v/>
      </c>
      <c r="BU53" t="str">
        <f t="shared" si="44"/>
        <v/>
      </c>
      <c r="BV53" t="str">
        <f t="shared" si="45"/>
        <v/>
      </c>
      <c r="BW53" t="str">
        <f t="shared" si="46"/>
        <v/>
      </c>
      <c r="BX53" t="str">
        <f t="shared" si="47"/>
        <v/>
      </c>
      <c r="BY53" t="str">
        <f t="shared" si="48"/>
        <v/>
      </c>
      <c r="BZ53" t="str">
        <f t="shared" si="49"/>
        <v/>
      </c>
      <c r="CA53" t="str">
        <f t="shared" si="50"/>
        <v/>
      </c>
      <c r="CB53" s="11">
        <f t="shared" si="58"/>
        <v>2.2997889276778882E-3</v>
      </c>
    </row>
    <row r="54" spans="1:80" x14ac:dyDescent="0.3">
      <c r="A54">
        <v>1</v>
      </c>
      <c r="B54" t="str">
        <f t="shared" si="2"/>
        <v/>
      </c>
      <c r="D54">
        <v>0.25</v>
      </c>
      <c r="I54">
        <f t="shared" si="3"/>
        <v>0</v>
      </c>
      <c r="J54">
        <f t="shared" si="4"/>
        <v>0</v>
      </c>
      <c r="L54" t="e">
        <f t="shared" si="5"/>
        <v>#DIV/0!</v>
      </c>
      <c r="M54">
        <v>1</v>
      </c>
      <c r="N54">
        <v>1</v>
      </c>
      <c r="O54">
        <v>3</v>
      </c>
      <c r="P54">
        <f t="shared" si="6"/>
        <v>0</v>
      </c>
      <c r="S54">
        <v>1</v>
      </c>
      <c r="T54">
        <v>0</v>
      </c>
      <c r="U54">
        <v>2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3"/>
        <v>#DIV/0!</v>
      </c>
      <c r="AF54" t="e">
        <f t="shared" si="7"/>
        <v>#DIV/0!</v>
      </c>
      <c r="AG54" t="e">
        <f t="shared" si="8"/>
        <v>#DIV/0!</v>
      </c>
      <c r="AH54" t="e">
        <f t="shared" si="9"/>
        <v>#DIV/0!</v>
      </c>
      <c r="AI54" t="e">
        <f t="shared" si="10"/>
        <v>#DIV/0!</v>
      </c>
      <c r="AJ54" t="e">
        <f t="shared" si="11"/>
        <v>#DIV/0!</v>
      </c>
      <c r="AK54" t="e">
        <f t="shared" si="12"/>
        <v>#DIV/0!</v>
      </c>
      <c r="AL54" t="e">
        <f t="shared" si="13"/>
        <v>#DIV/0!</v>
      </c>
      <c r="AM54" t="e">
        <f t="shared" si="14"/>
        <v>#DIV/0!</v>
      </c>
      <c r="AN54" t="e">
        <f t="shared" si="15"/>
        <v>#DIV/0!</v>
      </c>
      <c r="AO54" t="e">
        <f t="shared" si="16"/>
        <v>#DIV/0!</v>
      </c>
      <c r="AP54" t="e">
        <f t="shared" si="17"/>
        <v>#DIV/0!</v>
      </c>
      <c r="AQ54" t="e">
        <f t="shared" si="18"/>
        <v>#DIV/0!</v>
      </c>
      <c r="AR54" t="e">
        <f t="shared" si="19"/>
        <v>#DIV/0!</v>
      </c>
      <c r="AS54" t="e">
        <f t="shared" si="20"/>
        <v>#DIV/0!</v>
      </c>
      <c r="AT54" t="e">
        <f t="shared" si="21"/>
        <v>#DIV/0!</v>
      </c>
      <c r="AU54" t="e">
        <f t="shared" si="22"/>
        <v>#DIV/0!</v>
      </c>
      <c r="AV54" t="e">
        <f t="shared" si="23"/>
        <v>#DIV/0!</v>
      </c>
      <c r="AW54" t="e">
        <f t="shared" si="24"/>
        <v>#DIV/0!</v>
      </c>
      <c r="AX54" t="e">
        <f t="shared" si="25"/>
        <v>#DIV/0!</v>
      </c>
      <c r="AY54" t="e">
        <f t="shared" si="26"/>
        <v>#DIV/0!</v>
      </c>
      <c r="AZ54" t="e">
        <f t="shared" si="27"/>
        <v>#DIV/0!</v>
      </c>
      <c r="BA54" t="e">
        <f t="shared" si="28"/>
        <v>#DIV/0!</v>
      </c>
      <c r="BB54">
        <f t="shared" si="29"/>
        <v>38</v>
      </c>
      <c r="BC54">
        <f t="shared" si="54"/>
        <v>0</v>
      </c>
      <c r="BD54">
        <f t="shared" si="30"/>
        <v>0</v>
      </c>
      <c r="BE54">
        <f t="shared" si="31"/>
        <v>18</v>
      </c>
      <c r="BF54">
        <f t="shared" si="32"/>
        <v>0</v>
      </c>
      <c r="BG54">
        <f t="shared" si="32"/>
        <v>0</v>
      </c>
      <c r="BH54">
        <f t="shared" si="32"/>
        <v>0</v>
      </c>
      <c r="BI54">
        <f t="shared" si="33"/>
        <v>0.18899649492162574</v>
      </c>
      <c r="BJ54">
        <f t="shared" si="56"/>
        <v>0</v>
      </c>
      <c r="BK54">
        <f t="shared" si="57"/>
        <v>0</v>
      </c>
      <c r="BL54">
        <f t="shared" si="35"/>
        <v>8.9524655489191127E-2</v>
      </c>
      <c r="BM54">
        <f t="shared" si="36"/>
        <v>0</v>
      </c>
      <c r="BN54">
        <f t="shared" si="37"/>
        <v>0</v>
      </c>
      <c r="BO54">
        <f t="shared" si="38"/>
        <v>0</v>
      </c>
      <c r="BP54" t="str">
        <f t="shared" si="39"/>
        <v/>
      </c>
      <c r="BQ54" t="str">
        <f t="shared" si="40"/>
        <v/>
      </c>
      <c r="BR54" t="str">
        <f t="shared" si="41"/>
        <v/>
      </c>
      <c r="BS54" t="str">
        <f t="shared" si="42"/>
        <v/>
      </c>
      <c r="BT54" t="str">
        <f t="shared" si="43"/>
        <v/>
      </c>
      <c r="BU54" t="str">
        <f t="shared" si="44"/>
        <v/>
      </c>
      <c r="BV54" t="str">
        <f t="shared" si="45"/>
        <v/>
      </c>
      <c r="BW54" t="str">
        <f t="shared" si="46"/>
        <v/>
      </c>
      <c r="BX54" t="str">
        <f t="shared" si="47"/>
        <v/>
      </c>
      <c r="BY54" t="str">
        <f t="shared" si="48"/>
        <v/>
      </c>
      <c r="BZ54" t="str">
        <f t="shared" si="49"/>
        <v/>
      </c>
      <c r="CA54" t="str">
        <f t="shared" si="50"/>
        <v/>
      </c>
      <c r="CB54" s="11">
        <f t="shared" si="58"/>
        <v>4.9735919716217296E-3</v>
      </c>
    </row>
    <row r="55" spans="1:80" x14ac:dyDescent="0.3">
      <c r="A55">
        <v>1</v>
      </c>
      <c r="B55" t="str">
        <f t="shared" si="2"/>
        <v/>
      </c>
      <c r="D55">
        <v>0.38</v>
      </c>
      <c r="I55">
        <f t="shared" si="3"/>
        <v>0</v>
      </c>
      <c r="J55">
        <f t="shared" si="4"/>
        <v>0</v>
      </c>
      <c r="L55" t="e">
        <f t="shared" si="5"/>
        <v>#DIV/0!</v>
      </c>
      <c r="M55">
        <v>1</v>
      </c>
      <c r="N55">
        <v>1</v>
      </c>
      <c r="O55">
        <v>3</v>
      </c>
      <c r="P55">
        <f t="shared" si="6"/>
        <v>0</v>
      </c>
      <c r="Z55">
        <v>0</v>
      </c>
      <c r="AA55">
        <v>0</v>
      </c>
      <c r="AB55">
        <v>0</v>
      </c>
      <c r="AC55">
        <v>0</v>
      </c>
      <c r="AD55" t="s">
        <v>75</v>
      </c>
      <c r="AE55" t="e">
        <f t="shared" si="53"/>
        <v>#DIV/0!</v>
      </c>
      <c r="AF55" t="e">
        <f t="shared" si="7"/>
        <v>#DIV/0!</v>
      </c>
      <c r="AG55" t="e">
        <f t="shared" si="8"/>
        <v>#DIV/0!</v>
      </c>
      <c r="AH55" t="e">
        <f t="shared" si="9"/>
        <v>#DIV/0!</v>
      </c>
      <c r="AI55" t="e">
        <f t="shared" si="10"/>
        <v>#DIV/0!</v>
      </c>
      <c r="AJ55" t="e">
        <f t="shared" si="11"/>
        <v>#DIV/0!</v>
      </c>
      <c r="AK55" t="e">
        <f t="shared" si="12"/>
        <v>#DIV/0!</v>
      </c>
      <c r="AL55" t="e">
        <f t="shared" si="13"/>
        <v>#DIV/0!</v>
      </c>
      <c r="AM55" t="e">
        <f t="shared" si="14"/>
        <v>#DIV/0!</v>
      </c>
      <c r="AN55" t="e">
        <f t="shared" si="15"/>
        <v>#DIV/0!</v>
      </c>
      <c r="AO55" t="e">
        <f t="shared" si="16"/>
        <v>#DIV/0!</v>
      </c>
      <c r="AP55" t="e">
        <f t="shared" si="17"/>
        <v>#DIV/0!</v>
      </c>
      <c r="AQ55" t="e">
        <f t="shared" si="18"/>
        <v>#DIV/0!</v>
      </c>
      <c r="AR55" t="e">
        <f t="shared" si="19"/>
        <v>#DIV/0!</v>
      </c>
      <c r="AS55" t="e">
        <f t="shared" si="20"/>
        <v>#DIV/0!</v>
      </c>
      <c r="AT55" t="e">
        <f t="shared" si="21"/>
        <v>#DIV/0!</v>
      </c>
      <c r="AU55" t="e">
        <f t="shared" si="22"/>
        <v>#DIV/0!</v>
      </c>
      <c r="AV55" t="e">
        <f t="shared" si="23"/>
        <v>#DIV/0!</v>
      </c>
      <c r="AW55" t="e">
        <f t="shared" si="24"/>
        <v>#DIV/0!</v>
      </c>
      <c r="AX55" t="e">
        <f t="shared" si="25"/>
        <v>#DIV/0!</v>
      </c>
      <c r="AY55" t="e">
        <f t="shared" si="26"/>
        <v>#DIV/0!</v>
      </c>
      <c r="AZ55" t="e">
        <f t="shared" si="27"/>
        <v>#DIV/0!</v>
      </c>
      <c r="BA55" t="e">
        <f t="shared" si="28"/>
        <v>#DIV/0!</v>
      </c>
      <c r="BB55">
        <f t="shared" si="29"/>
        <v>38</v>
      </c>
      <c r="BC55">
        <f t="shared" si="54"/>
        <v>0</v>
      </c>
      <c r="BD55">
        <f t="shared" si="30"/>
        <v>0</v>
      </c>
      <c r="BE55">
        <f t="shared" si="31"/>
        <v>0</v>
      </c>
      <c r="BF55">
        <f t="shared" si="32"/>
        <v>0</v>
      </c>
      <c r="BG55">
        <f t="shared" si="32"/>
        <v>0</v>
      </c>
      <c r="BH55">
        <f t="shared" si="32"/>
        <v>0</v>
      </c>
      <c r="BI55">
        <f t="shared" si="33"/>
        <v>0.43665750186692409</v>
      </c>
      <c r="BJ55">
        <f t="shared" si="56"/>
        <v>0</v>
      </c>
      <c r="BK55">
        <f t="shared" si="57"/>
        <v>0</v>
      </c>
      <c r="BL55">
        <f t="shared" si="35"/>
        <v>0</v>
      </c>
      <c r="BM55">
        <f t="shared" si="36"/>
        <v>0</v>
      </c>
      <c r="BN55">
        <f t="shared" si="37"/>
        <v>0</v>
      </c>
      <c r="BO55">
        <f t="shared" si="38"/>
        <v>0</v>
      </c>
      <c r="BP55" t="str">
        <f t="shared" si="39"/>
        <v/>
      </c>
      <c r="BQ55" t="str">
        <f t="shared" si="40"/>
        <v/>
      </c>
      <c r="BR55" t="str">
        <f t="shared" si="41"/>
        <v/>
      </c>
      <c r="BS55" t="str">
        <f t="shared" si="42"/>
        <v/>
      </c>
      <c r="BT55" t="str">
        <f t="shared" si="43"/>
        <v/>
      </c>
      <c r="BU55" t="str">
        <f t="shared" si="44"/>
        <v/>
      </c>
      <c r="BV55" t="str">
        <f t="shared" si="45"/>
        <v/>
      </c>
      <c r="BW55" t="str">
        <f t="shared" si="46"/>
        <v/>
      </c>
      <c r="BX55" t="str">
        <f t="shared" si="47"/>
        <v/>
      </c>
      <c r="BY55" t="str">
        <f t="shared" si="48"/>
        <v/>
      </c>
      <c r="BZ55" t="str">
        <f t="shared" si="49"/>
        <v/>
      </c>
      <c r="CA55" t="str">
        <f t="shared" si="50"/>
        <v/>
      </c>
      <c r="CB55" s="11">
        <f t="shared" si="58"/>
        <v>1.1490986891234845E-2</v>
      </c>
    </row>
    <row r="56" spans="1:80" x14ac:dyDescent="0.3">
      <c r="A56">
        <v>1</v>
      </c>
      <c r="B56" t="str">
        <f t="shared" si="2"/>
        <v/>
      </c>
      <c r="D56">
        <v>0.13</v>
      </c>
      <c r="I56">
        <f t="shared" si="3"/>
        <v>0</v>
      </c>
      <c r="J56">
        <f t="shared" si="4"/>
        <v>0</v>
      </c>
      <c r="L56" t="e">
        <f t="shared" si="5"/>
        <v>#DIV/0!</v>
      </c>
      <c r="M56">
        <v>2</v>
      </c>
      <c r="N56">
        <v>1</v>
      </c>
      <c r="O56">
        <v>5</v>
      </c>
      <c r="P56">
        <f t="shared" si="6"/>
        <v>0</v>
      </c>
      <c r="Z56">
        <v>0</v>
      </c>
      <c r="AA56">
        <v>0</v>
      </c>
      <c r="AB56">
        <v>0</v>
      </c>
      <c r="AC56">
        <v>0</v>
      </c>
      <c r="AD56" t="s">
        <v>75</v>
      </c>
      <c r="AE56" t="e">
        <f t="shared" si="53"/>
        <v>#DIV/0!</v>
      </c>
      <c r="AF56" t="e">
        <f t="shared" si="7"/>
        <v>#DIV/0!</v>
      </c>
      <c r="AG56" t="e">
        <f t="shared" si="8"/>
        <v>#DIV/0!</v>
      </c>
      <c r="AH56" t="e">
        <f t="shared" si="9"/>
        <v>#DIV/0!</v>
      </c>
      <c r="AI56" t="e">
        <f t="shared" si="10"/>
        <v>#DIV/0!</v>
      </c>
      <c r="AJ56" t="e">
        <f t="shared" si="11"/>
        <v>#DIV/0!</v>
      </c>
      <c r="AK56" t="e">
        <f t="shared" si="12"/>
        <v>#DIV/0!</v>
      </c>
      <c r="AL56" t="e">
        <f t="shared" si="13"/>
        <v>#DIV/0!</v>
      </c>
      <c r="AM56" t="e">
        <f t="shared" si="14"/>
        <v>#DIV/0!</v>
      </c>
      <c r="AN56" t="e">
        <f t="shared" si="15"/>
        <v>#DIV/0!</v>
      </c>
      <c r="AO56" t="e">
        <f t="shared" si="16"/>
        <v>#DIV/0!</v>
      </c>
      <c r="AP56" t="e">
        <f t="shared" si="17"/>
        <v>#DIV/0!</v>
      </c>
      <c r="AQ56" t="e">
        <f t="shared" si="18"/>
        <v>#DIV/0!</v>
      </c>
      <c r="AR56" t="e">
        <f t="shared" si="19"/>
        <v>#DIV/0!</v>
      </c>
      <c r="AS56" t="e">
        <f t="shared" si="20"/>
        <v>#DIV/0!</v>
      </c>
      <c r="AT56" t="e">
        <f t="shared" si="21"/>
        <v>#DIV/0!</v>
      </c>
      <c r="AU56" t="e">
        <f t="shared" si="22"/>
        <v>#DIV/0!</v>
      </c>
      <c r="AV56" t="e">
        <f t="shared" si="23"/>
        <v>#DIV/0!</v>
      </c>
      <c r="AW56" t="e">
        <f t="shared" si="24"/>
        <v>#DIV/0!</v>
      </c>
      <c r="AX56" t="e">
        <f t="shared" si="25"/>
        <v>#DIV/0!</v>
      </c>
      <c r="AY56" t="e">
        <f t="shared" si="26"/>
        <v>#DIV/0!</v>
      </c>
      <c r="AZ56" t="e">
        <f t="shared" si="27"/>
        <v>#DIV/0!</v>
      </c>
      <c r="BA56" t="e">
        <f t="shared" si="28"/>
        <v>#DIV/0!</v>
      </c>
      <c r="BB56">
        <f t="shared" si="29"/>
        <v>83</v>
      </c>
      <c r="BC56">
        <f t="shared" si="54"/>
        <v>0</v>
      </c>
      <c r="BD56">
        <f t="shared" si="30"/>
        <v>0</v>
      </c>
      <c r="BE56">
        <f t="shared" si="31"/>
        <v>0</v>
      </c>
      <c r="BF56">
        <f t="shared" si="32"/>
        <v>0</v>
      </c>
      <c r="BG56">
        <f t="shared" si="32"/>
        <v>0</v>
      </c>
      <c r="BH56">
        <f t="shared" si="32"/>
        <v>0</v>
      </c>
      <c r="BI56">
        <f t="shared" si="33"/>
        <v>0.11162331933750082</v>
      </c>
      <c r="BJ56">
        <f t="shared" si="56"/>
        <v>0</v>
      </c>
      <c r="BK56">
        <f t="shared" si="57"/>
        <v>0</v>
      </c>
      <c r="BL56">
        <f t="shared" si="35"/>
        <v>0</v>
      </c>
      <c r="BM56">
        <f t="shared" si="36"/>
        <v>0</v>
      </c>
      <c r="BN56">
        <f t="shared" si="37"/>
        <v>0</v>
      </c>
      <c r="BO56">
        <f t="shared" si="38"/>
        <v>0</v>
      </c>
      <c r="BP56" t="str">
        <f t="shared" si="39"/>
        <v/>
      </c>
      <c r="BQ56" t="str">
        <f t="shared" si="40"/>
        <v/>
      </c>
      <c r="BR56" t="str">
        <f t="shared" si="41"/>
        <v/>
      </c>
      <c r="BS56" t="str">
        <f t="shared" si="42"/>
        <v/>
      </c>
      <c r="BT56" t="str">
        <f t="shared" si="43"/>
        <v/>
      </c>
      <c r="BU56" t="str">
        <f t="shared" si="44"/>
        <v/>
      </c>
      <c r="BV56" t="str">
        <f t="shared" si="45"/>
        <v/>
      </c>
      <c r="BW56" t="str">
        <f t="shared" si="46"/>
        <v/>
      </c>
      <c r="BX56" t="str">
        <f t="shared" si="47"/>
        <v/>
      </c>
      <c r="BY56" t="str">
        <f t="shared" si="48"/>
        <v/>
      </c>
      <c r="BZ56" t="str">
        <f t="shared" si="49"/>
        <v/>
      </c>
      <c r="CA56" t="str">
        <f t="shared" si="50"/>
        <v/>
      </c>
      <c r="CB56" s="11">
        <f t="shared" si="58"/>
        <v>1.3448592691265159E-3</v>
      </c>
    </row>
    <row r="57" spans="1:80" x14ac:dyDescent="0.3">
      <c r="A57">
        <v>1</v>
      </c>
      <c r="B57" t="str">
        <f t="shared" si="2"/>
        <v/>
      </c>
      <c r="D57">
        <v>0.2</v>
      </c>
      <c r="I57">
        <f t="shared" si="3"/>
        <v>0</v>
      </c>
      <c r="J57">
        <f t="shared" si="4"/>
        <v>0</v>
      </c>
      <c r="L57" t="e">
        <f t="shared" si="5"/>
        <v>#DIV/0!</v>
      </c>
      <c r="M57">
        <v>1</v>
      </c>
      <c r="N57">
        <v>1</v>
      </c>
      <c r="O57">
        <v>2</v>
      </c>
      <c r="P57">
        <f t="shared" si="6"/>
        <v>0</v>
      </c>
      <c r="S57">
        <v>1</v>
      </c>
      <c r="T57">
        <v>0</v>
      </c>
      <c r="U57">
        <v>2</v>
      </c>
      <c r="Z57">
        <v>0</v>
      </c>
      <c r="AA57">
        <v>0</v>
      </c>
      <c r="AB57">
        <v>0</v>
      </c>
      <c r="AC57">
        <v>0</v>
      </c>
      <c r="AD57" t="s">
        <v>75</v>
      </c>
      <c r="AE57" t="e">
        <f t="shared" si="53"/>
        <v>#DIV/0!</v>
      </c>
      <c r="AF57" t="e">
        <f t="shared" si="7"/>
        <v>#DIV/0!</v>
      </c>
      <c r="AG57" t="e">
        <f t="shared" si="8"/>
        <v>#DIV/0!</v>
      </c>
      <c r="AH57" t="e">
        <f t="shared" si="9"/>
        <v>#DIV/0!</v>
      </c>
      <c r="AI57" t="e">
        <f t="shared" si="10"/>
        <v>#DIV/0!</v>
      </c>
      <c r="AJ57" t="e">
        <f t="shared" si="11"/>
        <v>#DIV/0!</v>
      </c>
      <c r="AK57" t="e">
        <f t="shared" si="12"/>
        <v>#DIV/0!</v>
      </c>
      <c r="AL57" t="e">
        <f t="shared" si="13"/>
        <v>#DIV/0!</v>
      </c>
      <c r="AM57" t="e">
        <f t="shared" si="14"/>
        <v>#DIV/0!</v>
      </c>
      <c r="AN57" t="e">
        <f t="shared" si="15"/>
        <v>#DIV/0!</v>
      </c>
      <c r="AO57" t="e">
        <f t="shared" si="16"/>
        <v>#DIV/0!</v>
      </c>
      <c r="AP57" t="e">
        <f t="shared" si="17"/>
        <v>#DIV/0!</v>
      </c>
      <c r="AQ57" t="e">
        <f t="shared" si="18"/>
        <v>#DIV/0!</v>
      </c>
      <c r="AR57" t="e">
        <f t="shared" si="19"/>
        <v>#DIV/0!</v>
      </c>
      <c r="AS57" t="e">
        <f t="shared" si="20"/>
        <v>#DIV/0!</v>
      </c>
      <c r="AT57" t="e">
        <f t="shared" si="21"/>
        <v>#DIV/0!</v>
      </c>
      <c r="AU57" t="e">
        <f t="shared" si="22"/>
        <v>#DIV/0!</v>
      </c>
      <c r="AV57" t="e">
        <f t="shared" si="23"/>
        <v>#DIV/0!</v>
      </c>
      <c r="AW57" t="e">
        <f t="shared" si="24"/>
        <v>#DIV/0!</v>
      </c>
      <c r="AX57" t="e">
        <f t="shared" si="25"/>
        <v>#DIV/0!</v>
      </c>
      <c r="AY57" t="e">
        <f t="shared" si="26"/>
        <v>#DIV/0!</v>
      </c>
      <c r="AZ57" t="e">
        <f t="shared" si="27"/>
        <v>#DIV/0!</v>
      </c>
      <c r="BA57" t="e">
        <f t="shared" si="28"/>
        <v>#DIV/0!</v>
      </c>
      <c r="BB57">
        <f t="shared" si="29"/>
        <v>18</v>
      </c>
      <c r="BC57">
        <f t="shared" si="54"/>
        <v>0</v>
      </c>
      <c r="BD57">
        <f t="shared" si="30"/>
        <v>0</v>
      </c>
      <c r="BE57">
        <f t="shared" si="31"/>
        <v>18</v>
      </c>
      <c r="BF57">
        <f t="shared" si="32"/>
        <v>0</v>
      </c>
      <c r="BG57">
        <f t="shared" si="32"/>
        <v>0</v>
      </c>
      <c r="BH57">
        <f t="shared" si="32"/>
        <v>0</v>
      </c>
      <c r="BI57">
        <f t="shared" si="33"/>
        <v>5.7295779513082339E-2</v>
      </c>
      <c r="BJ57">
        <f t="shared" si="56"/>
        <v>0</v>
      </c>
      <c r="BK57">
        <f t="shared" si="57"/>
        <v>0</v>
      </c>
      <c r="BL57">
        <f t="shared" si="35"/>
        <v>5.7295779513082339E-2</v>
      </c>
      <c r="BM57">
        <f t="shared" si="36"/>
        <v>0</v>
      </c>
      <c r="BN57">
        <f t="shared" si="37"/>
        <v>0</v>
      </c>
      <c r="BO57">
        <f t="shared" si="38"/>
        <v>0</v>
      </c>
      <c r="BP57" t="str">
        <f t="shared" si="39"/>
        <v/>
      </c>
      <c r="BQ57" t="str">
        <f t="shared" si="40"/>
        <v/>
      </c>
      <c r="BR57" t="str">
        <f t="shared" si="41"/>
        <v/>
      </c>
      <c r="BS57" t="str">
        <f t="shared" si="42"/>
        <v/>
      </c>
      <c r="BT57" t="str">
        <f t="shared" si="43"/>
        <v/>
      </c>
      <c r="BU57" t="str">
        <f t="shared" si="44"/>
        <v/>
      </c>
      <c r="BV57" t="str">
        <f t="shared" si="45"/>
        <v/>
      </c>
      <c r="BW57" t="str">
        <f t="shared" si="46"/>
        <v/>
      </c>
      <c r="BX57" t="str">
        <f t="shared" si="47"/>
        <v/>
      </c>
      <c r="BY57" t="str">
        <f t="shared" si="48"/>
        <v/>
      </c>
      <c r="BZ57" t="str">
        <f t="shared" si="49"/>
        <v/>
      </c>
      <c r="CA57" t="str">
        <f t="shared" si="50"/>
        <v/>
      </c>
      <c r="CB57" s="11">
        <f t="shared" si="58"/>
        <v>3.1830988618379076E-3</v>
      </c>
    </row>
    <row r="58" spans="1:80" x14ac:dyDescent="0.3">
      <c r="A58">
        <v>1</v>
      </c>
      <c r="B58" t="str">
        <f t="shared" si="2"/>
        <v/>
      </c>
      <c r="D58">
        <v>0.22</v>
      </c>
      <c r="I58">
        <f t="shared" si="3"/>
        <v>0</v>
      </c>
      <c r="J58">
        <f t="shared" si="4"/>
        <v>0</v>
      </c>
      <c r="L58" t="e">
        <f t="shared" si="5"/>
        <v>#DIV/0!</v>
      </c>
      <c r="M58">
        <v>1</v>
      </c>
      <c r="N58">
        <v>1</v>
      </c>
      <c r="O58">
        <v>2</v>
      </c>
      <c r="P58">
        <f t="shared" si="6"/>
        <v>0</v>
      </c>
      <c r="S58">
        <v>1</v>
      </c>
      <c r="T58">
        <v>0</v>
      </c>
      <c r="U58">
        <v>1</v>
      </c>
      <c r="Z58">
        <v>0</v>
      </c>
      <c r="AA58">
        <v>0</v>
      </c>
      <c r="AB58">
        <v>0</v>
      </c>
      <c r="AC58">
        <v>0</v>
      </c>
      <c r="AD58" t="s">
        <v>75</v>
      </c>
      <c r="AE58" t="e">
        <f t="shared" si="53"/>
        <v>#DIV/0!</v>
      </c>
      <c r="AF58" t="e">
        <f t="shared" si="7"/>
        <v>#DIV/0!</v>
      </c>
      <c r="AG58" t="e">
        <f t="shared" si="8"/>
        <v>#DIV/0!</v>
      </c>
      <c r="AH58" t="e">
        <f t="shared" si="9"/>
        <v>#DIV/0!</v>
      </c>
      <c r="AI58" t="e">
        <f t="shared" si="10"/>
        <v>#DIV/0!</v>
      </c>
      <c r="AJ58" t="e">
        <f t="shared" si="11"/>
        <v>#DIV/0!</v>
      </c>
      <c r="AK58" t="e">
        <f t="shared" si="12"/>
        <v>#DIV/0!</v>
      </c>
      <c r="AL58" t="e">
        <f t="shared" si="13"/>
        <v>#DIV/0!</v>
      </c>
      <c r="AM58" t="e">
        <f t="shared" si="14"/>
        <v>#DIV/0!</v>
      </c>
      <c r="AN58" t="e">
        <f t="shared" si="15"/>
        <v>#DIV/0!</v>
      </c>
      <c r="AO58" t="e">
        <f t="shared" si="16"/>
        <v>#DIV/0!</v>
      </c>
      <c r="AP58" t="e">
        <f t="shared" si="17"/>
        <v>#DIV/0!</v>
      </c>
      <c r="AQ58" t="e">
        <f t="shared" si="18"/>
        <v>#DIV/0!</v>
      </c>
      <c r="AR58" t="e">
        <f t="shared" si="19"/>
        <v>#DIV/0!</v>
      </c>
      <c r="AS58" t="e">
        <f t="shared" si="20"/>
        <v>#DIV/0!</v>
      </c>
      <c r="AT58" t="e">
        <f t="shared" si="21"/>
        <v>#DIV/0!</v>
      </c>
      <c r="AU58" t="e">
        <f t="shared" si="22"/>
        <v>#DIV/0!</v>
      </c>
      <c r="AV58" t="e">
        <f t="shared" si="23"/>
        <v>#DIV/0!</v>
      </c>
      <c r="AW58" t="e">
        <f t="shared" si="24"/>
        <v>#DIV/0!</v>
      </c>
      <c r="AX58" t="e">
        <f t="shared" si="25"/>
        <v>#DIV/0!</v>
      </c>
      <c r="AY58" t="e">
        <f t="shared" si="26"/>
        <v>#DIV/0!</v>
      </c>
      <c r="AZ58" t="e">
        <f t="shared" si="27"/>
        <v>#DIV/0!</v>
      </c>
      <c r="BA58" t="e">
        <f t="shared" si="28"/>
        <v>#DIV/0!</v>
      </c>
      <c r="BB58">
        <f t="shared" si="29"/>
        <v>18</v>
      </c>
      <c r="BC58">
        <f t="shared" si="54"/>
        <v>0</v>
      </c>
      <c r="BD58">
        <f t="shared" si="30"/>
        <v>0</v>
      </c>
      <c r="BE58">
        <f t="shared" si="31"/>
        <v>5.5</v>
      </c>
      <c r="BF58">
        <f t="shared" si="32"/>
        <v>0</v>
      </c>
      <c r="BG58">
        <f t="shared" si="32"/>
        <v>0</v>
      </c>
      <c r="BH58">
        <f t="shared" si="32"/>
        <v>0</v>
      </c>
      <c r="BI58">
        <f t="shared" si="33"/>
        <v>6.9327893210829605E-2</v>
      </c>
      <c r="BJ58">
        <f t="shared" si="56"/>
        <v>0</v>
      </c>
      <c r="BK58">
        <f t="shared" si="57"/>
        <v>0</v>
      </c>
      <c r="BL58">
        <f t="shared" si="35"/>
        <v>2.1183522925531269E-2</v>
      </c>
      <c r="BM58">
        <f t="shared" si="36"/>
        <v>0</v>
      </c>
      <c r="BN58">
        <f t="shared" si="37"/>
        <v>0</v>
      </c>
      <c r="BO58">
        <f t="shared" si="38"/>
        <v>0</v>
      </c>
      <c r="BP58" t="str">
        <f t="shared" si="39"/>
        <v/>
      </c>
      <c r="BQ58" t="str">
        <f t="shared" si="40"/>
        <v/>
      </c>
      <c r="BR58" t="str">
        <f t="shared" si="41"/>
        <v/>
      </c>
      <c r="BS58" t="str">
        <f t="shared" si="42"/>
        <v/>
      </c>
      <c r="BT58" t="str">
        <f t="shared" si="43"/>
        <v/>
      </c>
      <c r="BU58" t="str">
        <f t="shared" si="44"/>
        <v/>
      </c>
      <c r="BV58" t="str">
        <f t="shared" si="45"/>
        <v/>
      </c>
      <c r="BW58" t="str">
        <f t="shared" si="46"/>
        <v/>
      </c>
      <c r="BX58" t="str">
        <f t="shared" si="47"/>
        <v/>
      </c>
      <c r="BY58" t="str">
        <f t="shared" si="48"/>
        <v/>
      </c>
      <c r="BZ58" t="str">
        <f t="shared" si="49"/>
        <v/>
      </c>
      <c r="CA58" t="str">
        <f t="shared" si="50"/>
        <v/>
      </c>
      <c r="CB58" s="11">
        <f t="shared" si="58"/>
        <v>3.8515496228238673E-3</v>
      </c>
    </row>
    <row r="59" spans="1:80" x14ac:dyDescent="0.3">
      <c r="A59">
        <v>1</v>
      </c>
      <c r="B59" t="str">
        <f t="shared" si="2"/>
        <v/>
      </c>
      <c r="D59">
        <v>0.16</v>
      </c>
      <c r="I59">
        <f t="shared" si="3"/>
        <v>0</v>
      </c>
      <c r="J59">
        <f t="shared" si="4"/>
        <v>0</v>
      </c>
      <c r="L59" t="e">
        <f t="shared" si="5"/>
        <v>#DIV/0!</v>
      </c>
      <c r="M59">
        <v>1</v>
      </c>
      <c r="N59">
        <v>1</v>
      </c>
      <c r="O59">
        <v>2</v>
      </c>
      <c r="P59">
        <f t="shared" si="6"/>
        <v>0</v>
      </c>
      <c r="S59">
        <v>1</v>
      </c>
      <c r="T59">
        <v>0</v>
      </c>
      <c r="U59">
        <v>1</v>
      </c>
      <c r="Z59">
        <v>0</v>
      </c>
      <c r="AA59">
        <v>0</v>
      </c>
      <c r="AB59">
        <v>0</v>
      </c>
      <c r="AC59">
        <v>0</v>
      </c>
      <c r="AD59" t="s">
        <v>75</v>
      </c>
      <c r="AE59" t="e">
        <f t="shared" si="53"/>
        <v>#DIV/0!</v>
      </c>
      <c r="AF59" t="e">
        <f t="shared" si="7"/>
        <v>#DIV/0!</v>
      </c>
      <c r="AG59" t="e">
        <f t="shared" si="8"/>
        <v>#DIV/0!</v>
      </c>
      <c r="AH59" t="e">
        <f t="shared" si="9"/>
        <v>#DIV/0!</v>
      </c>
      <c r="AI59" t="e">
        <f t="shared" si="10"/>
        <v>#DIV/0!</v>
      </c>
      <c r="AJ59" t="e">
        <f t="shared" si="11"/>
        <v>#DIV/0!</v>
      </c>
      <c r="AK59" t="e">
        <f t="shared" si="12"/>
        <v>#DIV/0!</v>
      </c>
      <c r="AL59" t="e">
        <f t="shared" si="13"/>
        <v>#DIV/0!</v>
      </c>
      <c r="AM59" t="e">
        <f t="shared" si="14"/>
        <v>#DIV/0!</v>
      </c>
      <c r="AN59" t="e">
        <f t="shared" si="15"/>
        <v>#DIV/0!</v>
      </c>
      <c r="AO59" t="e">
        <f t="shared" si="16"/>
        <v>#DIV/0!</v>
      </c>
      <c r="AP59" t="e">
        <f t="shared" si="17"/>
        <v>#DIV/0!</v>
      </c>
      <c r="AQ59" t="e">
        <f t="shared" si="18"/>
        <v>#DIV/0!</v>
      </c>
      <c r="AR59" t="e">
        <f t="shared" si="19"/>
        <v>#DIV/0!</v>
      </c>
      <c r="AS59" t="e">
        <f t="shared" si="20"/>
        <v>#DIV/0!</v>
      </c>
      <c r="AT59" t="e">
        <f t="shared" si="21"/>
        <v>#DIV/0!</v>
      </c>
      <c r="AU59" t="e">
        <f t="shared" si="22"/>
        <v>#DIV/0!</v>
      </c>
      <c r="AV59" t="e">
        <f t="shared" si="23"/>
        <v>#DIV/0!</v>
      </c>
      <c r="AW59" t="e">
        <f t="shared" si="24"/>
        <v>#DIV/0!</v>
      </c>
      <c r="AX59" t="e">
        <f t="shared" si="25"/>
        <v>#DIV/0!</v>
      </c>
      <c r="AY59" t="e">
        <f t="shared" si="26"/>
        <v>#DIV/0!</v>
      </c>
      <c r="AZ59" t="e">
        <f t="shared" si="27"/>
        <v>#DIV/0!</v>
      </c>
      <c r="BA59" t="e">
        <f t="shared" si="28"/>
        <v>#DIV/0!</v>
      </c>
      <c r="BB59">
        <f t="shared" si="29"/>
        <v>18</v>
      </c>
      <c r="BC59">
        <f t="shared" si="54"/>
        <v>0</v>
      </c>
      <c r="BD59">
        <f t="shared" si="30"/>
        <v>0</v>
      </c>
      <c r="BE59">
        <f t="shared" si="31"/>
        <v>5.5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3"/>
        <v>3.6669298888372684E-2</v>
      </c>
      <c r="BJ59">
        <f t="shared" si="56"/>
        <v>0</v>
      </c>
      <c r="BK59">
        <f t="shared" si="57"/>
        <v>0</v>
      </c>
      <c r="BL59">
        <f t="shared" si="35"/>
        <v>1.1204507993669432E-2</v>
      </c>
      <c r="BM59">
        <f t="shared" si="36"/>
        <v>0</v>
      </c>
      <c r="BN59">
        <f t="shared" si="37"/>
        <v>0</v>
      </c>
      <c r="BO59">
        <f t="shared" si="38"/>
        <v>0</v>
      </c>
      <c r="BP59" t="str">
        <f t="shared" si="39"/>
        <v/>
      </c>
      <c r="BQ59" t="str">
        <f t="shared" si="40"/>
        <v/>
      </c>
      <c r="BR59" t="str">
        <f t="shared" si="41"/>
        <v/>
      </c>
      <c r="BS59" t="str">
        <f t="shared" si="42"/>
        <v/>
      </c>
      <c r="BT59" t="str">
        <f t="shared" si="43"/>
        <v/>
      </c>
      <c r="BU59" t="str">
        <f t="shared" si="44"/>
        <v/>
      </c>
      <c r="BV59" t="str">
        <f t="shared" si="45"/>
        <v/>
      </c>
      <c r="BW59" t="str">
        <f t="shared" si="46"/>
        <v/>
      </c>
      <c r="BX59" t="str">
        <f t="shared" si="47"/>
        <v/>
      </c>
      <c r="BY59" t="str">
        <f t="shared" si="48"/>
        <v/>
      </c>
      <c r="BZ59" t="str">
        <f t="shared" si="49"/>
        <v/>
      </c>
      <c r="CA59" t="str">
        <f t="shared" si="50"/>
        <v/>
      </c>
      <c r="CB59" s="11">
        <f t="shared" si="58"/>
        <v>2.0371832715762603E-3</v>
      </c>
    </row>
    <row r="60" spans="1:80" x14ac:dyDescent="0.3">
      <c r="A60">
        <v>1</v>
      </c>
      <c r="B60" t="str">
        <f t="shared" si="2"/>
        <v/>
      </c>
      <c r="D60">
        <v>0.14000000000000001</v>
      </c>
      <c r="I60">
        <f t="shared" si="3"/>
        <v>0</v>
      </c>
      <c r="J60">
        <f t="shared" si="4"/>
        <v>0</v>
      </c>
      <c r="L60" t="e">
        <f t="shared" si="5"/>
        <v>#DIV/0!</v>
      </c>
      <c r="M60">
        <v>1</v>
      </c>
      <c r="N60">
        <v>1</v>
      </c>
      <c r="O60">
        <v>2</v>
      </c>
      <c r="P60">
        <f t="shared" si="6"/>
        <v>0</v>
      </c>
      <c r="S60">
        <v>1</v>
      </c>
      <c r="T60">
        <v>0</v>
      </c>
      <c r="U60">
        <v>1</v>
      </c>
      <c r="Z60">
        <v>0</v>
      </c>
      <c r="AA60">
        <v>0</v>
      </c>
      <c r="AB60">
        <v>0</v>
      </c>
      <c r="AC60">
        <v>0</v>
      </c>
      <c r="AD60" t="s">
        <v>75</v>
      </c>
      <c r="AE60" t="e">
        <f t="shared" si="53"/>
        <v>#DIV/0!</v>
      </c>
      <c r="AF60" t="e">
        <f t="shared" si="7"/>
        <v>#DIV/0!</v>
      </c>
      <c r="AG60" t="e">
        <f t="shared" si="8"/>
        <v>#DIV/0!</v>
      </c>
      <c r="AH60" t="e">
        <f t="shared" si="9"/>
        <v>#DIV/0!</v>
      </c>
      <c r="AI60" t="e">
        <f t="shared" si="10"/>
        <v>#DIV/0!</v>
      </c>
      <c r="AJ60" t="e">
        <f t="shared" si="11"/>
        <v>#DIV/0!</v>
      </c>
      <c r="AK60" t="e">
        <f t="shared" si="12"/>
        <v>#DIV/0!</v>
      </c>
      <c r="AL60" t="e">
        <f t="shared" si="13"/>
        <v>#DIV/0!</v>
      </c>
      <c r="AM60" t="e">
        <f t="shared" si="14"/>
        <v>#DIV/0!</v>
      </c>
      <c r="AN60" t="e">
        <f t="shared" si="15"/>
        <v>#DIV/0!</v>
      </c>
      <c r="AO60" t="e">
        <f t="shared" si="16"/>
        <v>#DIV/0!</v>
      </c>
      <c r="AP60" t="e">
        <f t="shared" si="17"/>
        <v>#DIV/0!</v>
      </c>
      <c r="AQ60" t="e">
        <f t="shared" si="18"/>
        <v>#DIV/0!</v>
      </c>
      <c r="AR60" t="e">
        <f t="shared" si="19"/>
        <v>#DIV/0!</v>
      </c>
      <c r="AS60" t="e">
        <f t="shared" si="20"/>
        <v>#DIV/0!</v>
      </c>
      <c r="AT60" t="e">
        <f t="shared" si="21"/>
        <v>#DIV/0!</v>
      </c>
      <c r="AU60" t="e">
        <f t="shared" si="22"/>
        <v>#DIV/0!</v>
      </c>
      <c r="AV60" t="e">
        <f t="shared" si="23"/>
        <v>#DIV/0!</v>
      </c>
      <c r="AW60" t="e">
        <f t="shared" si="24"/>
        <v>#DIV/0!</v>
      </c>
      <c r="AX60" t="e">
        <f t="shared" si="25"/>
        <v>#DIV/0!</v>
      </c>
      <c r="AY60" t="e">
        <f t="shared" si="26"/>
        <v>#DIV/0!</v>
      </c>
      <c r="AZ60" t="e">
        <f t="shared" si="27"/>
        <v>#DIV/0!</v>
      </c>
      <c r="BA60" t="e">
        <f t="shared" si="28"/>
        <v>#DIV/0!</v>
      </c>
      <c r="BB60">
        <f t="shared" si="29"/>
        <v>18</v>
      </c>
      <c r="BC60">
        <f t="shared" si="54"/>
        <v>0</v>
      </c>
      <c r="BD60">
        <f t="shared" si="30"/>
        <v>0</v>
      </c>
      <c r="BE60">
        <f t="shared" si="31"/>
        <v>5.5</v>
      </c>
      <c r="BF60">
        <f t="shared" si="32"/>
        <v>0</v>
      </c>
      <c r="BG60">
        <f t="shared" si="32"/>
        <v>0</v>
      </c>
      <c r="BH60">
        <f t="shared" si="32"/>
        <v>0</v>
      </c>
      <c r="BI60">
        <f t="shared" si="33"/>
        <v>2.8074931961410341E-2</v>
      </c>
      <c r="BJ60">
        <f t="shared" si="56"/>
        <v>0</v>
      </c>
      <c r="BK60">
        <f t="shared" si="57"/>
        <v>0</v>
      </c>
      <c r="BL60">
        <f t="shared" si="35"/>
        <v>8.5784514326531607E-3</v>
      </c>
      <c r="BM60">
        <f t="shared" si="36"/>
        <v>0</v>
      </c>
      <c r="BN60">
        <f t="shared" si="37"/>
        <v>0</v>
      </c>
      <c r="BO60">
        <f t="shared" si="38"/>
        <v>0</v>
      </c>
      <c r="BP60" t="str">
        <f t="shared" si="39"/>
        <v/>
      </c>
      <c r="BQ60" t="str">
        <f t="shared" si="40"/>
        <v/>
      </c>
      <c r="BR60" t="str">
        <f t="shared" si="41"/>
        <v/>
      </c>
      <c r="BS60" t="str">
        <f t="shared" si="42"/>
        <v/>
      </c>
      <c r="BT60" t="str">
        <f t="shared" si="43"/>
        <v/>
      </c>
      <c r="BU60" t="str">
        <f t="shared" si="44"/>
        <v/>
      </c>
      <c r="BV60" t="str">
        <f t="shared" si="45"/>
        <v/>
      </c>
      <c r="BW60" t="str">
        <f t="shared" si="46"/>
        <v/>
      </c>
      <c r="BX60" t="str">
        <f t="shared" si="47"/>
        <v/>
      </c>
      <c r="BY60" t="str">
        <f t="shared" si="48"/>
        <v/>
      </c>
      <c r="BZ60" t="str">
        <f t="shared" si="49"/>
        <v/>
      </c>
      <c r="CA60" t="str">
        <f t="shared" si="50"/>
        <v/>
      </c>
      <c r="CB60" s="11">
        <f t="shared" si="58"/>
        <v>1.5597184423005745E-3</v>
      </c>
    </row>
    <row r="61" spans="1:80" x14ac:dyDescent="0.3">
      <c r="A61">
        <v>1</v>
      </c>
      <c r="B61" t="str">
        <f t="shared" si="2"/>
        <v/>
      </c>
      <c r="C61" t="s">
        <v>75</v>
      </c>
      <c r="D61">
        <v>1</v>
      </c>
      <c r="I61">
        <f t="shared" si="3"/>
        <v>0</v>
      </c>
      <c r="J61">
        <f t="shared" si="4"/>
        <v>0</v>
      </c>
      <c r="L61" t="e">
        <f t="shared" si="5"/>
        <v>#DIV/0!</v>
      </c>
      <c r="P61">
        <f t="shared" si="6"/>
        <v>1</v>
      </c>
      <c r="Q61">
        <v>6</v>
      </c>
      <c r="Z61">
        <v>0</v>
      </c>
      <c r="AA61">
        <v>0</v>
      </c>
      <c r="AB61">
        <v>0</v>
      </c>
      <c r="AC61">
        <v>0</v>
      </c>
      <c r="AD61" t="s">
        <v>75</v>
      </c>
      <c r="AE61" t="e">
        <f t="shared" si="53"/>
        <v>#DIV/0!</v>
      </c>
      <c r="AF61" t="e">
        <f t="shared" si="7"/>
        <v>#DIV/0!</v>
      </c>
      <c r="AG61" t="e">
        <f t="shared" si="8"/>
        <v>#DIV/0!</v>
      </c>
      <c r="AH61" t="e">
        <f t="shared" si="9"/>
        <v>#DIV/0!</v>
      </c>
      <c r="AI61" t="e">
        <f t="shared" si="10"/>
        <v>#DIV/0!</v>
      </c>
      <c r="AJ61" t="e">
        <f t="shared" si="11"/>
        <v>#DIV/0!</v>
      </c>
      <c r="AK61" t="e">
        <f t="shared" si="12"/>
        <v>#DIV/0!</v>
      </c>
      <c r="AL61" t="e">
        <f t="shared" si="13"/>
        <v>#DIV/0!</v>
      </c>
      <c r="AM61" t="e">
        <f t="shared" si="14"/>
        <v>#DIV/0!</v>
      </c>
      <c r="AN61" t="e">
        <f t="shared" si="15"/>
        <v>#DIV/0!</v>
      </c>
      <c r="AO61" t="e">
        <f t="shared" si="16"/>
        <v>#DIV/0!</v>
      </c>
      <c r="AP61" t="e">
        <f t="shared" si="17"/>
        <v>#DIV/0!</v>
      </c>
      <c r="AQ61" t="e">
        <f t="shared" si="18"/>
        <v>#DIV/0!</v>
      </c>
      <c r="AR61" t="e">
        <f t="shared" si="19"/>
        <v>#DIV/0!</v>
      </c>
      <c r="AS61" t="e">
        <f t="shared" si="20"/>
        <v>#DIV/0!</v>
      </c>
      <c r="AT61" t="e">
        <f t="shared" si="21"/>
        <v>#DIV/0!</v>
      </c>
      <c r="AU61" t="e">
        <f t="shared" si="22"/>
        <v>#DIV/0!</v>
      </c>
      <c r="AV61" t="e">
        <f t="shared" si="23"/>
        <v>#DIV/0!</v>
      </c>
      <c r="AW61" t="e">
        <f t="shared" si="24"/>
        <v>#DIV/0!</v>
      </c>
      <c r="AX61" t="e">
        <f t="shared" si="25"/>
        <v>#DIV/0!</v>
      </c>
      <c r="AY61" t="e">
        <f t="shared" si="26"/>
        <v>#DIV/0!</v>
      </c>
      <c r="AZ61" t="e">
        <f t="shared" si="27"/>
        <v>#DIV/0!</v>
      </c>
      <c r="BA61" t="e">
        <f t="shared" si="28"/>
        <v>#DIV/0!</v>
      </c>
      <c r="BB61">
        <f t="shared" si="29"/>
        <v>0</v>
      </c>
      <c r="BC61">
        <f t="shared" si="54"/>
        <v>95</v>
      </c>
      <c r="BD61">
        <f t="shared" si="30"/>
        <v>0</v>
      </c>
      <c r="BE61">
        <f t="shared" si="31"/>
        <v>0</v>
      </c>
      <c r="BF61">
        <f t="shared" si="32"/>
        <v>0</v>
      </c>
      <c r="BG61">
        <f t="shared" si="32"/>
        <v>0</v>
      </c>
      <c r="BH61">
        <f t="shared" si="32"/>
        <v>0</v>
      </c>
      <c r="BI61">
        <f t="shared" si="33"/>
        <v>0</v>
      </c>
      <c r="BJ61">
        <f t="shared" si="56"/>
        <v>7.5598597968650285</v>
      </c>
      <c r="BK61">
        <f t="shared" si="57"/>
        <v>0</v>
      </c>
      <c r="BL61">
        <f t="shared" si="35"/>
        <v>0</v>
      </c>
      <c r="BM61">
        <f t="shared" si="36"/>
        <v>0</v>
      </c>
      <c r="BN61">
        <f t="shared" si="37"/>
        <v>0</v>
      </c>
      <c r="BO61">
        <f t="shared" si="38"/>
        <v>0</v>
      </c>
      <c r="BP61" t="str">
        <f t="shared" si="39"/>
        <v/>
      </c>
      <c r="BQ61" t="str">
        <f t="shared" si="40"/>
        <v/>
      </c>
      <c r="BR61" t="str">
        <f t="shared" si="41"/>
        <v/>
      </c>
      <c r="BS61" t="str">
        <f t="shared" si="42"/>
        <v/>
      </c>
      <c r="BT61" t="str">
        <f t="shared" si="43"/>
        <v/>
      </c>
      <c r="BU61" t="str">
        <f t="shared" si="44"/>
        <v/>
      </c>
      <c r="BV61" t="str">
        <f t="shared" si="45"/>
        <v/>
      </c>
      <c r="BW61" t="str">
        <f t="shared" si="46"/>
        <v/>
      </c>
      <c r="BX61" t="str">
        <f t="shared" si="47"/>
        <v/>
      </c>
      <c r="BY61" t="str">
        <f t="shared" si="48"/>
        <v/>
      </c>
      <c r="BZ61" t="str">
        <f t="shared" si="49"/>
        <v/>
      </c>
      <c r="CA61" t="str">
        <f t="shared" si="50"/>
        <v/>
      </c>
      <c r="CB61" s="11">
        <f t="shared" si="58"/>
        <v>7.9577471545947673E-2</v>
      </c>
    </row>
    <row r="62" spans="1:80" x14ac:dyDescent="0.3">
      <c r="A62">
        <v>1</v>
      </c>
      <c r="B62">
        <f t="shared" si="2"/>
        <v>1</v>
      </c>
      <c r="C62" t="s">
        <v>75</v>
      </c>
      <c r="D62">
        <v>0.75</v>
      </c>
      <c r="E62">
        <v>4.8</v>
      </c>
      <c r="F62">
        <v>4.8499999999999996</v>
      </c>
      <c r="G62">
        <v>4.5</v>
      </c>
      <c r="H62">
        <v>4.8</v>
      </c>
      <c r="I62">
        <f t="shared" si="3"/>
        <v>2.3374999999999999</v>
      </c>
      <c r="J62">
        <f t="shared" si="4"/>
        <v>0</v>
      </c>
      <c r="K62">
        <v>1</v>
      </c>
      <c r="L62">
        <f t="shared" si="5"/>
        <v>1</v>
      </c>
      <c r="M62">
        <v>2</v>
      </c>
      <c r="N62">
        <v>1</v>
      </c>
      <c r="O62">
        <v>5</v>
      </c>
      <c r="P62">
        <f t="shared" si="6"/>
        <v>1</v>
      </c>
      <c r="S62">
        <v>1</v>
      </c>
      <c r="T62">
        <v>0</v>
      </c>
      <c r="U62">
        <v>2</v>
      </c>
      <c r="Z62">
        <v>0</v>
      </c>
      <c r="AA62">
        <v>0</v>
      </c>
      <c r="AB62">
        <v>0</v>
      </c>
      <c r="AC62">
        <v>0</v>
      </c>
      <c r="AD62" t="s">
        <v>75</v>
      </c>
      <c r="AE62">
        <f t="shared" si="53"/>
        <v>82.393765127536099</v>
      </c>
      <c r="AF62">
        <f t="shared" si="7"/>
        <v>8.5826838674516779</v>
      </c>
      <c r="AG62">
        <f t="shared" si="8"/>
        <v>17.165367734903356</v>
      </c>
      <c r="AH62">
        <f t="shared" si="9"/>
        <v>34.330735469806712</v>
      </c>
      <c r="AI62">
        <f t="shared" si="10"/>
        <v>51.496103204710067</v>
      </c>
      <c r="AJ62">
        <f t="shared" si="11"/>
        <v>68.661470939613423</v>
      </c>
      <c r="AK62">
        <f t="shared" si="12"/>
        <v>85.826838674516779</v>
      </c>
      <c r="AL62">
        <f t="shared" si="13"/>
        <v>102.99220640942013</v>
      </c>
      <c r="AM62">
        <f t="shared" si="14"/>
        <v>188.81904508393691</v>
      </c>
      <c r="AN62">
        <f t="shared" si="15"/>
        <v>240.31514828864698</v>
      </c>
      <c r="AO62">
        <f t="shared" si="16"/>
        <v>291.81125149335708</v>
      </c>
      <c r="AP62">
        <f t="shared" si="17"/>
        <v>411.96882563768054</v>
      </c>
      <c r="AQ62">
        <f t="shared" si="18"/>
        <v>8.5826838674516779</v>
      </c>
      <c r="AR62">
        <f t="shared" si="19"/>
        <v>17.165367734903356</v>
      </c>
      <c r="AS62">
        <f t="shared" si="20"/>
        <v>34.330735469806712</v>
      </c>
      <c r="AT62">
        <f t="shared" si="21"/>
        <v>51.496103204710067</v>
      </c>
      <c r="AU62">
        <f t="shared" si="22"/>
        <v>68.661470939613423</v>
      </c>
      <c r="AV62">
        <f t="shared" si="23"/>
        <v>82.393765127536099</v>
      </c>
      <c r="AW62">
        <f t="shared" si="24"/>
        <v>82.393765127536099</v>
      </c>
      <c r="AX62">
        <f t="shared" si="25"/>
        <v>82.393765127536099</v>
      </c>
      <c r="AY62">
        <f t="shared" si="26"/>
        <v>82.393765127536099</v>
      </c>
      <c r="AZ62">
        <f t="shared" si="27"/>
        <v>82.393765127536099</v>
      </c>
      <c r="BA62">
        <f t="shared" si="28"/>
        <v>82.393765127536099</v>
      </c>
      <c r="BB62">
        <f t="shared" si="29"/>
        <v>83</v>
      </c>
      <c r="BC62">
        <f t="shared" si="54"/>
        <v>0</v>
      </c>
      <c r="BD62">
        <f t="shared" si="30"/>
        <v>0</v>
      </c>
      <c r="BE62">
        <f t="shared" si="31"/>
        <v>18</v>
      </c>
      <c r="BF62">
        <f t="shared" si="32"/>
        <v>0</v>
      </c>
      <c r="BG62">
        <f t="shared" si="32"/>
        <v>0</v>
      </c>
      <c r="BH62">
        <f t="shared" si="32"/>
        <v>0</v>
      </c>
      <c r="BI62">
        <f t="shared" si="33"/>
        <v>3.7152732028014319</v>
      </c>
      <c r="BJ62">
        <f t="shared" si="56"/>
        <v>0</v>
      </c>
      <c r="BK62">
        <f t="shared" si="57"/>
        <v>0</v>
      </c>
      <c r="BL62">
        <f t="shared" si="35"/>
        <v>0.8057218994027201</v>
      </c>
      <c r="BM62">
        <f t="shared" si="36"/>
        <v>0</v>
      </c>
      <c r="BN62">
        <f t="shared" si="37"/>
        <v>0</v>
      </c>
      <c r="BO62">
        <f t="shared" si="38"/>
        <v>0</v>
      </c>
      <c r="BP62" t="str">
        <f t="shared" si="39"/>
        <v>Col mop</v>
      </c>
      <c r="BQ62">
        <f t="shared" si="40"/>
        <v>8.5826838674516779</v>
      </c>
      <c r="BR62">
        <f t="shared" si="41"/>
        <v>8.5826838674516779</v>
      </c>
      <c r="BS62">
        <f t="shared" si="42"/>
        <v>17.165367734903356</v>
      </c>
      <c r="BT62">
        <f t="shared" si="43"/>
        <v>17.165367734903356</v>
      </c>
      <c r="BU62">
        <f t="shared" si="44"/>
        <v>17.165367734903356</v>
      </c>
      <c r="BV62">
        <f t="shared" si="45"/>
        <v>13.732294187922676</v>
      </c>
      <c r="BW62">
        <f t="shared" si="46"/>
        <v>0</v>
      </c>
      <c r="BX62">
        <f t="shared" si="47"/>
        <v>0</v>
      </c>
      <c r="BY62">
        <f t="shared" si="48"/>
        <v>0</v>
      </c>
      <c r="BZ62">
        <f t="shared" si="49"/>
        <v>0</v>
      </c>
      <c r="CA62">
        <f t="shared" si="50"/>
        <v>0</v>
      </c>
      <c r="CB62" s="11">
        <f t="shared" si="58"/>
        <v>4.4762327744595563E-2</v>
      </c>
    </row>
    <row r="63" spans="1:80" x14ac:dyDescent="0.3">
      <c r="A63">
        <v>1</v>
      </c>
      <c r="B63" t="str">
        <f t="shared" si="2"/>
        <v/>
      </c>
      <c r="D63">
        <v>0.98</v>
      </c>
      <c r="I63">
        <f t="shared" si="3"/>
        <v>0</v>
      </c>
      <c r="J63">
        <f t="shared" si="4"/>
        <v>0</v>
      </c>
      <c r="L63" t="e">
        <f t="shared" si="5"/>
        <v>#DIV/0!</v>
      </c>
      <c r="M63">
        <v>2</v>
      </c>
      <c r="N63">
        <v>1</v>
      </c>
      <c r="O63">
        <v>5</v>
      </c>
      <c r="P63">
        <f t="shared" si="6"/>
        <v>0</v>
      </c>
      <c r="S63">
        <v>1</v>
      </c>
      <c r="T63">
        <v>0</v>
      </c>
      <c r="U63">
        <v>1</v>
      </c>
      <c r="Z63">
        <v>0</v>
      </c>
      <c r="AA63">
        <v>0</v>
      </c>
      <c r="AB63">
        <v>0</v>
      </c>
      <c r="AC63">
        <v>0</v>
      </c>
      <c r="AD63" t="s">
        <v>75</v>
      </c>
      <c r="AE63" t="e">
        <f t="shared" si="53"/>
        <v>#DIV/0!</v>
      </c>
      <c r="AF63" t="e">
        <f t="shared" si="7"/>
        <v>#DIV/0!</v>
      </c>
      <c r="AG63" t="e">
        <f t="shared" si="8"/>
        <v>#DIV/0!</v>
      </c>
      <c r="AH63" t="e">
        <f t="shared" si="9"/>
        <v>#DIV/0!</v>
      </c>
      <c r="AI63" t="e">
        <f t="shared" si="10"/>
        <v>#DIV/0!</v>
      </c>
      <c r="AJ63" t="e">
        <f t="shared" si="11"/>
        <v>#DIV/0!</v>
      </c>
      <c r="AK63" t="e">
        <f t="shared" si="12"/>
        <v>#DIV/0!</v>
      </c>
      <c r="AL63" t="e">
        <f t="shared" si="13"/>
        <v>#DIV/0!</v>
      </c>
      <c r="AM63" t="e">
        <f t="shared" si="14"/>
        <v>#DIV/0!</v>
      </c>
      <c r="AN63" t="e">
        <f t="shared" si="15"/>
        <v>#DIV/0!</v>
      </c>
      <c r="AO63" t="e">
        <f t="shared" si="16"/>
        <v>#DIV/0!</v>
      </c>
      <c r="AP63" t="e">
        <f t="shared" si="17"/>
        <v>#DIV/0!</v>
      </c>
      <c r="AQ63" t="e">
        <f t="shared" si="18"/>
        <v>#DIV/0!</v>
      </c>
      <c r="AR63" t="e">
        <f t="shared" si="19"/>
        <v>#DIV/0!</v>
      </c>
      <c r="AS63" t="e">
        <f t="shared" si="20"/>
        <v>#DIV/0!</v>
      </c>
      <c r="AT63" t="e">
        <f t="shared" si="21"/>
        <v>#DIV/0!</v>
      </c>
      <c r="AU63" t="e">
        <f t="shared" si="22"/>
        <v>#DIV/0!</v>
      </c>
      <c r="AV63" t="e">
        <f t="shared" si="23"/>
        <v>#DIV/0!</v>
      </c>
      <c r="AW63" t="e">
        <f t="shared" si="24"/>
        <v>#DIV/0!</v>
      </c>
      <c r="AX63" t="e">
        <f t="shared" si="25"/>
        <v>#DIV/0!</v>
      </c>
      <c r="AY63" t="e">
        <f t="shared" si="26"/>
        <v>#DIV/0!</v>
      </c>
      <c r="AZ63" t="e">
        <f t="shared" si="27"/>
        <v>#DIV/0!</v>
      </c>
      <c r="BA63" t="e">
        <f t="shared" si="28"/>
        <v>#DIV/0!</v>
      </c>
      <c r="BB63">
        <f t="shared" si="29"/>
        <v>83</v>
      </c>
      <c r="BC63">
        <f t="shared" si="54"/>
        <v>0</v>
      </c>
      <c r="BD63">
        <f t="shared" si="30"/>
        <v>0</v>
      </c>
      <c r="BE63">
        <f t="shared" si="31"/>
        <v>5.5</v>
      </c>
      <c r="BF63">
        <f t="shared" si="32"/>
        <v>0</v>
      </c>
      <c r="BG63">
        <f t="shared" si="32"/>
        <v>0</v>
      </c>
      <c r="BH63">
        <f t="shared" si="32"/>
        <v>0</v>
      </c>
      <c r="BI63">
        <f t="shared" si="33"/>
        <v>6.343374904836435</v>
      </c>
      <c r="BJ63">
        <f t="shared" si="56"/>
        <v>0</v>
      </c>
      <c r="BK63">
        <f t="shared" si="57"/>
        <v>0</v>
      </c>
      <c r="BL63">
        <f t="shared" si="35"/>
        <v>0.42034412020000472</v>
      </c>
      <c r="BM63">
        <f t="shared" si="36"/>
        <v>0</v>
      </c>
      <c r="BN63">
        <f t="shared" si="37"/>
        <v>0</v>
      </c>
      <c r="BO63">
        <f t="shared" si="38"/>
        <v>0</v>
      </c>
      <c r="BP63" t="str">
        <f t="shared" si="39"/>
        <v/>
      </c>
      <c r="BQ63" t="str">
        <f t="shared" si="40"/>
        <v/>
      </c>
      <c r="BR63" t="str">
        <f t="shared" si="41"/>
        <v/>
      </c>
      <c r="BS63" t="str">
        <f t="shared" si="42"/>
        <v/>
      </c>
      <c r="BT63" t="str">
        <f t="shared" si="43"/>
        <v/>
      </c>
      <c r="BU63" t="str">
        <f t="shared" si="44"/>
        <v/>
      </c>
      <c r="BV63" t="str">
        <f t="shared" si="45"/>
        <v/>
      </c>
      <c r="BW63" t="str">
        <f t="shared" si="46"/>
        <v/>
      </c>
      <c r="BX63" t="str">
        <f t="shared" si="47"/>
        <v/>
      </c>
      <c r="BY63" t="str">
        <f t="shared" si="48"/>
        <v/>
      </c>
      <c r="BZ63" t="str">
        <f t="shared" si="49"/>
        <v/>
      </c>
      <c r="CA63" t="str">
        <f t="shared" si="50"/>
        <v/>
      </c>
      <c r="CB63" s="11">
        <f t="shared" si="58"/>
        <v>7.6426203672728135E-2</v>
      </c>
    </row>
    <row r="64" spans="1:80" x14ac:dyDescent="0.3">
      <c r="A64">
        <v>1</v>
      </c>
      <c r="B64">
        <f t="shared" si="2"/>
        <v>1</v>
      </c>
      <c r="C64" t="s">
        <v>75</v>
      </c>
      <c r="D64">
        <v>0.7</v>
      </c>
      <c r="E64">
        <v>5</v>
      </c>
      <c r="F64">
        <v>4</v>
      </c>
      <c r="G64">
        <v>3.2</v>
      </c>
      <c r="H64">
        <v>5</v>
      </c>
      <c r="I64">
        <f t="shared" si="3"/>
        <v>1.8</v>
      </c>
      <c r="J64">
        <f t="shared" si="4"/>
        <v>0</v>
      </c>
      <c r="K64">
        <v>1</v>
      </c>
      <c r="L64">
        <f t="shared" si="5"/>
        <v>1</v>
      </c>
      <c r="M64">
        <v>1</v>
      </c>
      <c r="N64">
        <v>1</v>
      </c>
      <c r="O64">
        <v>2</v>
      </c>
      <c r="P64">
        <f t="shared" si="6"/>
        <v>1</v>
      </c>
      <c r="S64">
        <v>1</v>
      </c>
      <c r="T64">
        <v>0</v>
      </c>
      <c r="U64">
        <v>1</v>
      </c>
      <c r="Z64">
        <v>0</v>
      </c>
      <c r="AA64">
        <v>0</v>
      </c>
      <c r="AB64">
        <v>0</v>
      </c>
      <c r="AC64">
        <v>0</v>
      </c>
      <c r="AD64" t="s">
        <v>75</v>
      </c>
      <c r="AE64">
        <f t="shared" si="53"/>
        <v>50.893800988154652</v>
      </c>
      <c r="AF64">
        <f t="shared" si="7"/>
        <v>5.0893800988154654</v>
      </c>
      <c r="AG64">
        <f t="shared" si="8"/>
        <v>10.178760197630931</v>
      </c>
      <c r="AH64">
        <f t="shared" si="9"/>
        <v>20.357520395261862</v>
      </c>
      <c r="AI64">
        <f t="shared" si="10"/>
        <v>30.536280592892794</v>
      </c>
      <c r="AJ64">
        <f t="shared" si="11"/>
        <v>40.715040790523723</v>
      </c>
      <c r="AK64">
        <f t="shared" si="12"/>
        <v>50.893800988154652</v>
      </c>
      <c r="AL64">
        <f t="shared" si="13"/>
        <v>61.072561185785588</v>
      </c>
      <c r="AM64">
        <f t="shared" si="14"/>
        <v>111.96636217394024</v>
      </c>
      <c r="AN64">
        <f t="shared" si="15"/>
        <v>142.50264276683302</v>
      </c>
      <c r="AO64">
        <f t="shared" si="16"/>
        <v>173.03892335972583</v>
      </c>
      <c r="AP64">
        <f t="shared" si="17"/>
        <v>244.29024474314235</v>
      </c>
      <c r="AQ64">
        <f t="shared" si="18"/>
        <v>5.0893800988154654</v>
      </c>
      <c r="AR64">
        <f t="shared" si="19"/>
        <v>10.178760197630931</v>
      </c>
      <c r="AS64">
        <f t="shared" si="20"/>
        <v>20.357520395261862</v>
      </c>
      <c r="AT64">
        <f t="shared" si="21"/>
        <v>30.536280592892794</v>
      </c>
      <c r="AU64">
        <f t="shared" si="22"/>
        <v>40.715040790523723</v>
      </c>
      <c r="AV64">
        <f t="shared" si="23"/>
        <v>50.893800988154652</v>
      </c>
      <c r="AW64">
        <f t="shared" si="24"/>
        <v>50.893800988154652</v>
      </c>
      <c r="AX64">
        <f t="shared" si="25"/>
        <v>50.893800988154652</v>
      </c>
      <c r="AY64">
        <f t="shared" si="26"/>
        <v>50.893800988154652</v>
      </c>
      <c r="AZ64">
        <f t="shared" si="27"/>
        <v>50.893800988154652</v>
      </c>
      <c r="BA64">
        <f t="shared" si="28"/>
        <v>50.893800988154652</v>
      </c>
      <c r="BB64">
        <f t="shared" si="29"/>
        <v>18</v>
      </c>
      <c r="BC64">
        <f t="shared" si="54"/>
        <v>0</v>
      </c>
      <c r="BD64">
        <f t="shared" si="30"/>
        <v>0</v>
      </c>
      <c r="BE64">
        <f t="shared" si="31"/>
        <v>5.5</v>
      </c>
      <c r="BF64">
        <f t="shared" si="32"/>
        <v>0</v>
      </c>
      <c r="BG64">
        <f t="shared" si="32"/>
        <v>0</v>
      </c>
      <c r="BH64">
        <f t="shared" si="32"/>
        <v>0</v>
      </c>
      <c r="BI64">
        <f t="shared" si="33"/>
        <v>0.70187329903525841</v>
      </c>
      <c r="BJ64">
        <f t="shared" si="56"/>
        <v>0</v>
      </c>
      <c r="BK64">
        <f t="shared" si="57"/>
        <v>0</v>
      </c>
      <c r="BL64">
        <f t="shared" si="35"/>
        <v>0.21446128581632895</v>
      </c>
      <c r="BM64">
        <f t="shared" si="36"/>
        <v>0</v>
      </c>
      <c r="BN64">
        <f t="shared" si="37"/>
        <v>0</v>
      </c>
      <c r="BO64">
        <f t="shared" si="38"/>
        <v>0</v>
      </c>
      <c r="BP64" t="str">
        <f t="shared" si="39"/>
        <v>Col mop</v>
      </c>
      <c r="BQ64">
        <f t="shared" si="40"/>
        <v>5.0893800988154654</v>
      </c>
      <c r="BR64">
        <f t="shared" si="41"/>
        <v>5.0893800988154654</v>
      </c>
      <c r="BS64">
        <f t="shared" si="42"/>
        <v>10.178760197630931</v>
      </c>
      <c r="BT64">
        <f t="shared" si="43"/>
        <v>10.178760197630933</v>
      </c>
      <c r="BU64">
        <f t="shared" si="44"/>
        <v>10.178760197630929</v>
      </c>
      <c r="BV64">
        <f t="shared" si="45"/>
        <v>10.178760197630929</v>
      </c>
      <c r="BW64">
        <f t="shared" si="46"/>
        <v>0</v>
      </c>
      <c r="BX64">
        <f t="shared" si="47"/>
        <v>0</v>
      </c>
      <c r="BY64">
        <f t="shared" si="48"/>
        <v>0</v>
      </c>
      <c r="BZ64">
        <f t="shared" si="49"/>
        <v>0</v>
      </c>
      <c r="CA64">
        <f t="shared" si="50"/>
        <v>0</v>
      </c>
      <c r="CB64" s="11">
        <f t="shared" si="58"/>
        <v>3.8992961057514354E-2</v>
      </c>
    </row>
    <row r="65" spans="1:80" x14ac:dyDescent="0.3">
      <c r="A65">
        <v>1</v>
      </c>
      <c r="B65" t="str">
        <f t="shared" si="2"/>
        <v/>
      </c>
      <c r="D65">
        <v>0.65</v>
      </c>
      <c r="I65">
        <f t="shared" si="3"/>
        <v>0</v>
      </c>
      <c r="J65">
        <f t="shared" si="4"/>
        <v>0</v>
      </c>
      <c r="L65" t="e">
        <f t="shared" si="5"/>
        <v>#DIV/0!</v>
      </c>
      <c r="M65">
        <v>2</v>
      </c>
      <c r="N65">
        <v>1</v>
      </c>
      <c r="O65">
        <v>5</v>
      </c>
      <c r="P65">
        <f t="shared" si="6"/>
        <v>0</v>
      </c>
      <c r="S65">
        <v>1</v>
      </c>
      <c r="T65">
        <v>0</v>
      </c>
      <c r="U65">
        <v>2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3"/>
        <v>#DIV/0!</v>
      </c>
      <c r="AF65" t="e">
        <f t="shared" si="7"/>
        <v>#DIV/0!</v>
      </c>
      <c r="AG65" t="e">
        <f t="shared" si="8"/>
        <v>#DIV/0!</v>
      </c>
      <c r="AH65" t="e">
        <f t="shared" si="9"/>
        <v>#DIV/0!</v>
      </c>
      <c r="AI65" t="e">
        <f t="shared" si="10"/>
        <v>#DIV/0!</v>
      </c>
      <c r="AJ65" t="e">
        <f t="shared" si="11"/>
        <v>#DIV/0!</v>
      </c>
      <c r="AK65" t="e">
        <f t="shared" si="12"/>
        <v>#DIV/0!</v>
      </c>
      <c r="AL65" t="e">
        <f t="shared" si="13"/>
        <v>#DIV/0!</v>
      </c>
      <c r="AM65" t="e">
        <f t="shared" si="14"/>
        <v>#DIV/0!</v>
      </c>
      <c r="AN65" t="e">
        <f t="shared" si="15"/>
        <v>#DIV/0!</v>
      </c>
      <c r="AO65" t="e">
        <f t="shared" si="16"/>
        <v>#DIV/0!</v>
      </c>
      <c r="AP65" t="e">
        <f t="shared" si="17"/>
        <v>#DIV/0!</v>
      </c>
      <c r="AQ65" t="e">
        <f t="shared" si="18"/>
        <v>#DIV/0!</v>
      </c>
      <c r="AR65" t="e">
        <f t="shared" si="19"/>
        <v>#DIV/0!</v>
      </c>
      <c r="AS65" t="e">
        <f t="shared" si="20"/>
        <v>#DIV/0!</v>
      </c>
      <c r="AT65" t="e">
        <f t="shared" si="21"/>
        <v>#DIV/0!</v>
      </c>
      <c r="AU65" t="e">
        <f t="shared" si="22"/>
        <v>#DIV/0!</v>
      </c>
      <c r="AV65" t="e">
        <f t="shared" si="23"/>
        <v>#DIV/0!</v>
      </c>
      <c r="AW65" t="e">
        <f t="shared" si="24"/>
        <v>#DIV/0!</v>
      </c>
      <c r="AX65" t="e">
        <f t="shared" si="25"/>
        <v>#DIV/0!</v>
      </c>
      <c r="AY65" t="e">
        <f t="shared" si="26"/>
        <v>#DIV/0!</v>
      </c>
      <c r="AZ65" t="e">
        <f t="shared" si="27"/>
        <v>#DIV/0!</v>
      </c>
      <c r="BA65" t="e">
        <f t="shared" si="28"/>
        <v>#DIV/0!</v>
      </c>
      <c r="BB65">
        <f t="shared" si="29"/>
        <v>83</v>
      </c>
      <c r="BC65">
        <f t="shared" si="54"/>
        <v>0</v>
      </c>
      <c r="BD65">
        <f t="shared" si="30"/>
        <v>0</v>
      </c>
      <c r="BE65">
        <f t="shared" si="31"/>
        <v>18</v>
      </c>
      <c r="BF65">
        <f t="shared" si="32"/>
        <v>0</v>
      </c>
      <c r="BG65">
        <f t="shared" si="32"/>
        <v>0</v>
      </c>
      <c r="BH65">
        <f t="shared" si="32"/>
        <v>0</v>
      </c>
      <c r="BI65">
        <f t="shared" si="33"/>
        <v>2.79058298343752</v>
      </c>
      <c r="BJ65">
        <f t="shared" si="56"/>
        <v>0</v>
      </c>
      <c r="BK65">
        <f t="shared" si="57"/>
        <v>0</v>
      </c>
      <c r="BL65">
        <f t="shared" si="35"/>
        <v>0.60518667110693203</v>
      </c>
      <c r="BM65">
        <f t="shared" si="36"/>
        <v>0</v>
      </c>
      <c r="BN65">
        <f t="shared" si="37"/>
        <v>0</v>
      </c>
      <c r="BO65">
        <f t="shared" si="38"/>
        <v>0</v>
      </c>
      <c r="BP65" t="str">
        <f t="shared" si="39"/>
        <v/>
      </c>
      <c r="BQ65" t="str">
        <f t="shared" si="40"/>
        <v/>
      </c>
      <c r="BR65" t="str">
        <f t="shared" si="41"/>
        <v/>
      </c>
      <c r="BS65" t="str">
        <f t="shared" si="42"/>
        <v/>
      </c>
      <c r="BT65" t="str">
        <f t="shared" si="43"/>
        <v/>
      </c>
      <c r="BU65" t="str">
        <f t="shared" si="44"/>
        <v/>
      </c>
      <c r="BV65" t="str">
        <f t="shared" si="45"/>
        <v/>
      </c>
      <c r="BW65" t="str">
        <f t="shared" si="46"/>
        <v/>
      </c>
      <c r="BX65" t="str">
        <f t="shared" si="47"/>
        <v/>
      </c>
      <c r="BY65" t="str">
        <f t="shared" si="48"/>
        <v/>
      </c>
      <c r="BZ65" t="str">
        <f t="shared" si="49"/>
        <v/>
      </c>
      <c r="CA65" t="str">
        <f t="shared" si="50"/>
        <v/>
      </c>
      <c r="CB65" s="11">
        <f t="shared" si="58"/>
        <v>3.3621481728162893E-2</v>
      </c>
    </row>
    <row r="66" spans="1:80" x14ac:dyDescent="0.3">
      <c r="A66">
        <v>1</v>
      </c>
      <c r="B66">
        <f t="shared" si="2"/>
        <v>1</v>
      </c>
      <c r="C66" t="s">
        <v>75</v>
      </c>
      <c r="D66">
        <v>1.33</v>
      </c>
      <c r="E66">
        <v>3.8</v>
      </c>
      <c r="F66">
        <v>3.6</v>
      </c>
      <c r="G66">
        <v>3.8</v>
      </c>
      <c r="H66">
        <v>3.3</v>
      </c>
      <c r="I66">
        <f t="shared" si="3"/>
        <v>1.85</v>
      </c>
      <c r="J66">
        <f t="shared" si="4"/>
        <v>0.5</v>
      </c>
      <c r="K66">
        <v>1</v>
      </c>
      <c r="L66">
        <f t="shared" si="5"/>
        <v>1</v>
      </c>
      <c r="M66">
        <v>2</v>
      </c>
      <c r="N66">
        <v>1</v>
      </c>
      <c r="O66">
        <v>5</v>
      </c>
      <c r="P66">
        <f t="shared" si="6"/>
        <v>1</v>
      </c>
      <c r="S66">
        <v>1</v>
      </c>
      <c r="T66">
        <v>0</v>
      </c>
      <c r="U66">
        <v>2</v>
      </c>
      <c r="Z66">
        <v>0</v>
      </c>
      <c r="AA66">
        <v>0</v>
      </c>
      <c r="AB66">
        <v>0</v>
      </c>
      <c r="AC66">
        <v>0</v>
      </c>
      <c r="AD66" t="s">
        <v>75</v>
      </c>
      <c r="AE66">
        <f t="shared" si="53"/>
        <v>35.481932827806524</v>
      </c>
      <c r="AF66">
        <f t="shared" si="7"/>
        <v>0</v>
      </c>
      <c r="AG66">
        <f t="shared" si="8"/>
        <v>5.3760504284555344</v>
      </c>
      <c r="AH66">
        <f t="shared" si="9"/>
        <v>16.128151285366602</v>
      </c>
      <c r="AI66">
        <f t="shared" si="10"/>
        <v>26.880252142277673</v>
      </c>
      <c r="AJ66">
        <f t="shared" si="11"/>
        <v>37.63235299918874</v>
      </c>
      <c r="AK66">
        <f t="shared" si="12"/>
        <v>48.38445385609981</v>
      </c>
      <c r="AL66">
        <f t="shared" si="13"/>
        <v>59.136554713010881</v>
      </c>
      <c r="AM66">
        <f t="shared" si="14"/>
        <v>112.89705899756622</v>
      </c>
      <c r="AN66">
        <f t="shared" si="15"/>
        <v>145.15336156829943</v>
      </c>
      <c r="AO66">
        <f t="shared" si="16"/>
        <v>177.40966413903263</v>
      </c>
      <c r="AP66">
        <f t="shared" si="17"/>
        <v>252.67437013741011</v>
      </c>
      <c r="AQ66">
        <f t="shared" si="18"/>
        <v>0</v>
      </c>
      <c r="AR66">
        <f t="shared" si="19"/>
        <v>5.3760504284555344</v>
      </c>
      <c r="AS66">
        <f t="shared" si="20"/>
        <v>16.128151285366602</v>
      </c>
      <c r="AT66">
        <f t="shared" si="21"/>
        <v>26.880252142277673</v>
      </c>
      <c r="AU66">
        <f t="shared" si="22"/>
        <v>35.481932827806524</v>
      </c>
      <c r="AV66">
        <f t="shared" si="23"/>
        <v>35.481932827806524</v>
      </c>
      <c r="AW66">
        <f t="shared" si="24"/>
        <v>35.481932827806524</v>
      </c>
      <c r="AX66">
        <f t="shared" si="25"/>
        <v>35.481932827806524</v>
      </c>
      <c r="AY66">
        <f t="shared" si="26"/>
        <v>35.481932827806524</v>
      </c>
      <c r="AZ66">
        <f t="shared" si="27"/>
        <v>35.481932827806524</v>
      </c>
      <c r="BA66">
        <f t="shared" si="28"/>
        <v>35.481932827806524</v>
      </c>
      <c r="BB66">
        <f t="shared" si="29"/>
        <v>83</v>
      </c>
      <c r="BC66">
        <f t="shared" si="54"/>
        <v>0</v>
      </c>
      <c r="BD66">
        <f t="shared" si="30"/>
        <v>0</v>
      </c>
      <c r="BE66">
        <f t="shared" si="31"/>
        <v>18</v>
      </c>
      <c r="BF66">
        <f t="shared" si="32"/>
        <v>0</v>
      </c>
      <c r="BG66">
        <f t="shared" si="32"/>
        <v>0</v>
      </c>
      <c r="BH66">
        <f t="shared" si="32"/>
        <v>0</v>
      </c>
      <c r="BI66">
        <f t="shared" si="33"/>
        <v>11.683460921663029</v>
      </c>
      <c r="BJ66">
        <f t="shared" si="56"/>
        <v>0</v>
      </c>
      <c r="BK66">
        <f t="shared" si="57"/>
        <v>0</v>
      </c>
      <c r="BL66">
        <f t="shared" si="35"/>
        <v>2.5337626095172832</v>
      </c>
      <c r="BM66">
        <f t="shared" si="36"/>
        <v>0</v>
      </c>
      <c r="BN66">
        <f t="shared" si="37"/>
        <v>0</v>
      </c>
      <c r="BO66">
        <f t="shared" si="38"/>
        <v>0</v>
      </c>
      <c r="BP66" t="str">
        <f t="shared" si="39"/>
        <v>Col mop</v>
      </c>
      <c r="BQ66">
        <f t="shared" si="40"/>
        <v>0</v>
      </c>
      <c r="BR66">
        <f t="shared" si="41"/>
        <v>5.3760504284555344</v>
      </c>
      <c r="BS66">
        <f t="shared" si="42"/>
        <v>10.752100856911067</v>
      </c>
      <c r="BT66">
        <f t="shared" si="43"/>
        <v>10.752100856911071</v>
      </c>
      <c r="BU66">
        <f t="shared" si="44"/>
        <v>8.6016806855288515</v>
      </c>
      <c r="BV66">
        <f t="shared" si="45"/>
        <v>0</v>
      </c>
      <c r="BW66">
        <f t="shared" si="46"/>
        <v>0</v>
      </c>
      <c r="BX66">
        <f t="shared" si="47"/>
        <v>0</v>
      </c>
      <c r="BY66">
        <f t="shared" si="48"/>
        <v>0</v>
      </c>
      <c r="BZ66">
        <f t="shared" si="49"/>
        <v>0</v>
      </c>
      <c r="CA66">
        <f t="shared" si="50"/>
        <v>0</v>
      </c>
      <c r="CB66" s="11">
        <f t="shared" si="58"/>
        <v>0.14076458941762685</v>
      </c>
    </row>
    <row r="67" spans="1:80" x14ac:dyDescent="0.3">
      <c r="A67">
        <v>1</v>
      </c>
      <c r="B67" t="str">
        <f t="shared" si="2"/>
        <v/>
      </c>
      <c r="D67">
        <v>0.25</v>
      </c>
      <c r="I67">
        <f t="shared" si="3"/>
        <v>0</v>
      </c>
      <c r="J67">
        <f t="shared" si="4"/>
        <v>0</v>
      </c>
      <c r="L67" t="e">
        <f t="shared" si="5"/>
        <v>#DIV/0!</v>
      </c>
      <c r="M67">
        <v>1</v>
      </c>
      <c r="N67">
        <v>1</v>
      </c>
      <c r="O67">
        <v>2</v>
      </c>
      <c r="P67">
        <f t="shared" si="6"/>
        <v>0</v>
      </c>
      <c r="Z67">
        <v>0</v>
      </c>
      <c r="AA67">
        <v>0</v>
      </c>
      <c r="AB67">
        <v>0</v>
      </c>
      <c r="AC67">
        <v>0</v>
      </c>
      <c r="AD67" t="s">
        <v>75</v>
      </c>
      <c r="AE67" t="e">
        <f t="shared" si="53"/>
        <v>#DIV/0!</v>
      </c>
      <c r="AF67" t="e">
        <f t="shared" si="7"/>
        <v>#DIV/0!</v>
      </c>
      <c r="AG67" t="e">
        <f t="shared" si="8"/>
        <v>#DIV/0!</v>
      </c>
      <c r="AH67" t="e">
        <f t="shared" si="9"/>
        <v>#DIV/0!</v>
      </c>
      <c r="AI67" t="e">
        <f t="shared" si="10"/>
        <v>#DIV/0!</v>
      </c>
      <c r="AJ67" t="e">
        <f t="shared" si="11"/>
        <v>#DIV/0!</v>
      </c>
      <c r="AK67" t="e">
        <f t="shared" si="12"/>
        <v>#DIV/0!</v>
      </c>
      <c r="AL67" t="e">
        <f t="shared" si="13"/>
        <v>#DIV/0!</v>
      </c>
      <c r="AM67" t="e">
        <f t="shared" si="14"/>
        <v>#DIV/0!</v>
      </c>
      <c r="AN67" t="e">
        <f t="shared" si="15"/>
        <v>#DIV/0!</v>
      </c>
      <c r="AO67" t="e">
        <f t="shared" si="16"/>
        <v>#DIV/0!</v>
      </c>
      <c r="AP67" t="e">
        <f t="shared" si="17"/>
        <v>#DIV/0!</v>
      </c>
      <c r="AQ67" t="e">
        <f t="shared" si="18"/>
        <v>#DIV/0!</v>
      </c>
      <c r="AR67" t="e">
        <f t="shared" si="19"/>
        <v>#DIV/0!</v>
      </c>
      <c r="AS67" t="e">
        <f t="shared" si="20"/>
        <v>#DIV/0!</v>
      </c>
      <c r="AT67" t="e">
        <f t="shared" si="21"/>
        <v>#DIV/0!</v>
      </c>
      <c r="AU67" t="e">
        <f t="shared" si="22"/>
        <v>#DIV/0!</v>
      </c>
      <c r="AV67" t="e">
        <f t="shared" si="23"/>
        <v>#DIV/0!</v>
      </c>
      <c r="AW67" t="e">
        <f t="shared" si="24"/>
        <v>#DIV/0!</v>
      </c>
      <c r="AX67" t="e">
        <f t="shared" si="25"/>
        <v>#DIV/0!</v>
      </c>
      <c r="AY67" t="e">
        <f t="shared" si="26"/>
        <v>#DIV/0!</v>
      </c>
      <c r="AZ67" t="e">
        <f t="shared" si="27"/>
        <v>#DIV/0!</v>
      </c>
      <c r="BA67" t="e">
        <f t="shared" si="28"/>
        <v>#DIV/0!</v>
      </c>
      <c r="BB67">
        <f t="shared" si="29"/>
        <v>18</v>
      </c>
      <c r="BC67">
        <f t="shared" si="54"/>
        <v>0</v>
      </c>
      <c r="BD67">
        <f t="shared" si="30"/>
        <v>0</v>
      </c>
      <c r="BE67">
        <f t="shared" si="31"/>
        <v>0</v>
      </c>
      <c r="BF67">
        <f t="shared" si="32"/>
        <v>0</v>
      </c>
      <c r="BG67">
        <f t="shared" si="32"/>
        <v>0</v>
      </c>
      <c r="BH67">
        <f t="shared" si="32"/>
        <v>0</v>
      </c>
      <c r="BI67">
        <f t="shared" si="33"/>
        <v>8.9524655489191127E-2</v>
      </c>
      <c r="BJ67">
        <f t="shared" si="56"/>
        <v>0</v>
      </c>
      <c r="BK67">
        <f t="shared" si="57"/>
        <v>0</v>
      </c>
      <c r="BL67">
        <f t="shared" si="35"/>
        <v>0</v>
      </c>
      <c r="BM67">
        <f t="shared" si="36"/>
        <v>0</v>
      </c>
      <c r="BN67">
        <f t="shared" si="37"/>
        <v>0</v>
      </c>
      <c r="BO67">
        <f t="shared" si="38"/>
        <v>0</v>
      </c>
      <c r="BP67" t="str">
        <f t="shared" si="39"/>
        <v/>
      </c>
      <c r="BQ67" t="str">
        <f t="shared" si="40"/>
        <v/>
      </c>
      <c r="BR67" t="str">
        <f t="shared" si="41"/>
        <v/>
      </c>
      <c r="BS67" t="str">
        <f t="shared" si="42"/>
        <v/>
      </c>
      <c r="BT67" t="str">
        <f t="shared" si="43"/>
        <v/>
      </c>
      <c r="BU67" t="str">
        <f t="shared" si="44"/>
        <v/>
      </c>
      <c r="BV67" t="str">
        <f t="shared" si="45"/>
        <v/>
      </c>
      <c r="BW67" t="str">
        <f t="shared" si="46"/>
        <v/>
      </c>
      <c r="BX67" t="str">
        <f t="shared" si="47"/>
        <v/>
      </c>
      <c r="BY67" t="str">
        <f t="shared" si="48"/>
        <v/>
      </c>
      <c r="BZ67" t="str">
        <f t="shared" si="49"/>
        <v/>
      </c>
      <c r="CA67" t="str">
        <f t="shared" si="50"/>
        <v/>
      </c>
      <c r="CB67" s="11">
        <f t="shared" si="58"/>
        <v>4.9735919716217296E-3</v>
      </c>
    </row>
    <row r="68" spans="1:80" x14ac:dyDescent="0.3">
      <c r="A68">
        <v>1</v>
      </c>
      <c r="B68" t="str">
        <f t="shared" si="2"/>
        <v/>
      </c>
      <c r="C68" t="s">
        <v>75</v>
      </c>
      <c r="D68">
        <v>0.7</v>
      </c>
      <c r="I68">
        <f t="shared" si="3"/>
        <v>0</v>
      </c>
      <c r="J68">
        <f t="shared" si="4"/>
        <v>0</v>
      </c>
      <c r="L68" t="e">
        <f t="shared" si="5"/>
        <v>#DIV/0!</v>
      </c>
      <c r="M68">
        <v>4</v>
      </c>
      <c r="N68">
        <v>1</v>
      </c>
      <c r="O68">
        <v>3</v>
      </c>
      <c r="P68">
        <f t="shared" si="6"/>
        <v>1</v>
      </c>
      <c r="S68">
        <v>1</v>
      </c>
      <c r="T68">
        <v>0</v>
      </c>
      <c r="U68">
        <v>1</v>
      </c>
      <c r="Z68">
        <v>0</v>
      </c>
      <c r="AA68">
        <v>0</v>
      </c>
      <c r="AB68">
        <v>0</v>
      </c>
      <c r="AC68">
        <v>0</v>
      </c>
      <c r="AD68" t="s">
        <v>75</v>
      </c>
      <c r="AE68" t="e">
        <f t="shared" si="53"/>
        <v>#DIV/0!</v>
      </c>
      <c r="AF68" t="e">
        <f t="shared" si="7"/>
        <v>#DIV/0!</v>
      </c>
      <c r="AG68" t="e">
        <f t="shared" si="8"/>
        <v>#DIV/0!</v>
      </c>
      <c r="AH68" t="e">
        <f t="shared" si="9"/>
        <v>#DIV/0!</v>
      </c>
      <c r="AI68" t="e">
        <f t="shared" si="10"/>
        <v>#DIV/0!</v>
      </c>
      <c r="AJ68" t="e">
        <f t="shared" si="11"/>
        <v>#DIV/0!</v>
      </c>
      <c r="AK68" t="e">
        <f t="shared" si="12"/>
        <v>#DIV/0!</v>
      </c>
      <c r="AL68" t="e">
        <f t="shared" si="13"/>
        <v>#DIV/0!</v>
      </c>
      <c r="AM68" t="e">
        <f t="shared" si="14"/>
        <v>#DIV/0!</v>
      </c>
      <c r="AN68" t="e">
        <f t="shared" si="15"/>
        <v>#DIV/0!</v>
      </c>
      <c r="AO68" t="e">
        <f t="shared" si="16"/>
        <v>#DIV/0!</v>
      </c>
      <c r="AP68" t="e">
        <f t="shared" si="17"/>
        <v>#DIV/0!</v>
      </c>
      <c r="AQ68" t="e">
        <f t="shared" si="18"/>
        <v>#DIV/0!</v>
      </c>
      <c r="AR68" t="e">
        <f t="shared" si="19"/>
        <v>#DIV/0!</v>
      </c>
      <c r="AS68" t="e">
        <f t="shared" si="20"/>
        <v>#DIV/0!</v>
      </c>
      <c r="AT68" t="e">
        <f t="shared" si="21"/>
        <v>#DIV/0!</v>
      </c>
      <c r="AU68" t="e">
        <f t="shared" si="22"/>
        <v>#DIV/0!</v>
      </c>
      <c r="AV68" t="e">
        <f t="shared" si="23"/>
        <v>#DIV/0!</v>
      </c>
      <c r="AW68" t="e">
        <f t="shared" si="24"/>
        <v>#DIV/0!</v>
      </c>
      <c r="AX68" t="e">
        <f t="shared" si="25"/>
        <v>#DIV/0!</v>
      </c>
      <c r="AY68" t="e">
        <f t="shared" si="26"/>
        <v>#DIV/0!</v>
      </c>
      <c r="AZ68" t="e">
        <f t="shared" si="27"/>
        <v>#DIV/0!</v>
      </c>
      <c r="BA68" t="e">
        <f t="shared" si="28"/>
        <v>#DIV/0!</v>
      </c>
      <c r="BB68">
        <f t="shared" si="29"/>
        <v>38</v>
      </c>
      <c r="BC68">
        <f t="shared" si="54"/>
        <v>0</v>
      </c>
      <c r="BD68">
        <f t="shared" si="30"/>
        <v>0</v>
      </c>
      <c r="BE68">
        <f t="shared" si="31"/>
        <v>5.5</v>
      </c>
      <c r="BF68">
        <f t="shared" si="32"/>
        <v>0</v>
      </c>
      <c r="BG68">
        <f t="shared" si="32"/>
        <v>0</v>
      </c>
      <c r="BH68">
        <f t="shared" si="32"/>
        <v>0</v>
      </c>
      <c r="BI68">
        <f t="shared" si="33"/>
        <v>1.4817325201855454</v>
      </c>
      <c r="BJ68">
        <f t="shared" si="56"/>
        <v>0</v>
      </c>
      <c r="BK68">
        <f t="shared" si="57"/>
        <v>0</v>
      </c>
      <c r="BL68">
        <f t="shared" si="35"/>
        <v>0.21446128581632895</v>
      </c>
      <c r="BM68">
        <f t="shared" si="36"/>
        <v>0</v>
      </c>
      <c r="BN68">
        <f t="shared" si="37"/>
        <v>0</v>
      </c>
      <c r="BO68">
        <f t="shared" si="38"/>
        <v>0</v>
      </c>
      <c r="BP68" t="str">
        <f t="shared" si="39"/>
        <v/>
      </c>
      <c r="BQ68" t="str">
        <f t="shared" si="40"/>
        <v/>
      </c>
      <c r="BR68" t="str">
        <f t="shared" si="41"/>
        <v/>
      </c>
      <c r="BS68" t="str">
        <f t="shared" si="42"/>
        <v/>
      </c>
      <c r="BT68" t="str">
        <f t="shared" si="43"/>
        <v/>
      </c>
      <c r="BU68" t="str">
        <f t="shared" si="44"/>
        <v/>
      </c>
      <c r="BV68" t="str">
        <f t="shared" si="45"/>
        <v/>
      </c>
      <c r="BW68" t="str">
        <f t="shared" si="46"/>
        <v/>
      </c>
      <c r="BX68" t="str">
        <f t="shared" si="47"/>
        <v/>
      </c>
      <c r="BY68" t="str">
        <f t="shared" si="48"/>
        <v/>
      </c>
      <c r="BZ68" t="str">
        <f t="shared" si="49"/>
        <v/>
      </c>
      <c r="CA68" t="str">
        <f t="shared" si="50"/>
        <v/>
      </c>
      <c r="CB68" s="11">
        <f t="shared" si="58"/>
        <v>3.8992961057514354E-2</v>
      </c>
    </row>
    <row r="69" spans="1:80" x14ac:dyDescent="0.3">
      <c r="A69">
        <v>1</v>
      </c>
      <c r="B69">
        <f t="shared" si="2"/>
        <v>1</v>
      </c>
      <c r="C69" t="s">
        <v>75</v>
      </c>
      <c r="D69">
        <v>0.6</v>
      </c>
      <c r="E69">
        <v>3.4</v>
      </c>
      <c r="F69">
        <v>3</v>
      </c>
      <c r="G69">
        <v>2.1</v>
      </c>
      <c r="H69">
        <v>3.4</v>
      </c>
      <c r="I69">
        <f t="shared" si="3"/>
        <v>1.2749999999999999</v>
      </c>
      <c r="J69">
        <f t="shared" si="4"/>
        <v>0</v>
      </c>
      <c r="K69">
        <v>1</v>
      </c>
      <c r="L69">
        <f t="shared" si="5"/>
        <v>1</v>
      </c>
      <c r="M69">
        <v>1</v>
      </c>
      <c r="N69">
        <v>1</v>
      </c>
      <c r="O69">
        <v>2</v>
      </c>
      <c r="P69">
        <f t="shared" si="6"/>
        <v>1</v>
      </c>
      <c r="S69">
        <v>1</v>
      </c>
      <c r="T69">
        <v>0</v>
      </c>
      <c r="U69">
        <v>1</v>
      </c>
      <c r="Z69">
        <v>0</v>
      </c>
      <c r="AA69">
        <v>0</v>
      </c>
      <c r="AB69">
        <v>0</v>
      </c>
      <c r="AC69">
        <v>0</v>
      </c>
      <c r="AD69" t="s">
        <v>75</v>
      </c>
      <c r="AE69">
        <f t="shared" si="53"/>
        <v>17.363975295472482</v>
      </c>
      <c r="AF69">
        <f t="shared" si="7"/>
        <v>2.5535257787459535</v>
      </c>
      <c r="AG69">
        <f t="shared" si="8"/>
        <v>5.1070515574919071</v>
      </c>
      <c r="AH69">
        <f t="shared" si="9"/>
        <v>10.214103114983814</v>
      </c>
      <c r="AI69">
        <f t="shared" si="10"/>
        <v>15.321154672475721</v>
      </c>
      <c r="AJ69">
        <f t="shared" si="11"/>
        <v>20.428206229967628</v>
      </c>
      <c r="AK69">
        <f t="shared" si="12"/>
        <v>25.535257787459535</v>
      </c>
      <c r="AL69">
        <f t="shared" si="13"/>
        <v>30.642309344951443</v>
      </c>
      <c r="AM69">
        <f t="shared" si="14"/>
        <v>56.177567132410978</v>
      </c>
      <c r="AN69">
        <f t="shared" si="15"/>
        <v>71.498721804886699</v>
      </c>
      <c r="AO69">
        <f t="shared" si="16"/>
        <v>86.819876477362413</v>
      </c>
      <c r="AP69">
        <f t="shared" si="17"/>
        <v>122.56923737980577</v>
      </c>
      <c r="AQ69">
        <f t="shared" si="18"/>
        <v>2.5535257787459535</v>
      </c>
      <c r="AR69">
        <f t="shared" si="19"/>
        <v>5.1070515574919071</v>
      </c>
      <c r="AS69">
        <f t="shared" si="20"/>
        <v>10.214103114983814</v>
      </c>
      <c r="AT69">
        <f t="shared" si="21"/>
        <v>15.321154672475721</v>
      </c>
      <c r="AU69">
        <f t="shared" si="22"/>
        <v>17.363975295472482</v>
      </c>
      <c r="AV69">
        <f t="shared" si="23"/>
        <v>17.363975295472482</v>
      </c>
      <c r="AW69">
        <f t="shared" si="24"/>
        <v>17.363975295472482</v>
      </c>
      <c r="AX69">
        <f t="shared" si="25"/>
        <v>17.363975295472482</v>
      </c>
      <c r="AY69">
        <f t="shared" si="26"/>
        <v>17.363975295472482</v>
      </c>
      <c r="AZ69">
        <f t="shared" si="27"/>
        <v>17.363975295472482</v>
      </c>
      <c r="BA69">
        <f t="shared" si="28"/>
        <v>17.363975295472482</v>
      </c>
      <c r="BB69">
        <f t="shared" si="29"/>
        <v>18</v>
      </c>
      <c r="BC69">
        <f t="shared" si="54"/>
        <v>0</v>
      </c>
      <c r="BD69">
        <f t="shared" si="30"/>
        <v>0</v>
      </c>
      <c r="BE69">
        <f t="shared" si="31"/>
        <v>5.5</v>
      </c>
      <c r="BF69">
        <f t="shared" si="32"/>
        <v>0</v>
      </c>
      <c r="BG69">
        <f t="shared" si="32"/>
        <v>0</v>
      </c>
      <c r="BH69">
        <f t="shared" si="32"/>
        <v>0</v>
      </c>
      <c r="BI69">
        <f t="shared" si="33"/>
        <v>0.51566201561774083</v>
      </c>
      <c r="BJ69">
        <f t="shared" si="56"/>
        <v>0</v>
      </c>
      <c r="BK69">
        <f t="shared" si="57"/>
        <v>0</v>
      </c>
      <c r="BL69">
        <f t="shared" si="35"/>
        <v>0.15756339366097638</v>
      </c>
      <c r="BM69">
        <f t="shared" si="36"/>
        <v>0</v>
      </c>
      <c r="BN69">
        <f t="shared" si="37"/>
        <v>0</v>
      </c>
      <c r="BO69">
        <f t="shared" si="38"/>
        <v>0</v>
      </c>
      <c r="BP69" t="str">
        <f t="shared" si="39"/>
        <v>Col mop</v>
      </c>
      <c r="BQ69">
        <f t="shared" si="40"/>
        <v>2.5535257787459535</v>
      </c>
      <c r="BR69">
        <f t="shared" si="41"/>
        <v>2.5535257787459535</v>
      </c>
      <c r="BS69">
        <f t="shared" si="42"/>
        <v>5.1070515574919071</v>
      </c>
      <c r="BT69">
        <f t="shared" si="43"/>
        <v>5.1070515574919071</v>
      </c>
      <c r="BU69">
        <f t="shared" si="44"/>
        <v>2.0428206229967607</v>
      </c>
      <c r="BV69">
        <f t="shared" si="45"/>
        <v>0</v>
      </c>
      <c r="BW69">
        <f t="shared" si="46"/>
        <v>0</v>
      </c>
      <c r="BX69">
        <f t="shared" si="47"/>
        <v>0</v>
      </c>
      <c r="BY69">
        <f t="shared" si="48"/>
        <v>0</v>
      </c>
      <c r="BZ69">
        <f t="shared" si="49"/>
        <v>0</v>
      </c>
      <c r="CA69">
        <f t="shared" si="50"/>
        <v>0</v>
      </c>
      <c r="CB69" s="11">
        <f t="shared" si="58"/>
        <v>2.8647889756541159E-2</v>
      </c>
    </row>
    <row r="70" spans="1:80" x14ac:dyDescent="0.3">
      <c r="A70">
        <v>1</v>
      </c>
      <c r="B70" t="str">
        <f t="shared" si="2"/>
        <v/>
      </c>
      <c r="D70">
        <v>0.25</v>
      </c>
      <c r="I70">
        <f t="shared" si="3"/>
        <v>0</v>
      </c>
      <c r="J70">
        <f t="shared" si="4"/>
        <v>0</v>
      </c>
      <c r="L70" t="e">
        <f t="shared" si="5"/>
        <v>#DIV/0!</v>
      </c>
      <c r="M70">
        <v>1</v>
      </c>
      <c r="N70">
        <v>1</v>
      </c>
      <c r="O70">
        <v>3</v>
      </c>
      <c r="P70">
        <f t="shared" si="6"/>
        <v>0</v>
      </c>
      <c r="S70">
        <v>1</v>
      </c>
      <c r="T70">
        <v>0</v>
      </c>
      <c r="U70">
        <v>1</v>
      </c>
      <c r="Z70">
        <v>0</v>
      </c>
      <c r="AA70">
        <v>0</v>
      </c>
      <c r="AB70">
        <v>0</v>
      </c>
      <c r="AC70">
        <v>0</v>
      </c>
      <c r="AD70" t="s">
        <v>75</v>
      </c>
      <c r="AE70" t="e">
        <f t="shared" si="53"/>
        <v>#DIV/0!</v>
      </c>
      <c r="AF70" t="e">
        <f t="shared" si="7"/>
        <v>#DIV/0!</v>
      </c>
      <c r="AG70" t="e">
        <f t="shared" si="8"/>
        <v>#DIV/0!</v>
      </c>
      <c r="AH70" t="e">
        <f t="shared" si="9"/>
        <v>#DIV/0!</v>
      </c>
      <c r="AI70" t="e">
        <f t="shared" si="10"/>
        <v>#DIV/0!</v>
      </c>
      <c r="AJ70" t="e">
        <f t="shared" si="11"/>
        <v>#DIV/0!</v>
      </c>
      <c r="AK70" t="e">
        <f t="shared" si="12"/>
        <v>#DIV/0!</v>
      </c>
      <c r="AL70" t="e">
        <f t="shared" si="13"/>
        <v>#DIV/0!</v>
      </c>
      <c r="AM70" t="e">
        <f t="shared" si="14"/>
        <v>#DIV/0!</v>
      </c>
      <c r="AN70" t="e">
        <f t="shared" si="15"/>
        <v>#DIV/0!</v>
      </c>
      <c r="AO70" t="e">
        <f t="shared" si="16"/>
        <v>#DIV/0!</v>
      </c>
      <c r="AP70" t="e">
        <f t="shared" si="17"/>
        <v>#DIV/0!</v>
      </c>
      <c r="AQ70" t="e">
        <f t="shared" si="18"/>
        <v>#DIV/0!</v>
      </c>
      <c r="AR70" t="e">
        <f t="shared" si="19"/>
        <v>#DIV/0!</v>
      </c>
      <c r="AS70" t="e">
        <f t="shared" si="20"/>
        <v>#DIV/0!</v>
      </c>
      <c r="AT70" t="e">
        <f t="shared" si="21"/>
        <v>#DIV/0!</v>
      </c>
      <c r="AU70" t="e">
        <f t="shared" si="22"/>
        <v>#DIV/0!</v>
      </c>
      <c r="AV70" t="e">
        <f t="shared" si="23"/>
        <v>#DIV/0!</v>
      </c>
      <c r="AW70" t="e">
        <f t="shared" si="24"/>
        <v>#DIV/0!</v>
      </c>
      <c r="AX70" t="e">
        <f t="shared" si="25"/>
        <v>#DIV/0!</v>
      </c>
      <c r="AY70" t="e">
        <f t="shared" si="26"/>
        <v>#DIV/0!</v>
      </c>
      <c r="AZ70" t="e">
        <f t="shared" si="27"/>
        <v>#DIV/0!</v>
      </c>
      <c r="BA70" t="e">
        <f t="shared" si="28"/>
        <v>#DIV/0!</v>
      </c>
      <c r="BB70">
        <f t="shared" si="29"/>
        <v>38</v>
      </c>
      <c r="BC70">
        <f t="shared" si="54"/>
        <v>0</v>
      </c>
      <c r="BD70">
        <f t="shared" si="30"/>
        <v>0</v>
      </c>
      <c r="BE70">
        <f t="shared" si="31"/>
        <v>5.5</v>
      </c>
      <c r="BF70">
        <f t="shared" si="32"/>
        <v>0</v>
      </c>
      <c r="BG70">
        <f t="shared" si="32"/>
        <v>0</v>
      </c>
      <c r="BH70">
        <f t="shared" si="32"/>
        <v>0</v>
      </c>
      <c r="BI70">
        <f t="shared" si="33"/>
        <v>0.18899649492162574</v>
      </c>
      <c r="BJ70">
        <f t="shared" si="56"/>
        <v>0</v>
      </c>
      <c r="BK70">
        <f t="shared" si="57"/>
        <v>0</v>
      </c>
      <c r="BL70">
        <f t="shared" si="35"/>
        <v>2.7354755843919512E-2</v>
      </c>
      <c r="BM70">
        <f t="shared" si="36"/>
        <v>0</v>
      </c>
      <c r="BN70">
        <f t="shared" si="37"/>
        <v>0</v>
      </c>
      <c r="BO70">
        <f t="shared" si="38"/>
        <v>0</v>
      </c>
      <c r="BP70" t="str">
        <f t="shared" si="39"/>
        <v/>
      </c>
      <c r="BQ70" t="str">
        <f t="shared" si="40"/>
        <v/>
      </c>
      <c r="BR70" t="str">
        <f t="shared" si="41"/>
        <v/>
      </c>
      <c r="BS70" t="str">
        <f t="shared" si="42"/>
        <v/>
      </c>
      <c r="BT70" t="str">
        <f t="shared" si="43"/>
        <v/>
      </c>
      <c r="BU70" t="str">
        <f t="shared" si="44"/>
        <v/>
      </c>
      <c r="BV70" t="str">
        <f t="shared" si="45"/>
        <v/>
      </c>
      <c r="BW70" t="str">
        <f t="shared" si="46"/>
        <v/>
      </c>
      <c r="BX70" t="str">
        <f t="shared" si="47"/>
        <v/>
      </c>
      <c r="BY70" t="str">
        <f t="shared" si="48"/>
        <v/>
      </c>
      <c r="BZ70" t="str">
        <f t="shared" si="49"/>
        <v/>
      </c>
      <c r="CA70" t="str">
        <f t="shared" si="50"/>
        <v/>
      </c>
      <c r="CB70" s="11">
        <f t="shared" si="58"/>
        <v>4.9735919716217296E-3</v>
      </c>
    </row>
    <row r="71" spans="1:80" x14ac:dyDescent="0.3">
      <c r="A71">
        <v>1</v>
      </c>
      <c r="B71" t="str">
        <f t="shared" si="2"/>
        <v/>
      </c>
      <c r="D71">
        <v>0.12</v>
      </c>
      <c r="I71">
        <f t="shared" si="3"/>
        <v>0</v>
      </c>
      <c r="J71">
        <f t="shared" si="4"/>
        <v>0</v>
      </c>
      <c r="L71" t="e">
        <f t="shared" si="5"/>
        <v>#DIV/0!</v>
      </c>
      <c r="M71">
        <v>1</v>
      </c>
      <c r="N71">
        <v>0</v>
      </c>
      <c r="O71">
        <v>1</v>
      </c>
      <c r="P71">
        <f t="shared" si="6"/>
        <v>0</v>
      </c>
      <c r="Z71">
        <v>0</v>
      </c>
      <c r="AA71">
        <v>0</v>
      </c>
      <c r="AB71">
        <v>0</v>
      </c>
      <c r="AC71">
        <v>0</v>
      </c>
      <c r="AD71" t="s">
        <v>75</v>
      </c>
      <c r="AE71" t="e">
        <f t="shared" si="53"/>
        <v>#DIV/0!</v>
      </c>
      <c r="AF71" t="e">
        <f t="shared" si="7"/>
        <v>#DIV/0!</v>
      </c>
      <c r="AG71" t="e">
        <f t="shared" si="8"/>
        <v>#DIV/0!</v>
      </c>
      <c r="AH71" t="e">
        <f t="shared" si="9"/>
        <v>#DIV/0!</v>
      </c>
      <c r="AI71" t="e">
        <f t="shared" si="10"/>
        <v>#DIV/0!</v>
      </c>
      <c r="AJ71" t="e">
        <f t="shared" si="11"/>
        <v>#DIV/0!</v>
      </c>
      <c r="AK71" t="e">
        <f t="shared" si="12"/>
        <v>#DIV/0!</v>
      </c>
      <c r="AL71" t="e">
        <f t="shared" si="13"/>
        <v>#DIV/0!</v>
      </c>
      <c r="AM71" t="e">
        <f t="shared" si="14"/>
        <v>#DIV/0!</v>
      </c>
      <c r="AN71" t="e">
        <f t="shared" si="15"/>
        <v>#DIV/0!</v>
      </c>
      <c r="AO71" t="e">
        <f t="shared" si="16"/>
        <v>#DIV/0!</v>
      </c>
      <c r="AP71" t="e">
        <f t="shared" si="17"/>
        <v>#DIV/0!</v>
      </c>
      <c r="AQ71" t="e">
        <f t="shared" si="18"/>
        <v>#DIV/0!</v>
      </c>
      <c r="AR71" t="e">
        <f t="shared" si="19"/>
        <v>#DIV/0!</v>
      </c>
      <c r="AS71" t="e">
        <f t="shared" si="20"/>
        <v>#DIV/0!</v>
      </c>
      <c r="AT71" t="e">
        <f t="shared" si="21"/>
        <v>#DIV/0!</v>
      </c>
      <c r="AU71" t="e">
        <f t="shared" si="22"/>
        <v>#DIV/0!</v>
      </c>
      <c r="AV71" t="e">
        <f t="shared" si="23"/>
        <v>#DIV/0!</v>
      </c>
      <c r="AW71" t="e">
        <f t="shared" si="24"/>
        <v>#DIV/0!</v>
      </c>
      <c r="AX71" t="e">
        <f t="shared" si="25"/>
        <v>#DIV/0!</v>
      </c>
      <c r="AY71" t="e">
        <f t="shared" si="26"/>
        <v>#DIV/0!</v>
      </c>
      <c r="AZ71" t="e">
        <f t="shared" si="27"/>
        <v>#DIV/0!</v>
      </c>
      <c r="BA71" t="e">
        <f t="shared" si="28"/>
        <v>#DIV/0!</v>
      </c>
      <c r="BB71">
        <f t="shared" si="29"/>
        <v>5.5</v>
      </c>
      <c r="BC71">
        <f t="shared" si="54"/>
        <v>0</v>
      </c>
      <c r="BD71">
        <f t="shared" si="30"/>
        <v>0</v>
      </c>
      <c r="BE71">
        <f t="shared" si="31"/>
        <v>0</v>
      </c>
      <c r="BF71">
        <f t="shared" si="32"/>
        <v>0</v>
      </c>
      <c r="BG71">
        <f t="shared" si="32"/>
        <v>0</v>
      </c>
      <c r="BH71">
        <f t="shared" si="32"/>
        <v>0</v>
      </c>
      <c r="BI71">
        <f t="shared" si="33"/>
        <v>6.3025357464390553E-3</v>
      </c>
      <c r="BJ71">
        <f t="shared" si="56"/>
        <v>0</v>
      </c>
      <c r="BK71">
        <f t="shared" si="57"/>
        <v>0</v>
      </c>
      <c r="BL71">
        <f t="shared" si="35"/>
        <v>0</v>
      </c>
      <c r="BM71">
        <f t="shared" si="36"/>
        <v>0</v>
      </c>
      <c r="BN71">
        <f t="shared" si="37"/>
        <v>0</v>
      </c>
      <c r="BO71">
        <f t="shared" si="38"/>
        <v>0</v>
      </c>
      <c r="BP71" t="str">
        <f t="shared" si="39"/>
        <v/>
      </c>
      <c r="BQ71" t="str">
        <f t="shared" si="40"/>
        <v/>
      </c>
      <c r="BR71" t="str">
        <f t="shared" si="41"/>
        <v/>
      </c>
      <c r="BS71" t="str">
        <f t="shared" si="42"/>
        <v/>
      </c>
      <c r="BT71" t="str">
        <f t="shared" si="43"/>
        <v/>
      </c>
      <c r="BU71" t="str">
        <f t="shared" si="44"/>
        <v/>
      </c>
      <c r="BV71" t="str">
        <f t="shared" si="45"/>
        <v/>
      </c>
      <c r="BW71" t="str">
        <f t="shared" si="46"/>
        <v/>
      </c>
      <c r="BX71" t="str">
        <f t="shared" si="47"/>
        <v/>
      </c>
      <c r="BY71" t="str">
        <f t="shared" si="48"/>
        <v/>
      </c>
      <c r="BZ71" t="str">
        <f t="shared" si="49"/>
        <v/>
      </c>
      <c r="CA71" t="str">
        <f t="shared" si="50"/>
        <v/>
      </c>
      <c r="CB71" s="11">
        <f t="shared" si="58"/>
        <v>1.1459155902616464E-3</v>
      </c>
    </row>
    <row r="72" spans="1:80" x14ac:dyDescent="0.3">
      <c r="A72">
        <v>1</v>
      </c>
      <c r="B72" t="str">
        <f t="shared" si="2"/>
        <v/>
      </c>
      <c r="D72">
        <v>0.25</v>
      </c>
      <c r="I72">
        <f t="shared" si="3"/>
        <v>0</v>
      </c>
      <c r="J72">
        <f t="shared" si="4"/>
        <v>0</v>
      </c>
      <c r="L72" t="e">
        <f t="shared" si="5"/>
        <v>#DIV/0!</v>
      </c>
      <c r="M72">
        <v>1</v>
      </c>
      <c r="N72">
        <v>1</v>
      </c>
      <c r="O72">
        <v>2</v>
      </c>
      <c r="P72">
        <f t="shared" si="6"/>
        <v>0</v>
      </c>
      <c r="S72">
        <v>1</v>
      </c>
      <c r="T72">
        <v>0</v>
      </c>
      <c r="U72">
        <v>1</v>
      </c>
      <c r="Z72">
        <v>0</v>
      </c>
      <c r="AA72">
        <v>0</v>
      </c>
      <c r="AB72">
        <v>0</v>
      </c>
      <c r="AC72">
        <v>0</v>
      </c>
      <c r="AD72" t="s">
        <v>75</v>
      </c>
      <c r="AE72" t="e">
        <f t="shared" si="53"/>
        <v>#DIV/0!</v>
      </c>
      <c r="AF72" t="e">
        <f t="shared" si="7"/>
        <v>#DIV/0!</v>
      </c>
      <c r="AG72" t="e">
        <f t="shared" si="8"/>
        <v>#DIV/0!</v>
      </c>
      <c r="AH72" t="e">
        <f t="shared" si="9"/>
        <v>#DIV/0!</v>
      </c>
      <c r="AI72" t="e">
        <f t="shared" si="10"/>
        <v>#DIV/0!</v>
      </c>
      <c r="AJ72" t="e">
        <f t="shared" si="11"/>
        <v>#DIV/0!</v>
      </c>
      <c r="AK72" t="e">
        <f t="shared" si="12"/>
        <v>#DIV/0!</v>
      </c>
      <c r="AL72" t="e">
        <f t="shared" si="13"/>
        <v>#DIV/0!</v>
      </c>
      <c r="AM72" t="e">
        <f t="shared" si="14"/>
        <v>#DIV/0!</v>
      </c>
      <c r="AN72" t="e">
        <f t="shared" si="15"/>
        <v>#DIV/0!</v>
      </c>
      <c r="AO72" t="e">
        <f t="shared" si="16"/>
        <v>#DIV/0!</v>
      </c>
      <c r="AP72" t="e">
        <f t="shared" si="17"/>
        <v>#DIV/0!</v>
      </c>
      <c r="AQ72" t="e">
        <f t="shared" si="18"/>
        <v>#DIV/0!</v>
      </c>
      <c r="AR72" t="e">
        <f t="shared" si="19"/>
        <v>#DIV/0!</v>
      </c>
      <c r="AS72" t="e">
        <f t="shared" si="20"/>
        <v>#DIV/0!</v>
      </c>
      <c r="AT72" t="e">
        <f t="shared" si="21"/>
        <v>#DIV/0!</v>
      </c>
      <c r="AU72" t="e">
        <f t="shared" si="22"/>
        <v>#DIV/0!</v>
      </c>
      <c r="AV72" t="e">
        <f t="shared" si="23"/>
        <v>#DIV/0!</v>
      </c>
      <c r="AW72" t="e">
        <f t="shared" si="24"/>
        <v>#DIV/0!</v>
      </c>
      <c r="AX72" t="e">
        <f t="shared" si="25"/>
        <v>#DIV/0!</v>
      </c>
      <c r="AY72" t="e">
        <f t="shared" si="26"/>
        <v>#DIV/0!</v>
      </c>
      <c r="AZ72" t="e">
        <f t="shared" si="27"/>
        <v>#DIV/0!</v>
      </c>
      <c r="BA72" t="e">
        <f t="shared" si="28"/>
        <v>#DIV/0!</v>
      </c>
      <c r="BB72">
        <f t="shared" si="29"/>
        <v>18</v>
      </c>
      <c r="BC72">
        <f t="shared" si="54"/>
        <v>0</v>
      </c>
      <c r="BD72">
        <f t="shared" si="30"/>
        <v>0</v>
      </c>
      <c r="BE72">
        <f t="shared" si="31"/>
        <v>5.5</v>
      </c>
      <c r="BF72">
        <f t="shared" si="32"/>
        <v>0</v>
      </c>
      <c r="BG72">
        <f t="shared" si="32"/>
        <v>0</v>
      </c>
      <c r="BH72">
        <f t="shared" si="32"/>
        <v>0</v>
      </c>
      <c r="BI72">
        <f t="shared" si="33"/>
        <v>8.9524655489191127E-2</v>
      </c>
      <c r="BJ72">
        <f t="shared" si="56"/>
        <v>0</v>
      </c>
      <c r="BK72">
        <f t="shared" si="57"/>
        <v>0</v>
      </c>
      <c r="BL72">
        <f t="shared" si="35"/>
        <v>2.7354755843919512E-2</v>
      </c>
      <c r="BM72">
        <f t="shared" si="36"/>
        <v>0</v>
      </c>
      <c r="BN72">
        <f t="shared" si="37"/>
        <v>0</v>
      </c>
      <c r="BO72">
        <f t="shared" si="38"/>
        <v>0</v>
      </c>
      <c r="BP72" t="str">
        <f t="shared" si="39"/>
        <v/>
      </c>
      <c r="BQ72" t="str">
        <f t="shared" si="40"/>
        <v/>
      </c>
      <c r="BR72" t="str">
        <f t="shared" si="41"/>
        <v/>
      </c>
      <c r="BS72" t="str">
        <f t="shared" si="42"/>
        <v/>
      </c>
      <c r="BT72" t="str">
        <f t="shared" si="43"/>
        <v/>
      </c>
      <c r="BU72" t="str">
        <f t="shared" si="44"/>
        <v/>
      </c>
      <c r="BV72" t="str">
        <f t="shared" si="45"/>
        <v/>
      </c>
      <c r="BW72" t="str">
        <f t="shared" si="46"/>
        <v/>
      </c>
      <c r="BX72" t="str">
        <f t="shared" si="47"/>
        <v/>
      </c>
      <c r="BY72" t="str">
        <f t="shared" si="48"/>
        <v/>
      </c>
      <c r="BZ72" t="str">
        <f t="shared" si="49"/>
        <v/>
      </c>
      <c r="CA72" t="str">
        <f t="shared" si="50"/>
        <v/>
      </c>
      <c r="CB72" s="11">
        <f t="shared" si="58"/>
        <v>4.9735919716217296E-3</v>
      </c>
    </row>
    <row r="73" spans="1:80" x14ac:dyDescent="0.3">
      <c r="A73">
        <v>1</v>
      </c>
      <c r="B73">
        <f t="shared" si="2"/>
        <v>1</v>
      </c>
      <c r="C73" t="s">
        <v>75</v>
      </c>
      <c r="D73">
        <v>0.72</v>
      </c>
      <c r="E73">
        <v>5</v>
      </c>
      <c r="F73">
        <v>6.4</v>
      </c>
      <c r="G73">
        <v>4.25</v>
      </c>
      <c r="H73">
        <v>5</v>
      </c>
      <c r="I73">
        <f t="shared" si="3"/>
        <v>2.6625000000000001</v>
      </c>
      <c r="J73">
        <f t="shared" si="4"/>
        <v>0</v>
      </c>
      <c r="K73">
        <v>2</v>
      </c>
      <c r="L73">
        <f t="shared" si="5"/>
        <v>2</v>
      </c>
      <c r="M73">
        <v>1</v>
      </c>
      <c r="N73">
        <v>1</v>
      </c>
      <c r="O73">
        <v>2</v>
      </c>
      <c r="P73">
        <f t="shared" si="6"/>
        <v>1</v>
      </c>
      <c r="S73">
        <v>1</v>
      </c>
      <c r="T73">
        <v>0</v>
      </c>
      <c r="U73">
        <v>1</v>
      </c>
      <c r="Z73">
        <v>0</v>
      </c>
      <c r="AA73">
        <v>0</v>
      </c>
      <c r="AB73">
        <v>0</v>
      </c>
      <c r="AC73">
        <v>0</v>
      </c>
      <c r="AD73" t="s">
        <v>75</v>
      </c>
      <c r="AE73">
        <f t="shared" si="53"/>
        <v>37.080308901982974</v>
      </c>
      <c r="AF73">
        <f t="shared" si="7"/>
        <v>3.7080308901982981E-2</v>
      </c>
      <c r="AG73">
        <f t="shared" si="8"/>
        <v>0.29664247121586385</v>
      </c>
      <c r="AH73">
        <f t="shared" si="9"/>
        <v>2.3731397697269108</v>
      </c>
      <c r="AI73">
        <f t="shared" si="10"/>
        <v>8.0093467228283224</v>
      </c>
      <c r="AJ73">
        <f t="shared" si="11"/>
        <v>18.985118157815286</v>
      </c>
      <c r="AK73">
        <f t="shared" si="12"/>
        <v>37.080308901982974</v>
      </c>
      <c r="AL73">
        <f t="shared" si="13"/>
        <v>64.074773782626579</v>
      </c>
      <c r="AM73">
        <f t="shared" si="14"/>
        <v>394.83112918831472</v>
      </c>
      <c r="AN73">
        <f t="shared" si="15"/>
        <v>813.98694101633021</v>
      </c>
      <c r="AO73">
        <f t="shared" si="16"/>
        <v>1457.404461083539</v>
      </c>
      <c r="AP73" t="e">
        <f t="shared" si="17"/>
        <v>#DIV/0!</v>
      </c>
      <c r="AQ73">
        <f t="shared" si="18"/>
        <v>3.7080308901982981E-2</v>
      </c>
      <c r="AR73">
        <f t="shared" si="19"/>
        <v>0.29664247121586385</v>
      </c>
      <c r="AS73">
        <f t="shared" si="20"/>
        <v>2.3731397697269108</v>
      </c>
      <c r="AT73">
        <f t="shared" si="21"/>
        <v>8.0093467228283224</v>
      </c>
      <c r="AU73">
        <f t="shared" si="22"/>
        <v>18.985118157815286</v>
      </c>
      <c r="AV73">
        <f t="shared" si="23"/>
        <v>37.080308901982974</v>
      </c>
      <c r="AW73">
        <f t="shared" si="24"/>
        <v>37.080308901982974</v>
      </c>
      <c r="AX73">
        <f t="shared" si="25"/>
        <v>37.080308901982974</v>
      </c>
      <c r="AY73">
        <f t="shared" si="26"/>
        <v>37.080308901982974</v>
      </c>
      <c r="AZ73">
        <f t="shared" si="27"/>
        <v>37.080308901982974</v>
      </c>
      <c r="BA73">
        <f t="shared" si="28"/>
        <v>37.080308901982974</v>
      </c>
      <c r="BB73">
        <f t="shared" si="29"/>
        <v>18</v>
      </c>
      <c r="BC73">
        <f t="shared" si="54"/>
        <v>0</v>
      </c>
      <c r="BD73">
        <f t="shared" si="30"/>
        <v>0</v>
      </c>
      <c r="BE73">
        <f t="shared" si="31"/>
        <v>5.5</v>
      </c>
      <c r="BF73">
        <f t="shared" si="32"/>
        <v>0</v>
      </c>
      <c r="BG73">
        <f t="shared" si="32"/>
        <v>0</v>
      </c>
      <c r="BH73">
        <f t="shared" si="32"/>
        <v>0</v>
      </c>
      <c r="BI73">
        <f t="shared" si="33"/>
        <v>0.74255330248954676</v>
      </c>
      <c r="BJ73">
        <f t="shared" si="56"/>
        <v>0</v>
      </c>
      <c r="BK73">
        <f t="shared" si="57"/>
        <v>0</v>
      </c>
      <c r="BL73">
        <f t="shared" si="35"/>
        <v>0.22689128687180599</v>
      </c>
      <c r="BM73">
        <f t="shared" si="36"/>
        <v>0</v>
      </c>
      <c r="BN73">
        <f t="shared" si="37"/>
        <v>0</v>
      </c>
      <c r="BO73">
        <f t="shared" si="38"/>
        <v>0</v>
      </c>
      <c r="BP73" t="str">
        <f t="shared" si="39"/>
        <v>Col mop</v>
      </c>
      <c r="BQ73">
        <f t="shared" si="40"/>
        <v>3.7080308901982981E-2</v>
      </c>
      <c r="BR73">
        <f t="shared" si="41"/>
        <v>0.25956216231388085</v>
      </c>
      <c r="BS73">
        <f t="shared" si="42"/>
        <v>2.0764972985110468</v>
      </c>
      <c r="BT73">
        <f t="shared" si="43"/>
        <v>5.6362069531014116</v>
      </c>
      <c r="BU73">
        <f t="shared" si="44"/>
        <v>10.975771434986964</v>
      </c>
      <c r="BV73">
        <f t="shared" si="45"/>
        <v>18.095190744167688</v>
      </c>
      <c r="BW73">
        <f t="shared" si="46"/>
        <v>0</v>
      </c>
      <c r="BX73">
        <f t="shared" si="47"/>
        <v>0</v>
      </c>
      <c r="BY73">
        <f t="shared" si="48"/>
        <v>0</v>
      </c>
      <c r="BZ73">
        <f t="shared" si="49"/>
        <v>0</v>
      </c>
      <c r="CA73">
        <f t="shared" si="50"/>
        <v>0</v>
      </c>
      <c r="CB73" s="11">
        <f t="shared" si="58"/>
        <v>4.1252961249419268E-2</v>
      </c>
    </row>
    <row r="74" spans="1:80" x14ac:dyDescent="0.3">
      <c r="A74">
        <v>1</v>
      </c>
      <c r="B74" t="str">
        <f t="shared" si="2"/>
        <v/>
      </c>
      <c r="D74">
        <v>0.86</v>
      </c>
      <c r="I74">
        <f t="shared" si="3"/>
        <v>0</v>
      </c>
      <c r="J74">
        <f t="shared" si="4"/>
        <v>0</v>
      </c>
      <c r="L74" t="e">
        <f t="shared" si="5"/>
        <v>#DIV/0!</v>
      </c>
      <c r="M74">
        <v>2</v>
      </c>
      <c r="N74">
        <v>1</v>
      </c>
      <c r="O74">
        <v>2</v>
      </c>
      <c r="P74">
        <f t="shared" si="6"/>
        <v>0</v>
      </c>
      <c r="S74">
        <v>1</v>
      </c>
      <c r="T74">
        <v>0</v>
      </c>
      <c r="U74">
        <v>1</v>
      </c>
      <c r="Z74">
        <v>0</v>
      </c>
      <c r="AA74">
        <v>0</v>
      </c>
      <c r="AB74">
        <v>0</v>
      </c>
      <c r="AC74">
        <v>0</v>
      </c>
      <c r="AD74" t="s">
        <v>75</v>
      </c>
      <c r="AE74" t="e">
        <f t="shared" si="53"/>
        <v>#DIV/0!</v>
      </c>
      <c r="AF74" t="e">
        <f t="shared" si="7"/>
        <v>#DIV/0!</v>
      </c>
      <c r="AG74" t="e">
        <f t="shared" si="8"/>
        <v>#DIV/0!</v>
      </c>
      <c r="AH74" t="e">
        <f t="shared" si="9"/>
        <v>#DIV/0!</v>
      </c>
      <c r="AI74" t="e">
        <f t="shared" si="10"/>
        <v>#DIV/0!</v>
      </c>
      <c r="AJ74" t="e">
        <f t="shared" si="11"/>
        <v>#DIV/0!</v>
      </c>
      <c r="AK74" t="e">
        <f t="shared" si="12"/>
        <v>#DIV/0!</v>
      </c>
      <c r="AL74" t="e">
        <f t="shared" si="13"/>
        <v>#DIV/0!</v>
      </c>
      <c r="AM74" t="e">
        <f t="shared" si="14"/>
        <v>#DIV/0!</v>
      </c>
      <c r="AN74" t="e">
        <f t="shared" si="15"/>
        <v>#DIV/0!</v>
      </c>
      <c r="AO74" t="e">
        <f t="shared" si="16"/>
        <v>#DIV/0!</v>
      </c>
      <c r="AP74" t="e">
        <f t="shared" si="17"/>
        <v>#DIV/0!</v>
      </c>
      <c r="AQ74" t="e">
        <f t="shared" si="18"/>
        <v>#DIV/0!</v>
      </c>
      <c r="AR74" t="e">
        <f t="shared" si="19"/>
        <v>#DIV/0!</v>
      </c>
      <c r="AS74" t="e">
        <f t="shared" si="20"/>
        <v>#DIV/0!</v>
      </c>
      <c r="AT74" t="e">
        <f t="shared" si="21"/>
        <v>#DIV/0!</v>
      </c>
      <c r="AU74" t="e">
        <f t="shared" si="22"/>
        <v>#DIV/0!</v>
      </c>
      <c r="AV74" t="e">
        <f t="shared" si="23"/>
        <v>#DIV/0!</v>
      </c>
      <c r="AW74" t="e">
        <f t="shared" si="24"/>
        <v>#DIV/0!</v>
      </c>
      <c r="AX74" t="e">
        <f t="shared" si="25"/>
        <v>#DIV/0!</v>
      </c>
      <c r="AY74" t="e">
        <f t="shared" si="26"/>
        <v>#DIV/0!</v>
      </c>
      <c r="AZ74" t="e">
        <f t="shared" si="27"/>
        <v>#DIV/0!</v>
      </c>
      <c r="BA74" t="e">
        <f t="shared" si="28"/>
        <v>#DIV/0!</v>
      </c>
      <c r="BB74">
        <f t="shared" si="29"/>
        <v>18</v>
      </c>
      <c r="BC74">
        <f t="shared" si="54"/>
        <v>0</v>
      </c>
      <c r="BD74">
        <f t="shared" si="30"/>
        <v>0</v>
      </c>
      <c r="BE74">
        <f t="shared" si="31"/>
        <v>5.5</v>
      </c>
      <c r="BF74">
        <f t="shared" si="32"/>
        <v>0</v>
      </c>
      <c r="BG74">
        <f t="shared" si="32"/>
        <v>0</v>
      </c>
      <c r="BH74">
        <f t="shared" si="32"/>
        <v>0</v>
      </c>
      <c r="BI74">
        <f t="shared" si="33"/>
        <v>1.0593989631968921</v>
      </c>
      <c r="BJ74">
        <f t="shared" si="56"/>
        <v>0</v>
      </c>
      <c r="BK74">
        <f t="shared" si="57"/>
        <v>0</v>
      </c>
      <c r="BL74">
        <f t="shared" si="35"/>
        <v>0.32370523875460588</v>
      </c>
      <c r="BM74">
        <f t="shared" si="36"/>
        <v>0</v>
      </c>
      <c r="BN74">
        <f t="shared" si="37"/>
        <v>0</v>
      </c>
      <c r="BO74">
        <f t="shared" si="38"/>
        <v>0</v>
      </c>
      <c r="BP74" t="str">
        <f t="shared" si="39"/>
        <v/>
      </c>
      <c r="BQ74" t="str">
        <f t="shared" si="40"/>
        <v/>
      </c>
      <c r="BR74" t="str">
        <f t="shared" si="41"/>
        <v/>
      </c>
      <c r="BS74" t="str">
        <f t="shared" si="42"/>
        <v/>
      </c>
      <c r="BT74" t="str">
        <f t="shared" si="43"/>
        <v/>
      </c>
      <c r="BU74" t="str">
        <f t="shared" si="44"/>
        <v/>
      </c>
      <c r="BV74" t="str">
        <f t="shared" si="45"/>
        <v/>
      </c>
      <c r="BW74" t="str">
        <f t="shared" si="46"/>
        <v/>
      </c>
      <c r="BX74" t="str">
        <f t="shared" si="47"/>
        <v/>
      </c>
      <c r="BY74" t="str">
        <f t="shared" si="48"/>
        <v/>
      </c>
      <c r="BZ74" t="str">
        <f t="shared" si="49"/>
        <v/>
      </c>
      <c r="CA74" t="str">
        <f t="shared" si="50"/>
        <v/>
      </c>
      <c r="CB74" s="11">
        <f t="shared" si="58"/>
        <v>5.8855497955382891E-2</v>
      </c>
    </row>
    <row r="75" spans="1:80" x14ac:dyDescent="0.3">
      <c r="A75">
        <v>1</v>
      </c>
      <c r="B75">
        <f t="shared" si="2"/>
        <v>1</v>
      </c>
      <c r="C75" t="s">
        <v>75</v>
      </c>
      <c r="D75">
        <v>0.5</v>
      </c>
      <c r="E75">
        <v>3.5</v>
      </c>
      <c r="F75">
        <v>3.2</v>
      </c>
      <c r="G75">
        <v>3</v>
      </c>
      <c r="H75">
        <v>3.5</v>
      </c>
      <c r="I75">
        <f t="shared" si="3"/>
        <v>1.55</v>
      </c>
      <c r="J75">
        <f t="shared" si="4"/>
        <v>0</v>
      </c>
      <c r="K75">
        <v>1</v>
      </c>
      <c r="L75">
        <f t="shared" si="5"/>
        <v>1</v>
      </c>
      <c r="M75">
        <v>2</v>
      </c>
      <c r="N75">
        <v>1</v>
      </c>
      <c r="O75">
        <v>4</v>
      </c>
      <c r="P75">
        <f t="shared" si="6"/>
        <v>1</v>
      </c>
      <c r="S75">
        <v>1</v>
      </c>
      <c r="T75">
        <v>0</v>
      </c>
      <c r="U75">
        <v>1</v>
      </c>
      <c r="Z75">
        <v>0</v>
      </c>
      <c r="AA75">
        <v>0</v>
      </c>
      <c r="AB75">
        <v>0</v>
      </c>
      <c r="AC75">
        <v>0</v>
      </c>
      <c r="AD75" t="s">
        <v>75</v>
      </c>
      <c r="AE75">
        <f t="shared" si="53"/>
        <v>26.416867225873176</v>
      </c>
      <c r="AF75">
        <f t="shared" si="7"/>
        <v>3.7738381751247396</v>
      </c>
      <c r="AG75">
        <f t="shared" si="8"/>
        <v>7.5476763502494792</v>
      </c>
      <c r="AH75">
        <f t="shared" si="9"/>
        <v>15.095352700498958</v>
      </c>
      <c r="AI75">
        <f t="shared" si="10"/>
        <v>22.643029050748439</v>
      </c>
      <c r="AJ75">
        <f t="shared" si="11"/>
        <v>30.190705400997917</v>
      </c>
      <c r="AK75">
        <f t="shared" si="12"/>
        <v>37.738381751247395</v>
      </c>
      <c r="AL75">
        <f t="shared" si="13"/>
        <v>45.286058101496877</v>
      </c>
      <c r="AM75">
        <f t="shared" si="14"/>
        <v>83.024439852744266</v>
      </c>
      <c r="AN75">
        <f t="shared" si="15"/>
        <v>105.6674689034927</v>
      </c>
      <c r="AO75">
        <f t="shared" si="16"/>
        <v>128.31049795424116</v>
      </c>
      <c r="AP75">
        <f t="shared" si="17"/>
        <v>181.14423240598751</v>
      </c>
      <c r="AQ75">
        <f t="shared" si="18"/>
        <v>3.7738381751247396</v>
      </c>
      <c r="AR75">
        <f t="shared" si="19"/>
        <v>7.5476763502494792</v>
      </c>
      <c r="AS75">
        <f t="shared" si="20"/>
        <v>15.095352700498958</v>
      </c>
      <c r="AT75">
        <f t="shared" si="21"/>
        <v>22.643029050748439</v>
      </c>
      <c r="AU75">
        <f t="shared" si="22"/>
        <v>26.416867225873176</v>
      </c>
      <c r="AV75">
        <f t="shared" si="23"/>
        <v>26.416867225873176</v>
      </c>
      <c r="AW75">
        <f t="shared" si="24"/>
        <v>26.416867225873176</v>
      </c>
      <c r="AX75">
        <f t="shared" si="25"/>
        <v>26.416867225873176</v>
      </c>
      <c r="AY75">
        <f t="shared" si="26"/>
        <v>26.416867225873176</v>
      </c>
      <c r="AZ75">
        <f t="shared" si="27"/>
        <v>26.416867225873176</v>
      </c>
      <c r="BA75">
        <f t="shared" si="28"/>
        <v>26.416867225873176</v>
      </c>
      <c r="BB75">
        <f t="shared" si="29"/>
        <v>63</v>
      </c>
      <c r="BC75">
        <f t="shared" si="54"/>
        <v>0</v>
      </c>
      <c r="BD75">
        <f t="shared" si="30"/>
        <v>0</v>
      </c>
      <c r="BE75">
        <f t="shared" si="31"/>
        <v>5.5</v>
      </c>
      <c r="BF75">
        <f t="shared" si="32"/>
        <v>0</v>
      </c>
      <c r="BG75">
        <f t="shared" si="32"/>
        <v>0</v>
      </c>
      <c r="BH75">
        <f t="shared" si="32"/>
        <v>0</v>
      </c>
      <c r="BI75">
        <f t="shared" si="33"/>
        <v>1.2533451768486759</v>
      </c>
      <c r="BJ75">
        <f t="shared" si="56"/>
        <v>0</v>
      </c>
      <c r="BK75">
        <f t="shared" si="57"/>
        <v>0</v>
      </c>
      <c r="BL75">
        <f t="shared" si="35"/>
        <v>0.10941902337567805</v>
      </c>
      <c r="BM75">
        <f t="shared" si="36"/>
        <v>0</v>
      </c>
      <c r="BN75">
        <f t="shared" si="37"/>
        <v>0</v>
      </c>
      <c r="BO75">
        <f t="shared" si="38"/>
        <v>0</v>
      </c>
      <c r="BP75" t="str">
        <f t="shared" si="39"/>
        <v>Col mop</v>
      </c>
      <c r="BQ75">
        <f t="shared" si="40"/>
        <v>3.7738381751247396</v>
      </c>
      <c r="BR75">
        <f t="shared" si="41"/>
        <v>3.7738381751247396</v>
      </c>
      <c r="BS75">
        <f t="shared" si="42"/>
        <v>7.5476763502494792</v>
      </c>
      <c r="BT75">
        <f t="shared" si="43"/>
        <v>7.5476763502494801</v>
      </c>
      <c r="BU75">
        <f t="shared" si="44"/>
        <v>3.7738381751247374</v>
      </c>
      <c r="BV75">
        <f t="shared" si="45"/>
        <v>0</v>
      </c>
      <c r="BW75">
        <f t="shared" si="46"/>
        <v>0</v>
      </c>
      <c r="BX75">
        <f t="shared" si="47"/>
        <v>0</v>
      </c>
      <c r="BY75">
        <f t="shared" si="48"/>
        <v>0</v>
      </c>
      <c r="BZ75">
        <f t="shared" si="49"/>
        <v>0</v>
      </c>
      <c r="CA75">
        <f t="shared" si="50"/>
        <v>0</v>
      </c>
      <c r="CB75" s="11">
        <f t="shared" si="58"/>
        <v>1.9894367886486918E-2</v>
      </c>
    </row>
    <row r="76" spans="1:80" x14ac:dyDescent="0.3">
      <c r="A76">
        <v>1</v>
      </c>
      <c r="B76" t="str">
        <f t="shared" si="2"/>
        <v/>
      </c>
      <c r="D76">
        <v>0.45</v>
      </c>
      <c r="I76">
        <f t="shared" si="3"/>
        <v>0</v>
      </c>
      <c r="J76">
        <f t="shared" si="4"/>
        <v>0</v>
      </c>
      <c r="L76" t="e">
        <f t="shared" si="5"/>
        <v>#DIV/0!</v>
      </c>
      <c r="M76">
        <v>2</v>
      </c>
      <c r="N76">
        <v>1</v>
      </c>
      <c r="O76">
        <v>4</v>
      </c>
      <c r="P76">
        <f t="shared" si="6"/>
        <v>0</v>
      </c>
      <c r="S76">
        <v>1</v>
      </c>
      <c r="T76">
        <v>0</v>
      </c>
      <c r="U76">
        <v>1</v>
      </c>
      <c r="Z76">
        <v>0</v>
      </c>
      <c r="AA76">
        <v>0</v>
      </c>
      <c r="AB76">
        <v>0</v>
      </c>
      <c r="AC76">
        <v>0</v>
      </c>
      <c r="AD76" t="s">
        <v>75</v>
      </c>
      <c r="AE76" t="e">
        <f t="shared" si="53"/>
        <v>#DIV/0!</v>
      </c>
      <c r="AF76" t="e">
        <f t="shared" si="7"/>
        <v>#DIV/0!</v>
      </c>
      <c r="AG76" t="e">
        <f t="shared" si="8"/>
        <v>#DIV/0!</v>
      </c>
      <c r="AH76" t="e">
        <f t="shared" si="9"/>
        <v>#DIV/0!</v>
      </c>
      <c r="AI76" t="e">
        <f t="shared" si="10"/>
        <v>#DIV/0!</v>
      </c>
      <c r="AJ76" t="e">
        <f t="shared" si="11"/>
        <v>#DIV/0!</v>
      </c>
      <c r="AK76" t="e">
        <f t="shared" si="12"/>
        <v>#DIV/0!</v>
      </c>
      <c r="AL76" t="e">
        <f t="shared" si="13"/>
        <v>#DIV/0!</v>
      </c>
      <c r="AM76" t="e">
        <f t="shared" si="14"/>
        <v>#DIV/0!</v>
      </c>
      <c r="AN76" t="e">
        <f t="shared" si="15"/>
        <v>#DIV/0!</v>
      </c>
      <c r="AO76" t="e">
        <f t="shared" si="16"/>
        <v>#DIV/0!</v>
      </c>
      <c r="AP76" t="e">
        <f t="shared" si="17"/>
        <v>#DIV/0!</v>
      </c>
      <c r="AQ76" t="e">
        <f t="shared" si="18"/>
        <v>#DIV/0!</v>
      </c>
      <c r="AR76" t="e">
        <f t="shared" si="19"/>
        <v>#DIV/0!</v>
      </c>
      <c r="AS76" t="e">
        <f t="shared" si="20"/>
        <v>#DIV/0!</v>
      </c>
      <c r="AT76" t="e">
        <f t="shared" si="21"/>
        <v>#DIV/0!</v>
      </c>
      <c r="AU76" t="e">
        <f t="shared" si="22"/>
        <v>#DIV/0!</v>
      </c>
      <c r="AV76" t="e">
        <f t="shared" si="23"/>
        <v>#DIV/0!</v>
      </c>
      <c r="AW76" t="e">
        <f t="shared" si="24"/>
        <v>#DIV/0!</v>
      </c>
      <c r="AX76" t="e">
        <f t="shared" si="25"/>
        <v>#DIV/0!</v>
      </c>
      <c r="AY76" t="e">
        <f t="shared" si="26"/>
        <v>#DIV/0!</v>
      </c>
      <c r="AZ76" t="e">
        <f t="shared" si="27"/>
        <v>#DIV/0!</v>
      </c>
      <c r="BA76" t="e">
        <f t="shared" si="28"/>
        <v>#DIV/0!</v>
      </c>
      <c r="BB76">
        <f t="shared" si="29"/>
        <v>63</v>
      </c>
      <c r="BC76">
        <f t="shared" si="54"/>
        <v>0</v>
      </c>
      <c r="BD76">
        <f t="shared" si="30"/>
        <v>0</v>
      </c>
      <c r="BE76">
        <f t="shared" si="31"/>
        <v>5.5</v>
      </c>
      <c r="BF76">
        <f t="shared" si="32"/>
        <v>0</v>
      </c>
      <c r="BG76">
        <f t="shared" si="32"/>
        <v>0</v>
      </c>
      <c r="BH76">
        <f t="shared" si="32"/>
        <v>0</v>
      </c>
      <c r="BI76">
        <f t="shared" si="33"/>
        <v>1.0152095932474274</v>
      </c>
      <c r="BJ76">
        <f t="shared" si="56"/>
        <v>0</v>
      </c>
      <c r="BK76">
        <f t="shared" si="57"/>
        <v>0</v>
      </c>
      <c r="BL76">
        <f t="shared" si="35"/>
        <v>8.8629408934299228E-2</v>
      </c>
      <c r="BM76">
        <f t="shared" si="36"/>
        <v>0</v>
      </c>
      <c r="BN76">
        <f t="shared" si="37"/>
        <v>0</v>
      </c>
      <c r="BO76">
        <f t="shared" si="38"/>
        <v>0</v>
      </c>
      <c r="BP76" t="str">
        <f t="shared" si="39"/>
        <v/>
      </c>
      <c r="BQ76" t="str">
        <f t="shared" si="40"/>
        <v/>
      </c>
      <c r="BR76" t="str">
        <f t="shared" si="41"/>
        <v/>
      </c>
      <c r="BS76" t="str">
        <f t="shared" si="42"/>
        <v/>
      </c>
      <c r="BT76" t="str">
        <f t="shared" si="43"/>
        <v/>
      </c>
      <c r="BU76" t="str">
        <f t="shared" si="44"/>
        <v/>
      </c>
      <c r="BV76" t="str">
        <f t="shared" si="45"/>
        <v/>
      </c>
      <c r="BW76" t="str">
        <f t="shared" si="46"/>
        <v/>
      </c>
      <c r="BX76" t="str">
        <f t="shared" si="47"/>
        <v/>
      </c>
      <c r="BY76" t="str">
        <f t="shared" si="48"/>
        <v/>
      </c>
      <c r="BZ76" t="str">
        <f t="shared" si="49"/>
        <v/>
      </c>
      <c r="CA76" t="str">
        <f t="shared" si="50"/>
        <v/>
      </c>
      <c r="CB76" s="11">
        <f t="shared" si="58"/>
        <v>1.6114437988054404E-2</v>
      </c>
    </row>
    <row r="77" spans="1:80" x14ac:dyDescent="0.3">
      <c r="A77">
        <v>1</v>
      </c>
      <c r="B77" t="str">
        <f t="shared" si="2"/>
        <v/>
      </c>
      <c r="D77">
        <v>0.38</v>
      </c>
      <c r="I77">
        <f t="shared" si="3"/>
        <v>0</v>
      </c>
      <c r="J77">
        <f t="shared" si="4"/>
        <v>0</v>
      </c>
      <c r="L77" t="e">
        <f t="shared" si="5"/>
        <v>#DIV/0!</v>
      </c>
      <c r="M77">
        <v>2</v>
      </c>
      <c r="N77">
        <v>1</v>
      </c>
      <c r="O77">
        <v>4</v>
      </c>
      <c r="P77">
        <f t="shared" si="6"/>
        <v>0</v>
      </c>
      <c r="S77">
        <v>1</v>
      </c>
      <c r="T77">
        <v>0</v>
      </c>
      <c r="U77">
        <v>1</v>
      </c>
      <c r="Z77">
        <v>0</v>
      </c>
      <c r="AA77">
        <v>0</v>
      </c>
      <c r="AB77">
        <v>0</v>
      </c>
      <c r="AC77">
        <v>0</v>
      </c>
      <c r="AD77" t="s">
        <v>75</v>
      </c>
      <c r="AE77" t="e">
        <f t="shared" si="53"/>
        <v>#DIV/0!</v>
      </c>
      <c r="AF77" t="e">
        <f t="shared" si="7"/>
        <v>#DIV/0!</v>
      </c>
      <c r="AG77" t="e">
        <f t="shared" si="8"/>
        <v>#DIV/0!</v>
      </c>
      <c r="AH77" t="e">
        <f t="shared" si="9"/>
        <v>#DIV/0!</v>
      </c>
      <c r="AI77" t="e">
        <f t="shared" si="10"/>
        <v>#DIV/0!</v>
      </c>
      <c r="AJ77" t="e">
        <f t="shared" si="11"/>
        <v>#DIV/0!</v>
      </c>
      <c r="AK77" t="e">
        <f t="shared" si="12"/>
        <v>#DIV/0!</v>
      </c>
      <c r="AL77" t="e">
        <f t="shared" si="13"/>
        <v>#DIV/0!</v>
      </c>
      <c r="AM77" t="e">
        <f t="shared" si="14"/>
        <v>#DIV/0!</v>
      </c>
      <c r="AN77" t="e">
        <f t="shared" si="15"/>
        <v>#DIV/0!</v>
      </c>
      <c r="AO77" t="e">
        <f t="shared" si="16"/>
        <v>#DIV/0!</v>
      </c>
      <c r="AP77" t="e">
        <f t="shared" si="17"/>
        <v>#DIV/0!</v>
      </c>
      <c r="AQ77" t="e">
        <f t="shared" si="18"/>
        <v>#DIV/0!</v>
      </c>
      <c r="AR77" t="e">
        <f t="shared" si="19"/>
        <v>#DIV/0!</v>
      </c>
      <c r="AS77" t="e">
        <f t="shared" si="20"/>
        <v>#DIV/0!</v>
      </c>
      <c r="AT77" t="e">
        <f t="shared" si="21"/>
        <v>#DIV/0!</v>
      </c>
      <c r="AU77" t="e">
        <f t="shared" si="22"/>
        <v>#DIV/0!</v>
      </c>
      <c r="AV77" t="e">
        <f t="shared" si="23"/>
        <v>#DIV/0!</v>
      </c>
      <c r="AW77" t="e">
        <f t="shared" si="24"/>
        <v>#DIV/0!</v>
      </c>
      <c r="AX77" t="e">
        <f t="shared" si="25"/>
        <v>#DIV/0!</v>
      </c>
      <c r="AY77" t="e">
        <f t="shared" si="26"/>
        <v>#DIV/0!</v>
      </c>
      <c r="AZ77" t="e">
        <f t="shared" si="27"/>
        <v>#DIV/0!</v>
      </c>
      <c r="BA77" t="e">
        <f t="shared" si="28"/>
        <v>#DIV/0!</v>
      </c>
      <c r="BB77">
        <f t="shared" si="29"/>
        <v>63</v>
      </c>
      <c r="BC77">
        <f t="shared" si="54"/>
        <v>0</v>
      </c>
      <c r="BD77">
        <f t="shared" si="30"/>
        <v>0</v>
      </c>
      <c r="BE77">
        <f t="shared" si="31"/>
        <v>5.5</v>
      </c>
      <c r="BF77">
        <f t="shared" ref="BF77:BH140" si="59">IF(W77="",0,IF(W77=1,5.5,IF(W77=2,18,IF(W77=3,38,IF(W77=4,63,IF(W77=5,83,IF(W77=6,95,IF(W77=7,100))))))))</f>
        <v>0</v>
      </c>
      <c r="BG77">
        <f t="shared" si="59"/>
        <v>0</v>
      </c>
      <c r="BH77">
        <f t="shared" si="59"/>
        <v>0</v>
      </c>
      <c r="BI77">
        <f t="shared" si="33"/>
        <v>0.7239321741477952</v>
      </c>
      <c r="BJ77">
        <f t="shared" si="56"/>
        <v>0</v>
      </c>
      <c r="BK77">
        <f t="shared" si="57"/>
        <v>0</v>
      </c>
      <c r="BL77">
        <f t="shared" si="35"/>
        <v>6.3200427901791645E-2</v>
      </c>
      <c r="BM77">
        <f t="shared" si="36"/>
        <v>0</v>
      </c>
      <c r="BN77">
        <f t="shared" si="37"/>
        <v>0</v>
      </c>
      <c r="BO77">
        <f t="shared" si="38"/>
        <v>0</v>
      </c>
      <c r="BP77" t="str">
        <f t="shared" si="39"/>
        <v/>
      </c>
      <c r="BQ77" t="str">
        <f t="shared" si="40"/>
        <v/>
      </c>
      <c r="BR77" t="str">
        <f t="shared" si="41"/>
        <v/>
      </c>
      <c r="BS77" t="str">
        <f t="shared" si="42"/>
        <v/>
      </c>
      <c r="BT77" t="str">
        <f t="shared" si="43"/>
        <v/>
      </c>
      <c r="BU77" t="str">
        <f t="shared" si="44"/>
        <v/>
      </c>
      <c r="BV77" t="str">
        <f t="shared" si="45"/>
        <v/>
      </c>
      <c r="BW77" t="str">
        <f t="shared" si="46"/>
        <v/>
      </c>
      <c r="BX77" t="str">
        <f t="shared" si="47"/>
        <v/>
      </c>
      <c r="BY77" t="str">
        <f t="shared" si="48"/>
        <v/>
      </c>
      <c r="BZ77" t="str">
        <f t="shared" si="49"/>
        <v/>
      </c>
      <c r="CA77" t="str">
        <f t="shared" si="50"/>
        <v/>
      </c>
      <c r="CB77" s="11">
        <f t="shared" si="58"/>
        <v>1.1490986891234845E-2</v>
      </c>
    </row>
    <row r="78" spans="1:80" x14ac:dyDescent="0.3">
      <c r="A78">
        <v>1</v>
      </c>
      <c r="B78" t="str">
        <f t="shared" si="2"/>
        <v/>
      </c>
      <c r="C78" t="s">
        <v>75</v>
      </c>
      <c r="D78">
        <v>0.38</v>
      </c>
      <c r="I78">
        <f t="shared" si="3"/>
        <v>0</v>
      </c>
      <c r="J78">
        <f t="shared" si="4"/>
        <v>0</v>
      </c>
      <c r="L78" t="e">
        <f t="shared" si="5"/>
        <v>#DIV/0!</v>
      </c>
      <c r="M78">
        <v>2</v>
      </c>
      <c r="N78">
        <v>1</v>
      </c>
      <c r="O78">
        <v>4</v>
      </c>
      <c r="P78">
        <f t="shared" si="6"/>
        <v>1</v>
      </c>
      <c r="S78">
        <v>1</v>
      </c>
      <c r="T78">
        <v>0</v>
      </c>
      <c r="U78">
        <v>1</v>
      </c>
      <c r="Z78">
        <v>0</v>
      </c>
      <c r="AA78">
        <v>0</v>
      </c>
      <c r="AB78">
        <v>0</v>
      </c>
      <c r="AC78">
        <v>0</v>
      </c>
      <c r="AD78" t="s">
        <v>75</v>
      </c>
      <c r="AE78" t="e">
        <f t="shared" si="53"/>
        <v>#DIV/0!</v>
      </c>
      <c r="AF78" t="e">
        <f t="shared" si="7"/>
        <v>#DIV/0!</v>
      </c>
      <c r="AG78" t="e">
        <f t="shared" si="8"/>
        <v>#DIV/0!</v>
      </c>
      <c r="AH78" t="e">
        <f t="shared" si="9"/>
        <v>#DIV/0!</v>
      </c>
      <c r="AI78" t="e">
        <f t="shared" si="10"/>
        <v>#DIV/0!</v>
      </c>
      <c r="AJ78" t="e">
        <f t="shared" si="11"/>
        <v>#DIV/0!</v>
      </c>
      <c r="AK78" t="e">
        <f t="shared" si="12"/>
        <v>#DIV/0!</v>
      </c>
      <c r="AL78" t="e">
        <f t="shared" si="13"/>
        <v>#DIV/0!</v>
      </c>
      <c r="AM78" t="e">
        <f t="shared" si="14"/>
        <v>#DIV/0!</v>
      </c>
      <c r="AN78" t="e">
        <f t="shared" si="15"/>
        <v>#DIV/0!</v>
      </c>
      <c r="AO78" t="e">
        <f t="shared" si="16"/>
        <v>#DIV/0!</v>
      </c>
      <c r="AP78" t="e">
        <f t="shared" si="17"/>
        <v>#DIV/0!</v>
      </c>
      <c r="AQ78" t="e">
        <f t="shared" si="18"/>
        <v>#DIV/0!</v>
      </c>
      <c r="AR78" t="e">
        <f t="shared" si="19"/>
        <v>#DIV/0!</v>
      </c>
      <c r="AS78" t="e">
        <f t="shared" si="20"/>
        <v>#DIV/0!</v>
      </c>
      <c r="AT78" t="e">
        <f t="shared" si="21"/>
        <v>#DIV/0!</v>
      </c>
      <c r="AU78" t="e">
        <f t="shared" si="22"/>
        <v>#DIV/0!</v>
      </c>
      <c r="AV78" t="e">
        <f t="shared" si="23"/>
        <v>#DIV/0!</v>
      </c>
      <c r="AW78" t="e">
        <f t="shared" si="24"/>
        <v>#DIV/0!</v>
      </c>
      <c r="AX78" t="e">
        <f t="shared" si="25"/>
        <v>#DIV/0!</v>
      </c>
      <c r="AY78" t="e">
        <f t="shared" si="26"/>
        <v>#DIV/0!</v>
      </c>
      <c r="AZ78" t="e">
        <f t="shared" si="27"/>
        <v>#DIV/0!</v>
      </c>
      <c r="BA78" t="e">
        <f t="shared" si="28"/>
        <v>#DIV/0!</v>
      </c>
      <c r="BB78">
        <f t="shared" si="29"/>
        <v>63</v>
      </c>
      <c r="BC78">
        <f t="shared" si="54"/>
        <v>0</v>
      </c>
      <c r="BD78">
        <f t="shared" si="30"/>
        <v>0</v>
      </c>
      <c r="BE78">
        <f t="shared" si="31"/>
        <v>5.5</v>
      </c>
      <c r="BF78">
        <f t="shared" si="59"/>
        <v>0</v>
      </c>
      <c r="BG78">
        <f t="shared" si="59"/>
        <v>0</v>
      </c>
      <c r="BH78">
        <f t="shared" si="59"/>
        <v>0</v>
      </c>
      <c r="BI78">
        <f t="shared" si="33"/>
        <v>0.7239321741477952</v>
      </c>
      <c r="BJ78">
        <f t="shared" si="56"/>
        <v>0</v>
      </c>
      <c r="BK78">
        <f t="shared" si="57"/>
        <v>0</v>
      </c>
      <c r="BL78">
        <f t="shared" si="35"/>
        <v>6.3200427901791645E-2</v>
      </c>
      <c r="BM78">
        <f t="shared" si="36"/>
        <v>0</v>
      </c>
      <c r="BN78">
        <f t="shared" si="37"/>
        <v>0</v>
      </c>
      <c r="BO78">
        <f t="shared" si="38"/>
        <v>0</v>
      </c>
      <c r="BP78" t="str">
        <f t="shared" si="39"/>
        <v/>
      </c>
      <c r="BQ78" t="str">
        <f t="shared" si="40"/>
        <v/>
      </c>
      <c r="BR78" t="str">
        <f t="shared" si="41"/>
        <v/>
      </c>
      <c r="BS78" t="str">
        <f t="shared" si="42"/>
        <v/>
      </c>
      <c r="BT78" t="str">
        <f t="shared" si="43"/>
        <v/>
      </c>
      <c r="BU78" t="str">
        <f t="shared" si="44"/>
        <v/>
      </c>
      <c r="BV78" t="str">
        <f t="shared" si="45"/>
        <v/>
      </c>
      <c r="BW78" t="str">
        <f t="shared" si="46"/>
        <v/>
      </c>
      <c r="BX78" t="str">
        <f t="shared" si="47"/>
        <v/>
      </c>
      <c r="BY78" t="str">
        <f t="shared" si="48"/>
        <v/>
      </c>
      <c r="BZ78" t="str">
        <f t="shared" si="49"/>
        <v/>
      </c>
      <c r="CA78" t="str">
        <f t="shared" si="50"/>
        <v/>
      </c>
      <c r="CB78" s="11">
        <f t="shared" si="58"/>
        <v>1.1490986891234845E-2</v>
      </c>
    </row>
    <row r="79" spans="1:80" x14ac:dyDescent="0.3">
      <c r="A79">
        <v>1</v>
      </c>
      <c r="B79">
        <f t="shared" si="2"/>
        <v>1</v>
      </c>
      <c r="C79" t="s">
        <v>75</v>
      </c>
      <c r="D79">
        <v>1.08</v>
      </c>
      <c r="E79">
        <v>3.5</v>
      </c>
      <c r="F79">
        <v>3.8</v>
      </c>
      <c r="G79">
        <v>4.9000000000000004</v>
      </c>
      <c r="H79">
        <v>3.5</v>
      </c>
      <c r="I79">
        <f t="shared" si="3"/>
        <v>2.1749999999999998</v>
      </c>
      <c r="J79">
        <f t="shared" si="4"/>
        <v>0</v>
      </c>
      <c r="K79">
        <v>1</v>
      </c>
      <c r="L79">
        <f t="shared" si="5"/>
        <v>1</v>
      </c>
      <c r="M79">
        <v>2</v>
      </c>
      <c r="N79">
        <v>1</v>
      </c>
      <c r="O79">
        <v>4</v>
      </c>
      <c r="P79">
        <f t="shared" si="6"/>
        <v>1</v>
      </c>
      <c r="S79">
        <v>1</v>
      </c>
      <c r="T79">
        <v>0</v>
      </c>
      <c r="U79">
        <v>1</v>
      </c>
      <c r="Z79">
        <v>0</v>
      </c>
      <c r="AA79">
        <v>0</v>
      </c>
      <c r="AB79">
        <v>0</v>
      </c>
      <c r="AC79">
        <v>0</v>
      </c>
      <c r="AD79" t="s">
        <v>75</v>
      </c>
      <c r="AE79">
        <f t="shared" si="53"/>
        <v>52.015938614108741</v>
      </c>
      <c r="AF79">
        <f t="shared" si="7"/>
        <v>7.430848373444106</v>
      </c>
      <c r="AG79">
        <f t="shared" si="8"/>
        <v>14.861696746888212</v>
      </c>
      <c r="AH79">
        <f t="shared" si="9"/>
        <v>29.723393493776424</v>
      </c>
      <c r="AI79">
        <f t="shared" si="10"/>
        <v>44.585090240664634</v>
      </c>
      <c r="AJ79">
        <f t="shared" si="11"/>
        <v>59.446786987552848</v>
      </c>
      <c r="AK79">
        <f t="shared" si="12"/>
        <v>74.308483734441054</v>
      </c>
      <c r="AL79">
        <f t="shared" si="13"/>
        <v>89.170180481329268</v>
      </c>
      <c r="AM79">
        <f t="shared" si="14"/>
        <v>163.47866421577032</v>
      </c>
      <c r="AN79">
        <f t="shared" si="15"/>
        <v>208.06375445643496</v>
      </c>
      <c r="AO79">
        <f t="shared" si="16"/>
        <v>252.64884469709961</v>
      </c>
      <c r="AP79">
        <f t="shared" si="17"/>
        <v>356.68072192531707</v>
      </c>
      <c r="AQ79">
        <f t="shared" si="18"/>
        <v>7.430848373444106</v>
      </c>
      <c r="AR79">
        <f t="shared" si="19"/>
        <v>14.861696746888212</v>
      </c>
      <c r="AS79">
        <f t="shared" si="20"/>
        <v>29.723393493776424</v>
      </c>
      <c r="AT79">
        <f t="shared" si="21"/>
        <v>44.585090240664634</v>
      </c>
      <c r="AU79">
        <f t="shared" si="22"/>
        <v>52.015938614108741</v>
      </c>
      <c r="AV79">
        <f t="shared" si="23"/>
        <v>52.015938614108741</v>
      </c>
      <c r="AW79">
        <f t="shared" si="24"/>
        <v>52.015938614108741</v>
      </c>
      <c r="AX79">
        <f t="shared" si="25"/>
        <v>52.015938614108741</v>
      </c>
      <c r="AY79">
        <f t="shared" si="26"/>
        <v>52.015938614108741</v>
      </c>
      <c r="AZ79">
        <f t="shared" si="27"/>
        <v>52.015938614108741</v>
      </c>
      <c r="BA79">
        <f t="shared" si="28"/>
        <v>52.015938614108741</v>
      </c>
      <c r="BB79">
        <f t="shared" si="29"/>
        <v>63</v>
      </c>
      <c r="BC79">
        <f t="shared" si="54"/>
        <v>0</v>
      </c>
      <c r="BD79">
        <f t="shared" si="30"/>
        <v>0</v>
      </c>
      <c r="BE79">
        <f t="shared" si="31"/>
        <v>5.5</v>
      </c>
      <c r="BF79">
        <f t="shared" si="59"/>
        <v>0</v>
      </c>
      <c r="BG79">
        <f t="shared" si="59"/>
        <v>0</v>
      </c>
      <c r="BH79">
        <f t="shared" si="59"/>
        <v>0</v>
      </c>
      <c r="BI79">
        <f t="shared" si="33"/>
        <v>5.8476072571051825</v>
      </c>
      <c r="BJ79">
        <f t="shared" si="56"/>
        <v>0</v>
      </c>
      <c r="BK79">
        <f t="shared" si="57"/>
        <v>0</v>
      </c>
      <c r="BL79">
        <f t="shared" si="35"/>
        <v>0.51050539546156359</v>
      </c>
      <c r="BM79">
        <f t="shared" si="36"/>
        <v>0</v>
      </c>
      <c r="BN79">
        <f t="shared" si="37"/>
        <v>0</v>
      </c>
      <c r="BO79">
        <f t="shared" si="38"/>
        <v>0</v>
      </c>
      <c r="BP79" t="str">
        <f t="shared" si="39"/>
        <v>Col mop</v>
      </c>
      <c r="BQ79">
        <f t="shared" si="40"/>
        <v>7.430848373444106</v>
      </c>
      <c r="BR79">
        <f t="shared" si="41"/>
        <v>7.430848373444106</v>
      </c>
      <c r="BS79">
        <f t="shared" si="42"/>
        <v>14.861696746888212</v>
      </c>
      <c r="BT79">
        <f t="shared" si="43"/>
        <v>14.86169674688821</v>
      </c>
      <c r="BU79">
        <f t="shared" si="44"/>
        <v>7.4308483734441069</v>
      </c>
      <c r="BV79">
        <f t="shared" si="45"/>
        <v>0</v>
      </c>
      <c r="BW79">
        <f t="shared" si="46"/>
        <v>0</v>
      </c>
      <c r="BX79">
        <f t="shared" si="47"/>
        <v>0</v>
      </c>
      <c r="BY79">
        <f t="shared" si="48"/>
        <v>0</v>
      </c>
      <c r="BZ79">
        <f t="shared" si="49"/>
        <v>0</v>
      </c>
      <c r="CA79">
        <f t="shared" si="50"/>
        <v>0</v>
      </c>
      <c r="CB79" s="11">
        <f t="shared" si="58"/>
        <v>9.2819162811193373E-2</v>
      </c>
    </row>
    <row r="80" spans="1:80" x14ac:dyDescent="0.3">
      <c r="A80">
        <v>1</v>
      </c>
      <c r="B80">
        <f t="shared" ref="B80:B143" si="60">IF(AND(F80="",G80=""),"",1)</f>
        <v>1</v>
      </c>
      <c r="C80" t="s">
        <v>75</v>
      </c>
      <c r="D80">
        <v>1.35</v>
      </c>
      <c r="E80">
        <v>15.3</v>
      </c>
      <c r="F80">
        <v>5.38</v>
      </c>
      <c r="G80">
        <v>4.6500000000000004</v>
      </c>
      <c r="H80">
        <v>14.3</v>
      </c>
      <c r="I80">
        <f t="shared" ref="I80:I143" si="61">IF(OR(K80=5,K80=6),(H80+(F80+G80)/2)/3,IF(K80=4,(F80+G80+H80)/6,(G80+F80)/4))</f>
        <v>2.5075000000000003</v>
      </c>
      <c r="J80">
        <f t="shared" ref="J80:J143" si="62">(E80-H80)</f>
        <v>1</v>
      </c>
      <c r="K80">
        <v>7</v>
      </c>
      <c r="L80">
        <f t="shared" ref="L80:L143" si="63">IF(OR(K80=1,K80=2,K80=3,K80=4),K80,IF(AND(K80=5,0.9&lt;H80/(F80+G80)/4,H80/(F80+G80)/4&lt;1.1),5,IF(AND(K80=5,H80&lt;(F80+G80)/4),1,IF(AND(K80=5,H80&gt;(F80+G80)/4),1,IF(AND(0.9&lt;H80/(F80+G80)/4,H80/(F80+G80)/4&lt;1.1),6,IF(H80&lt;(F80+G80)/4,1,IF(H80&gt;(F80+G80)/4,7)))))))</f>
        <v>7</v>
      </c>
      <c r="M80">
        <v>1</v>
      </c>
      <c r="N80">
        <v>1</v>
      </c>
      <c r="O80">
        <v>2</v>
      </c>
      <c r="P80">
        <f t="shared" ref="P80:P143" si="64">IF(C80="",0,1)</f>
        <v>1</v>
      </c>
      <c r="Q80">
        <v>2</v>
      </c>
      <c r="S80">
        <v>1</v>
      </c>
      <c r="T80">
        <v>0</v>
      </c>
      <c r="U80">
        <v>1</v>
      </c>
      <c r="Z80">
        <v>38</v>
      </c>
      <c r="AA80">
        <v>0</v>
      </c>
      <c r="AB80">
        <v>0</v>
      </c>
      <c r="AC80">
        <v>0</v>
      </c>
      <c r="AD80" t="s">
        <v>75</v>
      </c>
      <c r="AE80">
        <f t="shared" si="53"/>
        <v>265.92386304008619</v>
      </c>
      <c r="AF80">
        <f t="shared" ref="AF80:AF143" si="65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-9.8764702620162961</v>
      </c>
      <c r="AG80">
        <f t="shared" ref="AG80:AG143" si="66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0</v>
      </c>
      <c r="AH80">
        <f t="shared" ref="AH80:AH143" si="67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19.752940524032592</v>
      </c>
      <c r="AI80">
        <f t="shared" ref="AI80:AI143" si="68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39.505881048065184</v>
      </c>
      <c r="AJ80">
        <f t="shared" ref="AJ80:AJ143" si="69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59.258821572097773</v>
      </c>
      <c r="AK80">
        <f t="shared" ref="AK80:AK143" si="70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79.011762096130369</v>
      </c>
      <c r="AL80">
        <f t="shared" ref="AL80:AL143" si="71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98.764702620162964</v>
      </c>
      <c r="AM80">
        <f t="shared" ref="AM80:AM143" si="72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197.52940524032593</v>
      </c>
      <c r="AN80">
        <f t="shared" ref="AN80:AN143" si="73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254.92251976739229</v>
      </c>
      <c r="AO80">
        <f t="shared" ref="AO80:AO143" si="74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238.04079151061649</v>
      </c>
      <c r="AP80">
        <f t="shared" ref="AP80:AP143" si="75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-1018.624305498141</v>
      </c>
      <c r="AQ80">
        <f t="shared" ref="AQ80:AQ143" si="76">IF($AF$14&lt;=$J80,0,IF(AND(OR($L80=5,$L80=6),$AF$14&gt;$I80+$J80),$AE80,IF(AND(OR($L80=1,$L80=2,$L80=3,$L80=7),$AF$14&gt;$E80),$AE80,IF(AND($L80=4,$AF$14&gt;2*$I80+$J80),$AE80,AF80))))</f>
        <v>0</v>
      </c>
      <c r="AR80">
        <f t="shared" ref="AR80:AR143" si="77">IF($AG$14&lt;=$J80,0,IF(AND(OR($L80=5,$L80=6),$AG$14&gt;$I80+$J80),$AE80,IF(AND(OR($L80=1,$L80=2,$L80=3,$L80=7),$AG$14&gt;$E80),$AE80,IF(AND($L80=4,$AG$14&gt;2*$I80+$J80),$AE80,AG80))))</f>
        <v>0</v>
      </c>
      <c r="AS80">
        <f t="shared" ref="AS80:AS143" si="78">IF($AH$14&lt;=$J80,0,IF(AND(OR($L80=5,$L80=6),$AH$14&gt;$I80+$J80),$AE80,IF(AND(OR($L80=1,$L80=2,$L80=3,$L80=7),$AH$14&gt;$E80),$AE80,IF(AND($L80=4,$AH$14&gt;2*$I80+$J80),$AE80,AH80))))</f>
        <v>19.752940524032592</v>
      </c>
      <c r="AT80">
        <f t="shared" ref="AT80:AT143" si="79">IF($AI$14&lt;=$J80,0,IF(AND(OR($L80=5,$L80=6),$AI$14&gt;$I80+$J80),$AE80,IF(AND(OR($L80=1,$L80=2,$L80=3,$L80=7),$AI$14&gt;$E80),$AE80,IF(AND($L80=4,$AI$14&gt;2*$I80+$J80),$AE80,AI80))))</f>
        <v>39.505881048065184</v>
      </c>
      <c r="AU80">
        <f t="shared" ref="AU80:AU143" si="80">IF($AJ$14&lt;=$J80,0,IF(AND(OR($L80=5,$L80=6),$AJ$14&gt;$I80+$J80),$AE80,IF(AND(OR($L80=1,$L80=2,$L80=3,$L80=7),$AJ$14&gt;$E80),$AE80,IF(AND($L80=4,$AJ$14&gt;2*$I80+$J80),$AE80,AJ80))))</f>
        <v>59.258821572097773</v>
      </c>
      <c r="AV80">
        <f t="shared" ref="AV80:AV143" si="81">IF($AK$14&lt;=$J80,0,IF(AND(OR($L80=5,$L80=6),$AK$14&gt;$I80+$J80),$AE80,IF(AND(OR($L80=1,$L80=2,$L80=3,$L80=7),$AK$14&gt;$E80),$AE80,IF(AND($L80=4,$AK$14&gt;2*$I80+$J80),$AE80,AK80))))</f>
        <v>79.011762096130369</v>
      </c>
      <c r="AW80">
        <f t="shared" ref="AW80:AW143" si="82">IF($AL$14&lt;=$J80,0,IF(AND(OR($L80=5,$L80=6),$AL$14&gt;$I80+$J80),$AE80,IF(AND(OR($L80=1,$L80=2,$L80=3,$L80=7),$AL$14&gt;$E80),$AE80,IF(AND($L80=4,$AL$14&gt;2*$I80+$J80),$AE80,AL80))))</f>
        <v>98.764702620162964</v>
      </c>
      <c r="AX80">
        <f t="shared" ref="AX80:AX143" si="83">IF($AM$14&lt;=$J80,0,IF(AND(OR($L80=5,$L80=6),$AM$14&gt;$I80+$J80),$AE80,IF(AND(OR($L80=1,$L80=2,$L80=3,$L80=7),$AM$14&gt;$E80),$AE80,IF(AND($L80=4,$AM$14&gt;2*$I80+$J80),$AE80,AM80))))</f>
        <v>197.52940524032593</v>
      </c>
      <c r="AY80">
        <f t="shared" ref="AY80:AY143" si="84">IF($AN$14&lt;=$J80,0,IF(AND(OR($L80=5,$L80=6),$AN$14&gt;$I80+$J80),$AE80,IF(AND(OR($L80=1,$L80=2,$L80=3,$L80=7),$AN$14&gt;$E80),$AE80,IF(AND($L80=4,$AN$14&gt;2*$I80+$J80),$AE80,AN80))))</f>
        <v>254.92251976739229</v>
      </c>
      <c r="AZ80">
        <f t="shared" ref="AZ80:AZ143" si="85">IF($AO$14&lt;=$J80,0,IF(AND(OR($L80=5,$L80=6),$AO$14&gt;$I80+$J80),$AE80,IF(AND(OR($L80=1,$L80=2,$L80=3,$L80=7),$AO$14&gt;$E80),$AE80,IF(AND($L80=4,$AO$14&gt;2*$I80+$J80),$AE80,AO80))))</f>
        <v>265.92386304008619</v>
      </c>
      <c r="BA80">
        <f t="shared" ref="BA80:BA143" si="86">IF($AP$14&lt;=$J80,0,IF(AND(OR($L80=5,$L80=6),$AP$14&gt;$I80+$J80),$AE80,IF(AND(OR($L80=1,$L80=2,$L80=3,$L80=7),$AP$14&gt;$E80),$AE80,IF(AND($L80=4,$AP$14&gt;2*$I80+$J80),$AE80,AP80))))</f>
        <v>265.92386304008619</v>
      </c>
      <c r="BB80">
        <f t="shared" ref="BB80:BB143" si="87">IF(O80="",0,IF(O80=1,5.5,IF(O80=2,18,IF(O80=3,38,IF(O80=4,63,IF(O80=5,83,IF(O80=6,95,IF(O80=7,100))))))))</f>
        <v>18</v>
      </c>
      <c r="BC80">
        <f t="shared" si="54"/>
        <v>18</v>
      </c>
      <c r="BD80">
        <f t="shared" si="54"/>
        <v>0</v>
      </c>
      <c r="BE80">
        <f t="shared" ref="BE80:BE143" si="88">IF(U80="",0,IF(U80=1,5.5,IF(U80=2,18,IF(U80=3,38,IF(U80=4,63,IF(U80=5,83,IF(U80=6,95,IF(U80=7,100))))))))</f>
        <v>5.5</v>
      </c>
      <c r="BF80">
        <f t="shared" si="59"/>
        <v>0</v>
      </c>
      <c r="BG80">
        <f t="shared" si="59"/>
        <v>0</v>
      </c>
      <c r="BH80">
        <f t="shared" si="59"/>
        <v>0</v>
      </c>
      <c r="BI80">
        <f t="shared" ref="BI80:BI143" si="89">($CB80*$BB80)</f>
        <v>2.6105389540648138</v>
      </c>
      <c r="BJ80">
        <f t="shared" si="56"/>
        <v>2.6105389540648138</v>
      </c>
      <c r="BK80">
        <f t="shared" si="57"/>
        <v>0</v>
      </c>
      <c r="BL80">
        <f t="shared" ref="BL80:BL143" si="90">($CB80*$BE80)</f>
        <v>0.79766468040869309</v>
      </c>
      <c r="BM80">
        <f t="shared" ref="BM80:BM143" si="91">($CB80*$BF80)</f>
        <v>0</v>
      </c>
      <c r="BN80">
        <f t="shared" ref="BN80:BN143" si="92">($CB80*$BG80)</f>
        <v>0</v>
      </c>
      <c r="BO80">
        <f t="shared" ref="BO80:BO143" si="93">($CB80*$BH80)</f>
        <v>0</v>
      </c>
      <c r="BP80" t="str">
        <f t="shared" ref="BP80:BP143" si="94">IF($B80=1,$C80,"")</f>
        <v>Col mop</v>
      </c>
      <c r="BQ80">
        <f t="shared" ref="BQ80:BQ143" si="95">IF(B80=1,$AQ80,"")</f>
        <v>0</v>
      </c>
      <c r="BR80">
        <f t="shared" ref="BR80:BR143" si="96">IF($B80=1,$AR80-$AQ80,"")</f>
        <v>0</v>
      </c>
      <c r="BS80">
        <f t="shared" ref="BS80:BS143" si="97">IF($B80=1,$AS80-$AR80,"")</f>
        <v>19.752940524032592</v>
      </c>
      <c r="BT80">
        <f t="shared" ref="BT80:BT143" si="98">IF($B80=1,$AT80-$AS80,"")</f>
        <v>19.752940524032592</v>
      </c>
      <c r="BU80">
        <f t="shared" ref="BU80:BU143" si="99">IF($B80=1,$AU80-$AT80,"")</f>
        <v>19.752940524032589</v>
      </c>
      <c r="BV80">
        <f t="shared" ref="BV80:BV143" si="100">IF($B80=1,$AV80-$AU80,"")</f>
        <v>19.752940524032596</v>
      </c>
      <c r="BW80">
        <f t="shared" ref="BW80:BW143" si="101">IF($B80=1,$AW80-$AV80,"")</f>
        <v>19.752940524032596</v>
      </c>
      <c r="BX80">
        <f t="shared" ref="BX80:BX143" si="102">IF($B80=1,$AX80-$AW80,"")</f>
        <v>98.764702620162964</v>
      </c>
      <c r="BY80">
        <f t="shared" ref="BY80:BY143" si="103">IF($B80=1,$AY80-$AX80,"")</f>
        <v>57.393114527066359</v>
      </c>
      <c r="BZ80">
        <f t="shared" ref="BZ80:BZ143" si="104">IF($B80=1,$AZ80-$AY80,"")</f>
        <v>11.001343272693902</v>
      </c>
      <c r="CA80">
        <f t="shared" ref="CA80:CA143" si="105">IF($B80=1,$BA80-$AZ80,"")</f>
        <v>0</v>
      </c>
      <c r="CB80" s="11">
        <f t="shared" si="58"/>
        <v>0.14502994189248966</v>
      </c>
    </row>
    <row r="81" spans="1:80" x14ac:dyDescent="0.3">
      <c r="A81">
        <v>1</v>
      </c>
      <c r="B81">
        <f t="shared" si="60"/>
        <v>1</v>
      </c>
      <c r="C81" t="s">
        <v>75</v>
      </c>
      <c r="D81">
        <v>0.42</v>
      </c>
      <c r="E81">
        <v>3.8</v>
      </c>
      <c r="F81">
        <v>2.5</v>
      </c>
      <c r="G81">
        <v>3.1</v>
      </c>
      <c r="H81">
        <v>3.3</v>
      </c>
      <c r="I81">
        <f t="shared" si="61"/>
        <v>1.4</v>
      </c>
      <c r="J81">
        <f t="shared" si="62"/>
        <v>0.5</v>
      </c>
      <c r="K81">
        <v>1</v>
      </c>
      <c r="L81">
        <f t="shared" si="63"/>
        <v>1</v>
      </c>
      <c r="M81">
        <v>1</v>
      </c>
      <c r="N81">
        <v>1</v>
      </c>
      <c r="O81">
        <v>2</v>
      </c>
      <c r="P81">
        <f t="shared" si="64"/>
        <v>1</v>
      </c>
      <c r="S81">
        <v>1</v>
      </c>
      <c r="T81">
        <v>0</v>
      </c>
      <c r="U81">
        <v>1</v>
      </c>
      <c r="Z81">
        <v>0</v>
      </c>
      <c r="AA81">
        <v>0</v>
      </c>
      <c r="AB81">
        <v>0</v>
      </c>
      <c r="AC81">
        <v>0</v>
      </c>
      <c r="AD81" t="s">
        <v>75</v>
      </c>
      <c r="AE81">
        <f t="shared" ref="AE81:AE144" si="106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20.319821283418776</v>
      </c>
      <c r="AF81">
        <f t="shared" si="65"/>
        <v>0</v>
      </c>
      <c r="AG81">
        <f t="shared" si="66"/>
        <v>3.0787608005179967</v>
      </c>
      <c r="AH81">
        <f t="shared" si="67"/>
        <v>9.2362824015539893</v>
      </c>
      <c r="AI81">
        <f t="shared" si="68"/>
        <v>15.393804002589984</v>
      </c>
      <c r="AJ81">
        <f t="shared" si="69"/>
        <v>21.551325603625976</v>
      </c>
      <c r="AK81">
        <f t="shared" si="70"/>
        <v>27.708847204661971</v>
      </c>
      <c r="AL81">
        <f t="shared" si="71"/>
        <v>33.866368805697967</v>
      </c>
      <c r="AM81">
        <f t="shared" si="72"/>
        <v>64.653976810877936</v>
      </c>
      <c r="AN81">
        <f t="shared" si="73"/>
        <v>83.126541613985907</v>
      </c>
      <c r="AO81">
        <f t="shared" si="74"/>
        <v>101.59910641709389</v>
      </c>
      <c r="AP81">
        <f t="shared" si="75"/>
        <v>144.70175762434584</v>
      </c>
      <c r="AQ81">
        <f t="shared" si="76"/>
        <v>0</v>
      </c>
      <c r="AR81">
        <f t="shared" si="77"/>
        <v>3.0787608005179967</v>
      </c>
      <c r="AS81">
        <f t="shared" si="78"/>
        <v>9.2362824015539893</v>
      </c>
      <c r="AT81">
        <f t="shared" si="79"/>
        <v>15.393804002589984</v>
      </c>
      <c r="AU81">
        <f t="shared" si="80"/>
        <v>20.319821283418776</v>
      </c>
      <c r="AV81">
        <f t="shared" si="81"/>
        <v>20.319821283418776</v>
      </c>
      <c r="AW81">
        <f t="shared" si="82"/>
        <v>20.319821283418776</v>
      </c>
      <c r="AX81">
        <f t="shared" si="83"/>
        <v>20.319821283418776</v>
      </c>
      <c r="AY81">
        <f t="shared" si="84"/>
        <v>20.319821283418776</v>
      </c>
      <c r="AZ81">
        <f t="shared" si="85"/>
        <v>20.319821283418776</v>
      </c>
      <c r="BA81">
        <f t="shared" si="86"/>
        <v>20.319821283418776</v>
      </c>
      <c r="BB81">
        <f t="shared" si="87"/>
        <v>18</v>
      </c>
      <c r="BC81">
        <f t="shared" ref="BC81:BD144" si="107">IF(Q81="",0,IF(Q81=1,5.5,IF(Q81=2,18,IF(Q81=3,38,IF(Q81=4,63,IF(Q81=5,83,IF(Q81=6,95,IF(Q81=7,100))))))))</f>
        <v>0</v>
      </c>
      <c r="BD81">
        <f t="shared" si="107"/>
        <v>0</v>
      </c>
      <c r="BE81">
        <f t="shared" si="88"/>
        <v>5.5</v>
      </c>
      <c r="BF81">
        <f t="shared" si="59"/>
        <v>0</v>
      </c>
      <c r="BG81">
        <f t="shared" si="59"/>
        <v>0</v>
      </c>
      <c r="BH81">
        <f t="shared" si="59"/>
        <v>0</v>
      </c>
      <c r="BI81">
        <f t="shared" si="89"/>
        <v>0.25267438765269301</v>
      </c>
      <c r="BJ81">
        <f t="shared" si="56"/>
        <v>0</v>
      </c>
      <c r="BK81">
        <f t="shared" si="57"/>
        <v>0</v>
      </c>
      <c r="BL81">
        <f t="shared" si="90"/>
        <v>7.7206062893878422E-2</v>
      </c>
      <c r="BM81">
        <f t="shared" si="91"/>
        <v>0</v>
      </c>
      <c r="BN81">
        <f t="shared" si="92"/>
        <v>0</v>
      </c>
      <c r="BO81">
        <f t="shared" si="93"/>
        <v>0</v>
      </c>
      <c r="BP81" t="str">
        <f t="shared" si="94"/>
        <v>Col mop</v>
      </c>
      <c r="BQ81">
        <f t="shared" si="95"/>
        <v>0</v>
      </c>
      <c r="BR81">
        <f t="shared" si="96"/>
        <v>3.0787608005179967</v>
      </c>
      <c r="BS81">
        <f t="shared" si="97"/>
        <v>6.1575216010359926</v>
      </c>
      <c r="BT81">
        <f t="shared" si="98"/>
        <v>6.1575216010359952</v>
      </c>
      <c r="BU81">
        <f t="shared" si="99"/>
        <v>4.9260172808287912</v>
      </c>
      <c r="BV81">
        <f t="shared" si="100"/>
        <v>0</v>
      </c>
      <c r="BW81">
        <f t="shared" si="101"/>
        <v>0</v>
      </c>
      <c r="BX81">
        <f t="shared" si="102"/>
        <v>0</v>
      </c>
      <c r="BY81">
        <f t="shared" si="103"/>
        <v>0</v>
      </c>
      <c r="BZ81">
        <f t="shared" si="104"/>
        <v>0</v>
      </c>
      <c r="CA81">
        <f t="shared" si="105"/>
        <v>0</v>
      </c>
      <c r="CB81" s="11">
        <f t="shared" si="58"/>
        <v>1.4037465980705167E-2</v>
      </c>
    </row>
    <row r="82" spans="1:80" x14ac:dyDescent="0.3">
      <c r="A82">
        <v>1</v>
      </c>
      <c r="B82" t="str">
        <f t="shared" si="60"/>
        <v/>
      </c>
      <c r="D82">
        <v>0.15</v>
      </c>
      <c r="I82">
        <f t="shared" si="61"/>
        <v>0</v>
      </c>
      <c r="J82">
        <f t="shared" si="62"/>
        <v>0</v>
      </c>
      <c r="L82" t="e">
        <f t="shared" si="63"/>
        <v>#DIV/0!</v>
      </c>
      <c r="M82">
        <v>1</v>
      </c>
      <c r="N82">
        <v>1</v>
      </c>
      <c r="O82">
        <v>3</v>
      </c>
      <c r="P82">
        <f t="shared" si="64"/>
        <v>0</v>
      </c>
      <c r="Z82">
        <v>0</v>
      </c>
      <c r="AA82">
        <v>0</v>
      </c>
      <c r="AB82">
        <v>0</v>
      </c>
      <c r="AC82">
        <v>0</v>
      </c>
      <c r="AD82" t="s">
        <v>75</v>
      </c>
      <c r="AE82" t="e">
        <f t="shared" si="106"/>
        <v>#DIV/0!</v>
      </c>
      <c r="AF82" t="e">
        <f t="shared" si="65"/>
        <v>#DIV/0!</v>
      </c>
      <c r="AG82" t="e">
        <f t="shared" si="66"/>
        <v>#DIV/0!</v>
      </c>
      <c r="AH82" t="e">
        <f t="shared" si="67"/>
        <v>#DIV/0!</v>
      </c>
      <c r="AI82" t="e">
        <f t="shared" si="68"/>
        <v>#DIV/0!</v>
      </c>
      <c r="AJ82" t="e">
        <f t="shared" si="69"/>
        <v>#DIV/0!</v>
      </c>
      <c r="AK82" t="e">
        <f t="shared" si="70"/>
        <v>#DIV/0!</v>
      </c>
      <c r="AL82" t="e">
        <f t="shared" si="71"/>
        <v>#DIV/0!</v>
      </c>
      <c r="AM82" t="e">
        <f t="shared" si="72"/>
        <v>#DIV/0!</v>
      </c>
      <c r="AN82" t="e">
        <f t="shared" si="73"/>
        <v>#DIV/0!</v>
      </c>
      <c r="AO82" t="e">
        <f t="shared" si="74"/>
        <v>#DIV/0!</v>
      </c>
      <c r="AP82" t="e">
        <f t="shared" si="75"/>
        <v>#DIV/0!</v>
      </c>
      <c r="AQ82" t="e">
        <f t="shared" si="76"/>
        <v>#DIV/0!</v>
      </c>
      <c r="AR82" t="e">
        <f t="shared" si="77"/>
        <v>#DIV/0!</v>
      </c>
      <c r="AS82" t="e">
        <f t="shared" si="78"/>
        <v>#DIV/0!</v>
      </c>
      <c r="AT82" t="e">
        <f t="shared" si="79"/>
        <v>#DIV/0!</v>
      </c>
      <c r="AU82" t="e">
        <f t="shared" si="80"/>
        <v>#DIV/0!</v>
      </c>
      <c r="AV82" t="e">
        <f t="shared" si="81"/>
        <v>#DIV/0!</v>
      </c>
      <c r="AW82" t="e">
        <f t="shared" si="82"/>
        <v>#DIV/0!</v>
      </c>
      <c r="AX82" t="e">
        <f t="shared" si="83"/>
        <v>#DIV/0!</v>
      </c>
      <c r="AY82" t="e">
        <f t="shared" si="84"/>
        <v>#DIV/0!</v>
      </c>
      <c r="AZ82" t="e">
        <f t="shared" si="85"/>
        <v>#DIV/0!</v>
      </c>
      <c r="BA82" t="e">
        <f t="shared" si="86"/>
        <v>#DIV/0!</v>
      </c>
      <c r="BB82">
        <f t="shared" si="87"/>
        <v>38</v>
      </c>
      <c r="BC82">
        <f t="shared" si="107"/>
        <v>0</v>
      </c>
      <c r="BD82">
        <f t="shared" si="107"/>
        <v>0</v>
      </c>
      <c r="BE82">
        <f t="shared" si="88"/>
        <v>0</v>
      </c>
      <c r="BF82">
        <f t="shared" si="59"/>
        <v>0</v>
      </c>
      <c r="BG82">
        <f t="shared" si="59"/>
        <v>0</v>
      </c>
      <c r="BH82">
        <f t="shared" si="59"/>
        <v>0</v>
      </c>
      <c r="BI82">
        <f t="shared" si="89"/>
        <v>6.8038738171785254E-2</v>
      </c>
      <c r="BJ82">
        <f t="shared" ref="BJ82:BJ145" si="108">($CB82*$BC82)</f>
        <v>0</v>
      </c>
      <c r="BK82">
        <f t="shared" ref="BK82:BK145" si="109">($CB82*$BD82)</f>
        <v>0</v>
      </c>
      <c r="BL82">
        <f t="shared" si="90"/>
        <v>0</v>
      </c>
      <c r="BM82">
        <f t="shared" si="91"/>
        <v>0</v>
      </c>
      <c r="BN82">
        <f t="shared" si="92"/>
        <v>0</v>
      </c>
      <c r="BO82">
        <f t="shared" si="93"/>
        <v>0</v>
      </c>
      <c r="BP82" t="str">
        <f t="shared" si="94"/>
        <v/>
      </c>
      <c r="BQ82" t="str">
        <f t="shared" si="95"/>
        <v/>
      </c>
      <c r="BR82" t="str">
        <f t="shared" si="96"/>
        <v/>
      </c>
      <c r="BS82" t="str">
        <f t="shared" si="97"/>
        <v/>
      </c>
      <c r="BT82" t="str">
        <f t="shared" si="98"/>
        <v/>
      </c>
      <c r="BU82" t="str">
        <f t="shared" si="99"/>
        <v/>
      </c>
      <c r="BV82" t="str">
        <f t="shared" si="100"/>
        <v/>
      </c>
      <c r="BW82" t="str">
        <f t="shared" si="101"/>
        <v/>
      </c>
      <c r="BX82" t="str">
        <f t="shared" si="102"/>
        <v/>
      </c>
      <c r="BY82" t="str">
        <f t="shared" si="103"/>
        <v/>
      </c>
      <c r="BZ82" t="str">
        <f t="shared" si="104"/>
        <v/>
      </c>
      <c r="CA82" t="str">
        <f t="shared" si="105"/>
        <v/>
      </c>
      <c r="CB82" s="11">
        <f t="shared" ref="CB82:CB145" si="110">($D82^2/(4*PI()))</f>
        <v>1.7904931097838224E-3</v>
      </c>
    </row>
    <row r="83" spans="1:80" x14ac:dyDescent="0.3">
      <c r="A83">
        <v>1</v>
      </c>
      <c r="B83" t="str">
        <f t="shared" si="60"/>
        <v/>
      </c>
      <c r="D83">
        <v>0.1</v>
      </c>
      <c r="I83">
        <f t="shared" si="61"/>
        <v>0</v>
      </c>
      <c r="J83">
        <f t="shared" si="62"/>
        <v>0</v>
      </c>
      <c r="L83" t="e">
        <f t="shared" si="63"/>
        <v>#DIV/0!</v>
      </c>
      <c r="P83">
        <f t="shared" si="64"/>
        <v>0</v>
      </c>
      <c r="Q83">
        <v>1</v>
      </c>
      <c r="Z83">
        <v>0</v>
      </c>
      <c r="AA83">
        <v>0</v>
      </c>
      <c r="AB83">
        <v>0</v>
      </c>
      <c r="AC83">
        <v>0</v>
      </c>
      <c r="AD83" t="s">
        <v>75</v>
      </c>
      <c r="AE83" t="e">
        <f t="shared" si="106"/>
        <v>#DIV/0!</v>
      </c>
      <c r="AF83" t="e">
        <f t="shared" si="65"/>
        <v>#DIV/0!</v>
      </c>
      <c r="AG83" t="e">
        <f t="shared" si="66"/>
        <v>#DIV/0!</v>
      </c>
      <c r="AH83" t="e">
        <f t="shared" si="67"/>
        <v>#DIV/0!</v>
      </c>
      <c r="AI83" t="e">
        <f t="shared" si="68"/>
        <v>#DIV/0!</v>
      </c>
      <c r="AJ83" t="e">
        <f t="shared" si="69"/>
        <v>#DIV/0!</v>
      </c>
      <c r="AK83" t="e">
        <f t="shared" si="70"/>
        <v>#DIV/0!</v>
      </c>
      <c r="AL83" t="e">
        <f t="shared" si="71"/>
        <v>#DIV/0!</v>
      </c>
      <c r="AM83" t="e">
        <f t="shared" si="72"/>
        <v>#DIV/0!</v>
      </c>
      <c r="AN83" t="e">
        <f t="shared" si="73"/>
        <v>#DIV/0!</v>
      </c>
      <c r="AO83" t="e">
        <f t="shared" si="74"/>
        <v>#DIV/0!</v>
      </c>
      <c r="AP83" t="e">
        <f t="shared" si="75"/>
        <v>#DIV/0!</v>
      </c>
      <c r="AQ83" t="e">
        <f t="shared" si="76"/>
        <v>#DIV/0!</v>
      </c>
      <c r="AR83" t="e">
        <f t="shared" si="77"/>
        <v>#DIV/0!</v>
      </c>
      <c r="AS83" t="e">
        <f t="shared" si="78"/>
        <v>#DIV/0!</v>
      </c>
      <c r="AT83" t="e">
        <f t="shared" si="79"/>
        <v>#DIV/0!</v>
      </c>
      <c r="AU83" t="e">
        <f t="shared" si="80"/>
        <v>#DIV/0!</v>
      </c>
      <c r="AV83" t="e">
        <f t="shared" si="81"/>
        <v>#DIV/0!</v>
      </c>
      <c r="AW83" t="e">
        <f t="shared" si="82"/>
        <v>#DIV/0!</v>
      </c>
      <c r="AX83" t="e">
        <f t="shared" si="83"/>
        <v>#DIV/0!</v>
      </c>
      <c r="AY83" t="e">
        <f t="shared" si="84"/>
        <v>#DIV/0!</v>
      </c>
      <c r="AZ83" t="e">
        <f t="shared" si="85"/>
        <v>#DIV/0!</v>
      </c>
      <c r="BA83" t="e">
        <f t="shared" si="86"/>
        <v>#DIV/0!</v>
      </c>
      <c r="BB83">
        <f t="shared" si="87"/>
        <v>0</v>
      </c>
      <c r="BC83">
        <f t="shared" si="107"/>
        <v>5.5</v>
      </c>
      <c r="BD83">
        <f t="shared" si="107"/>
        <v>0</v>
      </c>
      <c r="BE83">
        <f t="shared" si="88"/>
        <v>0</v>
      </c>
      <c r="BF83">
        <f t="shared" si="59"/>
        <v>0</v>
      </c>
      <c r="BG83">
        <f t="shared" si="59"/>
        <v>0</v>
      </c>
      <c r="BH83">
        <f t="shared" si="59"/>
        <v>0</v>
      </c>
      <c r="BI83">
        <f t="shared" si="89"/>
        <v>0</v>
      </c>
      <c r="BJ83">
        <f t="shared" si="108"/>
        <v>4.3767609350271229E-3</v>
      </c>
      <c r="BK83">
        <f t="shared" si="109"/>
        <v>0</v>
      </c>
      <c r="BL83">
        <f t="shared" si="90"/>
        <v>0</v>
      </c>
      <c r="BM83">
        <f t="shared" si="91"/>
        <v>0</v>
      </c>
      <c r="BN83">
        <f t="shared" si="92"/>
        <v>0</v>
      </c>
      <c r="BO83">
        <f t="shared" si="93"/>
        <v>0</v>
      </c>
      <c r="BP83" t="str">
        <f t="shared" si="94"/>
        <v/>
      </c>
      <c r="BQ83" t="str">
        <f t="shared" si="95"/>
        <v/>
      </c>
      <c r="BR83" t="str">
        <f t="shared" si="96"/>
        <v/>
      </c>
      <c r="BS83" t="str">
        <f t="shared" si="97"/>
        <v/>
      </c>
      <c r="BT83" t="str">
        <f t="shared" si="98"/>
        <v/>
      </c>
      <c r="BU83" t="str">
        <f t="shared" si="99"/>
        <v/>
      </c>
      <c r="BV83" t="str">
        <f t="shared" si="100"/>
        <v/>
      </c>
      <c r="BW83" t="str">
        <f t="shared" si="101"/>
        <v/>
      </c>
      <c r="BX83" t="str">
        <f t="shared" si="102"/>
        <v/>
      </c>
      <c r="BY83" t="str">
        <f t="shared" si="103"/>
        <v/>
      </c>
      <c r="BZ83" t="str">
        <f t="shared" si="104"/>
        <v/>
      </c>
      <c r="CA83" t="str">
        <f t="shared" si="105"/>
        <v/>
      </c>
      <c r="CB83" s="11">
        <f t="shared" si="110"/>
        <v>7.9577471545947689E-4</v>
      </c>
    </row>
    <row r="84" spans="1:80" x14ac:dyDescent="0.3">
      <c r="A84">
        <v>1</v>
      </c>
      <c r="B84" t="str">
        <f t="shared" si="60"/>
        <v/>
      </c>
      <c r="C84" t="s">
        <v>75</v>
      </c>
      <c r="D84">
        <v>0.35</v>
      </c>
      <c r="I84">
        <f t="shared" si="61"/>
        <v>0</v>
      </c>
      <c r="J84">
        <f t="shared" si="62"/>
        <v>0</v>
      </c>
      <c r="L84" t="e">
        <f t="shared" si="63"/>
        <v>#DIV/0!</v>
      </c>
      <c r="M84">
        <v>2</v>
      </c>
      <c r="N84">
        <v>1</v>
      </c>
      <c r="O84">
        <v>3</v>
      </c>
      <c r="P84">
        <f t="shared" si="64"/>
        <v>1</v>
      </c>
      <c r="S84">
        <v>1</v>
      </c>
      <c r="T84">
        <v>0</v>
      </c>
      <c r="U84">
        <v>1</v>
      </c>
      <c r="Z84">
        <v>0</v>
      </c>
      <c r="AA84">
        <v>0</v>
      </c>
      <c r="AB84">
        <v>0</v>
      </c>
      <c r="AC84">
        <v>0</v>
      </c>
      <c r="AD84" t="s">
        <v>75</v>
      </c>
      <c r="AE84" t="e">
        <f t="shared" si="106"/>
        <v>#DIV/0!</v>
      </c>
      <c r="AF84" t="e">
        <f t="shared" si="65"/>
        <v>#DIV/0!</v>
      </c>
      <c r="AG84" t="e">
        <f t="shared" si="66"/>
        <v>#DIV/0!</v>
      </c>
      <c r="AH84" t="e">
        <f t="shared" si="67"/>
        <v>#DIV/0!</v>
      </c>
      <c r="AI84" t="e">
        <f t="shared" si="68"/>
        <v>#DIV/0!</v>
      </c>
      <c r="AJ84" t="e">
        <f t="shared" si="69"/>
        <v>#DIV/0!</v>
      </c>
      <c r="AK84" t="e">
        <f t="shared" si="70"/>
        <v>#DIV/0!</v>
      </c>
      <c r="AL84" t="e">
        <f t="shared" si="71"/>
        <v>#DIV/0!</v>
      </c>
      <c r="AM84" t="e">
        <f t="shared" si="72"/>
        <v>#DIV/0!</v>
      </c>
      <c r="AN84" t="e">
        <f t="shared" si="73"/>
        <v>#DIV/0!</v>
      </c>
      <c r="AO84" t="e">
        <f t="shared" si="74"/>
        <v>#DIV/0!</v>
      </c>
      <c r="AP84" t="e">
        <f t="shared" si="75"/>
        <v>#DIV/0!</v>
      </c>
      <c r="AQ84" t="e">
        <f t="shared" si="76"/>
        <v>#DIV/0!</v>
      </c>
      <c r="AR84" t="e">
        <f t="shared" si="77"/>
        <v>#DIV/0!</v>
      </c>
      <c r="AS84" t="e">
        <f t="shared" si="78"/>
        <v>#DIV/0!</v>
      </c>
      <c r="AT84" t="e">
        <f t="shared" si="79"/>
        <v>#DIV/0!</v>
      </c>
      <c r="AU84" t="e">
        <f t="shared" si="80"/>
        <v>#DIV/0!</v>
      </c>
      <c r="AV84" t="e">
        <f t="shared" si="81"/>
        <v>#DIV/0!</v>
      </c>
      <c r="AW84" t="e">
        <f t="shared" si="82"/>
        <v>#DIV/0!</v>
      </c>
      <c r="AX84" t="e">
        <f t="shared" si="83"/>
        <v>#DIV/0!</v>
      </c>
      <c r="AY84" t="e">
        <f t="shared" si="84"/>
        <v>#DIV/0!</v>
      </c>
      <c r="AZ84" t="e">
        <f t="shared" si="85"/>
        <v>#DIV/0!</v>
      </c>
      <c r="BA84" t="e">
        <f t="shared" si="86"/>
        <v>#DIV/0!</v>
      </c>
      <c r="BB84">
        <f t="shared" si="87"/>
        <v>38</v>
      </c>
      <c r="BC84">
        <f t="shared" si="107"/>
        <v>0</v>
      </c>
      <c r="BD84">
        <f t="shared" si="107"/>
        <v>0</v>
      </c>
      <c r="BE84">
        <f t="shared" si="88"/>
        <v>5.5</v>
      </c>
      <c r="BF84">
        <f t="shared" si="59"/>
        <v>0</v>
      </c>
      <c r="BG84">
        <f t="shared" si="59"/>
        <v>0</v>
      </c>
      <c r="BH84">
        <f t="shared" si="59"/>
        <v>0</v>
      </c>
      <c r="BI84">
        <f t="shared" si="89"/>
        <v>0.37043313004638634</v>
      </c>
      <c r="BJ84">
        <f t="shared" si="108"/>
        <v>0</v>
      </c>
      <c r="BK84">
        <f t="shared" si="109"/>
        <v>0</v>
      </c>
      <c r="BL84">
        <f t="shared" si="90"/>
        <v>5.3615321454082238E-2</v>
      </c>
      <c r="BM84">
        <f t="shared" si="91"/>
        <v>0</v>
      </c>
      <c r="BN84">
        <f t="shared" si="92"/>
        <v>0</v>
      </c>
      <c r="BO84">
        <f t="shared" si="93"/>
        <v>0</v>
      </c>
      <c r="BP84" t="str">
        <f t="shared" si="94"/>
        <v/>
      </c>
      <c r="BQ84" t="str">
        <f t="shared" si="95"/>
        <v/>
      </c>
      <c r="BR84" t="str">
        <f t="shared" si="96"/>
        <v/>
      </c>
      <c r="BS84" t="str">
        <f t="shared" si="97"/>
        <v/>
      </c>
      <c r="BT84" t="str">
        <f t="shared" si="98"/>
        <v/>
      </c>
      <c r="BU84" t="str">
        <f t="shared" si="99"/>
        <v/>
      </c>
      <c r="BV84" t="str">
        <f t="shared" si="100"/>
        <v/>
      </c>
      <c r="BW84" t="str">
        <f t="shared" si="101"/>
        <v/>
      </c>
      <c r="BX84" t="str">
        <f t="shared" si="102"/>
        <v/>
      </c>
      <c r="BY84" t="str">
        <f t="shared" si="103"/>
        <v/>
      </c>
      <c r="BZ84" t="str">
        <f t="shared" si="104"/>
        <v/>
      </c>
      <c r="CA84" t="str">
        <f t="shared" si="105"/>
        <v/>
      </c>
      <c r="CB84" s="11">
        <f t="shared" si="110"/>
        <v>9.7482402643785885E-3</v>
      </c>
    </row>
    <row r="85" spans="1:80" x14ac:dyDescent="0.3">
      <c r="A85">
        <v>1</v>
      </c>
      <c r="B85" t="str">
        <f t="shared" si="60"/>
        <v/>
      </c>
      <c r="D85">
        <v>0.25</v>
      </c>
      <c r="I85">
        <f t="shared" si="61"/>
        <v>0</v>
      </c>
      <c r="J85">
        <f t="shared" si="62"/>
        <v>0</v>
      </c>
      <c r="L85" t="e">
        <f t="shared" si="63"/>
        <v>#DIV/0!</v>
      </c>
      <c r="M85">
        <v>2</v>
      </c>
      <c r="N85">
        <v>1</v>
      </c>
      <c r="O85">
        <v>4</v>
      </c>
      <c r="P85">
        <f t="shared" si="64"/>
        <v>0</v>
      </c>
      <c r="S85">
        <v>1</v>
      </c>
      <c r="T85">
        <v>0</v>
      </c>
      <c r="U85">
        <v>1</v>
      </c>
      <c r="Z85">
        <v>0</v>
      </c>
      <c r="AA85">
        <v>0</v>
      </c>
      <c r="AB85">
        <v>0</v>
      </c>
      <c r="AC85">
        <v>0</v>
      </c>
      <c r="AD85" t="s">
        <v>75</v>
      </c>
      <c r="AE85" t="e">
        <f t="shared" si="106"/>
        <v>#DIV/0!</v>
      </c>
      <c r="AF85" t="e">
        <f t="shared" si="65"/>
        <v>#DIV/0!</v>
      </c>
      <c r="AG85" t="e">
        <f t="shared" si="66"/>
        <v>#DIV/0!</v>
      </c>
      <c r="AH85" t="e">
        <f t="shared" si="67"/>
        <v>#DIV/0!</v>
      </c>
      <c r="AI85" t="e">
        <f t="shared" si="68"/>
        <v>#DIV/0!</v>
      </c>
      <c r="AJ85" t="e">
        <f t="shared" si="69"/>
        <v>#DIV/0!</v>
      </c>
      <c r="AK85" t="e">
        <f t="shared" si="70"/>
        <v>#DIV/0!</v>
      </c>
      <c r="AL85" t="e">
        <f t="shared" si="71"/>
        <v>#DIV/0!</v>
      </c>
      <c r="AM85" t="e">
        <f t="shared" si="72"/>
        <v>#DIV/0!</v>
      </c>
      <c r="AN85" t="e">
        <f t="shared" si="73"/>
        <v>#DIV/0!</v>
      </c>
      <c r="AO85" t="e">
        <f t="shared" si="74"/>
        <v>#DIV/0!</v>
      </c>
      <c r="AP85" t="e">
        <f t="shared" si="75"/>
        <v>#DIV/0!</v>
      </c>
      <c r="AQ85" t="e">
        <f t="shared" si="76"/>
        <v>#DIV/0!</v>
      </c>
      <c r="AR85" t="e">
        <f t="shared" si="77"/>
        <v>#DIV/0!</v>
      </c>
      <c r="AS85" t="e">
        <f t="shared" si="78"/>
        <v>#DIV/0!</v>
      </c>
      <c r="AT85" t="e">
        <f t="shared" si="79"/>
        <v>#DIV/0!</v>
      </c>
      <c r="AU85" t="e">
        <f t="shared" si="80"/>
        <v>#DIV/0!</v>
      </c>
      <c r="AV85" t="e">
        <f t="shared" si="81"/>
        <v>#DIV/0!</v>
      </c>
      <c r="AW85" t="e">
        <f t="shared" si="82"/>
        <v>#DIV/0!</v>
      </c>
      <c r="AX85" t="e">
        <f t="shared" si="83"/>
        <v>#DIV/0!</v>
      </c>
      <c r="AY85" t="e">
        <f t="shared" si="84"/>
        <v>#DIV/0!</v>
      </c>
      <c r="AZ85" t="e">
        <f t="shared" si="85"/>
        <v>#DIV/0!</v>
      </c>
      <c r="BA85" t="e">
        <f t="shared" si="86"/>
        <v>#DIV/0!</v>
      </c>
      <c r="BB85">
        <f t="shared" si="87"/>
        <v>63</v>
      </c>
      <c r="BC85">
        <f t="shared" si="107"/>
        <v>0</v>
      </c>
      <c r="BD85">
        <f t="shared" si="107"/>
        <v>0</v>
      </c>
      <c r="BE85">
        <f t="shared" si="88"/>
        <v>5.5</v>
      </c>
      <c r="BF85">
        <f t="shared" si="59"/>
        <v>0</v>
      </c>
      <c r="BG85">
        <f t="shared" si="59"/>
        <v>0</v>
      </c>
      <c r="BH85">
        <f t="shared" si="59"/>
        <v>0</v>
      </c>
      <c r="BI85">
        <f t="shared" si="89"/>
        <v>0.31333629421216896</v>
      </c>
      <c r="BJ85">
        <f t="shared" si="108"/>
        <v>0</v>
      </c>
      <c r="BK85">
        <f t="shared" si="109"/>
        <v>0</v>
      </c>
      <c r="BL85">
        <f t="shared" si="90"/>
        <v>2.7354755843919512E-2</v>
      </c>
      <c r="BM85">
        <f t="shared" si="91"/>
        <v>0</v>
      </c>
      <c r="BN85">
        <f t="shared" si="92"/>
        <v>0</v>
      </c>
      <c r="BO85">
        <f t="shared" si="93"/>
        <v>0</v>
      </c>
      <c r="BP85" t="str">
        <f t="shared" si="94"/>
        <v/>
      </c>
      <c r="BQ85" t="str">
        <f t="shared" si="95"/>
        <v/>
      </c>
      <c r="BR85" t="str">
        <f t="shared" si="96"/>
        <v/>
      </c>
      <c r="BS85" t="str">
        <f t="shared" si="97"/>
        <v/>
      </c>
      <c r="BT85" t="str">
        <f t="shared" si="98"/>
        <v/>
      </c>
      <c r="BU85" t="str">
        <f t="shared" si="99"/>
        <v/>
      </c>
      <c r="BV85" t="str">
        <f t="shared" si="100"/>
        <v/>
      </c>
      <c r="BW85" t="str">
        <f t="shared" si="101"/>
        <v/>
      </c>
      <c r="BX85" t="str">
        <f t="shared" si="102"/>
        <v/>
      </c>
      <c r="BY85" t="str">
        <f t="shared" si="103"/>
        <v/>
      </c>
      <c r="BZ85" t="str">
        <f t="shared" si="104"/>
        <v/>
      </c>
      <c r="CA85" t="str">
        <f t="shared" si="105"/>
        <v/>
      </c>
      <c r="CB85" s="11">
        <f t="shared" si="110"/>
        <v>4.9735919716217296E-3</v>
      </c>
    </row>
    <row r="86" spans="1:80" x14ac:dyDescent="0.3">
      <c r="A86">
        <v>1</v>
      </c>
      <c r="B86">
        <f t="shared" si="60"/>
        <v>1</v>
      </c>
      <c r="C86" t="s">
        <v>75</v>
      </c>
      <c r="D86">
        <v>0.4</v>
      </c>
      <c r="E86">
        <v>3.8</v>
      </c>
      <c r="F86">
        <v>3</v>
      </c>
      <c r="G86">
        <v>3.7</v>
      </c>
      <c r="H86">
        <v>3.8</v>
      </c>
      <c r="I86">
        <f t="shared" si="61"/>
        <v>1.675</v>
      </c>
      <c r="J86">
        <f t="shared" si="62"/>
        <v>0</v>
      </c>
      <c r="K86">
        <v>1</v>
      </c>
      <c r="L86">
        <f t="shared" si="63"/>
        <v>1</v>
      </c>
      <c r="M86">
        <v>1</v>
      </c>
      <c r="N86">
        <v>1</v>
      </c>
      <c r="O86">
        <v>2</v>
      </c>
      <c r="P86">
        <f t="shared" si="64"/>
        <v>1</v>
      </c>
      <c r="S86">
        <v>1</v>
      </c>
      <c r="T86">
        <v>0</v>
      </c>
      <c r="U86">
        <v>1</v>
      </c>
      <c r="Z86">
        <v>0</v>
      </c>
      <c r="AA86">
        <v>0</v>
      </c>
      <c r="AB86">
        <v>0</v>
      </c>
      <c r="AC86">
        <v>0</v>
      </c>
      <c r="AD86" t="s">
        <v>75</v>
      </c>
      <c r="AE86">
        <f t="shared" si="106"/>
        <v>33.49369737716588</v>
      </c>
      <c r="AF86">
        <f t="shared" si="65"/>
        <v>4.4070654443639317</v>
      </c>
      <c r="AG86">
        <f t="shared" si="66"/>
        <v>8.8141308887278633</v>
      </c>
      <c r="AH86">
        <f t="shared" si="67"/>
        <v>17.628261777455727</v>
      </c>
      <c r="AI86">
        <f t="shared" si="68"/>
        <v>26.44239266618359</v>
      </c>
      <c r="AJ86">
        <f t="shared" si="69"/>
        <v>35.256523554911453</v>
      </c>
      <c r="AK86">
        <f t="shared" si="70"/>
        <v>44.070654443639313</v>
      </c>
      <c r="AL86">
        <f t="shared" si="71"/>
        <v>52.88478533236718</v>
      </c>
      <c r="AM86">
        <f t="shared" si="72"/>
        <v>96.9554397760065</v>
      </c>
      <c r="AN86">
        <f t="shared" si="73"/>
        <v>123.39783244219009</v>
      </c>
      <c r="AO86">
        <f t="shared" si="74"/>
        <v>149.84022510837369</v>
      </c>
      <c r="AP86">
        <f t="shared" si="75"/>
        <v>211.53914132946872</v>
      </c>
      <c r="AQ86">
        <f t="shared" si="76"/>
        <v>4.4070654443639317</v>
      </c>
      <c r="AR86">
        <f t="shared" si="77"/>
        <v>8.8141308887278633</v>
      </c>
      <c r="AS86">
        <f t="shared" si="78"/>
        <v>17.628261777455727</v>
      </c>
      <c r="AT86">
        <f t="shared" si="79"/>
        <v>26.44239266618359</v>
      </c>
      <c r="AU86">
        <f t="shared" si="80"/>
        <v>33.49369737716588</v>
      </c>
      <c r="AV86">
        <f t="shared" si="81"/>
        <v>33.49369737716588</v>
      </c>
      <c r="AW86">
        <f t="shared" si="82"/>
        <v>33.49369737716588</v>
      </c>
      <c r="AX86">
        <f t="shared" si="83"/>
        <v>33.49369737716588</v>
      </c>
      <c r="AY86">
        <f t="shared" si="84"/>
        <v>33.49369737716588</v>
      </c>
      <c r="AZ86">
        <f t="shared" si="85"/>
        <v>33.49369737716588</v>
      </c>
      <c r="BA86">
        <f t="shared" si="86"/>
        <v>33.49369737716588</v>
      </c>
      <c r="BB86">
        <f t="shared" si="87"/>
        <v>18</v>
      </c>
      <c r="BC86">
        <f t="shared" si="107"/>
        <v>0</v>
      </c>
      <c r="BD86">
        <f t="shared" si="107"/>
        <v>0</v>
      </c>
      <c r="BE86">
        <f t="shared" si="88"/>
        <v>5.5</v>
      </c>
      <c r="BF86">
        <f t="shared" si="59"/>
        <v>0</v>
      </c>
      <c r="BG86">
        <f t="shared" si="59"/>
        <v>0</v>
      </c>
      <c r="BH86">
        <f t="shared" si="59"/>
        <v>0</v>
      </c>
      <c r="BI86">
        <f t="shared" si="89"/>
        <v>0.22918311805232935</v>
      </c>
      <c r="BJ86">
        <f t="shared" si="108"/>
        <v>0</v>
      </c>
      <c r="BK86">
        <f t="shared" si="109"/>
        <v>0</v>
      </c>
      <c r="BL86">
        <f t="shared" si="90"/>
        <v>7.0028174960433967E-2</v>
      </c>
      <c r="BM86">
        <f t="shared" si="91"/>
        <v>0</v>
      </c>
      <c r="BN86">
        <f t="shared" si="92"/>
        <v>0</v>
      </c>
      <c r="BO86">
        <f t="shared" si="93"/>
        <v>0</v>
      </c>
      <c r="BP86" t="str">
        <f t="shared" si="94"/>
        <v>Col mop</v>
      </c>
      <c r="BQ86">
        <f t="shared" si="95"/>
        <v>4.4070654443639317</v>
      </c>
      <c r="BR86">
        <f t="shared" si="96"/>
        <v>4.4070654443639317</v>
      </c>
      <c r="BS86">
        <f t="shared" si="97"/>
        <v>8.8141308887278633</v>
      </c>
      <c r="BT86">
        <f t="shared" si="98"/>
        <v>8.8141308887278633</v>
      </c>
      <c r="BU86">
        <f t="shared" si="99"/>
        <v>7.0513047109822899</v>
      </c>
      <c r="BV86">
        <f t="shared" si="100"/>
        <v>0</v>
      </c>
      <c r="BW86">
        <f t="shared" si="101"/>
        <v>0</v>
      </c>
      <c r="BX86">
        <f t="shared" si="102"/>
        <v>0</v>
      </c>
      <c r="BY86">
        <f t="shared" si="103"/>
        <v>0</v>
      </c>
      <c r="BZ86">
        <f t="shared" si="104"/>
        <v>0</v>
      </c>
      <c r="CA86">
        <f t="shared" si="105"/>
        <v>0</v>
      </c>
      <c r="CB86" s="11">
        <f t="shared" si="110"/>
        <v>1.273239544735163E-2</v>
      </c>
    </row>
    <row r="87" spans="1:80" x14ac:dyDescent="0.3">
      <c r="A87">
        <v>1</v>
      </c>
      <c r="B87" t="str">
        <f t="shared" si="60"/>
        <v/>
      </c>
      <c r="D87">
        <v>0.3</v>
      </c>
      <c r="I87">
        <f t="shared" si="61"/>
        <v>0</v>
      </c>
      <c r="J87">
        <f t="shared" si="62"/>
        <v>0</v>
      </c>
      <c r="L87" t="e">
        <f t="shared" si="63"/>
        <v>#DIV/0!</v>
      </c>
      <c r="M87">
        <v>1</v>
      </c>
      <c r="N87">
        <v>1</v>
      </c>
      <c r="O87">
        <v>3</v>
      </c>
      <c r="P87">
        <f t="shared" si="64"/>
        <v>0</v>
      </c>
      <c r="S87">
        <v>1</v>
      </c>
      <c r="T87">
        <v>0</v>
      </c>
      <c r="U87">
        <v>1</v>
      </c>
      <c r="Z87">
        <v>0</v>
      </c>
      <c r="AA87">
        <v>0</v>
      </c>
      <c r="AB87">
        <v>0</v>
      </c>
      <c r="AC87">
        <v>0</v>
      </c>
      <c r="AD87" t="s">
        <v>75</v>
      </c>
      <c r="AE87" t="e">
        <f t="shared" si="106"/>
        <v>#DIV/0!</v>
      </c>
      <c r="AF87" t="e">
        <f t="shared" si="65"/>
        <v>#DIV/0!</v>
      </c>
      <c r="AG87" t="e">
        <f t="shared" si="66"/>
        <v>#DIV/0!</v>
      </c>
      <c r="AH87" t="e">
        <f t="shared" si="67"/>
        <v>#DIV/0!</v>
      </c>
      <c r="AI87" t="e">
        <f t="shared" si="68"/>
        <v>#DIV/0!</v>
      </c>
      <c r="AJ87" t="e">
        <f t="shared" si="69"/>
        <v>#DIV/0!</v>
      </c>
      <c r="AK87" t="e">
        <f t="shared" si="70"/>
        <v>#DIV/0!</v>
      </c>
      <c r="AL87" t="e">
        <f t="shared" si="71"/>
        <v>#DIV/0!</v>
      </c>
      <c r="AM87" t="e">
        <f t="shared" si="72"/>
        <v>#DIV/0!</v>
      </c>
      <c r="AN87" t="e">
        <f t="shared" si="73"/>
        <v>#DIV/0!</v>
      </c>
      <c r="AO87" t="e">
        <f t="shared" si="74"/>
        <v>#DIV/0!</v>
      </c>
      <c r="AP87" t="e">
        <f t="shared" si="75"/>
        <v>#DIV/0!</v>
      </c>
      <c r="AQ87" t="e">
        <f t="shared" si="76"/>
        <v>#DIV/0!</v>
      </c>
      <c r="AR87" t="e">
        <f t="shared" si="77"/>
        <v>#DIV/0!</v>
      </c>
      <c r="AS87" t="e">
        <f t="shared" si="78"/>
        <v>#DIV/0!</v>
      </c>
      <c r="AT87" t="e">
        <f t="shared" si="79"/>
        <v>#DIV/0!</v>
      </c>
      <c r="AU87" t="e">
        <f t="shared" si="80"/>
        <v>#DIV/0!</v>
      </c>
      <c r="AV87" t="e">
        <f t="shared" si="81"/>
        <v>#DIV/0!</v>
      </c>
      <c r="AW87" t="e">
        <f t="shared" si="82"/>
        <v>#DIV/0!</v>
      </c>
      <c r="AX87" t="e">
        <f t="shared" si="83"/>
        <v>#DIV/0!</v>
      </c>
      <c r="AY87" t="e">
        <f t="shared" si="84"/>
        <v>#DIV/0!</v>
      </c>
      <c r="AZ87" t="e">
        <f t="shared" si="85"/>
        <v>#DIV/0!</v>
      </c>
      <c r="BA87" t="e">
        <f t="shared" si="86"/>
        <v>#DIV/0!</v>
      </c>
      <c r="BB87">
        <f t="shared" si="87"/>
        <v>38</v>
      </c>
      <c r="BC87">
        <f t="shared" si="107"/>
        <v>0</v>
      </c>
      <c r="BD87">
        <f t="shared" si="107"/>
        <v>0</v>
      </c>
      <c r="BE87">
        <f t="shared" si="88"/>
        <v>5.5</v>
      </c>
      <c r="BF87">
        <f t="shared" si="59"/>
        <v>0</v>
      </c>
      <c r="BG87">
        <f t="shared" si="59"/>
        <v>0</v>
      </c>
      <c r="BH87">
        <f t="shared" si="59"/>
        <v>0</v>
      </c>
      <c r="BI87">
        <f t="shared" si="89"/>
        <v>0.27215495268714102</v>
      </c>
      <c r="BJ87">
        <f t="shared" si="108"/>
        <v>0</v>
      </c>
      <c r="BK87">
        <f t="shared" si="109"/>
        <v>0</v>
      </c>
      <c r="BL87">
        <f t="shared" si="90"/>
        <v>3.9390848415244095E-2</v>
      </c>
      <c r="BM87">
        <f t="shared" si="91"/>
        <v>0</v>
      </c>
      <c r="BN87">
        <f t="shared" si="92"/>
        <v>0</v>
      </c>
      <c r="BO87">
        <f t="shared" si="93"/>
        <v>0</v>
      </c>
      <c r="BP87" t="str">
        <f t="shared" si="94"/>
        <v/>
      </c>
      <c r="BQ87" t="str">
        <f t="shared" si="95"/>
        <v/>
      </c>
      <c r="BR87" t="str">
        <f t="shared" si="96"/>
        <v/>
      </c>
      <c r="BS87" t="str">
        <f t="shared" si="97"/>
        <v/>
      </c>
      <c r="BT87" t="str">
        <f t="shared" si="98"/>
        <v/>
      </c>
      <c r="BU87" t="str">
        <f t="shared" si="99"/>
        <v/>
      </c>
      <c r="BV87" t="str">
        <f t="shared" si="100"/>
        <v/>
      </c>
      <c r="BW87" t="str">
        <f t="shared" si="101"/>
        <v/>
      </c>
      <c r="BX87" t="str">
        <f t="shared" si="102"/>
        <v/>
      </c>
      <c r="BY87" t="str">
        <f t="shared" si="103"/>
        <v/>
      </c>
      <c r="BZ87" t="str">
        <f t="shared" si="104"/>
        <v/>
      </c>
      <c r="CA87" t="str">
        <f t="shared" si="105"/>
        <v/>
      </c>
      <c r="CB87" s="11">
        <f t="shared" si="110"/>
        <v>7.1619724391352897E-3</v>
      </c>
    </row>
    <row r="88" spans="1:80" x14ac:dyDescent="0.3">
      <c r="A88">
        <v>1</v>
      </c>
      <c r="B88" t="str">
        <f t="shared" si="60"/>
        <v/>
      </c>
      <c r="D88">
        <v>0.1</v>
      </c>
      <c r="I88">
        <f t="shared" si="61"/>
        <v>0</v>
      </c>
      <c r="J88">
        <f t="shared" si="62"/>
        <v>0</v>
      </c>
      <c r="L88" t="e">
        <f t="shared" si="63"/>
        <v>#DIV/0!</v>
      </c>
      <c r="M88">
        <v>2</v>
      </c>
      <c r="N88">
        <v>0</v>
      </c>
      <c r="O88">
        <v>3</v>
      </c>
      <c r="P88">
        <f t="shared" si="64"/>
        <v>0</v>
      </c>
      <c r="Z88">
        <v>0</v>
      </c>
      <c r="AA88">
        <v>0</v>
      </c>
      <c r="AB88">
        <v>0</v>
      </c>
      <c r="AC88">
        <v>0</v>
      </c>
      <c r="AD88" t="s">
        <v>75</v>
      </c>
      <c r="AE88" t="e">
        <f t="shared" si="106"/>
        <v>#DIV/0!</v>
      </c>
      <c r="AF88" t="e">
        <f t="shared" si="65"/>
        <v>#DIV/0!</v>
      </c>
      <c r="AG88" t="e">
        <f t="shared" si="66"/>
        <v>#DIV/0!</v>
      </c>
      <c r="AH88" t="e">
        <f t="shared" si="67"/>
        <v>#DIV/0!</v>
      </c>
      <c r="AI88" t="e">
        <f t="shared" si="68"/>
        <v>#DIV/0!</v>
      </c>
      <c r="AJ88" t="e">
        <f t="shared" si="69"/>
        <v>#DIV/0!</v>
      </c>
      <c r="AK88" t="e">
        <f t="shared" si="70"/>
        <v>#DIV/0!</v>
      </c>
      <c r="AL88" t="e">
        <f t="shared" si="71"/>
        <v>#DIV/0!</v>
      </c>
      <c r="AM88" t="e">
        <f t="shared" si="72"/>
        <v>#DIV/0!</v>
      </c>
      <c r="AN88" t="e">
        <f t="shared" si="73"/>
        <v>#DIV/0!</v>
      </c>
      <c r="AO88" t="e">
        <f t="shared" si="74"/>
        <v>#DIV/0!</v>
      </c>
      <c r="AP88" t="e">
        <f t="shared" si="75"/>
        <v>#DIV/0!</v>
      </c>
      <c r="AQ88" t="e">
        <f t="shared" si="76"/>
        <v>#DIV/0!</v>
      </c>
      <c r="AR88" t="e">
        <f t="shared" si="77"/>
        <v>#DIV/0!</v>
      </c>
      <c r="AS88" t="e">
        <f t="shared" si="78"/>
        <v>#DIV/0!</v>
      </c>
      <c r="AT88" t="e">
        <f t="shared" si="79"/>
        <v>#DIV/0!</v>
      </c>
      <c r="AU88" t="e">
        <f t="shared" si="80"/>
        <v>#DIV/0!</v>
      </c>
      <c r="AV88" t="e">
        <f t="shared" si="81"/>
        <v>#DIV/0!</v>
      </c>
      <c r="AW88" t="e">
        <f t="shared" si="82"/>
        <v>#DIV/0!</v>
      </c>
      <c r="AX88" t="e">
        <f t="shared" si="83"/>
        <v>#DIV/0!</v>
      </c>
      <c r="AY88" t="e">
        <f t="shared" si="84"/>
        <v>#DIV/0!</v>
      </c>
      <c r="AZ88" t="e">
        <f t="shared" si="85"/>
        <v>#DIV/0!</v>
      </c>
      <c r="BA88" t="e">
        <f t="shared" si="86"/>
        <v>#DIV/0!</v>
      </c>
      <c r="BB88">
        <f t="shared" si="87"/>
        <v>38</v>
      </c>
      <c r="BC88">
        <f t="shared" si="107"/>
        <v>0</v>
      </c>
      <c r="BD88">
        <f t="shared" si="107"/>
        <v>0</v>
      </c>
      <c r="BE88">
        <f t="shared" si="88"/>
        <v>0</v>
      </c>
      <c r="BF88">
        <f t="shared" si="59"/>
        <v>0</v>
      </c>
      <c r="BG88">
        <f t="shared" si="59"/>
        <v>0</v>
      </c>
      <c r="BH88">
        <f t="shared" si="59"/>
        <v>0</v>
      </c>
      <c r="BI88">
        <f t="shared" si="89"/>
        <v>3.023943918746012E-2</v>
      </c>
      <c r="BJ88">
        <f t="shared" si="108"/>
        <v>0</v>
      </c>
      <c r="BK88">
        <f t="shared" si="109"/>
        <v>0</v>
      </c>
      <c r="BL88">
        <f t="shared" si="90"/>
        <v>0</v>
      </c>
      <c r="BM88">
        <f t="shared" si="91"/>
        <v>0</v>
      </c>
      <c r="BN88">
        <f t="shared" si="92"/>
        <v>0</v>
      </c>
      <c r="BO88">
        <f t="shared" si="93"/>
        <v>0</v>
      </c>
      <c r="BP88" t="str">
        <f t="shared" si="94"/>
        <v/>
      </c>
      <c r="BQ88" t="str">
        <f t="shared" si="95"/>
        <v/>
      </c>
      <c r="BR88" t="str">
        <f t="shared" si="96"/>
        <v/>
      </c>
      <c r="BS88" t="str">
        <f t="shared" si="97"/>
        <v/>
      </c>
      <c r="BT88" t="str">
        <f t="shared" si="98"/>
        <v/>
      </c>
      <c r="BU88" t="str">
        <f t="shared" si="99"/>
        <v/>
      </c>
      <c r="BV88" t="str">
        <f t="shared" si="100"/>
        <v/>
      </c>
      <c r="BW88" t="str">
        <f t="shared" si="101"/>
        <v/>
      </c>
      <c r="BX88" t="str">
        <f t="shared" si="102"/>
        <v/>
      </c>
      <c r="BY88" t="str">
        <f t="shared" si="103"/>
        <v/>
      </c>
      <c r="BZ88" t="str">
        <f t="shared" si="104"/>
        <v/>
      </c>
      <c r="CA88" t="str">
        <f t="shared" si="105"/>
        <v/>
      </c>
      <c r="CB88" s="11">
        <f t="shared" si="110"/>
        <v>7.9577471545947689E-4</v>
      </c>
    </row>
    <row r="89" spans="1:80" x14ac:dyDescent="0.3">
      <c r="A89">
        <v>1</v>
      </c>
      <c r="B89">
        <f t="shared" si="60"/>
        <v>1</v>
      </c>
      <c r="C89" t="s">
        <v>75</v>
      </c>
      <c r="D89">
        <v>0.43</v>
      </c>
      <c r="E89">
        <v>3.5</v>
      </c>
      <c r="F89">
        <v>3.3</v>
      </c>
      <c r="G89">
        <v>2.7</v>
      </c>
      <c r="H89">
        <v>3.5</v>
      </c>
      <c r="I89">
        <f t="shared" si="61"/>
        <v>1.5</v>
      </c>
      <c r="J89">
        <f t="shared" si="62"/>
        <v>0</v>
      </c>
      <c r="K89">
        <v>1</v>
      </c>
      <c r="L89">
        <f t="shared" si="63"/>
        <v>1</v>
      </c>
      <c r="M89">
        <v>1</v>
      </c>
      <c r="N89">
        <v>1</v>
      </c>
      <c r="O89">
        <v>2</v>
      </c>
      <c r="P89">
        <f t="shared" si="64"/>
        <v>1</v>
      </c>
      <c r="S89">
        <v>1</v>
      </c>
      <c r="T89">
        <v>0</v>
      </c>
      <c r="U89">
        <v>1</v>
      </c>
      <c r="Z89">
        <v>0</v>
      </c>
      <c r="AA89">
        <v>0</v>
      </c>
      <c r="AB89">
        <v>0</v>
      </c>
      <c r="AC89">
        <v>0</v>
      </c>
      <c r="AD89" t="s">
        <v>75</v>
      </c>
      <c r="AE89">
        <f t="shared" si="106"/>
        <v>24.740042147019622</v>
      </c>
      <c r="AF89">
        <f t="shared" si="65"/>
        <v>3.5342917352885173</v>
      </c>
      <c r="AG89">
        <f t="shared" si="66"/>
        <v>7.0685834705770345</v>
      </c>
      <c r="AH89">
        <f t="shared" si="67"/>
        <v>14.137166941154069</v>
      </c>
      <c r="AI89">
        <f t="shared" si="68"/>
        <v>21.205750411731103</v>
      </c>
      <c r="AJ89">
        <f t="shared" si="69"/>
        <v>28.274333882308138</v>
      </c>
      <c r="AK89">
        <f t="shared" si="70"/>
        <v>35.342917352885173</v>
      </c>
      <c r="AL89">
        <f t="shared" si="71"/>
        <v>42.411500823462205</v>
      </c>
      <c r="AM89">
        <f t="shared" si="72"/>
        <v>77.754418176347386</v>
      </c>
      <c r="AN89">
        <f t="shared" si="73"/>
        <v>98.960168588078488</v>
      </c>
      <c r="AO89">
        <f t="shared" si="74"/>
        <v>120.16591899980959</v>
      </c>
      <c r="AP89">
        <f t="shared" si="75"/>
        <v>169.64600329384882</v>
      </c>
      <c r="AQ89">
        <f t="shared" si="76"/>
        <v>3.5342917352885173</v>
      </c>
      <c r="AR89">
        <f t="shared" si="77"/>
        <v>7.0685834705770345</v>
      </c>
      <c r="AS89">
        <f t="shared" si="78"/>
        <v>14.137166941154069</v>
      </c>
      <c r="AT89">
        <f t="shared" si="79"/>
        <v>21.205750411731103</v>
      </c>
      <c r="AU89">
        <f t="shared" si="80"/>
        <v>24.740042147019622</v>
      </c>
      <c r="AV89">
        <f t="shared" si="81"/>
        <v>24.740042147019622</v>
      </c>
      <c r="AW89">
        <f t="shared" si="82"/>
        <v>24.740042147019622</v>
      </c>
      <c r="AX89">
        <f t="shared" si="83"/>
        <v>24.740042147019622</v>
      </c>
      <c r="AY89">
        <f t="shared" si="84"/>
        <v>24.740042147019622</v>
      </c>
      <c r="AZ89">
        <f t="shared" si="85"/>
        <v>24.740042147019622</v>
      </c>
      <c r="BA89">
        <f t="shared" si="86"/>
        <v>24.740042147019622</v>
      </c>
      <c r="BB89">
        <f t="shared" si="87"/>
        <v>18</v>
      </c>
      <c r="BC89">
        <f t="shared" si="107"/>
        <v>0</v>
      </c>
      <c r="BD89">
        <f t="shared" si="107"/>
        <v>0</v>
      </c>
      <c r="BE89">
        <f t="shared" si="88"/>
        <v>5.5</v>
      </c>
      <c r="BF89">
        <f t="shared" si="59"/>
        <v>0</v>
      </c>
      <c r="BG89">
        <f t="shared" si="59"/>
        <v>0</v>
      </c>
      <c r="BH89">
        <f t="shared" si="59"/>
        <v>0</v>
      </c>
      <c r="BI89">
        <f t="shared" si="89"/>
        <v>0.26484974079922302</v>
      </c>
      <c r="BJ89">
        <f t="shared" si="108"/>
        <v>0</v>
      </c>
      <c r="BK89">
        <f t="shared" si="109"/>
        <v>0</v>
      </c>
      <c r="BL89">
        <f t="shared" si="90"/>
        <v>8.0926309688651471E-2</v>
      </c>
      <c r="BM89">
        <f t="shared" si="91"/>
        <v>0</v>
      </c>
      <c r="BN89">
        <f t="shared" si="92"/>
        <v>0</v>
      </c>
      <c r="BO89">
        <f t="shared" si="93"/>
        <v>0</v>
      </c>
      <c r="BP89" t="str">
        <f t="shared" si="94"/>
        <v>Col mop</v>
      </c>
      <c r="BQ89">
        <f t="shared" si="95"/>
        <v>3.5342917352885173</v>
      </c>
      <c r="BR89">
        <f t="shared" si="96"/>
        <v>3.5342917352885173</v>
      </c>
      <c r="BS89">
        <f t="shared" si="97"/>
        <v>7.0685834705770345</v>
      </c>
      <c r="BT89">
        <f t="shared" si="98"/>
        <v>7.0685834705770336</v>
      </c>
      <c r="BU89">
        <f t="shared" si="99"/>
        <v>3.5342917352885195</v>
      </c>
      <c r="BV89">
        <f t="shared" si="100"/>
        <v>0</v>
      </c>
      <c r="BW89">
        <f t="shared" si="101"/>
        <v>0</v>
      </c>
      <c r="BX89">
        <f t="shared" si="102"/>
        <v>0</v>
      </c>
      <c r="BY89">
        <f t="shared" si="103"/>
        <v>0</v>
      </c>
      <c r="BZ89">
        <f t="shared" si="104"/>
        <v>0</v>
      </c>
      <c r="CA89">
        <f t="shared" si="105"/>
        <v>0</v>
      </c>
      <c r="CB89" s="11">
        <f t="shared" si="110"/>
        <v>1.4713874488845723E-2</v>
      </c>
    </row>
    <row r="90" spans="1:80" x14ac:dyDescent="0.3">
      <c r="A90">
        <v>1</v>
      </c>
      <c r="B90" t="str">
        <f t="shared" si="60"/>
        <v/>
      </c>
      <c r="D90">
        <v>0.23</v>
      </c>
      <c r="I90">
        <f t="shared" si="61"/>
        <v>0</v>
      </c>
      <c r="J90">
        <f t="shared" si="62"/>
        <v>0</v>
      </c>
      <c r="L90" t="e">
        <f t="shared" si="63"/>
        <v>#DIV/0!</v>
      </c>
      <c r="M90">
        <v>1</v>
      </c>
      <c r="N90">
        <v>1</v>
      </c>
      <c r="O90">
        <v>2</v>
      </c>
      <c r="P90">
        <f t="shared" si="64"/>
        <v>0</v>
      </c>
      <c r="S90">
        <v>1</v>
      </c>
      <c r="T90">
        <v>0</v>
      </c>
      <c r="U90">
        <v>1</v>
      </c>
      <c r="Z90">
        <v>0</v>
      </c>
      <c r="AA90">
        <v>0</v>
      </c>
      <c r="AB90">
        <v>0</v>
      </c>
      <c r="AC90">
        <v>0</v>
      </c>
      <c r="AD90" t="s">
        <v>75</v>
      </c>
      <c r="AE90" t="e">
        <f t="shared" si="106"/>
        <v>#DIV/0!</v>
      </c>
      <c r="AF90" t="e">
        <f t="shared" si="65"/>
        <v>#DIV/0!</v>
      </c>
      <c r="AG90" t="e">
        <f t="shared" si="66"/>
        <v>#DIV/0!</v>
      </c>
      <c r="AH90" t="e">
        <f t="shared" si="67"/>
        <v>#DIV/0!</v>
      </c>
      <c r="AI90" t="e">
        <f t="shared" si="68"/>
        <v>#DIV/0!</v>
      </c>
      <c r="AJ90" t="e">
        <f t="shared" si="69"/>
        <v>#DIV/0!</v>
      </c>
      <c r="AK90" t="e">
        <f t="shared" si="70"/>
        <v>#DIV/0!</v>
      </c>
      <c r="AL90" t="e">
        <f t="shared" si="71"/>
        <v>#DIV/0!</v>
      </c>
      <c r="AM90" t="e">
        <f t="shared" si="72"/>
        <v>#DIV/0!</v>
      </c>
      <c r="AN90" t="e">
        <f t="shared" si="73"/>
        <v>#DIV/0!</v>
      </c>
      <c r="AO90" t="e">
        <f t="shared" si="74"/>
        <v>#DIV/0!</v>
      </c>
      <c r="AP90" t="e">
        <f t="shared" si="75"/>
        <v>#DIV/0!</v>
      </c>
      <c r="AQ90" t="e">
        <f t="shared" si="76"/>
        <v>#DIV/0!</v>
      </c>
      <c r="AR90" t="e">
        <f t="shared" si="77"/>
        <v>#DIV/0!</v>
      </c>
      <c r="AS90" t="e">
        <f t="shared" si="78"/>
        <v>#DIV/0!</v>
      </c>
      <c r="AT90" t="e">
        <f t="shared" si="79"/>
        <v>#DIV/0!</v>
      </c>
      <c r="AU90" t="e">
        <f t="shared" si="80"/>
        <v>#DIV/0!</v>
      </c>
      <c r="AV90" t="e">
        <f t="shared" si="81"/>
        <v>#DIV/0!</v>
      </c>
      <c r="AW90" t="e">
        <f t="shared" si="82"/>
        <v>#DIV/0!</v>
      </c>
      <c r="AX90" t="e">
        <f t="shared" si="83"/>
        <v>#DIV/0!</v>
      </c>
      <c r="AY90" t="e">
        <f t="shared" si="84"/>
        <v>#DIV/0!</v>
      </c>
      <c r="AZ90" t="e">
        <f t="shared" si="85"/>
        <v>#DIV/0!</v>
      </c>
      <c r="BA90" t="e">
        <f t="shared" si="86"/>
        <v>#DIV/0!</v>
      </c>
      <c r="BB90">
        <f t="shared" si="87"/>
        <v>18</v>
      </c>
      <c r="BC90">
        <f t="shared" si="107"/>
        <v>0</v>
      </c>
      <c r="BD90">
        <f t="shared" si="107"/>
        <v>0</v>
      </c>
      <c r="BE90">
        <f t="shared" si="88"/>
        <v>5.5</v>
      </c>
      <c r="BF90">
        <f t="shared" si="59"/>
        <v>0</v>
      </c>
      <c r="BG90">
        <f t="shared" si="59"/>
        <v>0</v>
      </c>
      <c r="BH90">
        <f t="shared" si="59"/>
        <v>0</v>
      </c>
      <c r="BI90">
        <f t="shared" si="89"/>
        <v>7.5773668406051375E-2</v>
      </c>
      <c r="BJ90">
        <f t="shared" si="108"/>
        <v>0</v>
      </c>
      <c r="BK90">
        <f t="shared" si="109"/>
        <v>0</v>
      </c>
      <c r="BL90">
        <f t="shared" si="90"/>
        <v>2.3153065346293477E-2</v>
      </c>
      <c r="BM90">
        <f t="shared" si="91"/>
        <v>0</v>
      </c>
      <c r="BN90">
        <f t="shared" si="92"/>
        <v>0</v>
      </c>
      <c r="BO90">
        <f t="shared" si="93"/>
        <v>0</v>
      </c>
      <c r="BP90" t="str">
        <f t="shared" si="94"/>
        <v/>
      </c>
      <c r="BQ90" t="str">
        <f t="shared" si="95"/>
        <v/>
      </c>
      <c r="BR90" t="str">
        <f t="shared" si="96"/>
        <v/>
      </c>
      <c r="BS90" t="str">
        <f t="shared" si="97"/>
        <v/>
      </c>
      <c r="BT90" t="str">
        <f t="shared" si="98"/>
        <v/>
      </c>
      <c r="BU90" t="str">
        <f t="shared" si="99"/>
        <v/>
      </c>
      <c r="BV90" t="str">
        <f t="shared" si="100"/>
        <v/>
      </c>
      <c r="BW90" t="str">
        <f t="shared" si="101"/>
        <v/>
      </c>
      <c r="BX90" t="str">
        <f t="shared" si="102"/>
        <v/>
      </c>
      <c r="BY90" t="str">
        <f t="shared" si="103"/>
        <v/>
      </c>
      <c r="BZ90" t="str">
        <f t="shared" si="104"/>
        <v/>
      </c>
      <c r="CA90" t="str">
        <f t="shared" si="105"/>
        <v/>
      </c>
      <c r="CB90" s="11">
        <f t="shared" si="110"/>
        <v>4.2096482447806323E-3</v>
      </c>
    </row>
    <row r="91" spans="1:80" x14ac:dyDescent="0.3">
      <c r="A91">
        <v>1</v>
      </c>
      <c r="B91" t="str">
        <f t="shared" si="60"/>
        <v/>
      </c>
      <c r="D91">
        <v>0.27</v>
      </c>
      <c r="I91">
        <f t="shared" si="61"/>
        <v>0</v>
      </c>
      <c r="J91">
        <f t="shared" si="62"/>
        <v>0</v>
      </c>
      <c r="L91" t="e">
        <f t="shared" si="63"/>
        <v>#DIV/0!</v>
      </c>
      <c r="M91">
        <v>1</v>
      </c>
      <c r="N91">
        <v>1</v>
      </c>
      <c r="O91">
        <v>2</v>
      </c>
      <c r="P91">
        <f t="shared" si="64"/>
        <v>0</v>
      </c>
      <c r="S91">
        <v>1</v>
      </c>
      <c r="T91">
        <v>0</v>
      </c>
      <c r="U91">
        <v>1</v>
      </c>
      <c r="Z91">
        <v>0</v>
      </c>
      <c r="AA91">
        <v>0</v>
      </c>
      <c r="AB91">
        <v>0</v>
      </c>
      <c r="AC91">
        <v>0</v>
      </c>
      <c r="AD91" t="s">
        <v>75</v>
      </c>
      <c r="AE91" t="e">
        <f t="shared" si="106"/>
        <v>#DIV/0!</v>
      </c>
      <c r="AF91" t="e">
        <f t="shared" si="65"/>
        <v>#DIV/0!</v>
      </c>
      <c r="AG91" t="e">
        <f t="shared" si="66"/>
        <v>#DIV/0!</v>
      </c>
      <c r="AH91" t="e">
        <f t="shared" si="67"/>
        <v>#DIV/0!</v>
      </c>
      <c r="AI91" t="e">
        <f t="shared" si="68"/>
        <v>#DIV/0!</v>
      </c>
      <c r="AJ91" t="e">
        <f t="shared" si="69"/>
        <v>#DIV/0!</v>
      </c>
      <c r="AK91" t="e">
        <f t="shared" si="70"/>
        <v>#DIV/0!</v>
      </c>
      <c r="AL91" t="e">
        <f t="shared" si="71"/>
        <v>#DIV/0!</v>
      </c>
      <c r="AM91" t="e">
        <f t="shared" si="72"/>
        <v>#DIV/0!</v>
      </c>
      <c r="AN91" t="e">
        <f t="shared" si="73"/>
        <v>#DIV/0!</v>
      </c>
      <c r="AO91" t="e">
        <f t="shared" si="74"/>
        <v>#DIV/0!</v>
      </c>
      <c r="AP91" t="e">
        <f t="shared" si="75"/>
        <v>#DIV/0!</v>
      </c>
      <c r="AQ91" t="e">
        <f t="shared" si="76"/>
        <v>#DIV/0!</v>
      </c>
      <c r="AR91" t="e">
        <f t="shared" si="77"/>
        <v>#DIV/0!</v>
      </c>
      <c r="AS91" t="e">
        <f t="shared" si="78"/>
        <v>#DIV/0!</v>
      </c>
      <c r="AT91" t="e">
        <f t="shared" si="79"/>
        <v>#DIV/0!</v>
      </c>
      <c r="AU91" t="e">
        <f t="shared" si="80"/>
        <v>#DIV/0!</v>
      </c>
      <c r="AV91" t="e">
        <f t="shared" si="81"/>
        <v>#DIV/0!</v>
      </c>
      <c r="AW91" t="e">
        <f t="shared" si="82"/>
        <v>#DIV/0!</v>
      </c>
      <c r="AX91" t="e">
        <f t="shared" si="83"/>
        <v>#DIV/0!</v>
      </c>
      <c r="AY91" t="e">
        <f t="shared" si="84"/>
        <v>#DIV/0!</v>
      </c>
      <c r="AZ91" t="e">
        <f t="shared" si="85"/>
        <v>#DIV/0!</v>
      </c>
      <c r="BA91" t="e">
        <f t="shared" si="86"/>
        <v>#DIV/0!</v>
      </c>
      <c r="BB91">
        <f t="shared" si="87"/>
        <v>18</v>
      </c>
      <c r="BC91">
        <f t="shared" si="107"/>
        <v>0</v>
      </c>
      <c r="BD91">
        <f t="shared" si="107"/>
        <v>0</v>
      </c>
      <c r="BE91">
        <f t="shared" si="88"/>
        <v>5.5</v>
      </c>
      <c r="BF91">
        <f t="shared" si="59"/>
        <v>0</v>
      </c>
      <c r="BG91">
        <f t="shared" si="59"/>
        <v>0</v>
      </c>
      <c r="BH91">
        <f t="shared" si="59"/>
        <v>0</v>
      </c>
      <c r="BI91">
        <f t="shared" si="89"/>
        <v>0.10442155816259255</v>
      </c>
      <c r="BJ91">
        <f t="shared" si="108"/>
        <v>0</v>
      </c>
      <c r="BK91">
        <f t="shared" si="109"/>
        <v>0</v>
      </c>
      <c r="BL91">
        <f t="shared" si="90"/>
        <v>3.1906587216347725E-2</v>
      </c>
      <c r="BM91">
        <f t="shared" si="91"/>
        <v>0</v>
      </c>
      <c r="BN91">
        <f t="shared" si="92"/>
        <v>0</v>
      </c>
      <c r="BO91">
        <f t="shared" si="93"/>
        <v>0</v>
      </c>
      <c r="BP91" t="str">
        <f t="shared" si="94"/>
        <v/>
      </c>
      <c r="BQ91" t="str">
        <f t="shared" si="95"/>
        <v/>
      </c>
      <c r="BR91" t="str">
        <f t="shared" si="96"/>
        <v/>
      </c>
      <c r="BS91" t="str">
        <f t="shared" si="97"/>
        <v/>
      </c>
      <c r="BT91" t="str">
        <f t="shared" si="98"/>
        <v/>
      </c>
      <c r="BU91" t="str">
        <f t="shared" si="99"/>
        <v/>
      </c>
      <c r="BV91" t="str">
        <f t="shared" si="100"/>
        <v/>
      </c>
      <c r="BW91" t="str">
        <f t="shared" si="101"/>
        <v/>
      </c>
      <c r="BX91" t="str">
        <f t="shared" si="102"/>
        <v/>
      </c>
      <c r="BY91" t="str">
        <f t="shared" si="103"/>
        <v/>
      </c>
      <c r="BZ91" t="str">
        <f t="shared" si="104"/>
        <v/>
      </c>
      <c r="CA91" t="str">
        <f t="shared" si="105"/>
        <v/>
      </c>
      <c r="CB91" s="11">
        <f t="shared" si="110"/>
        <v>5.8011976756995858E-3</v>
      </c>
    </row>
    <row r="92" spans="1:80" x14ac:dyDescent="0.3">
      <c r="A92">
        <v>1</v>
      </c>
      <c r="B92" t="str">
        <f t="shared" si="60"/>
        <v/>
      </c>
      <c r="D92">
        <v>0.3</v>
      </c>
      <c r="I92">
        <f t="shared" si="61"/>
        <v>0</v>
      </c>
      <c r="J92">
        <f t="shared" si="62"/>
        <v>0</v>
      </c>
      <c r="L92" t="e">
        <f t="shared" si="63"/>
        <v>#DIV/0!</v>
      </c>
      <c r="M92">
        <v>1</v>
      </c>
      <c r="N92">
        <v>1</v>
      </c>
      <c r="O92">
        <v>2</v>
      </c>
      <c r="P92">
        <f t="shared" si="64"/>
        <v>0</v>
      </c>
      <c r="S92">
        <v>1</v>
      </c>
      <c r="T92">
        <v>0</v>
      </c>
      <c r="U92">
        <v>1</v>
      </c>
      <c r="Z92">
        <v>0</v>
      </c>
      <c r="AA92">
        <v>0</v>
      </c>
      <c r="AB92">
        <v>0</v>
      </c>
      <c r="AC92">
        <v>0</v>
      </c>
      <c r="AD92" t="s">
        <v>75</v>
      </c>
      <c r="AE92" t="e">
        <f t="shared" si="106"/>
        <v>#DIV/0!</v>
      </c>
      <c r="AF92" t="e">
        <f t="shared" si="65"/>
        <v>#DIV/0!</v>
      </c>
      <c r="AG92" t="e">
        <f t="shared" si="66"/>
        <v>#DIV/0!</v>
      </c>
      <c r="AH92" t="e">
        <f t="shared" si="67"/>
        <v>#DIV/0!</v>
      </c>
      <c r="AI92" t="e">
        <f t="shared" si="68"/>
        <v>#DIV/0!</v>
      </c>
      <c r="AJ92" t="e">
        <f t="shared" si="69"/>
        <v>#DIV/0!</v>
      </c>
      <c r="AK92" t="e">
        <f t="shared" si="70"/>
        <v>#DIV/0!</v>
      </c>
      <c r="AL92" t="e">
        <f t="shared" si="71"/>
        <v>#DIV/0!</v>
      </c>
      <c r="AM92" t="e">
        <f t="shared" si="72"/>
        <v>#DIV/0!</v>
      </c>
      <c r="AN92" t="e">
        <f t="shared" si="73"/>
        <v>#DIV/0!</v>
      </c>
      <c r="AO92" t="e">
        <f t="shared" si="74"/>
        <v>#DIV/0!</v>
      </c>
      <c r="AP92" t="e">
        <f t="shared" si="75"/>
        <v>#DIV/0!</v>
      </c>
      <c r="AQ92" t="e">
        <f t="shared" si="76"/>
        <v>#DIV/0!</v>
      </c>
      <c r="AR92" t="e">
        <f t="shared" si="77"/>
        <v>#DIV/0!</v>
      </c>
      <c r="AS92" t="e">
        <f t="shared" si="78"/>
        <v>#DIV/0!</v>
      </c>
      <c r="AT92" t="e">
        <f t="shared" si="79"/>
        <v>#DIV/0!</v>
      </c>
      <c r="AU92" t="e">
        <f t="shared" si="80"/>
        <v>#DIV/0!</v>
      </c>
      <c r="AV92" t="e">
        <f t="shared" si="81"/>
        <v>#DIV/0!</v>
      </c>
      <c r="AW92" t="e">
        <f t="shared" si="82"/>
        <v>#DIV/0!</v>
      </c>
      <c r="AX92" t="e">
        <f t="shared" si="83"/>
        <v>#DIV/0!</v>
      </c>
      <c r="AY92" t="e">
        <f t="shared" si="84"/>
        <v>#DIV/0!</v>
      </c>
      <c r="AZ92" t="e">
        <f t="shared" si="85"/>
        <v>#DIV/0!</v>
      </c>
      <c r="BA92" t="e">
        <f t="shared" si="86"/>
        <v>#DIV/0!</v>
      </c>
      <c r="BB92">
        <f t="shared" si="87"/>
        <v>18</v>
      </c>
      <c r="BC92">
        <f t="shared" si="107"/>
        <v>0</v>
      </c>
      <c r="BD92">
        <f t="shared" si="107"/>
        <v>0</v>
      </c>
      <c r="BE92">
        <f t="shared" si="88"/>
        <v>5.5</v>
      </c>
      <c r="BF92">
        <f t="shared" si="59"/>
        <v>0</v>
      </c>
      <c r="BG92">
        <f t="shared" si="59"/>
        <v>0</v>
      </c>
      <c r="BH92">
        <f t="shared" si="59"/>
        <v>0</v>
      </c>
      <c r="BI92">
        <f t="shared" si="89"/>
        <v>0.12891550390443521</v>
      </c>
      <c r="BJ92">
        <f t="shared" si="108"/>
        <v>0</v>
      </c>
      <c r="BK92">
        <f t="shared" si="109"/>
        <v>0</v>
      </c>
      <c r="BL92">
        <f t="shared" si="90"/>
        <v>3.9390848415244095E-2</v>
      </c>
      <c r="BM92">
        <f t="shared" si="91"/>
        <v>0</v>
      </c>
      <c r="BN92">
        <f t="shared" si="92"/>
        <v>0</v>
      </c>
      <c r="BO92">
        <f t="shared" si="93"/>
        <v>0</v>
      </c>
      <c r="BP92" t="str">
        <f t="shared" si="94"/>
        <v/>
      </c>
      <c r="BQ92" t="str">
        <f t="shared" si="95"/>
        <v/>
      </c>
      <c r="BR92" t="str">
        <f t="shared" si="96"/>
        <v/>
      </c>
      <c r="BS92" t="str">
        <f t="shared" si="97"/>
        <v/>
      </c>
      <c r="BT92" t="str">
        <f t="shared" si="98"/>
        <v/>
      </c>
      <c r="BU92" t="str">
        <f t="shared" si="99"/>
        <v/>
      </c>
      <c r="BV92" t="str">
        <f t="shared" si="100"/>
        <v/>
      </c>
      <c r="BW92" t="str">
        <f t="shared" si="101"/>
        <v/>
      </c>
      <c r="BX92" t="str">
        <f t="shared" si="102"/>
        <v/>
      </c>
      <c r="BY92" t="str">
        <f t="shared" si="103"/>
        <v/>
      </c>
      <c r="BZ92" t="str">
        <f t="shared" si="104"/>
        <v/>
      </c>
      <c r="CA92" t="str">
        <f t="shared" si="105"/>
        <v/>
      </c>
      <c r="CB92" s="11">
        <f t="shared" si="110"/>
        <v>7.1619724391352897E-3</v>
      </c>
    </row>
    <row r="93" spans="1:80" x14ac:dyDescent="0.3">
      <c r="A93">
        <v>1</v>
      </c>
      <c r="B93">
        <f t="shared" si="60"/>
        <v>1</v>
      </c>
      <c r="C93" t="s">
        <v>75</v>
      </c>
      <c r="D93">
        <v>1.55</v>
      </c>
      <c r="E93">
        <v>15</v>
      </c>
      <c r="F93">
        <v>7.4</v>
      </c>
      <c r="G93">
        <v>6.5</v>
      </c>
      <c r="H93">
        <v>4.5</v>
      </c>
      <c r="I93">
        <f t="shared" si="61"/>
        <v>3.4750000000000001</v>
      </c>
      <c r="J93">
        <f t="shared" si="62"/>
        <v>10.5</v>
      </c>
      <c r="K93">
        <v>7</v>
      </c>
      <c r="L93">
        <f t="shared" si="63"/>
        <v>7</v>
      </c>
      <c r="M93">
        <v>1</v>
      </c>
      <c r="N93">
        <v>1</v>
      </c>
      <c r="O93">
        <v>1</v>
      </c>
      <c r="P93">
        <f t="shared" si="64"/>
        <v>1</v>
      </c>
      <c r="S93">
        <v>1</v>
      </c>
      <c r="T93">
        <v>0</v>
      </c>
      <c r="U93">
        <v>1</v>
      </c>
      <c r="Z93">
        <v>38</v>
      </c>
      <c r="AA93">
        <v>0</v>
      </c>
      <c r="AB93">
        <v>0</v>
      </c>
      <c r="AC93">
        <v>0</v>
      </c>
      <c r="AD93" t="s">
        <v>75</v>
      </c>
      <c r="AE93">
        <f t="shared" si="106"/>
        <v>126.68390173865566</v>
      </c>
      <c r="AF93">
        <f t="shared" si="65"/>
        <v>-379.36694787505246</v>
      </c>
      <c r="AG93">
        <f t="shared" si="66"/>
        <v>-360.39860048129981</v>
      </c>
      <c r="AH93">
        <f t="shared" si="67"/>
        <v>-322.46190569379462</v>
      </c>
      <c r="AI93">
        <f t="shared" si="68"/>
        <v>-284.52521090628932</v>
      </c>
      <c r="AJ93">
        <f t="shared" si="69"/>
        <v>-246.5885161187841</v>
      </c>
      <c r="AK93">
        <f t="shared" si="70"/>
        <v>-208.65182133127885</v>
      </c>
      <c r="AL93">
        <f t="shared" si="71"/>
        <v>-170.71512654377361</v>
      </c>
      <c r="AM93">
        <f t="shared" si="72"/>
        <v>18.968347393752623</v>
      </c>
      <c r="AN93">
        <f t="shared" si="73"/>
        <v>116.82393465554776</v>
      </c>
      <c r="AO93">
        <f t="shared" si="74"/>
        <v>74.690229162479227</v>
      </c>
      <c r="AP93">
        <f t="shared" si="75"/>
        <v>-1519.3552184458595</v>
      </c>
      <c r="AQ93">
        <f t="shared" si="76"/>
        <v>0</v>
      </c>
      <c r="AR93">
        <f t="shared" si="77"/>
        <v>0</v>
      </c>
      <c r="AS93">
        <f t="shared" si="78"/>
        <v>0</v>
      </c>
      <c r="AT93">
        <f t="shared" si="79"/>
        <v>0</v>
      </c>
      <c r="AU93">
        <f t="shared" si="80"/>
        <v>0</v>
      </c>
      <c r="AV93">
        <f t="shared" si="81"/>
        <v>0</v>
      </c>
      <c r="AW93">
        <f t="shared" si="82"/>
        <v>0</v>
      </c>
      <c r="AX93">
        <f t="shared" si="83"/>
        <v>18.968347393752623</v>
      </c>
      <c r="AY93">
        <f t="shared" si="84"/>
        <v>116.82393465554776</v>
      </c>
      <c r="AZ93">
        <f t="shared" si="85"/>
        <v>126.68390173865566</v>
      </c>
      <c r="BA93">
        <f t="shared" si="86"/>
        <v>126.68390173865566</v>
      </c>
      <c r="BB93">
        <f t="shared" si="87"/>
        <v>5.5</v>
      </c>
      <c r="BC93">
        <f t="shared" si="107"/>
        <v>0</v>
      </c>
      <c r="BD93">
        <f t="shared" si="107"/>
        <v>0</v>
      </c>
      <c r="BE93">
        <f t="shared" si="88"/>
        <v>5.5</v>
      </c>
      <c r="BF93">
        <f t="shared" si="59"/>
        <v>0</v>
      </c>
      <c r="BG93">
        <f t="shared" si="59"/>
        <v>0</v>
      </c>
      <c r="BH93">
        <f t="shared" si="59"/>
        <v>0</v>
      </c>
      <c r="BI93">
        <f t="shared" si="89"/>
        <v>1.0515168146402663</v>
      </c>
      <c r="BJ93">
        <f t="shared" si="108"/>
        <v>0</v>
      </c>
      <c r="BK93">
        <f t="shared" si="109"/>
        <v>0</v>
      </c>
      <c r="BL93">
        <f t="shared" si="90"/>
        <v>1.0515168146402663</v>
      </c>
      <c r="BM93">
        <f t="shared" si="91"/>
        <v>0</v>
      </c>
      <c r="BN93">
        <f t="shared" si="92"/>
        <v>0</v>
      </c>
      <c r="BO93">
        <f t="shared" si="93"/>
        <v>0</v>
      </c>
      <c r="BP93" t="str">
        <f t="shared" si="94"/>
        <v>Col mop</v>
      </c>
      <c r="BQ93">
        <f t="shared" si="95"/>
        <v>0</v>
      </c>
      <c r="BR93">
        <f t="shared" si="96"/>
        <v>0</v>
      </c>
      <c r="BS93">
        <f t="shared" si="97"/>
        <v>0</v>
      </c>
      <c r="BT93">
        <f t="shared" si="98"/>
        <v>0</v>
      </c>
      <c r="BU93">
        <f t="shared" si="99"/>
        <v>0</v>
      </c>
      <c r="BV93">
        <f t="shared" si="100"/>
        <v>0</v>
      </c>
      <c r="BW93">
        <f t="shared" si="101"/>
        <v>0</v>
      </c>
      <c r="BX93">
        <f t="shared" si="102"/>
        <v>18.968347393752623</v>
      </c>
      <c r="BY93">
        <f t="shared" si="103"/>
        <v>97.855587261795137</v>
      </c>
      <c r="BZ93">
        <f t="shared" si="104"/>
        <v>9.8599670831079038</v>
      </c>
      <c r="CA93">
        <f t="shared" si="105"/>
        <v>0</v>
      </c>
      <c r="CB93" s="11">
        <f t="shared" si="110"/>
        <v>0.19118487538913931</v>
      </c>
    </row>
    <row r="94" spans="1:80" x14ac:dyDescent="0.3">
      <c r="A94">
        <v>1</v>
      </c>
      <c r="B94" t="str">
        <f t="shared" si="60"/>
        <v/>
      </c>
      <c r="D94">
        <v>0.7</v>
      </c>
      <c r="I94">
        <f t="shared" si="61"/>
        <v>0</v>
      </c>
      <c r="J94">
        <f t="shared" si="62"/>
        <v>0</v>
      </c>
      <c r="L94" t="e">
        <f t="shared" si="63"/>
        <v>#DIV/0!</v>
      </c>
      <c r="M94">
        <v>1</v>
      </c>
      <c r="N94">
        <v>1</v>
      </c>
      <c r="O94">
        <v>2</v>
      </c>
      <c r="P94">
        <f t="shared" si="64"/>
        <v>0</v>
      </c>
      <c r="S94">
        <v>1</v>
      </c>
      <c r="T94">
        <v>0</v>
      </c>
      <c r="U94">
        <v>1</v>
      </c>
      <c r="Z94">
        <v>0</v>
      </c>
      <c r="AA94">
        <v>0</v>
      </c>
      <c r="AB94">
        <v>0</v>
      </c>
      <c r="AC94">
        <v>0</v>
      </c>
      <c r="AD94" t="s">
        <v>75</v>
      </c>
      <c r="AE94" t="e">
        <f t="shared" si="106"/>
        <v>#DIV/0!</v>
      </c>
      <c r="AF94" t="e">
        <f t="shared" si="65"/>
        <v>#DIV/0!</v>
      </c>
      <c r="AG94" t="e">
        <f t="shared" si="66"/>
        <v>#DIV/0!</v>
      </c>
      <c r="AH94" t="e">
        <f t="shared" si="67"/>
        <v>#DIV/0!</v>
      </c>
      <c r="AI94" t="e">
        <f t="shared" si="68"/>
        <v>#DIV/0!</v>
      </c>
      <c r="AJ94" t="e">
        <f t="shared" si="69"/>
        <v>#DIV/0!</v>
      </c>
      <c r="AK94" t="e">
        <f t="shared" si="70"/>
        <v>#DIV/0!</v>
      </c>
      <c r="AL94" t="e">
        <f t="shared" si="71"/>
        <v>#DIV/0!</v>
      </c>
      <c r="AM94" t="e">
        <f t="shared" si="72"/>
        <v>#DIV/0!</v>
      </c>
      <c r="AN94" t="e">
        <f t="shared" si="73"/>
        <v>#DIV/0!</v>
      </c>
      <c r="AO94" t="e">
        <f t="shared" si="74"/>
        <v>#DIV/0!</v>
      </c>
      <c r="AP94" t="e">
        <f t="shared" si="75"/>
        <v>#DIV/0!</v>
      </c>
      <c r="AQ94" t="e">
        <f t="shared" si="76"/>
        <v>#DIV/0!</v>
      </c>
      <c r="AR94" t="e">
        <f t="shared" si="77"/>
        <v>#DIV/0!</v>
      </c>
      <c r="AS94" t="e">
        <f t="shared" si="78"/>
        <v>#DIV/0!</v>
      </c>
      <c r="AT94" t="e">
        <f t="shared" si="79"/>
        <v>#DIV/0!</v>
      </c>
      <c r="AU94" t="e">
        <f t="shared" si="80"/>
        <v>#DIV/0!</v>
      </c>
      <c r="AV94" t="e">
        <f t="shared" si="81"/>
        <v>#DIV/0!</v>
      </c>
      <c r="AW94" t="e">
        <f t="shared" si="82"/>
        <v>#DIV/0!</v>
      </c>
      <c r="AX94" t="e">
        <f t="shared" si="83"/>
        <v>#DIV/0!</v>
      </c>
      <c r="AY94" t="e">
        <f t="shared" si="84"/>
        <v>#DIV/0!</v>
      </c>
      <c r="AZ94" t="e">
        <f t="shared" si="85"/>
        <v>#DIV/0!</v>
      </c>
      <c r="BA94" t="e">
        <f t="shared" si="86"/>
        <v>#DIV/0!</v>
      </c>
      <c r="BB94">
        <f t="shared" si="87"/>
        <v>18</v>
      </c>
      <c r="BC94">
        <f t="shared" si="107"/>
        <v>0</v>
      </c>
      <c r="BD94">
        <f t="shared" si="107"/>
        <v>0</v>
      </c>
      <c r="BE94">
        <f t="shared" si="88"/>
        <v>5.5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89"/>
        <v>0.70187329903525841</v>
      </c>
      <c r="BJ94">
        <f t="shared" si="108"/>
        <v>0</v>
      </c>
      <c r="BK94">
        <f t="shared" si="109"/>
        <v>0</v>
      </c>
      <c r="BL94">
        <f t="shared" si="90"/>
        <v>0.21446128581632895</v>
      </c>
      <c r="BM94">
        <f t="shared" si="91"/>
        <v>0</v>
      </c>
      <c r="BN94">
        <f t="shared" si="92"/>
        <v>0</v>
      </c>
      <c r="BO94">
        <f t="shared" si="93"/>
        <v>0</v>
      </c>
      <c r="BP94" t="str">
        <f t="shared" si="94"/>
        <v/>
      </c>
      <c r="BQ94" t="str">
        <f t="shared" si="95"/>
        <v/>
      </c>
      <c r="BR94" t="str">
        <f t="shared" si="96"/>
        <v/>
      </c>
      <c r="BS94" t="str">
        <f t="shared" si="97"/>
        <v/>
      </c>
      <c r="BT94" t="str">
        <f t="shared" si="98"/>
        <v/>
      </c>
      <c r="BU94" t="str">
        <f t="shared" si="99"/>
        <v/>
      </c>
      <c r="BV94" t="str">
        <f t="shared" si="100"/>
        <v/>
      </c>
      <c r="BW94" t="str">
        <f t="shared" si="101"/>
        <v/>
      </c>
      <c r="BX94" t="str">
        <f t="shared" si="102"/>
        <v/>
      </c>
      <c r="BY94" t="str">
        <f t="shared" si="103"/>
        <v/>
      </c>
      <c r="BZ94" t="str">
        <f t="shared" si="104"/>
        <v/>
      </c>
      <c r="CA94" t="str">
        <f t="shared" si="105"/>
        <v/>
      </c>
      <c r="CB94" s="11">
        <f t="shared" si="110"/>
        <v>3.8992961057514354E-2</v>
      </c>
    </row>
    <row r="95" spans="1:80" x14ac:dyDescent="0.3">
      <c r="A95">
        <v>1</v>
      </c>
      <c r="B95" t="str">
        <f t="shared" si="60"/>
        <v/>
      </c>
      <c r="D95">
        <v>0.3</v>
      </c>
      <c r="I95">
        <f t="shared" si="61"/>
        <v>0</v>
      </c>
      <c r="J95">
        <f t="shared" si="62"/>
        <v>0</v>
      </c>
      <c r="L95" t="e">
        <f t="shared" si="63"/>
        <v>#DIV/0!</v>
      </c>
      <c r="M95">
        <v>1</v>
      </c>
      <c r="N95">
        <v>0</v>
      </c>
      <c r="O95">
        <v>2</v>
      </c>
      <c r="P95">
        <f t="shared" si="64"/>
        <v>0</v>
      </c>
      <c r="Z95">
        <v>0</v>
      </c>
      <c r="AA95">
        <v>0</v>
      </c>
      <c r="AB95">
        <v>0</v>
      </c>
      <c r="AC95">
        <v>0</v>
      </c>
      <c r="AD95" t="s">
        <v>75</v>
      </c>
      <c r="AE95" t="e">
        <f t="shared" si="106"/>
        <v>#DIV/0!</v>
      </c>
      <c r="AF95" t="e">
        <f t="shared" si="65"/>
        <v>#DIV/0!</v>
      </c>
      <c r="AG95" t="e">
        <f t="shared" si="66"/>
        <v>#DIV/0!</v>
      </c>
      <c r="AH95" t="e">
        <f t="shared" si="67"/>
        <v>#DIV/0!</v>
      </c>
      <c r="AI95" t="e">
        <f t="shared" si="68"/>
        <v>#DIV/0!</v>
      </c>
      <c r="AJ95" t="e">
        <f t="shared" si="69"/>
        <v>#DIV/0!</v>
      </c>
      <c r="AK95" t="e">
        <f t="shared" si="70"/>
        <v>#DIV/0!</v>
      </c>
      <c r="AL95" t="e">
        <f t="shared" si="71"/>
        <v>#DIV/0!</v>
      </c>
      <c r="AM95" t="e">
        <f t="shared" si="72"/>
        <v>#DIV/0!</v>
      </c>
      <c r="AN95" t="e">
        <f t="shared" si="73"/>
        <v>#DIV/0!</v>
      </c>
      <c r="AO95" t="e">
        <f t="shared" si="74"/>
        <v>#DIV/0!</v>
      </c>
      <c r="AP95" t="e">
        <f t="shared" si="75"/>
        <v>#DIV/0!</v>
      </c>
      <c r="AQ95" t="e">
        <f t="shared" si="76"/>
        <v>#DIV/0!</v>
      </c>
      <c r="AR95" t="e">
        <f t="shared" si="77"/>
        <v>#DIV/0!</v>
      </c>
      <c r="AS95" t="e">
        <f t="shared" si="78"/>
        <v>#DIV/0!</v>
      </c>
      <c r="AT95" t="e">
        <f t="shared" si="79"/>
        <v>#DIV/0!</v>
      </c>
      <c r="AU95" t="e">
        <f t="shared" si="80"/>
        <v>#DIV/0!</v>
      </c>
      <c r="AV95" t="e">
        <f t="shared" si="81"/>
        <v>#DIV/0!</v>
      </c>
      <c r="AW95" t="e">
        <f t="shared" si="82"/>
        <v>#DIV/0!</v>
      </c>
      <c r="AX95" t="e">
        <f t="shared" si="83"/>
        <v>#DIV/0!</v>
      </c>
      <c r="AY95" t="e">
        <f t="shared" si="84"/>
        <v>#DIV/0!</v>
      </c>
      <c r="AZ95" t="e">
        <f t="shared" si="85"/>
        <v>#DIV/0!</v>
      </c>
      <c r="BA95" t="e">
        <f t="shared" si="86"/>
        <v>#DIV/0!</v>
      </c>
      <c r="BB95">
        <f t="shared" si="87"/>
        <v>18</v>
      </c>
      <c r="BC95">
        <f t="shared" si="107"/>
        <v>0</v>
      </c>
      <c r="BD95">
        <f t="shared" si="107"/>
        <v>0</v>
      </c>
      <c r="BE95">
        <f t="shared" si="88"/>
        <v>0</v>
      </c>
      <c r="BF95">
        <f t="shared" si="59"/>
        <v>0</v>
      </c>
      <c r="BG95">
        <f t="shared" si="59"/>
        <v>0</v>
      </c>
      <c r="BH95">
        <f t="shared" si="59"/>
        <v>0</v>
      </c>
      <c r="BI95">
        <f t="shared" si="89"/>
        <v>0.12891550390443521</v>
      </c>
      <c r="BJ95">
        <f t="shared" si="108"/>
        <v>0</v>
      </c>
      <c r="BK95">
        <f t="shared" si="109"/>
        <v>0</v>
      </c>
      <c r="BL95">
        <f t="shared" si="90"/>
        <v>0</v>
      </c>
      <c r="BM95">
        <f t="shared" si="91"/>
        <v>0</v>
      </c>
      <c r="BN95">
        <f t="shared" si="92"/>
        <v>0</v>
      </c>
      <c r="BO95">
        <f t="shared" si="93"/>
        <v>0</v>
      </c>
      <c r="BP95" t="str">
        <f t="shared" si="94"/>
        <v/>
      </c>
      <c r="BQ95" t="str">
        <f t="shared" si="95"/>
        <v/>
      </c>
      <c r="BR95" t="str">
        <f t="shared" si="96"/>
        <v/>
      </c>
      <c r="BS95" t="str">
        <f t="shared" si="97"/>
        <v/>
      </c>
      <c r="BT95" t="str">
        <f t="shared" si="98"/>
        <v/>
      </c>
      <c r="BU95" t="str">
        <f t="shared" si="99"/>
        <v/>
      </c>
      <c r="BV95" t="str">
        <f t="shared" si="100"/>
        <v/>
      </c>
      <c r="BW95" t="str">
        <f t="shared" si="101"/>
        <v/>
      </c>
      <c r="BX95" t="str">
        <f t="shared" si="102"/>
        <v/>
      </c>
      <c r="BY95" t="str">
        <f t="shared" si="103"/>
        <v/>
      </c>
      <c r="BZ95" t="str">
        <f t="shared" si="104"/>
        <v/>
      </c>
      <c r="CA95" t="str">
        <f t="shared" si="105"/>
        <v/>
      </c>
      <c r="CB95" s="11">
        <f t="shared" si="110"/>
        <v>7.1619724391352897E-3</v>
      </c>
    </row>
    <row r="96" spans="1:80" x14ac:dyDescent="0.3">
      <c r="A96">
        <v>1</v>
      </c>
      <c r="B96" t="str">
        <f t="shared" si="60"/>
        <v/>
      </c>
      <c r="D96">
        <v>0.23</v>
      </c>
      <c r="I96">
        <f t="shared" si="61"/>
        <v>0</v>
      </c>
      <c r="J96">
        <f t="shared" si="62"/>
        <v>0</v>
      </c>
      <c r="L96" t="e">
        <f t="shared" si="63"/>
        <v>#DIV/0!</v>
      </c>
      <c r="M96">
        <v>1</v>
      </c>
      <c r="N96">
        <v>1</v>
      </c>
      <c r="O96">
        <v>2</v>
      </c>
      <c r="P96">
        <f t="shared" si="64"/>
        <v>0</v>
      </c>
      <c r="S96">
        <v>1</v>
      </c>
      <c r="T96">
        <v>0</v>
      </c>
      <c r="U96">
        <v>1</v>
      </c>
      <c r="Z96">
        <v>0</v>
      </c>
      <c r="AA96">
        <v>0</v>
      </c>
      <c r="AB96">
        <v>0</v>
      </c>
      <c r="AC96">
        <v>0</v>
      </c>
      <c r="AD96" t="s">
        <v>75</v>
      </c>
      <c r="AE96" t="e">
        <f t="shared" si="106"/>
        <v>#DIV/0!</v>
      </c>
      <c r="AF96" t="e">
        <f t="shared" si="65"/>
        <v>#DIV/0!</v>
      </c>
      <c r="AG96" t="e">
        <f t="shared" si="66"/>
        <v>#DIV/0!</v>
      </c>
      <c r="AH96" t="e">
        <f t="shared" si="67"/>
        <v>#DIV/0!</v>
      </c>
      <c r="AI96" t="e">
        <f t="shared" si="68"/>
        <v>#DIV/0!</v>
      </c>
      <c r="AJ96" t="e">
        <f t="shared" si="69"/>
        <v>#DIV/0!</v>
      </c>
      <c r="AK96" t="e">
        <f t="shared" si="70"/>
        <v>#DIV/0!</v>
      </c>
      <c r="AL96" t="e">
        <f t="shared" si="71"/>
        <v>#DIV/0!</v>
      </c>
      <c r="AM96" t="e">
        <f t="shared" si="72"/>
        <v>#DIV/0!</v>
      </c>
      <c r="AN96" t="e">
        <f t="shared" si="73"/>
        <v>#DIV/0!</v>
      </c>
      <c r="AO96" t="e">
        <f t="shared" si="74"/>
        <v>#DIV/0!</v>
      </c>
      <c r="AP96" t="e">
        <f t="shared" si="75"/>
        <v>#DIV/0!</v>
      </c>
      <c r="AQ96" t="e">
        <f t="shared" si="76"/>
        <v>#DIV/0!</v>
      </c>
      <c r="AR96" t="e">
        <f t="shared" si="77"/>
        <v>#DIV/0!</v>
      </c>
      <c r="AS96" t="e">
        <f t="shared" si="78"/>
        <v>#DIV/0!</v>
      </c>
      <c r="AT96" t="e">
        <f t="shared" si="79"/>
        <v>#DIV/0!</v>
      </c>
      <c r="AU96" t="e">
        <f t="shared" si="80"/>
        <v>#DIV/0!</v>
      </c>
      <c r="AV96" t="e">
        <f t="shared" si="81"/>
        <v>#DIV/0!</v>
      </c>
      <c r="AW96" t="e">
        <f t="shared" si="82"/>
        <v>#DIV/0!</v>
      </c>
      <c r="AX96" t="e">
        <f t="shared" si="83"/>
        <v>#DIV/0!</v>
      </c>
      <c r="AY96" t="e">
        <f t="shared" si="84"/>
        <v>#DIV/0!</v>
      </c>
      <c r="AZ96" t="e">
        <f t="shared" si="85"/>
        <v>#DIV/0!</v>
      </c>
      <c r="BA96" t="e">
        <f t="shared" si="86"/>
        <v>#DIV/0!</v>
      </c>
      <c r="BB96">
        <f t="shared" si="87"/>
        <v>18</v>
      </c>
      <c r="BC96">
        <f t="shared" si="107"/>
        <v>0</v>
      </c>
      <c r="BD96">
        <f t="shared" si="107"/>
        <v>0</v>
      </c>
      <c r="BE96">
        <f t="shared" si="88"/>
        <v>5.5</v>
      </c>
      <c r="BF96">
        <f t="shared" si="59"/>
        <v>0</v>
      </c>
      <c r="BG96">
        <f t="shared" si="59"/>
        <v>0</v>
      </c>
      <c r="BH96">
        <f t="shared" si="59"/>
        <v>0</v>
      </c>
      <c r="BI96">
        <f t="shared" si="89"/>
        <v>7.5773668406051375E-2</v>
      </c>
      <c r="BJ96">
        <f t="shared" si="108"/>
        <v>0</v>
      </c>
      <c r="BK96">
        <f t="shared" si="109"/>
        <v>0</v>
      </c>
      <c r="BL96">
        <f t="shared" si="90"/>
        <v>2.3153065346293477E-2</v>
      </c>
      <c r="BM96">
        <f t="shared" si="91"/>
        <v>0</v>
      </c>
      <c r="BN96">
        <f t="shared" si="92"/>
        <v>0</v>
      </c>
      <c r="BO96">
        <f t="shared" si="93"/>
        <v>0</v>
      </c>
      <c r="BP96" t="str">
        <f t="shared" si="94"/>
        <v/>
      </c>
      <c r="BQ96" t="str">
        <f t="shared" si="95"/>
        <v/>
      </c>
      <c r="BR96" t="str">
        <f t="shared" si="96"/>
        <v/>
      </c>
      <c r="BS96" t="str">
        <f t="shared" si="97"/>
        <v/>
      </c>
      <c r="BT96" t="str">
        <f t="shared" si="98"/>
        <v/>
      </c>
      <c r="BU96" t="str">
        <f t="shared" si="99"/>
        <v/>
      </c>
      <c r="BV96" t="str">
        <f t="shared" si="100"/>
        <v/>
      </c>
      <c r="BW96" t="str">
        <f t="shared" si="101"/>
        <v/>
      </c>
      <c r="BX96" t="str">
        <f t="shared" si="102"/>
        <v/>
      </c>
      <c r="BY96" t="str">
        <f t="shared" si="103"/>
        <v/>
      </c>
      <c r="BZ96" t="str">
        <f t="shared" si="104"/>
        <v/>
      </c>
      <c r="CA96" t="str">
        <f t="shared" si="105"/>
        <v/>
      </c>
      <c r="CB96" s="11">
        <f t="shared" si="110"/>
        <v>4.2096482447806323E-3</v>
      </c>
    </row>
    <row r="97" spans="1:80" x14ac:dyDescent="0.3">
      <c r="A97">
        <v>1</v>
      </c>
      <c r="B97">
        <f t="shared" si="60"/>
        <v>1</v>
      </c>
      <c r="C97" t="s">
        <v>75</v>
      </c>
      <c r="D97">
        <v>0.45</v>
      </c>
      <c r="E97">
        <v>5</v>
      </c>
      <c r="F97">
        <v>4.9000000000000004</v>
      </c>
      <c r="G97">
        <v>4.3</v>
      </c>
      <c r="H97">
        <v>5</v>
      </c>
      <c r="I97">
        <f t="shared" si="61"/>
        <v>2.2999999999999998</v>
      </c>
      <c r="J97">
        <f t="shared" si="62"/>
        <v>0</v>
      </c>
      <c r="K97">
        <v>1</v>
      </c>
      <c r="L97">
        <f t="shared" si="63"/>
        <v>1</v>
      </c>
      <c r="M97">
        <v>1</v>
      </c>
      <c r="N97">
        <v>1</v>
      </c>
      <c r="O97">
        <v>2</v>
      </c>
      <c r="P97">
        <f t="shared" si="64"/>
        <v>1</v>
      </c>
      <c r="S97">
        <v>1</v>
      </c>
      <c r="T97">
        <v>0</v>
      </c>
      <c r="U97">
        <v>1</v>
      </c>
      <c r="Z97">
        <v>0</v>
      </c>
      <c r="AA97">
        <v>0</v>
      </c>
      <c r="AB97">
        <v>0</v>
      </c>
      <c r="AC97">
        <v>0</v>
      </c>
      <c r="AD97" t="s">
        <v>75</v>
      </c>
      <c r="AE97">
        <f t="shared" si="106"/>
        <v>83.095125687450007</v>
      </c>
      <c r="AF97">
        <f t="shared" si="65"/>
        <v>8.3095125687450011</v>
      </c>
      <c r="AG97">
        <f t="shared" si="66"/>
        <v>16.619025137490002</v>
      </c>
      <c r="AH97">
        <f t="shared" si="67"/>
        <v>33.238050274980004</v>
      </c>
      <c r="AI97">
        <f t="shared" si="68"/>
        <v>49.85707541247001</v>
      </c>
      <c r="AJ97">
        <f t="shared" si="69"/>
        <v>66.476100549960009</v>
      </c>
      <c r="AK97">
        <f t="shared" si="70"/>
        <v>83.095125687450007</v>
      </c>
      <c r="AL97">
        <f t="shared" si="71"/>
        <v>99.71415082494002</v>
      </c>
      <c r="AM97">
        <f t="shared" si="72"/>
        <v>182.80927651239003</v>
      </c>
      <c r="AN97">
        <f t="shared" si="73"/>
        <v>232.66635192486004</v>
      </c>
      <c r="AO97">
        <f t="shared" si="74"/>
        <v>282.52342733733002</v>
      </c>
      <c r="AP97">
        <f t="shared" si="75"/>
        <v>398.85660329976008</v>
      </c>
      <c r="AQ97">
        <f t="shared" si="76"/>
        <v>8.3095125687450011</v>
      </c>
      <c r="AR97">
        <f t="shared" si="77"/>
        <v>16.619025137490002</v>
      </c>
      <c r="AS97">
        <f t="shared" si="78"/>
        <v>33.238050274980004</v>
      </c>
      <c r="AT97">
        <f t="shared" si="79"/>
        <v>49.85707541247001</v>
      </c>
      <c r="AU97">
        <f t="shared" si="80"/>
        <v>66.476100549960009</v>
      </c>
      <c r="AV97">
        <f t="shared" si="81"/>
        <v>83.095125687450007</v>
      </c>
      <c r="AW97">
        <f t="shared" si="82"/>
        <v>83.095125687450007</v>
      </c>
      <c r="AX97">
        <f t="shared" si="83"/>
        <v>83.095125687450007</v>
      </c>
      <c r="AY97">
        <f t="shared" si="84"/>
        <v>83.095125687450007</v>
      </c>
      <c r="AZ97">
        <f t="shared" si="85"/>
        <v>83.095125687450007</v>
      </c>
      <c r="BA97">
        <f t="shared" si="86"/>
        <v>83.095125687450007</v>
      </c>
      <c r="BB97">
        <f t="shared" si="87"/>
        <v>18</v>
      </c>
      <c r="BC97">
        <f t="shared" si="107"/>
        <v>0</v>
      </c>
      <c r="BD97">
        <f t="shared" si="107"/>
        <v>0</v>
      </c>
      <c r="BE97">
        <f t="shared" si="88"/>
        <v>5.5</v>
      </c>
      <c r="BF97">
        <f t="shared" si="59"/>
        <v>0</v>
      </c>
      <c r="BG97">
        <f t="shared" si="59"/>
        <v>0</v>
      </c>
      <c r="BH97">
        <f t="shared" si="59"/>
        <v>0</v>
      </c>
      <c r="BI97">
        <f t="shared" si="89"/>
        <v>0.29005988378497927</v>
      </c>
      <c r="BJ97">
        <f t="shared" si="108"/>
        <v>0</v>
      </c>
      <c r="BK97">
        <f t="shared" si="109"/>
        <v>0</v>
      </c>
      <c r="BL97">
        <f t="shared" si="90"/>
        <v>8.8629408934299228E-2</v>
      </c>
      <c r="BM97">
        <f t="shared" si="91"/>
        <v>0</v>
      </c>
      <c r="BN97">
        <f t="shared" si="92"/>
        <v>0</v>
      </c>
      <c r="BO97">
        <f t="shared" si="93"/>
        <v>0</v>
      </c>
      <c r="BP97" t="str">
        <f t="shared" si="94"/>
        <v>Col mop</v>
      </c>
      <c r="BQ97">
        <f t="shared" si="95"/>
        <v>8.3095125687450011</v>
      </c>
      <c r="BR97">
        <f t="shared" si="96"/>
        <v>8.3095125687450011</v>
      </c>
      <c r="BS97">
        <f t="shared" si="97"/>
        <v>16.619025137490002</v>
      </c>
      <c r="BT97">
        <f t="shared" si="98"/>
        <v>16.619025137490006</v>
      </c>
      <c r="BU97">
        <f t="shared" si="99"/>
        <v>16.619025137489999</v>
      </c>
      <c r="BV97">
        <f t="shared" si="100"/>
        <v>16.619025137489999</v>
      </c>
      <c r="BW97">
        <f t="shared" si="101"/>
        <v>0</v>
      </c>
      <c r="BX97">
        <f t="shared" si="102"/>
        <v>0</v>
      </c>
      <c r="BY97">
        <f t="shared" si="103"/>
        <v>0</v>
      </c>
      <c r="BZ97">
        <f t="shared" si="104"/>
        <v>0</v>
      </c>
      <c r="CA97">
        <f t="shared" si="105"/>
        <v>0</v>
      </c>
      <c r="CB97" s="11">
        <f t="shared" si="110"/>
        <v>1.6114437988054404E-2</v>
      </c>
    </row>
    <row r="98" spans="1:80" x14ac:dyDescent="0.3">
      <c r="A98">
        <v>1</v>
      </c>
      <c r="B98" t="str">
        <f t="shared" si="60"/>
        <v/>
      </c>
      <c r="D98">
        <v>0.65</v>
      </c>
      <c r="I98">
        <f t="shared" si="61"/>
        <v>0</v>
      </c>
      <c r="J98">
        <f t="shared" si="62"/>
        <v>0</v>
      </c>
      <c r="L98" t="e">
        <f t="shared" si="63"/>
        <v>#DIV/0!</v>
      </c>
      <c r="M98">
        <v>2</v>
      </c>
      <c r="N98">
        <v>0</v>
      </c>
      <c r="O98">
        <v>3</v>
      </c>
      <c r="P98">
        <f t="shared" si="64"/>
        <v>0</v>
      </c>
      <c r="S98">
        <v>1</v>
      </c>
      <c r="T98">
        <v>0</v>
      </c>
      <c r="U98">
        <v>1</v>
      </c>
      <c r="Z98">
        <v>0</v>
      </c>
      <c r="AA98">
        <v>0</v>
      </c>
      <c r="AB98">
        <v>0</v>
      </c>
      <c r="AC98">
        <v>0</v>
      </c>
      <c r="AD98" t="s">
        <v>75</v>
      </c>
      <c r="AE98" t="e">
        <f t="shared" si="106"/>
        <v>#DIV/0!</v>
      </c>
      <c r="AF98" t="e">
        <f t="shared" si="65"/>
        <v>#DIV/0!</v>
      </c>
      <c r="AG98" t="e">
        <f t="shared" si="66"/>
        <v>#DIV/0!</v>
      </c>
      <c r="AH98" t="e">
        <f t="shared" si="67"/>
        <v>#DIV/0!</v>
      </c>
      <c r="AI98" t="e">
        <f t="shared" si="68"/>
        <v>#DIV/0!</v>
      </c>
      <c r="AJ98" t="e">
        <f t="shared" si="69"/>
        <v>#DIV/0!</v>
      </c>
      <c r="AK98" t="e">
        <f t="shared" si="70"/>
        <v>#DIV/0!</v>
      </c>
      <c r="AL98" t="e">
        <f t="shared" si="71"/>
        <v>#DIV/0!</v>
      </c>
      <c r="AM98" t="e">
        <f t="shared" si="72"/>
        <v>#DIV/0!</v>
      </c>
      <c r="AN98" t="e">
        <f t="shared" si="73"/>
        <v>#DIV/0!</v>
      </c>
      <c r="AO98" t="e">
        <f t="shared" si="74"/>
        <v>#DIV/0!</v>
      </c>
      <c r="AP98" t="e">
        <f t="shared" si="75"/>
        <v>#DIV/0!</v>
      </c>
      <c r="AQ98" t="e">
        <f t="shared" si="76"/>
        <v>#DIV/0!</v>
      </c>
      <c r="AR98" t="e">
        <f t="shared" si="77"/>
        <v>#DIV/0!</v>
      </c>
      <c r="AS98" t="e">
        <f t="shared" si="78"/>
        <v>#DIV/0!</v>
      </c>
      <c r="AT98" t="e">
        <f t="shared" si="79"/>
        <v>#DIV/0!</v>
      </c>
      <c r="AU98" t="e">
        <f t="shared" si="80"/>
        <v>#DIV/0!</v>
      </c>
      <c r="AV98" t="e">
        <f t="shared" si="81"/>
        <v>#DIV/0!</v>
      </c>
      <c r="AW98" t="e">
        <f t="shared" si="82"/>
        <v>#DIV/0!</v>
      </c>
      <c r="AX98" t="e">
        <f t="shared" si="83"/>
        <v>#DIV/0!</v>
      </c>
      <c r="AY98" t="e">
        <f t="shared" si="84"/>
        <v>#DIV/0!</v>
      </c>
      <c r="AZ98" t="e">
        <f t="shared" si="85"/>
        <v>#DIV/0!</v>
      </c>
      <c r="BA98" t="e">
        <f t="shared" si="86"/>
        <v>#DIV/0!</v>
      </c>
      <c r="BB98">
        <f t="shared" si="87"/>
        <v>38</v>
      </c>
      <c r="BC98">
        <f t="shared" si="107"/>
        <v>0</v>
      </c>
      <c r="BD98">
        <f t="shared" si="107"/>
        <v>0</v>
      </c>
      <c r="BE98">
        <f t="shared" si="88"/>
        <v>5.5</v>
      </c>
      <c r="BF98">
        <f t="shared" si="59"/>
        <v>0</v>
      </c>
      <c r="BG98">
        <f t="shared" si="59"/>
        <v>0</v>
      </c>
      <c r="BH98">
        <f t="shared" si="59"/>
        <v>0</v>
      </c>
      <c r="BI98">
        <f t="shared" si="89"/>
        <v>1.2776163056701899</v>
      </c>
      <c r="BJ98">
        <f t="shared" si="108"/>
        <v>0</v>
      </c>
      <c r="BK98">
        <f t="shared" si="109"/>
        <v>0</v>
      </c>
      <c r="BL98">
        <f t="shared" si="90"/>
        <v>0.18491814950489591</v>
      </c>
      <c r="BM98">
        <f t="shared" si="91"/>
        <v>0</v>
      </c>
      <c r="BN98">
        <f t="shared" si="92"/>
        <v>0</v>
      </c>
      <c r="BO98">
        <f t="shared" si="93"/>
        <v>0</v>
      </c>
      <c r="BP98" t="str">
        <f t="shared" si="94"/>
        <v/>
      </c>
      <c r="BQ98" t="str">
        <f t="shared" si="95"/>
        <v/>
      </c>
      <c r="BR98" t="str">
        <f t="shared" si="96"/>
        <v/>
      </c>
      <c r="BS98" t="str">
        <f t="shared" si="97"/>
        <v/>
      </c>
      <c r="BT98" t="str">
        <f t="shared" si="98"/>
        <v/>
      </c>
      <c r="BU98" t="str">
        <f t="shared" si="99"/>
        <v/>
      </c>
      <c r="BV98" t="str">
        <f t="shared" si="100"/>
        <v/>
      </c>
      <c r="BW98" t="str">
        <f t="shared" si="101"/>
        <v/>
      </c>
      <c r="BX98" t="str">
        <f t="shared" si="102"/>
        <v/>
      </c>
      <c r="BY98" t="str">
        <f t="shared" si="103"/>
        <v/>
      </c>
      <c r="BZ98" t="str">
        <f t="shared" si="104"/>
        <v/>
      </c>
      <c r="CA98" t="str">
        <f t="shared" si="105"/>
        <v/>
      </c>
      <c r="CB98" s="11">
        <f t="shared" si="110"/>
        <v>3.3621481728162893E-2</v>
      </c>
    </row>
    <row r="99" spans="1:80" x14ac:dyDescent="0.3">
      <c r="A99">
        <v>1</v>
      </c>
      <c r="B99" t="str">
        <f t="shared" si="60"/>
        <v/>
      </c>
      <c r="D99">
        <v>0.55000000000000004</v>
      </c>
      <c r="I99">
        <f t="shared" si="61"/>
        <v>0</v>
      </c>
      <c r="J99">
        <f t="shared" si="62"/>
        <v>0</v>
      </c>
      <c r="L99" t="e">
        <f t="shared" si="63"/>
        <v>#DIV/0!</v>
      </c>
      <c r="M99">
        <v>1</v>
      </c>
      <c r="N99">
        <v>1</v>
      </c>
      <c r="O99">
        <v>3</v>
      </c>
      <c r="P99">
        <f t="shared" si="64"/>
        <v>0</v>
      </c>
      <c r="S99">
        <v>1</v>
      </c>
      <c r="T99">
        <v>0</v>
      </c>
      <c r="U99">
        <v>1</v>
      </c>
      <c r="Z99">
        <v>0</v>
      </c>
      <c r="AA99">
        <v>0</v>
      </c>
      <c r="AB99">
        <v>0</v>
      </c>
      <c r="AC99">
        <v>0</v>
      </c>
      <c r="AD99" t="s">
        <v>75</v>
      </c>
      <c r="AE99" t="e">
        <f t="shared" si="106"/>
        <v>#DIV/0!</v>
      </c>
      <c r="AF99" t="e">
        <f t="shared" si="65"/>
        <v>#DIV/0!</v>
      </c>
      <c r="AG99" t="e">
        <f t="shared" si="66"/>
        <v>#DIV/0!</v>
      </c>
      <c r="AH99" t="e">
        <f t="shared" si="67"/>
        <v>#DIV/0!</v>
      </c>
      <c r="AI99" t="e">
        <f t="shared" si="68"/>
        <v>#DIV/0!</v>
      </c>
      <c r="AJ99" t="e">
        <f t="shared" si="69"/>
        <v>#DIV/0!</v>
      </c>
      <c r="AK99" t="e">
        <f t="shared" si="70"/>
        <v>#DIV/0!</v>
      </c>
      <c r="AL99" t="e">
        <f t="shared" si="71"/>
        <v>#DIV/0!</v>
      </c>
      <c r="AM99" t="e">
        <f t="shared" si="72"/>
        <v>#DIV/0!</v>
      </c>
      <c r="AN99" t="e">
        <f t="shared" si="73"/>
        <v>#DIV/0!</v>
      </c>
      <c r="AO99" t="e">
        <f t="shared" si="74"/>
        <v>#DIV/0!</v>
      </c>
      <c r="AP99" t="e">
        <f t="shared" si="75"/>
        <v>#DIV/0!</v>
      </c>
      <c r="AQ99" t="e">
        <f t="shared" si="76"/>
        <v>#DIV/0!</v>
      </c>
      <c r="AR99" t="e">
        <f t="shared" si="77"/>
        <v>#DIV/0!</v>
      </c>
      <c r="AS99" t="e">
        <f t="shared" si="78"/>
        <v>#DIV/0!</v>
      </c>
      <c r="AT99" t="e">
        <f t="shared" si="79"/>
        <v>#DIV/0!</v>
      </c>
      <c r="AU99" t="e">
        <f t="shared" si="80"/>
        <v>#DIV/0!</v>
      </c>
      <c r="AV99" t="e">
        <f t="shared" si="81"/>
        <v>#DIV/0!</v>
      </c>
      <c r="AW99" t="e">
        <f t="shared" si="82"/>
        <v>#DIV/0!</v>
      </c>
      <c r="AX99" t="e">
        <f t="shared" si="83"/>
        <v>#DIV/0!</v>
      </c>
      <c r="AY99" t="e">
        <f t="shared" si="84"/>
        <v>#DIV/0!</v>
      </c>
      <c r="AZ99" t="e">
        <f t="shared" si="85"/>
        <v>#DIV/0!</v>
      </c>
      <c r="BA99" t="e">
        <f t="shared" si="86"/>
        <v>#DIV/0!</v>
      </c>
      <c r="BB99">
        <f t="shared" si="87"/>
        <v>38</v>
      </c>
      <c r="BC99">
        <f t="shared" si="107"/>
        <v>0</v>
      </c>
      <c r="BD99">
        <f t="shared" si="107"/>
        <v>0</v>
      </c>
      <c r="BE99">
        <f t="shared" si="88"/>
        <v>5.5</v>
      </c>
      <c r="BF99">
        <f t="shared" si="59"/>
        <v>0</v>
      </c>
      <c r="BG99">
        <f t="shared" si="59"/>
        <v>0</v>
      </c>
      <c r="BH99">
        <f t="shared" si="59"/>
        <v>0</v>
      </c>
      <c r="BI99">
        <f t="shared" si="89"/>
        <v>0.91474303542066859</v>
      </c>
      <c r="BJ99">
        <f t="shared" si="108"/>
        <v>0</v>
      </c>
      <c r="BK99">
        <f t="shared" si="109"/>
        <v>0</v>
      </c>
      <c r="BL99">
        <f t="shared" si="90"/>
        <v>0.13239701828457046</v>
      </c>
      <c r="BM99">
        <f t="shared" si="91"/>
        <v>0</v>
      </c>
      <c r="BN99">
        <f t="shared" si="92"/>
        <v>0</v>
      </c>
      <c r="BO99">
        <f t="shared" si="93"/>
        <v>0</v>
      </c>
      <c r="BP99" t="str">
        <f t="shared" si="94"/>
        <v/>
      </c>
      <c r="BQ99" t="str">
        <f t="shared" si="95"/>
        <v/>
      </c>
      <c r="BR99" t="str">
        <f t="shared" si="96"/>
        <v/>
      </c>
      <c r="BS99" t="str">
        <f t="shared" si="97"/>
        <v/>
      </c>
      <c r="BT99" t="str">
        <f t="shared" si="98"/>
        <v/>
      </c>
      <c r="BU99" t="str">
        <f t="shared" si="99"/>
        <v/>
      </c>
      <c r="BV99" t="str">
        <f t="shared" si="100"/>
        <v/>
      </c>
      <c r="BW99" t="str">
        <f t="shared" si="101"/>
        <v/>
      </c>
      <c r="BX99" t="str">
        <f t="shared" si="102"/>
        <v/>
      </c>
      <c r="BY99" t="str">
        <f t="shared" si="103"/>
        <v/>
      </c>
      <c r="BZ99" t="str">
        <f t="shared" si="104"/>
        <v/>
      </c>
      <c r="CA99" t="str">
        <f t="shared" si="105"/>
        <v/>
      </c>
      <c r="CB99" s="11">
        <f t="shared" si="110"/>
        <v>2.4072185142649173E-2</v>
      </c>
    </row>
    <row r="100" spans="1:80" x14ac:dyDescent="0.3">
      <c r="A100">
        <v>1</v>
      </c>
      <c r="B100" t="str">
        <f t="shared" si="60"/>
        <v/>
      </c>
      <c r="D100">
        <v>0.32</v>
      </c>
      <c r="I100">
        <f t="shared" si="61"/>
        <v>0</v>
      </c>
      <c r="J100">
        <f t="shared" si="62"/>
        <v>0</v>
      </c>
      <c r="L100" t="e">
        <f t="shared" si="63"/>
        <v>#DIV/0!</v>
      </c>
      <c r="M100">
        <v>1</v>
      </c>
      <c r="N100">
        <v>1</v>
      </c>
      <c r="O100">
        <v>2</v>
      </c>
      <c r="P100">
        <f t="shared" si="64"/>
        <v>0</v>
      </c>
      <c r="S100">
        <v>1</v>
      </c>
      <c r="T100">
        <v>0</v>
      </c>
      <c r="U100">
        <v>2</v>
      </c>
      <c r="Z100">
        <v>0</v>
      </c>
      <c r="AA100">
        <v>0</v>
      </c>
      <c r="AB100">
        <v>0</v>
      </c>
      <c r="AC100">
        <v>0</v>
      </c>
      <c r="AD100" t="s">
        <v>75</v>
      </c>
      <c r="AE100" t="e">
        <f t="shared" si="106"/>
        <v>#DIV/0!</v>
      </c>
      <c r="AF100" t="e">
        <f t="shared" si="65"/>
        <v>#DIV/0!</v>
      </c>
      <c r="AG100" t="e">
        <f t="shared" si="66"/>
        <v>#DIV/0!</v>
      </c>
      <c r="AH100" t="e">
        <f t="shared" si="67"/>
        <v>#DIV/0!</v>
      </c>
      <c r="AI100" t="e">
        <f t="shared" si="68"/>
        <v>#DIV/0!</v>
      </c>
      <c r="AJ100" t="e">
        <f t="shared" si="69"/>
        <v>#DIV/0!</v>
      </c>
      <c r="AK100" t="e">
        <f t="shared" si="70"/>
        <v>#DIV/0!</v>
      </c>
      <c r="AL100" t="e">
        <f t="shared" si="71"/>
        <v>#DIV/0!</v>
      </c>
      <c r="AM100" t="e">
        <f t="shared" si="72"/>
        <v>#DIV/0!</v>
      </c>
      <c r="AN100" t="e">
        <f t="shared" si="73"/>
        <v>#DIV/0!</v>
      </c>
      <c r="AO100" t="e">
        <f t="shared" si="74"/>
        <v>#DIV/0!</v>
      </c>
      <c r="AP100" t="e">
        <f t="shared" si="75"/>
        <v>#DIV/0!</v>
      </c>
      <c r="AQ100" t="e">
        <f t="shared" si="76"/>
        <v>#DIV/0!</v>
      </c>
      <c r="AR100" t="e">
        <f t="shared" si="77"/>
        <v>#DIV/0!</v>
      </c>
      <c r="AS100" t="e">
        <f t="shared" si="78"/>
        <v>#DIV/0!</v>
      </c>
      <c r="AT100" t="e">
        <f t="shared" si="79"/>
        <v>#DIV/0!</v>
      </c>
      <c r="AU100" t="e">
        <f t="shared" si="80"/>
        <v>#DIV/0!</v>
      </c>
      <c r="AV100" t="e">
        <f t="shared" si="81"/>
        <v>#DIV/0!</v>
      </c>
      <c r="AW100" t="e">
        <f t="shared" si="82"/>
        <v>#DIV/0!</v>
      </c>
      <c r="AX100" t="e">
        <f t="shared" si="83"/>
        <v>#DIV/0!</v>
      </c>
      <c r="AY100" t="e">
        <f t="shared" si="84"/>
        <v>#DIV/0!</v>
      </c>
      <c r="AZ100" t="e">
        <f t="shared" si="85"/>
        <v>#DIV/0!</v>
      </c>
      <c r="BA100" t="e">
        <f t="shared" si="86"/>
        <v>#DIV/0!</v>
      </c>
      <c r="BB100">
        <f t="shared" si="87"/>
        <v>18</v>
      </c>
      <c r="BC100">
        <f t="shared" si="107"/>
        <v>0</v>
      </c>
      <c r="BD100">
        <f t="shared" si="107"/>
        <v>0</v>
      </c>
      <c r="BE100">
        <f t="shared" si="88"/>
        <v>18</v>
      </c>
      <c r="BF100">
        <f t="shared" si="59"/>
        <v>0</v>
      </c>
      <c r="BG100">
        <f t="shared" si="59"/>
        <v>0</v>
      </c>
      <c r="BH100">
        <f t="shared" si="59"/>
        <v>0</v>
      </c>
      <c r="BI100">
        <f t="shared" si="89"/>
        <v>0.14667719555349074</v>
      </c>
      <c r="BJ100">
        <f t="shared" si="108"/>
        <v>0</v>
      </c>
      <c r="BK100">
        <f t="shared" si="109"/>
        <v>0</v>
      </c>
      <c r="BL100">
        <f t="shared" si="90"/>
        <v>0.14667719555349074</v>
      </c>
      <c r="BM100">
        <f t="shared" si="91"/>
        <v>0</v>
      </c>
      <c r="BN100">
        <f t="shared" si="92"/>
        <v>0</v>
      </c>
      <c r="BO100">
        <f t="shared" si="93"/>
        <v>0</v>
      </c>
      <c r="BP100" t="str">
        <f t="shared" si="94"/>
        <v/>
      </c>
      <c r="BQ100" t="str">
        <f t="shared" si="95"/>
        <v/>
      </c>
      <c r="BR100" t="str">
        <f t="shared" si="96"/>
        <v/>
      </c>
      <c r="BS100" t="str">
        <f t="shared" si="97"/>
        <v/>
      </c>
      <c r="BT100" t="str">
        <f t="shared" si="98"/>
        <v/>
      </c>
      <c r="BU100" t="str">
        <f t="shared" si="99"/>
        <v/>
      </c>
      <c r="BV100" t="str">
        <f t="shared" si="100"/>
        <v/>
      </c>
      <c r="BW100" t="str">
        <f t="shared" si="101"/>
        <v/>
      </c>
      <c r="BX100" t="str">
        <f t="shared" si="102"/>
        <v/>
      </c>
      <c r="BY100" t="str">
        <f t="shared" si="103"/>
        <v/>
      </c>
      <c r="BZ100" t="str">
        <f t="shared" si="104"/>
        <v/>
      </c>
      <c r="CA100" t="str">
        <f t="shared" si="105"/>
        <v/>
      </c>
      <c r="CB100" s="11">
        <f t="shared" si="110"/>
        <v>8.1487330863050413E-3</v>
      </c>
    </row>
    <row r="101" spans="1:80" x14ac:dyDescent="0.3">
      <c r="A101">
        <v>1</v>
      </c>
      <c r="B101">
        <f t="shared" si="60"/>
        <v>1</v>
      </c>
      <c r="C101" t="s">
        <v>75</v>
      </c>
      <c r="D101">
        <v>0.4</v>
      </c>
      <c r="E101">
        <v>3.4</v>
      </c>
      <c r="F101">
        <v>4.25</v>
      </c>
      <c r="G101">
        <v>3.5</v>
      </c>
      <c r="H101">
        <v>3.4</v>
      </c>
      <c r="I101">
        <f t="shared" si="61"/>
        <v>1.9375</v>
      </c>
      <c r="J101">
        <f t="shared" si="62"/>
        <v>0</v>
      </c>
      <c r="K101">
        <v>1</v>
      </c>
      <c r="L101">
        <f t="shared" si="63"/>
        <v>1</v>
      </c>
      <c r="M101">
        <v>1</v>
      </c>
      <c r="N101">
        <v>1</v>
      </c>
      <c r="O101">
        <v>2</v>
      </c>
      <c r="P101">
        <f t="shared" si="64"/>
        <v>1</v>
      </c>
      <c r="S101">
        <v>1</v>
      </c>
      <c r="T101">
        <v>0</v>
      </c>
      <c r="U101">
        <v>1</v>
      </c>
      <c r="Z101">
        <v>0</v>
      </c>
      <c r="AA101">
        <v>0</v>
      </c>
      <c r="AB101">
        <v>0</v>
      </c>
      <c r="AC101">
        <v>0</v>
      </c>
      <c r="AD101" t="s">
        <v>75</v>
      </c>
      <c r="AE101">
        <f t="shared" si="106"/>
        <v>40.097030610700351</v>
      </c>
      <c r="AF101">
        <f t="shared" si="65"/>
        <v>5.8966221486324049</v>
      </c>
      <c r="AG101">
        <f t="shared" si="66"/>
        <v>11.79324429726481</v>
      </c>
      <c r="AH101">
        <f t="shared" si="67"/>
        <v>23.586488594529619</v>
      </c>
      <c r="AI101">
        <f t="shared" si="68"/>
        <v>35.379732891794433</v>
      </c>
      <c r="AJ101">
        <f t="shared" si="69"/>
        <v>47.172977189059239</v>
      </c>
      <c r="AK101">
        <f t="shared" si="70"/>
        <v>58.966221486324045</v>
      </c>
      <c r="AL101">
        <f t="shared" si="71"/>
        <v>70.759465783588865</v>
      </c>
      <c r="AM101">
        <f t="shared" si="72"/>
        <v>129.7256872699129</v>
      </c>
      <c r="AN101">
        <f t="shared" si="73"/>
        <v>165.10542016170734</v>
      </c>
      <c r="AO101">
        <f t="shared" si="74"/>
        <v>200.48515305350176</v>
      </c>
      <c r="AP101">
        <f t="shared" si="75"/>
        <v>283.03786313435546</v>
      </c>
      <c r="AQ101">
        <f t="shared" si="76"/>
        <v>5.8966221486324049</v>
      </c>
      <c r="AR101">
        <f t="shared" si="77"/>
        <v>11.79324429726481</v>
      </c>
      <c r="AS101">
        <f t="shared" si="78"/>
        <v>23.586488594529619</v>
      </c>
      <c r="AT101">
        <f t="shared" si="79"/>
        <v>35.379732891794433</v>
      </c>
      <c r="AU101">
        <f t="shared" si="80"/>
        <v>40.097030610700351</v>
      </c>
      <c r="AV101">
        <f t="shared" si="81"/>
        <v>40.097030610700351</v>
      </c>
      <c r="AW101">
        <f t="shared" si="82"/>
        <v>40.097030610700351</v>
      </c>
      <c r="AX101">
        <f t="shared" si="83"/>
        <v>40.097030610700351</v>
      </c>
      <c r="AY101">
        <f t="shared" si="84"/>
        <v>40.097030610700351</v>
      </c>
      <c r="AZ101">
        <f t="shared" si="85"/>
        <v>40.097030610700351</v>
      </c>
      <c r="BA101">
        <f t="shared" si="86"/>
        <v>40.097030610700351</v>
      </c>
      <c r="BB101">
        <f t="shared" si="87"/>
        <v>18</v>
      </c>
      <c r="BC101">
        <f t="shared" si="107"/>
        <v>0</v>
      </c>
      <c r="BD101">
        <f t="shared" si="107"/>
        <v>0</v>
      </c>
      <c r="BE101">
        <f t="shared" si="88"/>
        <v>5.5</v>
      </c>
      <c r="BF101">
        <f t="shared" si="59"/>
        <v>0</v>
      </c>
      <c r="BG101">
        <f t="shared" si="59"/>
        <v>0</v>
      </c>
      <c r="BH101">
        <f t="shared" si="59"/>
        <v>0</v>
      </c>
      <c r="BI101">
        <f t="shared" si="89"/>
        <v>0.22918311805232935</v>
      </c>
      <c r="BJ101">
        <f t="shared" si="108"/>
        <v>0</v>
      </c>
      <c r="BK101">
        <f t="shared" si="109"/>
        <v>0</v>
      </c>
      <c r="BL101">
        <f t="shared" si="90"/>
        <v>7.0028174960433967E-2</v>
      </c>
      <c r="BM101">
        <f t="shared" si="91"/>
        <v>0</v>
      </c>
      <c r="BN101">
        <f t="shared" si="92"/>
        <v>0</v>
      </c>
      <c r="BO101">
        <f t="shared" si="93"/>
        <v>0</v>
      </c>
      <c r="BP101" t="str">
        <f t="shared" si="94"/>
        <v>Col mop</v>
      </c>
      <c r="BQ101">
        <f t="shared" si="95"/>
        <v>5.8966221486324049</v>
      </c>
      <c r="BR101">
        <f t="shared" si="96"/>
        <v>5.8966221486324049</v>
      </c>
      <c r="BS101">
        <f t="shared" si="97"/>
        <v>11.79324429726481</v>
      </c>
      <c r="BT101">
        <f t="shared" si="98"/>
        <v>11.793244297264813</v>
      </c>
      <c r="BU101">
        <f t="shared" si="99"/>
        <v>4.7172977189059182</v>
      </c>
      <c r="BV101">
        <f t="shared" si="100"/>
        <v>0</v>
      </c>
      <c r="BW101">
        <f t="shared" si="101"/>
        <v>0</v>
      </c>
      <c r="BX101">
        <f t="shared" si="102"/>
        <v>0</v>
      </c>
      <c r="BY101">
        <f t="shared" si="103"/>
        <v>0</v>
      </c>
      <c r="BZ101">
        <f t="shared" si="104"/>
        <v>0</v>
      </c>
      <c r="CA101">
        <f t="shared" si="105"/>
        <v>0</v>
      </c>
      <c r="CB101" s="11">
        <f t="shared" si="110"/>
        <v>1.273239544735163E-2</v>
      </c>
    </row>
    <row r="102" spans="1:80" x14ac:dyDescent="0.3">
      <c r="A102">
        <v>1</v>
      </c>
      <c r="B102" t="str">
        <f t="shared" si="60"/>
        <v/>
      </c>
      <c r="D102">
        <v>0.5</v>
      </c>
      <c r="I102">
        <f t="shared" si="61"/>
        <v>0</v>
      </c>
      <c r="J102">
        <f t="shared" si="62"/>
        <v>0</v>
      </c>
      <c r="L102" t="e">
        <f t="shared" si="63"/>
        <v>#DIV/0!</v>
      </c>
      <c r="M102">
        <v>2</v>
      </c>
      <c r="O102">
        <v>7</v>
      </c>
      <c r="P102">
        <f t="shared" si="64"/>
        <v>0</v>
      </c>
      <c r="Z102">
        <v>0</v>
      </c>
      <c r="AA102">
        <v>0</v>
      </c>
      <c r="AB102">
        <v>0</v>
      </c>
      <c r="AC102">
        <v>0</v>
      </c>
      <c r="AD102" t="s">
        <v>75</v>
      </c>
      <c r="AE102" t="e">
        <f t="shared" si="106"/>
        <v>#DIV/0!</v>
      </c>
      <c r="AF102" t="e">
        <f t="shared" si="65"/>
        <v>#DIV/0!</v>
      </c>
      <c r="AG102" t="e">
        <f t="shared" si="66"/>
        <v>#DIV/0!</v>
      </c>
      <c r="AH102" t="e">
        <f t="shared" si="67"/>
        <v>#DIV/0!</v>
      </c>
      <c r="AI102" t="e">
        <f t="shared" si="68"/>
        <v>#DIV/0!</v>
      </c>
      <c r="AJ102" t="e">
        <f t="shared" si="69"/>
        <v>#DIV/0!</v>
      </c>
      <c r="AK102" t="e">
        <f t="shared" si="70"/>
        <v>#DIV/0!</v>
      </c>
      <c r="AL102" t="e">
        <f t="shared" si="71"/>
        <v>#DIV/0!</v>
      </c>
      <c r="AM102" t="e">
        <f t="shared" si="72"/>
        <v>#DIV/0!</v>
      </c>
      <c r="AN102" t="e">
        <f t="shared" si="73"/>
        <v>#DIV/0!</v>
      </c>
      <c r="AO102" t="e">
        <f t="shared" si="74"/>
        <v>#DIV/0!</v>
      </c>
      <c r="AP102" t="e">
        <f t="shared" si="75"/>
        <v>#DIV/0!</v>
      </c>
      <c r="AQ102" t="e">
        <f t="shared" si="76"/>
        <v>#DIV/0!</v>
      </c>
      <c r="AR102" t="e">
        <f t="shared" si="77"/>
        <v>#DIV/0!</v>
      </c>
      <c r="AS102" t="e">
        <f t="shared" si="78"/>
        <v>#DIV/0!</v>
      </c>
      <c r="AT102" t="e">
        <f t="shared" si="79"/>
        <v>#DIV/0!</v>
      </c>
      <c r="AU102" t="e">
        <f t="shared" si="80"/>
        <v>#DIV/0!</v>
      </c>
      <c r="AV102" t="e">
        <f t="shared" si="81"/>
        <v>#DIV/0!</v>
      </c>
      <c r="AW102" t="e">
        <f t="shared" si="82"/>
        <v>#DIV/0!</v>
      </c>
      <c r="AX102" t="e">
        <f t="shared" si="83"/>
        <v>#DIV/0!</v>
      </c>
      <c r="AY102" t="e">
        <f t="shared" si="84"/>
        <v>#DIV/0!</v>
      </c>
      <c r="AZ102" t="e">
        <f t="shared" si="85"/>
        <v>#DIV/0!</v>
      </c>
      <c r="BA102" t="e">
        <f t="shared" si="86"/>
        <v>#DIV/0!</v>
      </c>
      <c r="BB102">
        <f t="shared" si="87"/>
        <v>100</v>
      </c>
      <c r="BC102">
        <f t="shared" si="107"/>
        <v>0</v>
      </c>
      <c r="BD102">
        <f t="shared" si="107"/>
        <v>0</v>
      </c>
      <c r="BE102">
        <f t="shared" si="88"/>
        <v>0</v>
      </c>
      <c r="BF102">
        <f t="shared" si="59"/>
        <v>0</v>
      </c>
      <c r="BG102">
        <f t="shared" si="59"/>
        <v>0</v>
      </c>
      <c r="BH102">
        <f t="shared" si="59"/>
        <v>0</v>
      </c>
      <c r="BI102">
        <f t="shared" si="89"/>
        <v>1.9894367886486919</v>
      </c>
      <c r="BJ102">
        <f t="shared" si="108"/>
        <v>0</v>
      </c>
      <c r="BK102">
        <f t="shared" si="109"/>
        <v>0</v>
      </c>
      <c r="BL102">
        <f t="shared" si="90"/>
        <v>0</v>
      </c>
      <c r="BM102">
        <f t="shared" si="91"/>
        <v>0</v>
      </c>
      <c r="BN102">
        <f t="shared" si="92"/>
        <v>0</v>
      </c>
      <c r="BO102">
        <f t="shared" si="93"/>
        <v>0</v>
      </c>
      <c r="BP102" t="str">
        <f t="shared" si="94"/>
        <v/>
      </c>
      <c r="BQ102" t="str">
        <f t="shared" si="95"/>
        <v/>
      </c>
      <c r="BR102" t="str">
        <f t="shared" si="96"/>
        <v/>
      </c>
      <c r="BS102" t="str">
        <f t="shared" si="97"/>
        <v/>
      </c>
      <c r="BT102" t="str">
        <f t="shared" si="98"/>
        <v/>
      </c>
      <c r="BU102" t="str">
        <f t="shared" si="99"/>
        <v/>
      </c>
      <c r="BV102" t="str">
        <f t="shared" si="100"/>
        <v/>
      </c>
      <c r="BW102" t="str">
        <f t="shared" si="101"/>
        <v/>
      </c>
      <c r="BX102" t="str">
        <f t="shared" si="102"/>
        <v/>
      </c>
      <c r="BY102" t="str">
        <f t="shared" si="103"/>
        <v/>
      </c>
      <c r="BZ102" t="str">
        <f t="shared" si="104"/>
        <v/>
      </c>
      <c r="CA102" t="str">
        <f t="shared" si="105"/>
        <v/>
      </c>
      <c r="CB102" s="11">
        <f t="shared" si="110"/>
        <v>1.9894367886486918E-2</v>
      </c>
    </row>
    <row r="103" spans="1:80" x14ac:dyDescent="0.3">
      <c r="A103">
        <v>1</v>
      </c>
      <c r="B103">
        <f t="shared" si="60"/>
        <v>1</v>
      </c>
      <c r="C103" t="s">
        <v>75</v>
      </c>
      <c r="D103">
        <v>0.74</v>
      </c>
      <c r="E103">
        <v>4.5</v>
      </c>
      <c r="F103">
        <v>3.8</v>
      </c>
      <c r="G103">
        <v>3.6</v>
      </c>
      <c r="H103">
        <v>4.5</v>
      </c>
      <c r="I103">
        <f t="shared" si="61"/>
        <v>1.85</v>
      </c>
      <c r="J103">
        <f t="shared" si="62"/>
        <v>0</v>
      </c>
      <c r="K103">
        <v>1</v>
      </c>
      <c r="L103">
        <f t="shared" si="63"/>
        <v>1</v>
      </c>
      <c r="M103">
        <v>1</v>
      </c>
      <c r="N103">
        <v>1</v>
      </c>
      <c r="O103">
        <v>4</v>
      </c>
      <c r="P103">
        <f t="shared" si="64"/>
        <v>1</v>
      </c>
      <c r="S103">
        <v>1</v>
      </c>
      <c r="T103">
        <v>0</v>
      </c>
      <c r="U103">
        <v>1</v>
      </c>
      <c r="Z103">
        <v>0</v>
      </c>
      <c r="AA103">
        <v>0</v>
      </c>
      <c r="AB103">
        <v>0</v>
      </c>
      <c r="AC103">
        <v>0</v>
      </c>
      <c r="AD103" t="s">
        <v>75</v>
      </c>
      <c r="AE103">
        <f t="shared" si="106"/>
        <v>48.38445385609981</v>
      </c>
      <c r="AF103">
        <f t="shared" si="65"/>
        <v>5.3760504284555344</v>
      </c>
      <c r="AG103">
        <f t="shared" si="66"/>
        <v>10.752100856911069</v>
      </c>
      <c r="AH103">
        <f t="shared" si="67"/>
        <v>21.504201713822138</v>
      </c>
      <c r="AI103">
        <f t="shared" si="68"/>
        <v>32.256302570733205</v>
      </c>
      <c r="AJ103">
        <f t="shared" si="69"/>
        <v>43.008403427644275</v>
      </c>
      <c r="AK103">
        <f t="shared" si="70"/>
        <v>53.760504284555346</v>
      </c>
      <c r="AL103">
        <f t="shared" si="71"/>
        <v>64.512605141466409</v>
      </c>
      <c r="AM103">
        <f t="shared" si="72"/>
        <v>118.27310942602176</v>
      </c>
      <c r="AN103">
        <f t="shared" si="73"/>
        <v>150.52941199675496</v>
      </c>
      <c r="AO103">
        <f t="shared" si="74"/>
        <v>182.78571456748816</v>
      </c>
      <c r="AP103">
        <f t="shared" si="75"/>
        <v>258.05042056586564</v>
      </c>
      <c r="AQ103">
        <f t="shared" si="76"/>
        <v>5.3760504284555344</v>
      </c>
      <c r="AR103">
        <f t="shared" si="77"/>
        <v>10.752100856911069</v>
      </c>
      <c r="AS103">
        <f t="shared" si="78"/>
        <v>21.504201713822138</v>
      </c>
      <c r="AT103">
        <f t="shared" si="79"/>
        <v>32.256302570733205</v>
      </c>
      <c r="AU103">
        <f t="shared" si="80"/>
        <v>43.008403427644275</v>
      </c>
      <c r="AV103">
        <f t="shared" si="81"/>
        <v>48.38445385609981</v>
      </c>
      <c r="AW103">
        <f t="shared" si="82"/>
        <v>48.38445385609981</v>
      </c>
      <c r="AX103">
        <f t="shared" si="83"/>
        <v>48.38445385609981</v>
      </c>
      <c r="AY103">
        <f t="shared" si="84"/>
        <v>48.38445385609981</v>
      </c>
      <c r="AZ103">
        <f t="shared" si="85"/>
        <v>48.38445385609981</v>
      </c>
      <c r="BA103">
        <f t="shared" si="86"/>
        <v>48.38445385609981</v>
      </c>
      <c r="BB103">
        <f t="shared" si="87"/>
        <v>63</v>
      </c>
      <c r="BC103">
        <f t="shared" si="107"/>
        <v>0</v>
      </c>
      <c r="BD103">
        <f t="shared" si="107"/>
        <v>0</v>
      </c>
      <c r="BE103">
        <f t="shared" si="88"/>
        <v>5.5</v>
      </c>
      <c r="BF103">
        <f t="shared" si="59"/>
        <v>0</v>
      </c>
      <c r="BG103">
        <f t="shared" si="59"/>
        <v>0</v>
      </c>
      <c r="BH103">
        <f t="shared" si="59"/>
        <v>0</v>
      </c>
      <c r="BI103">
        <f t="shared" si="89"/>
        <v>2.7453272753693394</v>
      </c>
      <c r="BJ103">
        <f t="shared" si="108"/>
        <v>0</v>
      </c>
      <c r="BK103">
        <f t="shared" si="109"/>
        <v>0</v>
      </c>
      <c r="BL103">
        <f t="shared" si="90"/>
        <v>0.2396714288020852</v>
      </c>
      <c r="BM103">
        <f t="shared" si="91"/>
        <v>0</v>
      </c>
      <c r="BN103">
        <f t="shared" si="92"/>
        <v>0</v>
      </c>
      <c r="BO103">
        <f t="shared" si="93"/>
        <v>0</v>
      </c>
      <c r="BP103" t="str">
        <f t="shared" si="94"/>
        <v>Col mop</v>
      </c>
      <c r="BQ103">
        <f t="shared" si="95"/>
        <v>5.3760504284555344</v>
      </c>
      <c r="BR103">
        <f t="shared" si="96"/>
        <v>5.3760504284555344</v>
      </c>
      <c r="BS103">
        <f t="shared" si="97"/>
        <v>10.752100856911069</v>
      </c>
      <c r="BT103">
        <f t="shared" si="98"/>
        <v>10.752100856911067</v>
      </c>
      <c r="BU103">
        <f t="shared" si="99"/>
        <v>10.752100856911071</v>
      </c>
      <c r="BV103">
        <f t="shared" si="100"/>
        <v>5.3760504284555353</v>
      </c>
      <c r="BW103">
        <f t="shared" si="101"/>
        <v>0</v>
      </c>
      <c r="BX103">
        <f t="shared" si="102"/>
        <v>0</v>
      </c>
      <c r="BY103">
        <f t="shared" si="103"/>
        <v>0</v>
      </c>
      <c r="BZ103">
        <f t="shared" si="104"/>
        <v>0</v>
      </c>
      <c r="CA103">
        <f t="shared" si="105"/>
        <v>0</v>
      </c>
      <c r="CB103" s="11">
        <f t="shared" si="110"/>
        <v>4.3576623418560945E-2</v>
      </c>
    </row>
    <row r="104" spans="1:80" x14ac:dyDescent="0.3">
      <c r="A104">
        <v>1</v>
      </c>
      <c r="B104" t="str">
        <f t="shared" si="60"/>
        <v/>
      </c>
      <c r="D104">
        <v>0.2</v>
      </c>
      <c r="I104">
        <f t="shared" si="61"/>
        <v>0</v>
      </c>
      <c r="J104">
        <f t="shared" si="62"/>
        <v>0</v>
      </c>
      <c r="L104" t="e">
        <f t="shared" si="63"/>
        <v>#DIV/0!</v>
      </c>
      <c r="P104">
        <f t="shared" si="64"/>
        <v>0</v>
      </c>
      <c r="Z104">
        <v>0</v>
      </c>
      <c r="AA104">
        <v>0</v>
      </c>
      <c r="AB104">
        <v>0</v>
      </c>
      <c r="AC104">
        <v>0</v>
      </c>
      <c r="AD104" t="s">
        <v>75</v>
      </c>
      <c r="AE104" t="e">
        <f t="shared" si="106"/>
        <v>#DIV/0!</v>
      </c>
      <c r="AF104" t="e">
        <f t="shared" si="65"/>
        <v>#DIV/0!</v>
      </c>
      <c r="AG104" t="e">
        <f t="shared" si="66"/>
        <v>#DIV/0!</v>
      </c>
      <c r="AH104" t="e">
        <f t="shared" si="67"/>
        <v>#DIV/0!</v>
      </c>
      <c r="AI104" t="e">
        <f t="shared" si="68"/>
        <v>#DIV/0!</v>
      </c>
      <c r="AJ104" t="e">
        <f t="shared" si="69"/>
        <v>#DIV/0!</v>
      </c>
      <c r="AK104" t="e">
        <f t="shared" si="70"/>
        <v>#DIV/0!</v>
      </c>
      <c r="AL104" t="e">
        <f t="shared" si="71"/>
        <v>#DIV/0!</v>
      </c>
      <c r="AM104" t="e">
        <f t="shared" si="72"/>
        <v>#DIV/0!</v>
      </c>
      <c r="AN104" t="e">
        <f t="shared" si="73"/>
        <v>#DIV/0!</v>
      </c>
      <c r="AO104" t="e">
        <f t="shared" si="74"/>
        <v>#DIV/0!</v>
      </c>
      <c r="AP104" t="e">
        <f t="shared" si="75"/>
        <v>#DIV/0!</v>
      </c>
      <c r="AQ104" t="e">
        <f t="shared" si="76"/>
        <v>#DIV/0!</v>
      </c>
      <c r="AR104" t="e">
        <f t="shared" si="77"/>
        <v>#DIV/0!</v>
      </c>
      <c r="AS104" t="e">
        <f t="shared" si="78"/>
        <v>#DIV/0!</v>
      </c>
      <c r="AT104" t="e">
        <f t="shared" si="79"/>
        <v>#DIV/0!</v>
      </c>
      <c r="AU104" t="e">
        <f t="shared" si="80"/>
        <v>#DIV/0!</v>
      </c>
      <c r="AV104" t="e">
        <f t="shared" si="81"/>
        <v>#DIV/0!</v>
      </c>
      <c r="AW104" t="e">
        <f t="shared" si="82"/>
        <v>#DIV/0!</v>
      </c>
      <c r="AX104" t="e">
        <f t="shared" si="83"/>
        <v>#DIV/0!</v>
      </c>
      <c r="AY104" t="e">
        <f t="shared" si="84"/>
        <v>#DIV/0!</v>
      </c>
      <c r="AZ104" t="e">
        <f t="shared" si="85"/>
        <v>#DIV/0!</v>
      </c>
      <c r="BA104" t="e">
        <f t="shared" si="86"/>
        <v>#DIV/0!</v>
      </c>
      <c r="BB104">
        <f t="shared" si="87"/>
        <v>0</v>
      </c>
      <c r="BC104">
        <f t="shared" si="107"/>
        <v>0</v>
      </c>
      <c r="BD104">
        <f t="shared" si="107"/>
        <v>0</v>
      </c>
      <c r="BE104">
        <f t="shared" si="88"/>
        <v>0</v>
      </c>
      <c r="BF104">
        <f t="shared" si="59"/>
        <v>0</v>
      </c>
      <c r="BG104">
        <f t="shared" si="59"/>
        <v>0</v>
      </c>
      <c r="BH104">
        <f t="shared" si="59"/>
        <v>0</v>
      </c>
      <c r="BI104">
        <f t="shared" si="89"/>
        <v>0</v>
      </c>
      <c r="BJ104">
        <f t="shared" si="108"/>
        <v>0</v>
      </c>
      <c r="BK104">
        <f t="shared" si="109"/>
        <v>0</v>
      </c>
      <c r="BL104">
        <f t="shared" si="90"/>
        <v>0</v>
      </c>
      <c r="BM104">
        <f t="shared" si="91"/>
        <v>0</v>
      </c>
      <c r="BN104">
        <f t="shared" si="92"/>
        <v>0</v>
      </c>
      <c r="BO104">
        <f t="shared" si="93"/>
        <v>0</v>
      </c>
      <c r="BP104" t="str">
        <f t="shared" si="94"/>
        <v/>
      </c>
      <c r="BQ104" t="str">
        <f t="shared" si="95"/>
        <v/>
      </c>
      <c r="BR104" t="str">
        <f t="shared" si="96"/>
        <v/>
      </c>
      <c r="BS104" t="str">
        <f t="shared" si="97"/>
        <v/>
      </c>
      <c r="BT104" t="str">
        <f t="shared" si="98"/>
        <v/>
      </c>
      <c r="BU104" t="str">
        <f t="shared" si="99"/>
        <v/>
      </c>
      <c r="BV104" t="str">
        <f t="shared" si="100"/>
        <v/>
      </c>
      <c r="BW104" t="str">
        <f t="shared" si="101"/>
        <v/>
      </c>
      <c r="BX104" t="str">
        <f t="shared" si="102"/>
        <v/>
      </c>
      <c r="BY104" t="str">
        <f t="shared" si="103"/>
        <v/>
      </c>
      <c r="BZ104" t="str">
        <f t="shared" si="104"/>
        <v/>
      </c>
      <c r="CA104" t="str">
        <f t="shared" si="105"/>
        <v/>
      </c>
      <c r="CB104" s="11">
        <f t="shared" si="110"/>
        <v>3.1830988618379076E-3</v>
      </c>
    </row>
    <row r="105" spans="1:80" x14ac:dyDescent="0.3">
      <c r="A105">
        <v>1</v>
      </c>
      <c r="B105">
        <f t="shared" si="60"/>
        <v>1</v>
      </c>
      <c r="C105" t="s">
        <v>75</v>
      </c>
      <c r="D105">
        <v>0.7</v>
      </c>
      <c r="E105">
        <v>4.5</v>
      </c>
      <c r="F105">
        <v>3.2</v>
      </c>
      <c r="G105">
        <v>3.65</v>
      </c>
      <c r="H105">
        <v>4.5</v>
      </c>
      <c r="I105">
        <f t="shared" si="61"/>
        <v>1.7124999999999999</v>
      </c>
      <c r="J105">
        <f t="shared" si="62"/>
        <v>0</v>
      </c>
      <c r="K105">
        <v>1</v>
      </c>
      <c r="L105">
        <f t="shared" si="63"/>
        <v>1</v>
      </c>
      <c r="M105">
        <v>1</v>
      </c>
      <c r="N105">
        <v>1</v>
      </c>
      <c r="O105">
        <v>3</v>
      </c>
      <c r="P105">
        <f t="shared" si="64"/>
        <v>1</v>
      </c>
      <c r="S105">
        <v>1</v>
      </c>
      <c r="T105">
        <v>0</v>
      </c>
      <c r="U105">
        <v>1</v>
      </c>
      <c r="Z105">
        <v>0</v>
      </c>
      <c r="AA105">
        <v>0</v>
      </c>
      <c r="AB105">
        <v>18</v>
      </c>
      <c r="AC105">
        <v>0</v>
      </c>
      <c r="AD105" t="s">
        <v>75</v>
      </c>
      <c r="AE105">
        <f t="shared" si="106"/>
        <v>41.459450987268859</v>
      </c>
      <c r="AF105">
        <f t="shared" si="65"/>
        <v>4.6066056652520952</v>
      </c>
      <c r="AG105">
        <f t="shared" si="66"/>
        <v>9.2132113305041905</v>
      </c>
      <c r="AH105">
        <f t="shared" si="67"/>
        <v>18.426422661008381</v>
      </c>
      <c r="AI105">
        <f t="shared" si="68"/>
        <v>27.639633991512571</v>
      </c>
      <c r="AJ105">
        <f t="shared" si="69"/>
        <v>36.852845322016762</v>
      </c>
      <c r="AK105">
        <f t="shared" si="70"/>
        <v>46.066056652520956</v>
      </c>
      <c r="AL105">
        <f t="shared" si="71"/>
        <v>55.279267983025143</v>
      </c>
      <c r="AM105">
        <f t="shared" si="72"/>
        <v>101.34532463554609</v>
      </c>
      <c r="AN105">
        <f t="shared" si="73"/>
        <v>128.98495862705866</v>
      </c>
      <c r="AO105">
        <f t="shared" si="74"/>
        <v>156.62459261857123</v>
      </c>
      <c r="AP105">
        <f t="shared" si="75"/>
        <v>221.11707193210057</v>
      </c>
      <c r="AQ105">
        <f t="shared" si="76"/>
        <v>4.6066056652520952</v>
      </c>
      <c r="AR105">
        <f t="shared" si="77"/>
        <v>9.2132113305041905</v>
      </c>
      <c r="AS105">
        <f t="shared" si="78"/>
        <v>18.426422661008381</v>
      </c>
      <c r="AT105">
        <f t="shared" si="79"/>
        <v>27.639633991512571</v>
      </c>
      <c r="AU105">
        <f t="shared" si="80"/>
        <v>36.852845322016762</v>
      </c>
      <c r="AV105">
        <f t="shared" si="81"/>
        <v>41.459450987268859</v>
      </c>
      <c r="AW105">
        <f t="shared" si="82"/>
        <v>41.459450987268859</v>
      </c>
      <c r="AX105">
        <f t="shared" si="83"/>
        <v>41.459450987268859</v>
      </c>
      <c r="AY105">
        <f t="shared" si="84"/>
        <v>41.459450987268859</v>
      </c>
      <c r="AZ105">
        <f t="shared" si="85"/>
        <v>41.459450987268859</v>
      </c>
      <c r="BA105">
        <f t="shared" si="86"/>
        <v>41.459450987268859</v>
      </c>
      <c r="BB105">
        <f t="shared" si="87"/>
        <v>38</v>
      </c>
      <c r="BC105">
        <f t="shared" si="107"/>
        <v>0</v>
      </c>
      <c r="BD105">
        <f t="shared" si="107"/>
        <v>0</v>
      </c>
      <c r="BE105">
        <f t="shared" si="88"/>
        <v>5.5</v>
      </c>
      <c r="BF105">
        <f t="shared" si="59"/>
        <v>0</v>
      </c>
      <c r="BG105">
        <f t="shared" si="59"/>
        <v>0</v>
      </c>
      <c r="BH105">
        <f t="shared" si="59"/>
        <v>0</v>
      </c>
      <c r="BI105">
        <f t="shared" si="89"/>
        <v>1.4817325201855454</v>
      </c>
      <c r="BJ105">
        <f t="shared" si="108"/>
        <v>0</v>
      </c>
      <c r="BK105">
        <f t="shared" si="109"/>
        <v>0</v>
      </c>
      <c r="BL105">
        <f t="shared" si="90"/>
        <v>0.21446128581632895</v>
      </c>
      <c r="BM105">
        <f t="shared" si="91"/>
        <v>0</v>
      </c>
      <c r="BN105">
        <f t="shared" si="92"/>
        <v>0</v>
      </c>
      <c r="BO105">
        <f t="shared" si="93"/>
        <v>0</v>
      </c>
      <c r="BP105" t="str">
        <f t="shared" si="94"/>
        <v>Col mop</v>
      </c>
      <c r="BQ105">
        <f t="shared" si="95"/>
        <v>4.6066056652520952</v>
      </c>
      <c r="BR105">
        <f t="shared" si="96"/>
        <v>4.6066056652520952</v>
      </c>
      <c r="BS105">
        <f t="shared" si="97"/>
        <v>9.2132113305041905</v>
      </c>
      <c r="BT105">
        <f t="shared" si="98"/>
        <v>9.2132113305041905</v>
      </c>
      <c r="BU105">
        <f t="shared" si="99"/>
        <v>9.2132113305041905</v>
      </c>
      <c r="BV105">
        <f t="shared" si="100"/>
        <v>4.606605665252097</v>
      </c>
      <c r="BW105">
        <f t="shared" si="101"/>
        <v>0</v>
      </c>
      <c r="BX105">
        <f t="shared" si="102"/>
        <v>0</v>
      </c>
      <c r="BY105">
        <f t="shared" si="103"/>
        <v>0</v>
      </c>
      <c r="BZ105">
        <f t="shared" si="104"/>
        <v>0</v>
      </c>
      <c r="CA105">
        <f t="shared" si="105"/>
        <v>0</v>
      </c>
      <c r="CB105" s="11">
        <f t="shared" si="110"/>
        <v>3.8992961057514354E-2</v>
      </c>
    </row>
    <row r="106" spans="1:80" x14ac:dyDescent="0.3">
      <c r="A106">
        <v>1</v>
      </c>
      <c r="B106">
        <f t="shared" si="60"/>
        <v>1</v>
      </c>
      <c r="C106" t="s">
        <v>75</v>
      </c>
      <c r="D106">
        <v>1.3</v>
      </c>
      <c r="E106">
        <v>4.0999999999999996</v>
      </c>
      <c r="F106">
        <v>3.9</v>
      </c>
      <c r="G106">
        <v>4</v>
      </c>
      <c r="H106">
        <v>4.0999999999999996</v>
      </c>
      <c r="I106">
        <f t="shared" si="61"/>
        <v>1.9750000000000001</v>
      </c>
      <c r="J106">
        <f t="shared" si="62"/>
        <v>0</v>
      </c>
      <c r="K106">
        <v>1</v>
      </c>
      <c r="L106">
        <f t="shared" si="63"/>
        <v>1</v>
      </c>
      <c r="M106">
        <v>2</v>
      </c>
      <c r="N106">
        <v>1</v>
      </c>
      <c r="O106">
        <v>5</v>
      </c>
      <c r="P106">
        <f t="shared" si="64"/>
        <v>1</v>
      </c>
      <c r="S106">
        <v>1</v>
      </c>
      <c r="T106">
        <v>0</v>
      </c>
      <c r="U106">
        <v>2</v>
      </c>
      <c r="Z106">
        <v>0</v>
      </c>
      <c r="AA106">
        <v>0</v>
      </c>
      <c r="AB106">
        <v>0</v>
      </c>
      <c r="AC106">
        <v>0</v>
      </c>
      <c r="AD106" t="s">
        <v>75</v>
      </c>
      <c r="AE106">
        <f t="shared" si="106"/>
        <v>50.242116862075612</v>
      </c>
      <c r="AF106">
        <f t="shared" si="65"/>
        <v>6.1270874222043439</v>
      </c>
      <c r="AG106">
        <f t="shared" si="66"/>
        <v>12.254174844408688</v>
      </c>
      <c r="AH106">
        <f t="shared" si="67"/>
        <v>24.508349688817376</v>
      </c>
      <c r="AI106">
        <f t="shared" si="68"/>
        <v>36.762524533226063</v>
      </c>
      <c r="AJ106">
        <f t="shared" si="69"/>
        <v>49.016699377634751</v>
      </c>
      <c r="AK106">
        <f t="shared" si="70"/>
        <v>61.270874222043439</v>
      </c>
      <c r="AL106">
        <f t="shared" si="71"/>
        <v>73.525049066452127</v>
      </c>
      <c r="AM106">
        <f t="shared" si="72"/>
        <v>134.79592328849557</v>
      </c>
      <c r="AN106">
        <f t="shared" si="73"/>
        <v>171.55844782172164</v>
      </c>
      <c r="AO106">
        <f t="shared" si="74"/>
        <v>208.32097235494768</v>
      </c>
      <c r="AP106">
        <f t="shared" si="75"/>
        <v>294.10019626580851</v>
      </c>
      <c r="AQ106">
        <f t="shared" si="76"/>
        <v>6.1270874222043439</v>
      </c>
      <c r="AR106">
        <f t="shared" si="77"/>
        <v>12.254174844408688</v>
      </c>
      <c r="AS106">
        <f t="shared" si="78"/>
        <v>24.508349688817376</v>
      </c>
      <c r="AT106">
        <f t="shared" si="79"/>
        <v>36.762524533226063</v>
      </c>
      <c r="AU106">
        <f t="shared" si="80"/>
        <v>49.016699377634751</v>
      </c>
      <c r="AV106">
        <f t="shared" si="81"/>
        <v>50.242116862075612</v>
      </c>
      <c r="AW106">
        <f t="shared" si="82"/>
        <v>50.242116862075612</v>
      </c>
      <c r="AX106">
        <f t="shared" si="83"/>
        <v>50.242116862075612</v>
      </c>
      <c r="AY106">
        <f t="shared" si="84"/>
        <v>50.242116862075612</v>
      </c>
      <c r="AZ106">
        <f t="shared" si="85"/>
        <v>50.242116862075612</v>
      </c>
      <c r="BA106">
        <f t="shared" si="86"/>
        <v>50.242116862075612</v>
      </c>
      <c r="BB106">
        <f t="shared" si="87"/>
        <v>83</v>
      </c>
      <c r="BC106">
        <f t="shared" si="107"/>
        <v>0</v>
      </c>
      <c r="BD106">
        <f t="shared" si="107"/>
        <v>0</v>
      </c>
      <c r="BE106">
        <f t="shared" si="88"/>
        <v>18</v>
      </c>
      <c r="BF106">
        <f t="shared" si="59"/>
        <v>0</v>
      </c>
      <c r="BG106">
        <f t="shared" si="59"/>
        <v>0</v>
      </c>
      <c r="BH106">
        <f t="shared" si="59"/>
        <v>0</v>
      </c>
      <c r="BI106">
        <f t="shared" si="89"/>
        <v>11.16233193375008</v>
      </c>
      <c r="BJ106">
        <f t="shared" si="108"/>
        <v>0</v>
      </c>
      <c r="BK106">
        <f t="shared" si="109"/>
        <v>0</v>
      </c>
      <c r="BL106">
        <f t="shared" si="90"/>
        <v>2.4207466844277281</v>
      </c>
      <c r="BM106">
        <f t="shared" si="91"/>
        <v>0</v>
      </c>
      <c r="BN106">
        <f t="shared" si="92"/>
        <v>0</v>
      </c>
      <c r="BO106">
        <f t="shared" si="93"/>
        <v>0</v>
      </c>
      <c r="BP106" t="str">
        <f t="shared" si="94"/>
        <v>Col mop</v>
      </c>
      <c r="BQ106">
        <f t="shared" si="95"/>
        <v>6.1270874222043439</v>
      </c>
      <c r="BR106">
        <f t="shared" si="96"/>
        <v>6.1270874222043439</v>
      </c>
      <c r="BS106">
        <f t="shared" si="97"/>
        <v>12.254174844408688</v>
      </c>
      <c r="BT106">
        <f t="shared" si="98"/>
        <v>12.254174844408688</v>
      </c>
      <c r="BU106">
        <f t="shared" si="99"/>
        <v>12.254174844408688</v>
      </c>
      <c r="BV106">
        <f t="shared" si="100"/>
        <v>1.225417484440861</v>
      </c>
      <c r="BW106">
        <f t="shared" si="101"/>
        <v>0</v>
      </c>
      <c r="BX106">
        <f t="shared" si="102"/>
        <v>0</v>
      </c>
      <c r="BY106">
        <f t="shared" si="103"/>
        <v>0</v>
      </c>
      <c r="BZ106">
        <f t="shared" si="104"/>
        <v>0</v>
      </c>
      <c r="CA106">
        <f t="shared" si="105"/>
        <v>0</v>
      </c>
      <c r="CB106" s="11">
        <f t="shared" si="110"/>
        <v>0.13448592691265157</v>
      </c>
    </row>
    <row r="107" spans="1:80" x14ac:dyDescent="0.3">
      <c r="A107">
        <v>1</v>
      </c>
      <c r="B107">
        <f t="shared" si="60"/>
        <v>1</v>
      </c>
      <c r="C107" t="s">
        <v>75</v>
      </c>
      <c r="D107">
        <v>0.7</v>
      </c>
      <c r="E107">
        <v>5</v>
      </c>
      <c r="F107">
        <v>3.63</v>
      </c>
      <c r="G107">
        <v>3.95</v>
      </c>
      <c r="H107">
        <v>4</v>
      </c>
      <c r="I107">
        <f t="shared" si="61"/>
        <v>1.895</v>
      </c>
      <c r="J107">
        <f t="shared" si="62"/>
        <v>1</v>
      </c>
      <c r="K107">
        <v>1</v>
      </c>
      <c r="L107">
        <f t="shared" si="63"/>
        <v>1</v>
      </c>
      <c r="M107">
        <v>2</v>
      </c>
      <c r="N107">
        <v>1</v>
      </c>
      <c r="O107">
        <v>4</v>
      </c>
      <c r="P107">
        <f t="shared" si="64"/>
        <v>1</v>
      </c>
      <c r="S107">
        <v>1</v>
      </c>
      <c r="T107">
        <v>0</v>
      </c>
      <c r="U107">
        <v>1</v>
      </c>
      <c r="Z107">
        <v>0</v>
      </c>
      <c r="AA107">
        <v>0</v>
      </c>
      <c r="AB107">
        <v>0</v>
      </c>
      <c r="AC107">
        <v>0</v>
      </c>
      <c r="AD107" t="s">
        <v>75</v>
      </c>
      <c r="AE107">
        <f t="shared" si="106"/>
        <v>45.126151035429146</v>
      </c>
      <c r="AF107">
        <f t="shared" si="65"/>
        <v>-5.6407688794286432</v>
      </c>
      <c r="AG107">
        <f t="shared" si="66"/>
        <v>0</v>
      </c>
      <c r="AH107">
        <f t="shared" si="67"/>
        <v>11.281537758857286</v>
      </c>
      <c r="AI107">
        <f t="shared" si="68"/>
        <v>22.563075517714573</v>
      </c>
      <c r="AJ107">
        <f t="shared" si="69"/>
        <v>33.844613276571863</v>
      </c>
      <c r="AK107">
        <f t="shared" si="70"/>
        <v>45.126151035429146</v>
      </c>
      <c r="AL107">
        <f t="shared" si="71"/>
        <v>56.407688794286429</v>
      </c>
      <c r="AM107">
        <f t="shared" si="72"/>
        <v>112.81537758857286</v>
      </c>
      <c r="AN107">
        <f t="shared" si="73"/>
        <v>146.65999086514472</v>
      </c>
      <c r="AO107">
        <f t="shared" si="74"/>
        <v>180.50460414171658</v>
      </c>
      <c r="AP107">
        <f t="shared" si="75"/>
        <v>259.47536845371758</v>
      </c>
      <c r="AQ107">
        <f t="shared" si="76"/>
        <v>0</v>
      </c>
      <c r="AR107">
        <f t="shared" si="77"/>
        <v>0</v>
      </c>
      <c r="AS107">
        <f t="shared" si="78"/>
        <v>11.281537758857286</v>
      </c>
      <c r="AT107">
        <f t="shared" si="79"/>
        <v>22.563075517714573</v>
      </c>
      <c r="AU107">
        <f t="shared" si="80"/>
        <v>33.844613276571863</v>
      </c>
      <c r="AV107">
        <f t="shared" si="81"/>
        <v>45.126151035429146</v>
      </c>
      <c r="AW107">
        <f t="shared" si="82"/>
        <v>45.126151035429146</v>
      </c>
      <c r="AX107">
        <f t="shared" si="83"/>
        <v>45.126151035429146</v>
      </c>
      <c r="AY107">
        <f t="shared" si="84"/>
        <v>45.126151035429146</v>
      </c>
      <c r="AZ107">
        <f t="shared" si="85"/>
        <v>45.126151035429146</v>
      </c>
      <c r="BA107">
        <f t="shared" si="86"/>
        <v>45.126151035429146</v>
      </c>
      <c r="BB107">
        <f t="shared" si="87"/>
        <v>63</v>
      </c>
      <c r="BC107">
        <f t="shared" si="107"/>
        <v>0</v>
      </c>
      <c r="BD107">
        <f t="shared" si="107"/>
        <v>0</v>
      </c>
      <c r="BE107">
        <f t="shared" si="88"/>
        <v>5.5</v>
      </c>
      <c r="BF107">
        <f t="shared" si="59"/>
        <v>0</v>
      </c>
      <c r="BG107">
        <f t="shared" si="59"/>
        <v>0</v>
      </c>
      <c r="BH107">
        <f t="shared" si="59"/>
        <v>0</v>
      </c>
      <c r="BI107">
        <f t="shared" si="89"/>
        <v>2.4565565466234043</v>
      </c>
      <c r="BJ107">
        <f t="shared" si="108"/>
        <v>0</v>
      </c>
      <c r="BK107">
        <f t="shared" si="109"/>
        <v>0</v>
      </c>
      <c r="BL107">
        <f t="shared" si="90"/>
        <v>0.21446128581632895</v>
      </c>
      <c r="BM107">
        <f t="shared" si="91"/>
        <v>0</v>
      </c>
      <c r="BN107">
        <f t="shared" si="92"/>
        <v>0</v>
      </c>
      <c r="BO107">
        <f t="shared" si="93"/>
        <v>0</v>
      </c>
      <c r="BP107" t="str">
        <f t="shared" si="94"/>
        <v>Col mop</v>
      </c>
      <c r="BQ107">
        <f t="shared" si="95"/>
        <v>0</v>
      </c>
      <c r="BR107">
        <f t="shared" si="96"/>
        <v>0</v>
      </c>
      <c r="BS107">
        <f t="shared" si="97"/>
        <v>11.281537758857286</v>
      </c>
      <c r="BT107">
        <f t="shared" si="98"/>
        <v>11.281537758857286</v>
      </c>
      <c r="BU107">
        <f t="shared" si="99"/>
        <v>11.28153775885729</v>
      </c>
      <c r="BV107">
        <f t="shared" si="100"/>
        <v>11.281537758857283</v>
      </c>
      <c r="BW107">
        <f t="shared" si="101"/>
        <v>0</v>
      </c>
      <c r="BX107">
        <f t="shared" si="102"/>
        <v>0</v>
      </c>
      <c r="BY107">
        <f t="shared" si="103"/>
        <v>0</v>
      </c>
      <c r="BZ107">
        <f t="shared" si="104"/>
        <v>0</v>
      </c>
      <c r="CA107">
        <f t="shared" si="105"/>
        <v>0</v>
      </c>
      <c r="CB107" s="11">
        <f t="shared" si="110"/>
        <v>3.8992961057514354E-2</v>
      </c>
    </row>
    <row r="108" spans="1:80" x14ac:dyDescent="0.3">
      <c r="A108">
        <v>1</v>
      </c>
      <c r="B108">
        <f t="shared" si="60"/>
        <v>1</v>
      </c>
      <c r="C108" t="s">
        <v>75</v>
      </c>
      <c r="D108">
        <v>0.8</v>
      </c>
      <c r="E108">
        <v>4.5999999999999996</v>
      </c>
      <c r="F108">
        <v>4.0999999999999996</v>
      </c>
      <c r="G108">
        <v>4</v>
      </c>
      <c r="H108">
        <v>4.5999999999999996</v>
      </c>
      <c r="I108">
        <f t="shared" si="61"/>
        <v>2.0249999999999999</v>
      </c>
      <c r="J108">
        <f t="shared" si="62"/>
        <v>0</v>
      </c>
      <c r="K108">
        <v>1</v>
      </c>
      <c r="L108">
        <f t="shared" si="63"/>
        <v>1</v>
      </c>
      <c r="M108">
        <v>1</v>
      </c>
      <c r="N108">
        <v>1</v>
      </c>
      <c r="O108">
        <v>2</v>
      </c>
      <c r="P108">
        <f t="shared" si="64"/>
        <v>1</v>
      </c>
      <c r="S108">
        <v>1</v>
      </c>
      <c r="T108">
        <v>0</v>
      </c>
      <c r="U108">
        <v>1</v>
      </c>
      <c r="Z108">
        <v>0</v>
      </c>
      <c r="AA108">
        <v>0</v>
      </c>
      <c r="AB108">
        <v>0</v>
      </c>
      <c r="AC108">
        <v>0</v>
      </c>
      <c r="AD108" t="s">
        <v>75</v>
      </c>
      <c r="AE108">
        <f t="shared" si="106"/>
        <v>59.25946952558256</v>
      </c>
      <c r="AF108">
        <f t="shared" si="65"/>
        <v>6.4412466875633223</v>
      </c>
      <c r="AG108">
        <f t="shared" si="66"/>
        <v>12.882493375126645</v>
      </c>
      <c r="AH108">
        <f t="shared" si="67"/>
        <v>25.764986750253289</v>
      </c>
      <c r="AI108">
        <f t="shared" si="68"/>
        <v>38.647480125379936</v>
      </c>
      <c r="AJ108">
        <f t="shared" si="69"/>
        <v>51.529973500506578</v>
      </c>
      <c r="AK108">
        <f t="shared" si="70"/>
        <v>64.412466875633228</v>
      </c>
      <c r="AL108">
        <f t="shared" si="71"/>
        <v>77.294960250759871</v>
      </c>
      <c r="AM108">
        <f t="shared" si="72"/>
        <v>141.7074271263931</v>
      </c>
      <c r="AN108">
        <f t="shared" si="73"/>
        <v>180.35490725177303</v>
      </c>
      <c r="AO108">
        <f t="shared" si="74"/>
        <v>219.00238737715296</v>
      </c>
      <c r="AP108">
        <f t="shared" si="75"/>
        <v>309.17984100303948</v>
      </c>
      <c r="AQ108">
        <f t="shared" si="76"/>
        <v>6.4412466875633223</v>
      </c>
      <c r="AR108">
        <f t="shared" si="77"/>
        <v>12.882493375126645</v>
      </c>
      <c r="AS108">
        <f t="shared" si="78"/>
        <v>25.764986750253289</v>
      </c>
      <c r="AT108">
        <f t="shared" si="79"/>
        <v>38.647480125379936</v>
      </c>
      <c r="AU108">
        <f t="shared" si="80"/>
        <v>51.529973500506578</v>
      </c>
      <c r="AV108">
        <f t="shared" si="81"/>
        <v>59.25946952558256</v>
      </c>
      <c r="AW108">
        <f t="shared" si="82"/>
        <v>59.25946952558256</v>
      </c>
      <c r="AX108">
        <f t="shared" si="83"/>
        <v>59.25946952558256</v>
      </c>
      <c r="AY108">
        <f t="shared" si="84"/>
        <v>59.25946952558256</v>
      </c>
      <c r="AZ108">
        <f t="shared" si="85"/>
        <v>59.25946952558256</v>
      </c>
      <c r="BA108">
        <f t="shared" si="86"/>
        <v>59.25946952558256</v>
      </c>
      <c r="BB108">
        <f t="shared" si="87"/>
        <v>18</v>
      </c>
      <c r="BC108">
        <f t="shared" si="107"/>
        <v>0</v>
      </c>
      <c r="BD108">
        <f t="shared" si="107"/>
        <v>0</v>
      </c>
      <c r="BE108">
        <f t="shared" si="88"/>
        <v>5.5</v>
      </c>
      <c r="BF108">
        <f t="shared" si="59"/>
        <v>0</v>
      </c>
      <c r="BG108">
        <f t="shared" si="59"/>
        <v>0</v>
      </c>
      <c r="BH108">
        <f t="shared" si="59"/>
        <v>0</v>
      </c>
      <c r="BI108">
        <f t="shared" si="89"/>
        <v>0.91673247220931742</v>
      </c>
      <c r="BJ108">
        <f t="shared" si="108"/>
        <v>0</v>
      </c>
      <c r="BK108">
        <f t="shared" si="109"/>
        <v>0</v>
      </c>
      <c r="BL108">
        <f t="shared" si="90"/>
        <v>0.28011269984173587</v>
      </c>
      <c r="BM108">
        <f t="shared" si="91"/>
        <v>0</v>
      </c>
      <c r="BN108">
        <f t="shared" si="92"/>
        <v>0</v>
      </c>
      <c r="BO108">
        <f t="shared" si="93"/>
        <v>0</v>
      </c>
      <c r="BP108" t="str">
        <f t="shared" si="94"/>
        <v>Col mop</v>
      </c>
      <c r="BQ108">
        <f t="shared" si="95"/>
        <v>6.4412466875633223</v>
      </c>
      <c r="BR108">
        <f t="shared" si="96"/>
        <v>6.4412466875633223</v>
      </c>
      <c r="BS108">
        <f t="shared" si="97"/>
        <v>12.882493375126645</v>
      </c>
      <c r="BT108">
        <f t="shared" si="98"/>
        <v>12.882493375126646</v>
      </c>
      <c r="BU108">
        <f t="shared" si="99"/>
        <v>12.882493375126643</v>
      </c>
      <c r="BV108">
        <f t="shared" si="100"/>
        <v>7.7294960250759814</v>
      </c>
      <c r="BW108">
        <f t="shared" si="101"/>
        <v>0</v>
      </c>
      <c r="BX108">
        <f t="shared" si="102"/>
        <v>0</v>
      </c>
      <c r="BY108">
        <f t="shared" si="103"/>
        <v>0</v>
      </c>
      <c r="BZ108">
        <f t="shared" si="104"/>
        <v>0</v>
      </c>
      <c r="CA108">
        <f t="shared" si="105"/>
        <v>0</v>
      </c>
      <c r="CB108" s="11">
        <f t="shared" si="110"/>
        <v>5.0929581789406521E-2</v>
      </c>
    </row>
    <row r="109" spans="1:80" x14ac:dyDescent="0.3">
      <c r="A109">
        <v>1</v>
      </c>
      <c r="B109" t="str">
        <f t="shared" si="60"/>
        <v/>
      </c>
      <c r="D109">
        <v>0.43</v>
      </c>
      <c r="I109">
        <f t="shared" si="61"/>
        <v>0</v>
      </c>
      <c r="J109">
        <f t="shared" si="62"/>
        <v>0</v>
      </c>
      <c r="L109" t="e">
        <f t="shared" si="63"/>
        <v>#DIV/0!</v>
      </c>
      <c r="M109">
        <v>1</v>
      </c>
      <c r="N109">
        <v>1</v>
      </c>
      <c r="O109">
        <v>2</v>
      </c>
      <c r="P109">
        <f t="shared" si="64"/>
        <v>0</v>
      </c>
      <c r="S109">
        <v>1</v>
      </c>
      <c r="T109">
        <v>0</v>
      </c>
      <c r="U109">
        <v>1</v>
      </c>
      <c r="Z109">
        <v>0</v>
      </c>
      <c r="AA109">
        <v>0</v>
      </c>
      <c r="AB109">
        <v>0</v>
      </c>
      <c r="AC109">
        <v>0</v>
      </c>
      <c r="AD109" t="s">
        <v>75</v>
      </c>
      <c r="AE109" t="e">
        <f t="shared" si="106"/>
        <v>#DIV/0!</v>
      </c>
      <c r="AF109" t="e">
        <f t="shared" si="65"/>
        <v>#DIV/0!</v>
      </c>
      <c r="AG109" t="e">
        <f t="shared" si="66"/>
        <v>#DIV/0!</v>
      </c>
      <c r="AH109" t="e">
        <f t="shared" si="67"/>
        <v>#DIV/0!</v>
      </c>
      <c r="AI109" t="e">
        <f t="shared" si="68"/>
        <v>#DIV/0!</v>
      </c>
      <c r="AJ109" t="e">
        <f t="shared" si="69"/>
        <v>#DIV/0!</v>
      </c>
      <c r="AK109" t="e">
        <f t="shared" si="70"/>
        <v>#DIV/0!</v>
      </c>
      <c r="AL109" t="e">
        <f t="shared" si="71"/>
        <v>#DIV/0!</v>
      </c>
      <c r="AM109" t="e">
        <f t="shared" si="72"/>
        <v>#DIV/0!</v>
      </c>
      <c r="AN109" t="e">
        <f t="shared" si="73"/>
        <v>#DIV/0!</v>
      </c>
      <c r="AO109" t="e">
        <f t="shared" si="74"/>
        <v>#DIV/0!</v>
      </c>
      <c r="AP109" t="e">
        <f t="shared" si="75"/>
        <v>#DIV/0!</v>
      </c>
      <c r="AQ109" t="e">
        <f t="shared" si="76"/>
        <v>#DIV/0!</v>
      </c>
      <c r="AR109" t="e">
        <f t="shared" si="77"/>
        <v>#DIV/0!</v>
      </c>
      <c r="AS109" t="e">
        <f t="shared" si="78"/>
        <v>#DIV/0!</v>
      </c>
      <c r="AT109" t="e">
        <f t="shared" si="79"/>
        <v>#DIV/0!</v>
      </c>
      <c r="AU109" t="e">
        <f t="shared" si="80"/>
        <v>#DIV/0!</v>
      </c>
      <c r="AV109" t="e">
        <f t="shared" si="81"/>
        <v>#DIV/0!</v>
      </c>
      <c r="AW109" t="e">
        <f t="shared" si="82"/>
        <v>#DIV/0!</v>
      </c>
      <c r="AX109" t="e">
        <f t="shared" si="83"/>
        <v>#DIV/0!</v>
      </c>
      <c r="AY109" t="e">
        <f t="shared" si="84"/>
        <v>#DIV/0!</v>
      </c>
      <c r="AZ109" t="e">
        <f t="shared" si="85"/>
        <v>#DIV/0!</v>
      </c>
      <c r="BA109" t="e">
        <f t="shared" si="86"/>
        <v>#DIV/0!</v>
      </c>
      <c r="BB109">
        <f t="shared" si="87"/>
        <v>18</v>
      </c>
      <c r="BC109">
        <f t="shared" si="107"/>
        <v>0</v>
      </c>
      <c r="BD109">
        <f t="shared" si="107"/>
        <v>0</v>
      </c>
      <c r="BE109">
        <f t="shared" si="88"/>
        <v>5.5</v>
      </c>
      <c r="BF109">
        <f t="shared" si="59"/>
        <v>0</v>
      </c>
      <c r="BG109">
        <f t="shared" si="59"/>
        <v>0</v>
      </c>
      <c r="BH109">
        <f t="shared" si="59"/>
        <v>0</v>
      </c>
      <c r="BI109">
        <f t="shared" si="89"/>
        <v>0.26484974079922302</v>
      </c>
      <c r="BJ109">
        <f t="shared" si="108"/>
        <v>0</v>
      </c>
      <c r="BK109">
        <f t="shared" si="109"/>
        <v>0</v>
      </c>
      <c r="BL109">
        <f t="shared" si="90"/>
        <v>8.0926309688651471E-2</v>
      </c>
      <c r="BM109">
        <f t="shared" si="91"/>
        <v>0</v>
      </c>
      <c r="BN109">
        <f t="shared" si="92"/>
        <v>0</v>
      </c>
      <c r="BO109">
        <f t="shared" si="93"/>
        <v>0</v>
      </c>
      <c r="BP109" t="str">
        <f t="shared" si="94"/>
        <v/>
      </c>
      <c r="BQ109" t="str">
        <f t="shared" si="95"/>
        <v/>
      </c>
      <c r="BR109" t="str">
        <f t="shared" si="96"/>
        <v/>
      </c>
      <c r="BS109" t="str">
        <f t="shared" si="97"/>
        <v/>
      </c>
      <c r="BT109" t="str">
        <f t="shared" si="98"/>
        <v/>
      </c>
      <c r="BU109" t="str">
        <f t="shared" si="99"/>
        <v/>
      </c>
      <c r="BV109" t="str">
        <f t="shared" si="100"/>
        <v/>
      </c>
      <c r="BW109" t="str">
        <f t="shared" si="101"/>
        <v/>
      </c>
      <c r="BX109" t="str">
        <f t="shared" si="102"/>
        <v/>
      </c>
      <c r="BY109" t="str">
        <f t="shared" si="103"/>
        <v/>
      </c>
      <c r="BZ109" t="str">
        <f t="shared" si="104"/>
        <v/>
      </c>
      <c r="CA109" t="str">
        <f t="shared" si="105"/>
        <v/>
      </c>
      <c r="CB109" s="11">
        <f t="shared" si="110"/>
        <v>1.4713874488845723E-2</v>
      </c>
    </row>
    <row r="110" spans="1:80" x14ac:dyDescent="0.3">
      <c r="A110">
        <v>1</v>
      </c>
      <c r="B110" t="str">
        <f t="shared" si="60"/>
        <v/>
      </c>
      <c r="D110">
        <v>0.35</v>
      </c>
      <c r="I110">
        <f t="shared" si="61"/>
        <v>0</v>
      </c>
      <c r="J110">
        <f t="shared" si="62"/>
        <v>0</v>
      </c>
      <c r="L110" t="e">
        <f t="shared" si="63"/>
        <v>#DIV/0!</v>
      </c>
      <c r="M110">
        <v>2</v>
      </c>
      <c r="N110">
        <v>1</v>
      </c>
      <c r="O110">
        <v>4</v>
      </c>
      <c r="P110">
        <f t="shared" si="64"/>
        <v>0</v>
      </c>
      <c r="S110">
        <v>1</v>
      </c>
      <c r="T110">
        <v>0</v>
      </c>
      <c r="U110">
        <v>1</v>
      </c>
      <c r="Z110">
        <v>0</v>
      </c>
      <c r="AA110">
        <v>0</v>
      </c>
      <c r="AB110">
        <v>0</v>
      </c>
      <c r="AC110">
        <v>0</v>
      </c>
      <c r="AD110" t="s">
        <v>75</v>
      </c>
      <c r="AE110" t="e">
        <f t="shared" si="106"/>
        <v>#DIV/0!</v>
      </c>
      <c r="AF110" t="e">
        <f t="shared" si="65"/>
        <v>#DIV/0!</v>
      </c>
      <c r="AG110" t="e">
        <f t="shared" si="66"/>
        <v>#DIV/0!</v>
      </c>
      <c r="AH110" t="e">
        <f t="shared" si="67"/>
        <v>#DIV/0!</v>
      </c>
      <c r="AI110" t="e">
        <f t="shared" si="68"/>
        <v>#DIV/0!</v>
      </c>
      <c r="AJ110" t="e">
        <f t="shared" si="69"/>
        <v>#DIV/0!</v>
      </c>
      <c r="AK110" t="e">
        <f t="shared" si="70"/>
        <v>#DIV/0!</v>
      </c>
      <c r="AL110" t="e">
        <f t="shared" si="71"/>
        <v>#DIV/0!</v>
      </c>
      <c r="AM110" t="e">
        <f t="shared" si="72"/>
        <v>#DIV/0!</v>
      </c>
      <c r="AN110" t="e">
        <f t="shared" si="73"/>
        <v>#DIV/0!</v>
      </c>
      <c r="AO110" t="e">
        <f t="shared" si="74"/>
        <v>#DIV/0!</v>
      </c>
      <c r="AP110" t="e">
        <f t="shared" si="75"/>
        <v>#DIV/0!</v>
      </c>
      <c r="AQ110" t="e">
        <f t="shared" si="76"/>
        <v>#DIV/0!</v>
      </c>
      <c r="AR110" t="e">
        <f t="shared" si="77"/>
        <v>#DIV/0!</v>
      </c>
      <c r="AS110" t="e">
        <f t="shared" si="78"/>
        <v>#DIV/0!</v>
      </c>
      <c r="AT110" t="e">
        <f t="shared" si="79"/>
        <v>#DIV/0!</v>
      </c>
      <c r="AU110" t="e">
        <f t="shared" si="80"/>
        <v>#DIV/0!</v>
      </c>
      <c r="AV110" t="e">
        <f t="shared" si="81"/>
        <v>#DIV/0!</v>
      </c>
      <c r="AW110" t="e">
        <f t="shared" si="82"/>
        <v>#DIV/0!</v>
      </c>
      <c r="AX110" t="e">
        <f t="shared" si="83"/>
        <v>#DIV/0!</v>
      </c>
      <c r="AY110" t="e">
        <f t="shared" si="84"/>
        <v>#DIV/0!</v>
      </c>
      <c r="AZ110" t="e">
        <f t="shared" si="85"/>
        <v>#DIV/0!</v>
      </c>
      <c r="BA110" t="e">
        <f t="shared" si="86"/>
        <v>#DIV/0!</v>
      </c>
      <c r="BB110">
        <f t="shared" si="87"/>
        <v>63</v>
      </c>
      <c r="BC110">
        <f t="shared" si="107"/>
        <v>0</v>
      </c>
      <c r="BD110">
        <f t="shared" si="107"/>
        <v>0</v>
      </c>
      <c r="BE110">
        <f t="shared" si="88"/>
        <v>5.5</v>
      </c>
      <c r="BF110">
        <f t="shared" si="59"/>
        <v>0</v>
      </c>
      <c r="BG110">
        <f t="shared" si="59"/>
        <v>0</v>
      </c>
      <c r="BH110">
        <f t="shared" si="59"/>
        <v>0</v>
      </c>
      <c r="BI110">
        <f t="shared" si="89"/>
        <v>0.61413913665585107</v>
      </c>
      <c r="BJ110">
        <f t="shared" si="108"/>
        <v>0</v>
      </c>
      <c r="BK110">
        <f t="shared" si="109"/>
        <v>0</v>
      </c>
      <c r="BL110">
        <f t="shared" si="90"/>
        <v>5.3615321454082238E-2</v>
      </c>
      <c r="BM110">
        <f t="shared" si="91"/>
        <v>0</v>
      </c>
      <c r="BN110">
        <f t="shared" si="92"/>
        <v>0</v>
      </c>
      <c r="BO110">
        <f t="shared" si="93"/>
        <v>0</v>
      </c>
      <c r="BP110" t="str">
        <f t="shared" si="94"/>
        <v/>
      </c>
      <c r="BQ110" t="str">
        <f t="shared" si="95"/>
        <v/>
      </c>
      <c r="BR110" t="str">
        <f t="shared" si="96"/>
        <v/>
      </c>
      <c r="BS110" t="str">
        <f t="shared" si="97"/>
        <v/>
      </c>
      <c r="BT110" t="str">
        <f t="shared" si="98"/>
        <v/>
      </c>
      <c r="BU110" t="str">
        <f t="shared" si="99"/>
        <v/>
      </c>
      <c r="BV110" t="str">
        <f t="shared" si="100"/>
        <v/>
      </c>
      <c r="BW110" t="str">
        <f t="shared" si="101"/>
        <v/>
      </c>
      <c r="BX110" t="str">
        <f t="shared" si="102"/>
        <v/>
      </c>
      <c r="BY110" t="str">
        <f t="shared" si="103"/>
        <v/>
      </c>
      <c r="BZ110" t="str">
        <f t="shared" si="104"/>
        <v/>
      </c>
      <c r="CA110" t="str">
        <f t="shared" si="105"/>
        <v/>
      </c>
      <c r="CB110" s="11">
        <f t="shared" si="110"/>
        <v>9.7482402643785885E-3</v>
      </c>
    </row>
    <row r="111" spans="1:80" x14ac:dyDescent="0.3">
      <c r="A111">
        <v>1</v>
      </c>
      <c r="B111">
        <f t="shared" si="60"/>
        <v>1</v>
      </c>
      <c r="C111" t="s">
        <v>75</v>
      </c>
      <c r="D111">
        <v>0.26</v>
      </c>
      <c r="E111">
        <v>5.2</v>
      </c>
      <c r="F111">
        <v>5.9</v>
      </c>
      <c r="G111">
        <v>2.8</v>
      </c>
      <c r="H111">
        <v>5.2</v>
      </c>
      <c r="I111">
        <f t="shared" si="61"/>
        <v>2.1749999999999998</v>
      </c>
      <c r="J111">
        <f t="shared" si="62"/>
        <v>0</v>
      </c>
      <c r="K111">
        <v>1</v>
      </c>
      <c r="L111">
        <f t="shared" si="63"/>
        <v>1</v>
      </c>
      <c r="M111">
        <v>1</v>
      </c>
      <c r="N111">
        <v>0</v>
      </c>
      <c r="O111">
        <v>2</v>
      </c>
      <c r="P111">
        <f t="shared" si="64"/>
        <v>1</v>
      </c>
      <c r="Z111">
        <v>0</v>
      </c>
      <c r="AA111">
        <v>0</v>
      </c>
      <c r="AB111">
        <v>0</v>
      </c>
      <c r="AC111">
        <v>0</v>
      </c>
      <c r="AD111" t="s">
        <v>75</v>
      </c>
      <c r="AE111">
        <f t="shared" si="106"/>
        <v>77.280823083818703</v>
      </c>
      <c r="AF111">
        <f t="shared" si="65"/>
        <v>7.430848373444106</v>
      </c>
      <c r="AG111">
        <f t="shared" si="66"/>
        <v>14.861696746888212</v>
      </c>
      <c r="AH111">
        <f t="shared" si="67"/>
        <v>29.723393493776424</v>
      </c>
      <c r="AI111">
        <f t="shared" si="68"/>
        <v>44.585090240664634</v>
      </c>
      <c r="AJ111">
        <f t="shared" si="69"/>
        <v>59.446786987552848</v>
      </c>
      <c r="AK111">
        <f t="shared" si="70"/>
        <v>74.308483734441054</v>
      </c>
      <c r="AL111">
        <f t="shared" si="71"/>
        <v>89.170180481329268</v>
      </c>
      <c r="AM111">
        <f t="shared" si="72"/>
        <v>163.47866421577032</v>
      </c>
      <c r="AN111">
        <f t="shared" si="73"/>
        <v>208.06375445643496</v>
      </c>
      <c r="AO111">
        <f t="shared" si="74"/>
        <v>252.64884469709961</v>
      </c>
      <c r="AP111">
        <f t="shared" si="75"/>
        <v>356.68072192531707</v>
      </c>
      <c r="AQ111">
        <f t="shared" si="76"/>
        <v>7.430848373444106</v>
      </c>
      <c r="AR111">
        <f t="shared" si="77"/>
        <v>14.861696746888212</v>
      </c>
      <c r="AS111">
        <f t="shared" si="78"/>
        <v>29.723393493776424</v>
      </c>
      <c r="AT111">
        <f t="shared" si="79"/>
        <v>44.585090240664634</v>
      </c>
      <c r="AU111">
        <f t="shared" si="80"/>
        <v>59.446786987552848</v>
      </c>
      <c r="AV111">
        <f t="shared" si="81"/>
        <v>74.308483734441054</v>
      </c>
      <c r="AW111">
        <f t="shared" si="82"/>
        <v>77.280823083818703</v>
      </c>
      <c r="AX111">
        <f t="shared" si="83"/>
        <v>77.280823083818703</v>
      </c>
      <c r="AY111">
        <f t="shared" si="84"/>
        <v>77.280823083818703</v>
      </c>
      <c r="AZ111">
        <f t="shared" si="85"/>
        <v>77.280823083818703</v>
      </c>
      <c r="BA111">
        <f t="shared" si="86"/>
        <v>77.280823083818703</v>
      </c>
      <c r="BB111">
        <f t="shared" si="87"/>
        <v>18</v>
      </c>
      <c r="BC111">
        <f t="shared" si="107"/>
        <v>0</v>
      </c>
      <c r="BD111">
        <f t="shared" si="107"/>
        <v>0</v>
      </c>
      <c r="BE111">
        <f t="shared" si="88"/>
        <v>0</v>
      </c>
      <c r="BF111">
        <f t="shared" si="59"/>
        <v>0</v>
      </c>
      <c r="BG111">
        <f t="shared" si="59"/>
        <v>0</v>
      </c>
      <c r="BH111">
        <f t="shared" si="59"/>
        <v>0</v>
      </c>
      <c r="BI111">
        <f t="shared" si="89"/>
        <v>9.6829867377109149E-2</v>
      </c>
      <c r="BJ111">
        <f t="shared" si="108"/>
        <v>0</v>
      </c>
      <c r="BK111">
        <f t="shared" si="109"/>
        <v>0</v>
      </c>
      <c r="BL111">
        <f t="shared" si="90"/>
        <v>0</v>
      </c>
      <c r="BM111">
        <f t="shared" si="91"/>
        <v>0</v>
      </c>
      <c r="BN111">
        <f t="shared" si="92"/>
        <v>0</v>
      </c>
      <c r="BO111">
        <f t="shared" si="93"/>
        <v>0</v>
      </c>
      <c r="BP111" t="str">
        <f t="shared" si="94"/>
        <v>Col mop</v>
      </c>
      <c r="BQ111">
        <f t="shared" si="95"/>
        <v>7.430848373444106</v>
      </c>
      <c r="BR111">
        <f t="shared" si="96"/>
        <v>7.430848373444106</v>
      </c>
      <c r="BS111">
        <f t="shared" si="97"/>
        <v>14.861696746888212</v>
      </c>
      <c r="BT111">
        <f t="shared" si="98"/>
        <v>14.86169674688821</v>
      </c>
      <c r="BU111">
        <f t="shared" si="99"/>
        <v>14.861696746888214</v>
      </c>
      <c r="BV111">
        <f t="shared" si="100"/>
        <v>14.861696746888207</v>
      </c>
      <c r="BW111">
        <f t="shared" si="101"/>
        <v>2.9723393493776484</v>
      </c>
      <c r="BX111">
        <f t="shared" si="102"/>
        <v>0</v>
      </c>
      <c r="BY111">
        <f t="shared" si="103"/>
        <v>0</v>
      </c>
      <c r="BZ111">
        <f t="shared" si="104"/>
        <v>0</v>
      </c>
      <c r="CA111">
        <f t="shared" si="105"/>
        <v>0</v>
      </c>
      <c r="CB111" s="11">
        <f t="shared" si="110"/>
        <v>5.3794370765060636E-3</v>
      </c>
    </row>
    <row r="112" spans="1:80" x14ac:dyDescent="0.3">
      <c r="A112">
        <v>1</v>
      </c>
      <c r="B112" t="str">
        <f t="shared" si="60"/>
        <v/>
      </c>
      <c r="D112">
        <v>0.5</v>
      </c>
      <c r="I112">
        <f t="shared" si="61"/>
        <v>0</v>
      </c>
      <c r="J112">
        <f t="shared" si="62"/>
        <v>0</v>
      </c>
      <c r="L112" t="e">
        <f t="shared" si="63"/>
        <v>#DIV/0!</v>
      </c>
      <c r="M112">
        <v>1</v>
      </c>
      <c r="N112">
        <v>1</v>
      </c>
      <c r="O112">
        <v>3</v>
      </c>
      <c r="P112">
        <f t="shared" si="64"/>
        <v>0</v>
      </c>
      <c r="S112">
        <v>1</v>
      </c>
      <c r="T112">
        <v>0</v>
      </c>
      <c r="U112">
        <v>2</v>
      </c>
      <c r="Z112">
        <v>0</v>
      </c>
      <c r="AA112">
        <v>0</v>
      </c>
      <c r="AB112">
        <v>0</v>
      </c>
      <c r="AC112">
        <v>0</v>
      </c>
      <c r="AD112" t="s">
        <v>75</v>
      </c>
      <c r="AE112" t="e">
        <f t="shared" si="106"/>
        <v>#DIV/0!</v>
      </c>
      <c r="AF112" t="e">
        <f t="shared" si="65"/>
        <v>#DIV/0!</v>
      </c>
      <c r="AG112" t="e">
        <f t="shared" si="66"/>
        <v>#DIV/0!</v>
      </c>
      <c r="AH112" t="e">
        <f t="shared" si="67"/>
        <v>#DIV/0!</v>
      </c>
      <c r="AI112" t="e">
        <f t="shared" si="68"/>
        <v>#DIV/0!</v>
      </c>
      <c r="AJ112" t="e">
        <f t="shared" si="69"/>
        <v>#DIV/0!</v>
      </c>
      <c r="AK112" t="e">
        <f t="shared" si="70"/>
        <v>#DIV/0!</v>
      </c>
      <c r="AL112" t="e">
        <f t="shared" si="71"/>
        <v>#DIV/0!</v>
      </c>
      <c r="AM112" t="e">
        <f t="shared" si="72"/>
        <v>#DIV/0!</v>
      </c>
      <c r="AN112" t="e">
        <f t="shared" si="73"/>
        <v>#DIV/0!</v>
      </c>
      <c r="AO112" t="e">
        <f t="shared" si="74"/>
        <v>#DIV/0!</v>
      </c>
      <c r="AP112" t="e">
        <f t="shared" si="75"/>
        <v>#DIV/0!</v>
      </c>
      <c r="AQ112" t="e">
        <f t="shared" si="76"/>
        <v>#DIV/0!</v>
      </c>
      <c r="AR112" t="e">
        <f t="shared" si="77"/>
        <v>#DIV/0!</v>
      </c>
      <c r="AS112" t="e">
        <f t="shared" si="78"/>
        <v>#DIV/0!</v>
      </c>
      <c r="AT112" t="e">
        <f t="shared" si="79"/>
        <v>#DIV/0!</v>
      </c>
      <c r="AU112" t="e">
        <f t="shared" si="80"/>
        <v>#DIV/0!</v>
      </c>
      <c r="AV112" t="e">
        <f t="shared" si="81"/>
        <v>#DIV/0!</v>
      </c>
      <c r="AW112" t="e">
        <f t="shared" si="82"/>
        <v>#DIV/0!</v>
      </c>
      <c r="AX112" t="e">
        <f t="shared" si="83"/>
        <v>#DIV/0!</v>
      </c>
      <c r="AY112" t="e">
        <f t="shared" si="84"/>
        <v>#DIV/0!</v>
      </c>
      <c r="AZ112" t="e">
        <f t="shared" si="85"/>
        <v>#DIV/0!</v>
      </c>
      <c r="BA112" t="e">
        <f t="shared" si="86"/>
        <v>#DIV/0!</v>
      </c>
      <c r="BB112">
        <f t="shared" si="87"/>
        <v>38</v>
      </c>
      <c r="BC112">
        <f t="shared" si="107"/>
        <v>0</v>
      </c>
      <c r="BD112">
        <f t="shared" si="107"/>
        <v>0</v>
      </c>
      <c r="BE112">
        <f t="shared" si="88"/>
        <v>18</v>
      </c>
      <c r="BF112">
        <f t="shared" si="59"/>
        <v>0</v>
      </c>
      <c r="BG112">
        <f t="shared" si="59"/>
        <v>0</v>
      </c>
      <c r="BH112">
        <f t="shared" si="59"/>
        <v>0</v>
      </c>
      <c r="BI112">
        <f t="shared" si="89"/>
        <v>0.75598597968650294</v>
      </c>
      <c r="BJ112">
        <f t="shared" si="108"/>
        <v>0</v>
      </c>
      <c r="BK112">
        <f t="shared" si="109"/>
        <v>0</v>
      </c>
      <c r="BL112">
        <f t="shared" si="90"/>
        <v>0.35809862195676451</v>
      </c>
      <c r="BM112">
        <f t="shared" si="91"/>
        <v>0</v>
      </c>
      <c r="BN112">
        <f t="shared" si="92"/>
        <v>0</v>
      </c>
      <c r="BO112">
        <f t="shared" si="93"/>
        <v>0</v>
      </c>
      <c r="BP112" t="str">
        <f t="shared" si="94"/>
        <v/>
      </c>
      <c r="BQ112" t="str">
        <f t="shared" si="95"/>
        <v/>
      </c>
      <c r="BR112" t="str">
        <f t="shared" si="96"/>
        <v/>
      </c>
      <c r="BS112" t="str">
        <f t="shared" si="97"/>
        <v/>
      </c>
      <c r="BT112" t="str">
        <f t="shared" si="98"/>
        <v/>
      </c>
      <c r="BU112" t="str">
        <f t="shared" si="99"/>
        <v/>
      </c>
      <c r="BV112" t="str">
        <f t="shared" si="100"/>
        <v/>
      </c>
      <c r="BW112" t="str">
        <f t="shared" si="101"/>
        <v/>
      </c>
      <c r="BX112" t="str">
        <f t="shared" si="102"/>
        <v/>
      </c>
      <c r="BY112" t="str">
        <f t="shared" si="103"/>
        <v/>
      </c>
      <c r="BZ112" t="str">
        <f t="shared" si="104"/>
        <v/>
      </c>
      <c r="CA112" t="str">
        <f t="shared" si="105"/>
        <v/>
      </c>
      <c r="CB112" s="11">
        <f t="shared" si="110"/>
        <v>1.9894367886486918E-2</v>
      </c>
    </row>
    <row r="113" spans="1:80" x14ac:dyDescent="0.3">
      <c r="A113">
        <v>1</v>
      </c>
      <c r="B113" t="str">
        <f t="shared" si="60"/>
        <v/>
      </c>
      <c r="D113">
        <v>0.25</v>
      </c>
      <c r="I113">
        <f t="shared" si="61"/>
        <v>0</v>
      </c>
      <c r="J113">
        <f t="shared" si="62"/>
        <v>0</v>
      </c>
      <c r="L113" t="e">
        <f t="shared" si="63"/>
        <v>#DIV/0!</v>
      </c>
      <c r="M113">
        <v>1</v>
      </c>
      <c r="N113">
        <v>1</v>
      </c>
      <c r="O113">
        <v>3</v>
      </c>
      <c r="P113">
        <f t="shared" si="64"/>
        <v>0</v>
      </c>
      <c r="Z113">
        <v>0</v>
      </c>
      <c r="AA113">
        <v>0</v>
      </c>
      <c r="AB113">
        <v>0</v>
      </c>
      <c r="AC113">
        <v>0</v>
      </c>
      <c r="AD113" t="s">
        <v>75</v>
      </c>
      <c r="AE113" t="e">
        <f t="shared" si="106"/>
        <v>#DIV/0!</v>
      </c>
      <c r="AF113" t="e">
        <f t="shared" si="65"/>
        <v>#DIV/0!</v>
      </c>
      <c r="AG113" t="e">
        <f t="shared" si="66"/>
        <v>#DIV/0!</v>
      </c>
      <c r="AH113" t="e">
        <f t="shared" si="67"/>
        <v>#DIV/0!</v>
      </c>
      <c r="AI113" t="e">
        <f t="shared" si="68"/>
        <v>#DIV/0!</v>
      </c>
      <c r="AJ113" t="e">
        <f t="shared" si="69"/>
        <v>#DIV/0!</v>
      </c>
      <c r="AK113" t="e">
        <f t="shared" si="70"/>
        <v>#DIV/0!</v>
      </c>
      <c r="AL113" t="e">
        <f t="shared" si="71"/>
        <v>#DIV/0!</v>
      </c>
      <c r="AM113" t="e">
        <f t="shared" si="72"/>
        <v>#DIV/0!</v>
      </c>
      <c r="AN113" t="e">
        <f t="shared" si="73"/>
        <v>#DIV/0!</v>
      </c>
      <c r="AO113" t="e">
        <f t="shared" si="74"/>
        <v>#DIV/0!</v>
      </c>
      <c r="AP113" t="e">
        <f t="shared" si="75"/>
        <v>#DIV/0!</v>
      </c>
      <c r="AQ113" t="e">
        <f t="shared" si="76"/>
        <v>#DIV/0!</v>
      </c>
      <c r="AR113" t="e">
        <f t="shared" si="77"/>
        <v>#DIV/0!</v>
      </c>
      <c r="AS113" t="e">
        <f t="shared" si="78"/>
        <v>#DIV/0!</v>
      </c>
      <c r="AT113" t="e">
        <f t="shared" si="79"/>
        <v>#DIV/0!</v>
      </c>
      <c r="AU113" t="e">
        <f t="shared" si="80"/>
        <v>#DIV/0!</v>
      </c>
      <c r="AV113" t="e">
        <f t="shared" si="81"/>
        <v>#DIV/0!</v>
      </c>
      <c r="AW113" t="e">
        <f t="shared" si="82"/>
        <v>#DIV/0!</v>
      </c>
      <c r="AX113" t="e">
        <f t="shared" si="83"/>
        <v>#DIV/0!</v>
      </c>
      <c r="AY113" t="e">
        <f t="shared" si="84"/>
        <v>#DIV/0!</v>
      </c>
      <c r="AZ113" t="e">
        <f t="shared" si="85"/>
        <v>#DIV/0!</v>
      </c>
      <c r="BA113" t="e">
        <f t="shared" si="86"/>
        <v>#DIV/0!</v>
      </c>
      <c r="BB113">
        <f t="shared" si="87"/>
        <v>38</v>
      </c>
      <c r="BC113">
        <f t="shared" si="107"/>
        <v>0</v>
      </c>
      <c r="BD113">
        <f t="shared" si="107"/>
        <v>0</v>
      </c>
      <c r="BE113">
        <f t="shared" si="88"/>
        <v>0</v>
      </c>
      <c r="BF113">
        <f t="shared" si="59"/>
        <v>0</v>
      </c>
      <c r="BG113">
        <f t="shared" si="59"/>
        <v>0</v>
      </c>
      <c r="BH113">
        <f t="shared" si="59"/>
        <v>0</v>
      </c>
      <c r="BI113">
        <f t="shared" si="89"/>
        <v>0.18899649492162574</v>
      </c>
      <c r="BJ113">
        <f t="shared" si="108"/>
        <v>0</v>
      </c>
      <c r="BK113">
        <f t="shared" si="109"/>
        <v>0</v>
      </c>
      <c r="BL113">
        <f t="shared" si="90"/>
        <v>0</v>
      </c>
      <c r="BM113">
        <f t="shared" si="91"/>
        <v>0</v>
      </c>
      <c r="BN113">
        <f t="shared" si="92"/>
        <v>0</v>
      </c>
      <c r="BO113">
        <f t="shared" si="93"/>
        <v>0</v>
      </c>
      <c r="BP113" t="str">
        <f t="shared" si="94"/>
        <v/>
      </c>
      <c r="BQ113" t="str">
        <f t="shared" si="95"/>
        <v/>
      </c>
      <c r="BR113" t="str">
        <f t="shared" si="96"/>
        <v/>
      </c>
      <c r="BS113" t="str">
        <f t="shared" si="97"/>
        <v/>
      </c>
      <c r="BT113" t="str">
        <f t="shared" si="98"/>
        <v/>
      </c>
      <c r="BU113" t="str">
        <f t="shared" si="99"/>
        <v/>
      </c>
      <c r="BV113" t="str">
        <f t="shared" si="100"/>
        <v/>
      </c>
      <c r="BW113" t="str">
        <f t="shared" si="101"/>
        <v/>
      </c>
      <c r="BX113" t="str">
        <f t="shared" si="102"/>
        <v/>
      </c>
      <c r="BY113" t="str">
        <f t="shared" si="103"/>
        <v/>
      </c>
      <c r="BZ113" t="str">
        <f t="shared" si="104"/>
        <v/>
      </c>
      <c r="CA113" t="str">
        <f t="shared" si="105"/>
        <v/>
      </c>
      <c r="CB113" s="11">
        <f t="shared" si="110"/>
        <v>4.9735919716217296E-3</v>
      </c>
    </row>
    <row r="114" spans="1:80" x14ac:dyDescent="0.3">
      <c r="A114">
        <v>1</v>
      </c>
      <c r="B114" t="str">
        <f t="shared" si="60"/>
        <v/>
      </c>
      <c r="D114">
        <v>0.4</v>
      </c>
      <c r="I114">
        <f t="shared" si="61"/>
        <v>0</v>
      </c>
      <c r="J114">
        <f t="shared" si="62"/>
        <v>0</v>
      </c>
      <c r="L114" t="e">
        <f t="shared" si="63"/>
        <v>#DIV/0!</v>
      </c>
      <c r="M114">
        <v>1</v>
      </c>
      <c r="N114">
        <v>0</v>
      </c>
      <c r="O114">
        <v>2</v>
      </c>
      <c r="P114">
        <f t="shared" si="64"/>
        <v>0</v>
      </c>
      <c r="Z114">
        <v>0</v>
      </c>
      <c r="AA114">
        <v>0</v>
      </c>
      <c r="AB114">
        <v>0</v>
      </c>
      <c r="AC114">
        <v>0</v>
      </c>
      <c r="AD114" t="s">
        <v>75</v>
      </c>
      <c r="AE114" t="e">
        <f t="shared" si="106"/>
        <v>#DIV/0!</v>
      </c>
      <c r="AF114" t="e">
        <f t="shared" si="65"/>
        <v>#DIV/0!</v>
      </c>
      <c r="AG114" t="e">
        <f t="shared" si="66"/>
        <v>#DIV/0!</v>
      </c>
      <c r="AH114" t="e">
        <f t="shared" si="67"/>
        <v>#DIV/0!</v>
      </c>
      <c r="AI114" t="e">
        <f t="shared" si="68"/>
        <v>#DIV/0!</v>
      </c>
      <c r="AJ114" t="e">
        <f t="shared" si="69"/>
        <v>#DIV/0!</v>
      </c>
      <c r="AK114" t="e">
        <f t="shared" si="70"/>
        <v>#DIV/0!</v>
      </c>
      <c r="AL114" t="e">
        <f t="shared" si="71"/>
        <v>#DIV/0!</v>
      </c>
      <c r="AM114" t="e">
        <f t="shared" si="72"/>
        <v>#DIV/0!</v>
      </c>
      <c r="AN114" t="e">
        <f t="shared" si="73"/>
        <v>#DIV/0!</v>
      </c>
      <c r="AO114" t="e">
        <f t="shared" si="74"/>
        <v>#DIV/0!</v>
      </c>
      <c r="AP114" t="e">
        <f t="shared" si="75"/>
        <v>#DIV/0!</v>
      </c>
      <c r="AQ114" t="e">
        <f t="shared" si="76"/>
        <v>#DIV/0!</v>
      </c>
      <c r="AR114" t="e">
        <f t="shared" si="77"/>
        <v>#DIV/0!</v>
      </c>
      <c r="AS114" t="e">
        <f t="shared" si="78"/>
        <v>#DIV/0!</v>
      </c>
      <c r="AT114" t="e">
        <f t="shared" si="79"/>
        <v>#DIV/0!</v>
      </c>
      <c r="AU114" t="e">
        <f t="shared" si="80"/>
        <v>#DIV/0!</v>
      </c>
      <c r="AV114" t="e">
        <f t="shared" si="81"/>
        <v>#DIV/0!</v>
      </c>
      <c r="AW114" t="e">
        <f t="shared" si="82"/>
        <v>#DIV/0!</v>
      </c>
      <c r="AX114" t="e">
        <f t="shared" si="83"/>
        <v>#DIV/0!</v>
      </c>
      <c r="AY114" t="e">
        <f t="shared" si="84"/>
        <v>#DIV/0!</v>
      </c>
      <c r="AZ114" t="e">
        <f t="shared" si="85"/>
        <v>#DIV/0!</v>
      </c>
      <c r="BA114" t="e">
        <f t="shared" si="86"/>
        <v>#DIV/0!</v>
      </c>
      <c r="BB114">
        <f t="shared" si="87"/>
        <v>18</v>
      </c>
      <c r="BC114">
        <f t="shared" si="107"/>
        <v>0</v>
      </c>
      <c r="BD114">
        <f t="shared" si="107"/>
        <v>0</v>
      </c>
      <c r="BE114">
        <f t="shared" si="88"/>
        <v>0</v>
      </c>
      <c r="BF114">
        <f t="shared" si="59"/>
        <v>0</v>
      </c>
      <c r="BG114">
        <f t="shared" si="59"/>
        <v>0</v>
      </c>
      <c r="BH114">
        <f t="shared" si="59"/>
        <v>0</v>
      </c>
      <c r="BI114">
        <f t="shared" si="89"/>
        <v>0.22918311805232935</v>
      </c>
      <c r="BJ114">
        <f t="shared" si="108"/>
        <v>0</v>
      </c>
      <c r="BK114">
        <f t="shared" si="109"/>
        <v>0</v>
      </c>
      <c r="BL114">
        <f t="shared" si="90"/>
        <v>0</v>
      </c>
      <c r="BM114">
        <f t="shared" si="91"/>
        <v>0</v>
      </c>
      <c r="BN114">
        <f t="shared" si="92"/>
        <v>0</v>
      </c>
      <c r="BO114">
        <f t="shared" si="93"/>
        <v>0</v>
      </c>
      <c r="BP114" t="str">
        <f t="shared" si="94"/>
        <v/>
      </c>
      <c r="BQ114" t="str">
        <f t="shared" si="95"/>
        <v/>
      </c>
      <c r="BR114" t="str">
        <f t="shared" si="96"/>
        <v/>
      </c>
      <c r="BS114" t="str">
        <f t="shared" si="97"/>
        <v/>
      </c>
      <c r="BT114" t="str">
        <f t="shared" si="98"/>
        <v/>
      </c>
      <c r="BU114" t="str">
        <f t="shared" si="99"/>
        <v/>
      </c>
      <c r="BV114" t="str">
        <f t="shared" si="100"/>
        <v/>
      </c>
      <c r="BW114" t="str">
        <f t="shared" si="101"/>
        <v/>
      </c>
      <c r="BX114" t="str">
        <f t="shared" si="102"/>
        <v/>
      </c>
      <c r="BY114" t="str">
        <f t="shared" si="103"/>
        <v/>
      </c>
      <c r="BZ114" t="str">
        <f t="shared" si="104"/>
        <v/>
      </c>
      <c r="CA114" t="str">
        <f t="shared" si="105"/>
        <v/>
      </c>
      <c r="CB114" s="11">
        <f t="shared" si="110"/>
        <v>1.273239544735163E-2</v>
      </c>
    </row>
    <row r="115" spans="1:80" x14ac:dyDescent="0.3">
      <c r="A115">
        <v>1</v>
      </c>
      <c r="B115" t="str">
        <f t="shared" si="60"/>
        <v/>
      </c>
      <c r="D115">
        <v>0.3</v>
      </c>
      <c r="I115">
        <f t="shared" si="61"/>
        <v>0</v>
      </c>
      <c r="J115">
        <f t="shared" si="62"/>
        <v>0</v>
      </c>
      <c r="L115" t="e">
        <f t="shared" si="63"/>
        <v>#DIV/0!</v>
      </c>
      <c r="M115">
        <v>1</v>
      </c>
      <c r="N115">
        <v>0</v>
      </c>
      <c r="O115">
        <v>2</v>
      </c>
      <c r="P115">
        <f t="shared" si="64"/>
        <v>0</v>
      </c>
      <c r="S115">
        <v>1</v>
      </c>
      <c r="T115">
        <v>0</v>
      </c>
      <c r="U115">
        <v>1</v>
      </c>
      <c r="Z115">
        <v>0</v>
      </c>
      <c r="AA115">
        <v>0</v>
      </c>
      <c r="AB115">
        <v>0</v>
      </c>
      <c r="AC115">
        <v>0</v>
      </c>
      <c r="AD115" t="s">
        <v>75</v>
      </c>
      <c r="AE115" t="e">
        <f t="shared" si="106"/>
        <v>#DIV/0!</v>
      </c>
      <c r="AF115" t="e">
        <f t="shared" si="65"/>
        <v>#DIV/0!</v>
      </c>
      <c r="AG115" t="e">
        <f t="shared" si="66"/>
        <v>#DIV/0!</v>
      </c>
      <c r="AH115" t="e">
        <f t="shared" si="67"/>
        <v>#DIV/0!</v>
      </c>
      <c r="AI115" t="e">
        <f t="shared" si="68"/>
        <v>#DIV/0!</v>
      </c>
      <c r="AJ115" t="e">
        <f t="shared" si="69"/>
        <v>#DIV/0!</v>
      </c>
      <c r="AK115" t="e">
        <f t="shared" si="70"/>
        <v>#DIV/0!</v>
      </c>
      <c r="AL115" t="e">
        <f t="shared" si="71"/>
        <v>#DIV/0!</v>
      </c>
      <c r="AM115" t="e">
        <f t="shared" si="72"/>
        <v>#DIV/0!</v>
      </c>
      <c r="AN115" t="e">
        <f t="shared" si="73"/>
        <v>#DIV/0!</v>
      </c>
      <c r="AO115" t="e">
        <f t="shared" si="74"/>
        <v>#DIV/0!</v>
      </c>
      <c r="AP115" t="e">
        <f t="shared" si="75"/>
        <v>#DIV/0!</v>
      </c>
      <c r="AQ115" t="e">
        <f t="shared" si="76"/>
        <v>#DIV/0!</v>
      </c>
      <c r="AR115" t="e">
        <f t="shared" si="77"/>
        <v>#DIV/0!</v>
      </c>
      <c r="AS115" t="e">
        <f t="shared" si="78"/>
        <v>#DIV/0!</v>
      </c>
      <c r="AT115" t="e">
        <f t="shared" si="79"/>
        <v>#DIV/0!</v>
      </c>
      <c r="AU115" t="e">
        <f t="shared" si="80"/>
        <v>#DIV/0!</v>
      </c>
      <c r="AV115" t="e">
        <f t="shared" si="81"/>
        <v>#DIV/0!</v>
      </c>
      <c r="AW115" t="e">
        <f t="shared" si="82"/>
        <v>#DIV/0!</v>
      </c>
      <c r="AX115" t="e">
        <f t="shared" si="83"/>
        <v>#DIV/0!</v>
      </c>
      <c r="AY115" t="e">
        <f t="shared" si="84"/>
        <v>#DIV/0!</v>
      </c>
      <c r="AZ115" t="e">
        <f t="shared" si="85"/>
        <v>#DIV/0!</v>
      </c>
      <c r="BA115" t="e">
        <f t="shared" si="86"/>
        <v>#DIV/0!</v>
      </c>
      <c r="BB115">
        <f t="shared" si="87"/>
        <v>18</v>
      </c>
      <c r="BC115">
        <f t="shared" si="107"/>
        <v>0</v>
      </c>
      <c r="BD115">
        <f t="shared" si="107"/>
        <v>0</v>
      </c>
      <c r="BE115">
        <f t="shared" si="88"/>
        <v>5.5</v>
      </c>
      <c r="BF115">
        <f t="shared" si="59"/>
        <v>0</v>
      </c>
      <c r="BG115">
        <f t="shared" si="59"/>
        <v>0</v>
      </c>
      <c r="BH115">
        <f t="shared" si="59"/>
        <v>0</v>
      </c>
      <c r="BI115">
        <f t="shared" si="89"/>
        <v>0.12891550390443521</v>
      </c>
      <c r="BJ115">
        <f t="shared" si="108"/>
        <v>0</v>
      </c>
      <c r="BK115">
        <f t="shared" si="109"/>
        <v>0</v>
      </c>
      <c r="BL115">
        <f t="shared" si="90"/>
        <v>3.9390848415244095E-2</v>
      </c>
      <c r="BM115">
        <f t="shared" si="91"/>
        <v>0</v>
      </c>
      <c r="BN115">
        <f t="shared" si="92"/>
        <v>0</v>
      </c>
      <c r="BO115">
        <f t="shared" si="93"/>
        <v>0</v>
      </c>
      <c r="BP115" t="str">
        <f t="shared" si="94"/>
        <v/>
      </c>
      <c r="BQ115" t="str">
        <f t="shared" si="95"/>
        <v/>
      </c>
      <c r="BR115" t="str">
        <f t="shared" si="96"/>
        <v/>
      </c>
      <c r="BS115" t="str">
        <f t="shared" si="97"/>
        <v/>
      </c>
      <c r="BT115" t="str">
        <f t="shared" si="98"/>
        <v/>
      </c>
      <c r="BU115" t="str">
        <f t="shared" si="99"/>
        <v/>
      </c>
      <c r="BV115" t="str">
        <f t="shared" si="100"/>
        <v/>
      </c>
      <c r="BW115" t="str">
        <f t="shared" si="101"/>
        <v/>
      </c>
      <c r="BX115" t="str">
        <f t="shared" si="102"/>
        <v/>
      </c>
      <c r="BY115" t="str">
        <f t="shared" si="103"/>
        <v/>
      </c>
      <c r="BZ115" t="str">
        <f t="shared" si="104"/>
        <v/>
      </c>
      <c r="CA115" t="str">
        <f t="shared" si="105"/>
        <v/>
      </c>
      <c r="CB115" s="11">
        <f t="shared" si="110"/>
        <v>7.1619724391352897E-3</v>
      </c>
    </row>
    <row r="116" spans="1:80" x14ac:dyDescent="0.3">
      <c r="A116">
        <v>1</v>
      </c>
      <c r="B116" t="str">
        <f t="shared" si="60"/>
        <v/>
      </c>
      <c r="C116" t="s">
        <v>75</v>
      </c>
      <c r="D116">
        <v>0.55000000000000004</v>
      </c>
      <c r="I116">
        <f t="shared" si="61"/>
        <v>0</v>
      </c>
      <c r="J116">
        <f t="shared" si="62"/>
        <v>0</v>
      </c>
      <c r="L116" t="e">
        <f t="shared" si="63"/>
        <v>#DIV/0!</v>
      </c>
      <c r="M116">
        <v>2</v>
      </c>
      <c r="N116">
        <v>1</v>
      </c>
      <c r="O116">
        <v>5</v>
      </c>
      <c r="P116">
        <f t="shared" si="64"/>
        <v>1</v>
      </c>
      <c r="S116">
        <v>1</v>
      </c>
      <c r="T116">
        <v>0</v>
      </c>
      <c r="U116">
        <v>2</v>
      </c>
      <c r="Z116">
        <v>0</v>
      </c>
      <c r="AA116">
        <v>0</v>
      </c>
      <c r="AB116">
        <v>0</v>
      </c>
      <c r="AC116">
        <v>0</v>
      </c>
      <c r="AD116" t="s">
        <v>75</v>
      </c>
      <c r="AE116" t="e">
        <f t="shared" si="106"/>
        <v>#DIV/0!</v>
      </c>
      <c r="AF116" t="e">
        <f t="shared" si="65"/>
        <v>#DIV/0!</v>
      </c>
      <c r="AG116" t="e">
        <f t="shared" si="66"/>
        <v>#DIV/0!</v>
      </c>
      <c r="AH116" t="e">
        <f t="shared" si="67"/>
        <v>#DIV/0!</v>
      </c>
      <c r="AI116" t="e">
        <f t="shared" si="68"/>
        <v>#DIV/0!</v>
      </c>
      <c r="AJ116" t="e">
        <f t="shared" si="69"/>
        <v>#DIV/0!</v>
      </c>
      <c r="AK116" t="e">
        <f t="shared" si="70"/>
        <v>#DIV/0!</v>
      </c>
      <c r="AL116" t="e">
        <f t="shared" si="71"/>
        <v>#DIV/0!</v>
      </c>
      <c r="AM116" t="e">
        <f t="shared" si="72"/>
        <v>#DIV/0!</v>
      </c>
      <c r="AN116" t="e">
        <f t="shared" si="73"/>
        <v>#DIV/0!</v>
      </c>
      <c r="AO116" t="e">
        <f t="shared" si="74"/>
        <v>#DIV/0!</v>
      </c>
      <c r="AP116" t="e">
        <f t="shared" si="75"/>
        <v>#DIV/0!</v>
      </c>
      <c r="AQ116" t="e">
        <f t="shared" si="76"/>
        <v>#DIV/0!</v>
      </c>
      <c r="AR116" t="e">
        <f t="shared" si="77"/>
        <v>#DIV/0!</v>
      </c>
      <c r="AS116" t="e">
        <f t="shared" si="78"/>
        <v>#DIV/0!</v>
      </c>
      <c r="AT116" t="e">
        <f t="shared" si="79"/>
        <v>#DIV/0!</v>
      </c>
      <c r="AU116" t="e">
        <f t="shared" si="80"/>
        <v>#DIV/0!</v>
      </c>
      <c r="AV116" t="e">
        <f t="shared" si="81"/>
        <v>#DIV/0!</v>
      </c>
      <c r="AW116" t="e">
        <f t="shared" si="82"/>
        <v>#DIV/0!</v>
      </c>
      <c r="AX116" t="e">
        <f t="shared" si="83"/>
        <v>#DIV/0!</v>
      </c>
      <c r="AY116" t="e">
        <f t="shared" si="84"/>
        <v>#DIV/0!</v>
      </c>
      <c r="AZ116" t="e">
        <f t="shared" si="85"/>
        <v>#DIV/0!</v>
      </c>
      <c r="BA116" t="e">
        <f t="shared" si="86"/>
        <v>#DIV/0!</v>
      </c>
      <c r="BB116">
        <f t="shared" si="87"/>
        <v>83</v>
      </c>
      <c r="BC116">
        <f t="shared" si="107"/>
        <v>0</v>
      </c>
      <c r="BD116">
        <f t="shared" si="107"/>
        <v>0</v>
      </c>
      <c r="BE116">
        <f t="shared" si="88"/>
        <v>18</v>
      </c>
      <c r="BF116">
        <f t="shared" si="59"/>
        <v>0</v>
      </c>
      <c r="BG116">
        <f t="shared" si="59"/>
        <v>0</v>
      </c>
      <c r="BH116">
        <f t="shared" si="59"/>
        <v>0</v>
      </c>
      <c r="BI116">
        <f t="shared" si="89"/>
        <v>1.9979913668398814</v>
      </c>
      <c r="BJ116">
        <f t="shared" si="108"/>
        <v>0</v>
      </c>
      <c r="BK116">
        <f t="shared" si="109"/>
        <v>0</v>
      </c>
      <c r="BL116">
        <f t="shared" si="90"/>
        <v>0.4332993325676851</v>
      </c>
      <c r="BM116">
        <f t="shared" si="91"/>
        <v>0</v>
      </c>
      <c r="BN116">
        <f t="shared" si="92"/>
        <v>0</v>
      </c>
      <c r="BO116">
        <f t="shared" si="93"/>
        <v>0</v>
      </c>
      <c r="BP116" t="str">
        <f t="shared" si="94"/>
        <v/>
      </c>
      <c r="BQ116" t="str">
        <f t="shared" si="95"/>
        <v/>
      </c>
      <c r="BR116" t="str">
        <f t="shared" si="96"/>
        <v/>
      </c>
      <c r="BS116" t="str">
        <f t="shared" si="97"/>
        <v/>
      </c>
      <c r="BT116" t="str">
        <f t="shared" si="98"/>
        <v/>
      </c>
      <c r="BU116" t="str">
        <f t="shared" si="99"/>
        <v/>
      </c>
      <c r="BV116" t="str">
        <f t="shared" si="100"/>
        <v/>
      </c>
      <c r="BW116" t="str">
        <f t="shared" si="101"/>
        <v/>
      </c>
      <c r="BX116" t="str">
        <f t="shared" si="102"/>
        <v/>
      </c>
      <c r="BY116" t="str">
        <f t="shared" si="103"/>
        <v/>
      </c>
      <c r="BZ116" t="str">
        <f t="shared" si="104"/>
        <v/>
      </c>
      <c r="CA116" t="str">
        <f t="shared" si="105"/>
        <v/>
      </c>
      <c r="CB116" s="11">
        <f t="shared" si="110"/>
        <v>2.4072185142649173E-2</v>
      </c>
    </row>
    <row r="117" spans="1:80" x14ac:dyDescent="0.3">
      <c r="A117">
        <v>1</v>
      </c>
      <c r="B117" t="str">
        <f t="shared" si="60"/>
        <v/>
      </c>
      <c r="D117">
        <v>0.23</v>
      </c>
      <c r="I117">
        <f t="shared" si="61"/>
        <v>0</v>
      </c>
      <c r="J117">
        <f t="shared" si="62"/>
        <v>0</v>
      </c>
      <c r="L117" t="e">
        <f t="shared" si="63"/>
        <v>#DIV/0!</v>
      </c>
      <c r="M117">
        <v>2</v>
      </c>
      <c r="N117">
        <v>1</v>
      </c>
      <c r="O117">
        <v>4</v>
      </c>
      <c r="P117">
        <f t="shared" si="64"/>
        <v>0</v>
      </c>
      <c r="S117">
        <v>1</v>
      </c>
      <c r="T117">
        <v>0</v>
      </c>
      <c r="U117">
        <v>1</v>
      </c>
      <c r="Z117">
        <v>0</v>
      </c>
      <c r="AA117">
        <v>0</v>
      </c>
      <c r="AB117">
        <v>0</v>
      </c>
      <c r="AC117">
        <v>0</v>
      </c>
      <c r="AD117" t="s">
        <v>75</v>
      </c>
      <c r="AE117" t="e">
        <f t="shared" si="106"/>
        <v>#DIV/0!</v>
      </c>
      <c r="AF117" t="e">
        <f t="shared" si="65"/>
        <v>#DIV/0!</v>
      </c>
      <c r="AG117" t="e">
        <f t="shared" si="66"/>
        <v>#DIV/0!</v>
      </c>
      <c r="AH117" t="e">
        <f t="shared" si="67"/>
        <v>#DIV/0!</v>
      </c>
      <c r="AI117" t="e">
        <f t="shared" si="68"/>
        <v>#DIV/0!</v>
      </c>
      <c r="AJ117" t="e">
        <f t="shared" si="69"/>
        <v>#DIV/0!</v>
      </c>
      <c r="AK117" t="e">
        <f t="shared" si="70"/>
        <v>#DIV/0!</v>
      </c>
      <c r="AL117" t="e">
        <f t="shared" si="71"/>
        <v>#DIV/0!</v>
      </c>
      <c r="AM117" t="e">
        <f t="shared" si="72"/>
        <v>#DIV/0!</v>
      </c>
      <c r="AN117" t="e">
        <f t="shared" si="73"/>
        <v>#DIV/0!</v>
      </c>
      <c r="AO117" t="e">
        <f t="shared" si="74"/>
        <v>#DIV/0!</v>
      </c>
      <c r="AP117" t="e">
        <f t="shared" si="75"/>
        <v>#DIV/0!</v>
      </c>
      <c r="AQ117" t="e">
        <f t="shared" si="76"/>
        <v>#DIV/0!</v>
      </c>
      <c r="AR117" t="e">
        <f t="shared" si="77"/>
        <v>#DIV/0!</v>
      </c>
      <c r="AS117" t="e">
        <f t="shared" si="78"/>
        <v>#DIV/0!</v>
      </c>
      <c r="AT117" t="e">
        <f t="shared" si="79"/>
        <v>#DIV/0!</v>
      </c>
      <c r="AU117" t="e">
        <f t="shared" si="80"/>
        <v>#DIV/0!</v>
      </c>
      <c r="AV117" t="e">
        <f t="shared" si="81"/>
        <v>#DIV/0!</v>
      </c>
      <c r="AW117" t="e">
        <f t="shared" si="82"/>
        <v>#DIV/0!</v>
      </c>
      <c r="AX117" t="e">
        <f t="shared" si="83"/>
        <v>#DIV/0!</v>
      </c>
      <c r="AY117" t="e">
        <f t="shared" si="84"/>
        <v>#DIV/0!</v>
      </c>
      <c r="AZ117" t="e">
        <f t="shared" si="85"/>
        <v>#DIV/0!</v>
      </c>
      <c r="BA117" t="e">
        <f t="shared" si="86"/>
        <v>#DIV/0!</v>
      </c>
      <c r="BB117">
        <f t="shared" si="87"/>
        <v>63</v>
      </c>
      <c r="BC117">
        <f t="shared" si="107"/>
        <v>0</v>
      </c>
      <c r="BD117">
        <f t="shared" si="107"/>
        <v>0</v>
      </c>
      <c r="BE117">
        <f t="shared" si="88"/>
        <v>5.5</v>
      </c>
      <c r="BF117">
        <f t="shared" si="59"/>
        <v>0</v>
      </c>
      <c r="BG117">
        <f t="shared" si="59"/>
        <v>0</v>
      </c>
      <c r="BH117">
        <f t="shared" si="59"/>
        <v>0</v>
      </c>
      <c r="BI117">
        <f t="shared" si="89"/>
        <v>0.26520783942117981</v>
      </c>
      <c r="BJ117">
        <f t="shared" si="108"/>
        <v>0</v>
      </c>
      <c r="BK117">
        <f t="shared" si="109"/>
        <v>0</v>
      </c>
      <c r="BL117">
        <f t="shared" si="90"/>
        <v>2.3153065346293477E-2</v>
      </c>
      <c r="BM117">
        <f t="shared" si="91"/>
        <v>0</v>
      </c>
      <c r="BN117">
        <f t="shared" si="92"/>
        <v>0</v>
      </c>
      <c r="BO117">
        <f t="shared" si="93"/>
        <v>0</v>
      </c>
      <c r="BP117" t="str">
        <f t="shared" si="94"/>
        <v/>
      </c>
      <c r="BQ117" t="str">
        <f t="shared" si="95"/>
        <v/>
      </c>
      <c r="BR117" t="str">
        <f t="shared" si="96"/>
        <v/>
      </c>
      <c r="BS117" t="str">
        <f t="shared" si="97"/>
        <v/>
      </c>
      <c r="BT117" t="str">
        <f t="shared" si="98"/>
        <v/>
      </c>
      <c r="BU117" t="str">
        <f t="shared" si="99"/>
        <v/>
      </c>
      <c r="BV117" t="str">
        <f t="shared" si="100"/>
        <v/>
      </c>
      <c r="BW117" t="str">
        <f t="shared" si="101"/>
        <v/>
      </c>
      <c r="BX117" t="str">
        <f t="shared" si="102"/>
        <v/>
      </c>
      <c r="BY117" t="str">
        <f t="shared" si="103"/>
        <v/>
      </c>
      <c r="BZ117" t="str">
        <f t="shared" si="104"/>
        <v/>
      </c>
      <c r="CA117" t="str">
        <f t="shared" si="105"/>
        <v/>
      </c>
      <c r="CB117" s="11">
        <f t="shared" si="110"/>
        <v>4.2096482447806323E-3</v>
      </c>
    </row>
    <row r="118" spans="1:80" x14ac:dyDescent="0.3">
      <c r="A118">
        <v>1</v>
      </c>
      <c r="B118">
        <f t="shared" si="60"/>
        <v>1</v>
      </c>
      <c r="C118" t="s">
        <v>75</v>
      </c>
      <c r="D118">
        <v>1.25</v>
      </c>
      <c r="E118">
        <v>6</v>
      </c>
      <c r="F118">
        <v>4.5</v>
      </c>
      <c r="G118">
        <v>4.9000000000000004</v>
      </c>
      <c r="H118">
        <v>6</v>
      </c>
      <c r="I118">
        <f t="shared" si="61"/>
        <v>2.35</v>
      </c>
      <c r="J118">
        <f t="shared" si="62"/>
        <v>0</v>
      </c>
      <c r="K118">
        <v>3</v>
      </c>
      <c r="L118">
        <f t="shared" si="63"/>
        <v>3</v>
      </c>
      <c r="M118">
        <v>1</v>
      </c>
      <c r="N118">
        <v>1</v>
      </c>
      <c r="O118">
        <v>3</v>
      </c>
      <c r="P118">
        <f t="shared" si="64"/>
        <v>1</v>
      </c>
      <c r="S118">
        <v>1</v>
      </c>
      <c r="T118">
        <v>0</v>
      </c>
      <c r="U118">
        <v>1</v>
      </c>
      <c r="Z118">
        <v>0</v>
      </c>
      <c r="AA118">
        <v>0</v>
      </c>
      <c r="AB118">
        <v>0</v>
      </c>
      <c r="AC118">
        <v>0</v>
      </c>
      <c r="AD118" t="s">
        <v>75</v>
      </c>
      <c r="AE118">
        <f t="shared" si="106"/>
        <v>34.66419196804037</v>
      </c>
      <c r="AF118">
        <f t="shared" si="65"/>
        <v>7.9639376222870526</v>
      </c>
      <c r="AG118">
        <f t="shared" si="66"/>
        <v>14.603895690239231</v>
      </c>
      <c r="AH118">
        <f t="shared" si="67"/>
        <v>24.393320273806186</v>
      </c>
      <c r="AI118">
        <f t="shared" si="68"/>
        <v>30.331167972035324</v>
      </c>
      <c r="AJ118">
        <f t="shared" si="69"/>
        <v>33.380333006261097</v>
      </c>
      <c r="AK118">
        <f t="shared" si="70"/>
        <v>34.503709597817959</v>
      </c>
      <c r="AL118">
        <f t="shared" si="71"/>
        <v>34.66419196804037</v>
      </c>
      <c r="AM118">
        <f t="shared" si="72"/>
        <v>54.724488245841506</v>
      </c>
      <c r="AN118">
        <f t="shared" si="73"/>
        <v>116.83116552191383</v>
      </c>
      <c r="AO118">
        <f t="shared" si="74"/>
        <v>248.26622673406689</v>
      </c>
      <c r="AP118">
        <f t="shared" si="75"/>
        <v>970.59737510513037</v>
      </c>
      <c r="AQ118">
        <f t="shared" si="76"/>
        <v>7.9639376222870526</v>
      </c>
      <c r="AR118">
        <f t="shared" si="77"/>
        <v>14.603895690239231</v>
      </c>
      <c r="AS118">
        <f t="shared" si="78"/>
        <v>24.393320273806186</v>
      </c>
      <c r="AT118">
        <f t="shared" si="79"/>
        <v>30.331167972035324</v>
      </c>
      <c r="AU118">
        <f t="shared" si="80"/>
        <v>33.380333006261097</v>
      </c>
      <c r="AV118">
        <f t="shared" si="81"/>
        <v>34.503709597817959</v>
      </c>
      <c r="AW118">
        <f t="shared" si="82"/>
        <v>34.66419196804037</v>
      </c>
      <c r="AX118">
        <f t="shared" si="83"/>
        <v>34.66419196804037</v>
      </c>
      <c r="AY118">
        <f t="shared" si="84"/>
        <v>34.66419196804037</v>
      </c>
      <c r="AZ118">
        <f t="shared" si="85"/>
        <v>34.66419196804037</v>
      </c>
      <c r="BA118">
        <f t="shared" si="86"/>
        <v>34.66419196804037</v>
      </c>
      <c r="BB118">
        <f t="shared" si="87"/>
        <v>38</v>
      </c>
      <c r="BC118">
        <f t="shared" si="107"/>
        <v>0</v>
      </c>
      <c r="BD118">
        <f t="shared" si="107"/>
        <v>0</v>
      </c>
      <c r="BE118">
        <f t="shared" si="88"/>
        <v>5.5</v>
      </c>
      <c r="BF118">
        <f t="shared" si="59"/>
        <v>0</v>
      </c>
      <c r="BG118">
        <f t="shared" si="59"/>
        <v>0</v>
      </c>
      <c r="BH118">
        <f t="shared" si="59"/>
        <v>0</v>
      </c>
      <c r="BI118">
        <f t="shared" si="89"/>
        <v>4.7249123730406426</v>
      </c>
      <c r="BJ118">
        <f t="shared" si="108"/>
        <v>0</v>
      </c>
      <c r="BK118">
        <f t="shared" si="109"/>
        <v>0</v>
      </c>
      <c r="BL118">
        <f t="shared" si="90"/>
        <v>0.68386889609798773</v>
      </c>
      <c r="BM118">
        <f t="shared" si="91"/>
        <v>0</v>
      </c>
      <c r="BN118">
        <f t="shared" si="92"/>
        <v>0</v>
      </c>
      <c r="BO118">
        <f t="shared" si="93"/>
        <v>0</v>
      </c>
      <c r="BP118" t="str">
        <f t="shared" si="94"/>
        <v>Col mop</v>
      </c>
      <c r="BQ118">
        <f t="shared" si="95"/>
        <v>7.9639376222870526</v>
      </c>
      <c r="BR118">
        <f t="shared" si="96"/>
        <v>6.6399580679521781</v>
      </c>
      <c r="BS118">
        <f t="shared" si="97"/>
        <v>9.7894245835669551</v>
      </c>
      <c r="BT118">
        <f t="shared" si="98"/>
        <v>5.9378476982291382</v>
      </c>
      <c r="BU118">
        <f t="shared" si="99"/>
        <v>3.0491650342257728</v>
      </c>
      <c r="BV118">
        <f t="shared" si="100"/>
        <v>1.1233765915568625</v>
      </c>
      <c r="BW118">
        <f t="shared" si="101"/>
        <v>0.16048237022241096</v>
      </c>
      <c r="BX118">
        <f t="shared" si="102"/>
        <v>0</v>
      </c>
      <c r="BY118">
        <f t="shared" si="103"/>
        <v>0</v>
      </c>
      <c r="BZ118">
        <f t="shared" si="104"/>
        <v>0</v>
      </c>
      <c r="CA118">
        <f t="shared" si="105"/>
        <v>0</v>
      </c>
      <c r="CB118" s="11">
        <f t="shared" si="110"/>
        <v>0.12433979929054323</v>
      </c>
    </row>
    <row r="119" spans="1:80" x14ac:dyDescent="0.3">
      <c r="A119">
        <v>1</v>
      </c>
      <c r="B119">
        <f t="shared" si="60"/>
        <v>1</v>
      </c>
      <c r="C119" t="s">
        <v>75</v>
      </c>
      <c r="D119">
        <v>0.36</v>
      </c>
      <c r="E119">
        <v>4.7</v>
      </c>
      <c r="F119">
        <v>5.5</v>
      </c>
      <c r="G119">
        <v>4.5</v>
      </c>
      <c r="H119">
        <v>4.2</v>
      </c>
      <c r="I119">
        <f t="shared" si="61"/>
        <v>2.5</v>
      </c>
      <c r="J119">
        <f t="shared" si="62"/>
        <v>0.5</v>
      </c>
      <c r="K119">
        <v>1</v>
      </c>
      <c r="L119">
        <f t="shared" si="63"/>
        <v>1</v>
      </c>
      <c r="M119">
        <v>1</v>
      </c>
      <c r="N119">
        <v>1</v>
      </c>
      <c r="O119">
        <v>3</v>
      </c>
      <c r="P119">
        <f t="shared" si="64"/>
        <v>1</v>
      </c>
      <c r="S119">
        <v>1</v>
      </c>
      <c r="T119">
        <v>0</v>
      </c>
      <c r="U119">
        <v>1</v>
      </c>
      <c r="Z119">
        <v>0</v>
      </c>
      <c r="AA119">
        <v>0</v>
      </c>
      <c r="AB119">
        <v>0</v>
      </c>
      <c r="AC119">
        <v>0</v>
      </c>
      <c r="AD119" t="s">
        <v>75</v>
      </c>
      <c r="AE119">
        <f t="shared" si="106"/>
        <v>82.466807156732074</v>
      </c>
      <c r="AF119">
        <f t="shared" si="65"/>
        <v>0</v>
      </c>
      <c r="AG119">
        <f t="shared" si="66"/>
        <v>9.8174770424681039</v>
      </c>
      <c r="AH119">
        <f t="shared" si="67"/>
        <v>29.45243112740431</v>
      </c>
      <c r="AI119">
        <f t="shared" si="68"/>
        <v>49.087385212340521</v>
      </c>
      <c r="AJ119">
        <f t="shared" si="69"/>
        <v>68.722339297276733</v>
      </c>
      <c r="AK119">
        <f t="shared" si="70"/>
        <v>88.35729338221293</v>
      </c>
      <c r="AL119">
        <f t="shared" si="71"/>
        <v>107.99224746714914</v>
      </c>
      <c r="AM119">
        <f t="shared" si="72"/>
        <v>206.16701789183017</v>
      </c>
      <c r="AN119">
        <f t="shared" si="73"/>
        <v>265.07188014663882</v>
      </c>
      <c r="AO119">
        <f t="shared" si="74"/>
        <v>323.97674240144744</v>
      </c>
      <c r="AP119">
        <f t="shared" si="75"/>
        <v>461.4214209960009</v>
      </c>
      <c r="AQ119">
        <f t="shared" si="76"/>
        <v>0</v>
      </c>
      <c r="AR119">
        <f t="shared" si="77"/>
        <v>9.8174770424681039</v>
      </c>
      <c r="AS119">
        <f t="shared" si="78"/>
        <v>29.45243112740431</v>
      </c>
      <c r="AT119">
        <f t="shared" si="79"/>
        <v>49.087385212340521</v>
      </c>
      <c r="AU119">
        <f t="shared" si="80"/>
        <v>68.722339297276733</v>
      </c>
      <c r="AV119">
        <f t="shared" si="81"/>
        <v>82.466807156732074</v>
      </c>
      <c r="AW119">
        <f t="shared" si="82"/>
        <v>82.466807156732074</v>
      </c>
      <c r="AX119">
        <f t="shared" si="83"/>
        <v>82.466807156732074</v>
      </c>
      <c r="AY119">
        <f t="shared" si="84"/>
        <v>82.466807156732074</v>
      </c>
      <c r="AZ119">
        <f t="shared" si="85"/>
        <v>82.466807156732074</v>
      </c>
      <c r="BA119">
        <f t="shared" si="86"/>
        <v>82.466807156732074</v>
      </c>
      <c r="BB119">
        <f t="shared" si="87"/>
        <v>38</v>
      </c>
      <c r="BC119">
        <f t="shared" si="107"/>
        <v>0</v>
      </c>
      <c r="BD119">
        <f t="shared" si="107"/>
        <v>0</v>
      </c>
      <c r="BE119">
        <f t="shared" si="88"/>
        <v>5.5</v>
      </c>
      <c r="BF119">
        <f t="shared" si="59"/>
        <v>0</v>
      </c>
      <c r="BG119">
        <f t="shared" si="59"/>
        <v>0</v>
      </c>
      <c r="BH119">
        <f t="shared" si="59"/>
        <v>0</v>
      </c>
      <c r="BI119">
        <f t="shared" si="89"/>
        <v>0.39190313186948306</v>
      </c>
      <c r="BJ119">
        <f t="shared" si="108"/>
        <v>0</v>
      </c>
      <c r="BK119">
        <f t="shared" si="109"/>
        <v>0</v>
      </c>
      <c r="BL119">
        <f t="shared" si="90"/>
        <v>5.6722821717951497E-2</v>
      </c>
      <c r="BM119">
        <f t="shared" si="91"/>
        <v>0</v>
      </c>
      <c r="BN119">
        <f t="shared" si="92"/>
        <v>0</v>
      </c>
      <c r="BO119">
        <f t="shared" si="93"/>
        <v>0</v>
      </c>
      <c r="BP119" t="str">
        <f t="shared" si="94"/>
        <v>Col mop</v>
      </c>
      <c r="BQ119">
        <f t="shared" si="95"/>
        <v>0</v>
      </c>
      <c r="BR119">
        <f t="shared" si="96"/>
        <v>9.8174770424681039</v>
      </c>
      <c r="BS119">
        <f t="shared" si="97"/>
        <v>19.634954084936204</v>
      </c>
      <c r="BT119">
        <f t="shared" si="98"/>
        <v>19.634954084936211</v>
      </c>
      <c r="BU119">
        <f t="shared" si="99"/>
        <v>19.634954084936211</v>
      </c>
      <c r="BV119">
        <f t="shared" si="100"/>
        <v>13.744467859455341</v>
      </c>
      <c r="BW119">
        <f t="shared" si="101"/>
        <v>0</v>
      </c>
      <c r="BX119">
        <f t="shared" si="102"/>
        <v>0</v>
      </c>
      <c r="BY119">
        <f t="shared" si="103"/>
        <v>0</v>
      </c>
      <c r="BZ119">
        <f t="shared" si="104"/>
        <v>0</v>
      </c>
      <c r="CA119">
        <f t="shared" si="105"/>
        <v>0</v>
      </c>
      <c r="CB119" s="11">
        <f t="shared" si="110"/>
        <v>1.0313240312354817E-2</v>
      </c>
    </row>
    <row r="120" spans="1:80" x14ac:dyDescent="0.3">
      <c r="A120">
        <v>1</v>
      </c>
      <c r="B120" t="str">
        <f t="shared" si="60"/>
        <v/>
      </c>
      <c r="D120">
        <v>0.3</v>
      </c>
      <c r="I120">
        <f t="shared" si="61"/>
        <v>0</v>
      </c>
      <c r="J120">
        <f t="shared" si="62"/>
        <v>0</v>
      </c>
      <c r="L120" t="e">
        <f t="shared" si="63"/>
        <v>#DIV/0!</v>
      </c>
      <c r="M120">
        <v>1</v>
      </c>
      <c r="N120">
        <v>1</v>
      </c>
      <c r="O120">
        <v>3</v>
      </c>
      <c r="P120">
        <f t="shared" si="64"/>
        <v>0</v>
      </c>
      <c r="S120">
        <v>1</v>
      </c>
      <c r="T120">
        <v>0</v>
      </c>
      <c r="U120">
        <v>1</v>
      </c>
      <c r="Z120">
        <v>0</v>
      </c>
      <c r="AA120">
        <v>0</v>
      </c>
      <c r="AB120">
        <v>0</v>
      </c>
      <c r="AC120">
        <v>0</v>
      </c>
      <c r="AD120" t="s">
        <v>75</v>
      </c>
      <c r="AE120" t="e">
        <f t="shared" si="106"/>
        <v>#DIV/0!</v>
      </c>
      <c r="AF120" t="e">
        <f t="shared" si="65"/>
        <v>#DIV/0!</v>
      </c>
      <c r="AG120" t="e">
        <f t="shared" si="66"/>
        <v>#DIV/0!</v>
      </c>
      <c r="AH120" t="e">
        <f t="shared" si="67"/>
        <v>#DIV/0!</v>
      </c>
      <c r="AI120" t="e">
        <f t="shared" si="68"/>
        <v>#DIV/0!</v>
      </c>
      <c r="AJ120" t="e">
        <f t="shared" si="69"/>
        <v>#DIV/0!</v>
      </c>
      <c r="AK120" t="e">
        <f t="shared" si="70"/>
        <v>#DIV/0!</v>
      </c>
      <c r="AL120" t="e">
        <f t="shared" si="71"/>
        <v>#DIV/0!</v>
      </c>
      <c r="AM120" t="e">
        <f t="shared" si="72"/>
        <v>#DIV/0!</v>
      </c>
      <c r="AN120" t="e">
        <f t="shared" si="73"/>
        <v>#DIV/0!</v>
      </c>
      <c r="AO120" t="e">
        <f t="shared" si="74"/>
        <v>#DIV/0!</v>
      </c>
      <c r="AP120" t="e">
        <f t="shared" si="75"/>
        <v>#DIV/0!</v>
      </c>
      <c r="AQ120" t="e">
        <f t="shared" si="76"/>
        <v>#DIV/0!</v>
      </c>
      <c r="AR120" t="e">
        <f t="shared" si="77"/>
        <v>#DIV/0!</v>
      </c>
      <c r="AS120" t="e">
        <f t="shared" si="78"/>
        <v>#DIV/0!</v>
      </c>
      <c r="AT120" t="e">
        <f t="shared" si="79"/>
        <v>#DIV/0!</v>
      </c>
      <c r="AU120" t="e">
        <f t="shared" si="80"/>
        <v>#DIV/0!</v>
      </c>
      <c r="AV120" t="e">
        <f t="shared" si="81"/>
        <v>#DIV/0!</v>
      </c>
      <c r="AW120" t="e">
        <f t="shared" si="82"/>
        <v>#DIV/0!</v>
      </c>
      <c r="AX120" t="e">
        <f t="shared" si="83"/>
        <v>#DIV/0!</v>
      </c>
      <c r="AY120" t="e">
        <f t="shared" si="84"/>
        <v>#DIV/0!</v>
      </c>
      <c r="AZ120" t="e">
        <f t="shared" si="85"/>
        <v>#DIV/0!</v>
      </c>
      <c r="BA120" t="e">
        <f t="shared" si="86"/>
        <v>#DIV/0!</v>
      </c>
      <c r="BB120">
        <f t="shared" si="87"/>
        <v>38</v>
      </c>
      <c r="BC120">
        <f t="shared" si="107"/>
        <v>0</v>
      </c>
      <c r="BD120">
        <f t="shared" si="107"/>
        <v>0</v>
      </c>
      <c r="BE120">
        <f t="shared" si="88"/>
        <v>5.5</v>
      </c>
      <c r="BF120">
        <f t="shared" si="59"/>
        <v>0</v>
      </c>
      <c r="BG120">
        <f t="shared" si="59"/>
        <v>0</v>
      </c>
      <c r="BH120">
        <f t="shared" si="59"/>
        <v>0</v>
      </c>
      <c r="BI120">
        <f t="shared" si="89"/>
        <v>0.27215495268714102</v>
      </c>
      <c r="BJ120">
        <f t="shared" si="108"/>
        <v>0</v>
      </c>
      <c r="BK120">
        <f t="shared" si="109"/>
        <v>0</v>
      </c>
      <c r="BL120">
        <f t="shared" si="90"/>
        <v>3.9390848415244095E-2</v>
      </c>
      <c r="BM120">
        <f t="shared" si="91"/>
        <v>0</v>
      </c>
      <c r="BN120">
        <f t="shared" si="92"/>
        <v>0</v>
      </c>
      <c r="BO120">
        <f t="shared" si="93"/>
        <v>0</v>
      </c>
      <c r="BP120" t="str">
        <f t="shared" si="94"/>
        <v/>
      </c>
      <c r="BQ120" t="str">
        <f t="shared" si="95"/>
        <v/>
      </c>
      <c r="BR120" t="str">
        <f t="shared" si="96"/>
        <v/>
      </c>
      <c r="BS120" t="str">
        <f t="shared" si="97"/>
        <v/>
      </c>
      <c r="BT120" t="str">
        <f t="shared" si="98"/>
        <v/>
      </c>
      <c r="BU120" t="str">
        <f t="shared" si="99"/>
        <v/>
      </c>
      <c r="BV120" t="str">
        <f t="shared" si="100"/>
        <v/>
      </c>
      <c r="BW120" t="str">
        <f t="shared" si="101"/>
        <v/>
      </c>
      <c r="BX120" t="str">
        <f t="shared" si="102"/>
        <v/>
      </c>
      <c r="BY120" t="str">
        <f t="shared" si="103"/>
        <v/>
      </c>
      <c r="BZ120" t="str">
        <f t="shared" si="104"/>
        <v/>
      </c>
      <c r="CA120" t="str">
        <f t="shared" si="105"/>
        <v/>
      </c>
      <c r="CB120" s="11">
        <f t="shared" si="110"/>
        <v>7.1619724391352897E-3</v>
      </c>
    </row>
    <row r="121" spans="1:80" x14ac:dyDescent="0.3">
      <c r="A121">
        <v>1</v>
      </c>
      <c r="B121" t="str">
        <f t="shared" si="60"/>
        <v/>
      </c>
      <c r="D121">
        <v>0.38</v>
      </c>
      <c r="I121">
        <f t="shared" si="61"/>
        <v>0</v>
      </c>
      <c r="J121">
        <f t="shared" si="62"/>
        <v>0</v>
      </c>
      <c r="L121" t="e">
        <f t="shared" si="63"/>
        <v>#DIV/0!</v>
      </c>
      <c r="M121">
        <v>1</v>
      </c>
      <c r="N121">
        <v>1</v>
      </c>
      <c r="O121">
        <v>2</v>
      </c>
      <c r="P121">
        <f t="shared" si="64"/>
        <v>0</v>
      </c>
      <c r="S121">
        <v>1</v>
      </c>
      <c r="T121">
        <v>0</v>
      </c>
      <c r="U121">
        <v>1</v>
      </c>
      <c r="Z121">
        <v>0</v>
      </c>
      <c r="AA121">
        <v>0</v>
      </c>
      <c r="AB121">
        <v>0</v>
      </c>
      <c r="AC121">
        <v>0</v>
      </c>
      <c r="AD121" t="s">
        <v>75</v>
      </c>
      <c r="AE121" t="e">
        <f t="shared" si="106"/>
        <v>#DIV/0!</v>
      </c>
      <c r="AF121" t="e">
        <f t="shared" si="65"/>
        <v>#DIV/0!</v>
      </c>
      <c r="AG121" t="e">
        <f t="shared" si="66"/>
        <v>#DIV/0!</v>
      </c>
      <c r="AH121" t="e">
        <f t="shared" si="67"/>
        <v>#DIV/0!</v>
      </c>
      <c r="AI121" t="e">
        <f t="shared" si="68"/>
        <v>#DIV/0!</v>
      </c>
      <c r="AJ121" t="e">
        <f t="shared" si="69"/>
        <v>#DIV/0!</v>
      </c>
      <c r="AK121" t="e">
        <f t="shared" si="70"/>
        <v>#DIV/0!</v>
      </c>
      <c r="AL121" t="e">
        <f t="shared" si="71"/>
        <v>#DIV/0!</v>
      </c>
      <c r="AM121" t="e">
        <f t="shared" si="72"/>
        <v>#DIV/0!</v>
      </c>
      <c r="AN121" t="e">
        <f t="shared" si="73"/>
        <v>#DIV/0!</v>
      </c>
      <c r="AO121" t="e">
        <f t="shared" si="74"/>
        <v>#DIV/0!</v>
      </c>
      <c r="AP121" t="e">
        <f t="shared" si="75"/>
        <v>#DIV/0!</v>
      </c>
      <c r="AQ121" t="e">
        <f t="shared" si="76"/>
        <v>#DIV/0!</v>
      </c>
      <c r="AR121" t="e">
        <f t="shared" si="77"/>
        <v>#DIV/0!</v>
      </c>
      <c r="AS121" t="e">
        <f t="shared" si="78"/>
        <v>#DIV/0!</v>
      </c>
      <c r="AT121" t="e">
        <f t="shared" si="79"/>
        <v>#DIV/0!</v>
      </c>
      <c r="AU121" t="e">
        <f t="shared" si="80"/>
        <v>#DIV/0!</v>
      </c>
      <c r="AV121" t="e">
        <f t="shared" si="81"/>
        <v>#DIV/0!</v>
      </c>
      <c r="AW121" t="e">
        <f t="shared" si="82"/>
        <v>#DIV/0!</v>
      </c>
      <c r="AX121" t="e">
        <f t="shared" si="83"/>
        <v>#DIV/0!</v>
      </c>
      <c r="AY121" t="e">
        <f t="shared" si="84"/>
        <v>#DIV/0!</v>
      </c>
      <c r="AZ121" t="e">
        <f t="shared" si="85"/>
        <v>#DIV/0!</v>
      </c>
      <c r="BA121" t="e">
        <f t="shared" si="86"/>
        <v>#DIV/0!</v>
      </c>
      <c r="BB121">
        <f t="shared" si="87"/>
        <v>18</v>
      </c>
      <c r="BC121">
        <f t="shared" si="107"/>
        <v>0</v>
      </c>
      <c r="BD121">
        <f t="shared" si="107"/>
        <v>0</v>
      </c>
      <c r="BE121">
        <f t="shared" si="88"/>
        <v>5.5</v>
      </c>
      <c r="BF121">
        <f t="shared" si="59"/>
        <v>0</v>
      </c>
      <c r="BG121">
        <f t="shared" si="59"/>
        <v>0</v>
      </c>
      <c r="BH121">
        <f t="shared" si="59"/>
        <v>0</v>
      </c>
      <c r="BI121">
        <f t="shared" si="89"/>
        <v>0.2068377640422272</v>
      </c>
      <c r="BJ121">
        <f t="shared" si="108"/>
        <v>0</v>
      </c>
      <c r="BK121">
        <f t="shared" si="109"/>
        <v>0</v>
      </c>
      <c r="BL121">
        <f t="shared" si="90"/>
        <v>6.3200427901791645E-2</v>
      </c>
      <c r="BM121">
        <f t="shared" si="91"/>
        <v>0</v>
      </c>
      <c r="BN121">
        <f t="shared" si="92"/>
        <v>0</v>
      </c>
      <c r="BO121">
        <f t="shared" si="93"/>
        <v>0</v>
      </c>
      <c r="BP121" t="str">
        <f t="shared" si="94"/>
        <v/>
      </c>
      <c r="BQ121" t="str">
        <f t="shared" si="95"/>
        <v/>
      </c>
      <c r="BR121" t="str">
        <f t="shared" si="96"/>
        <v/>
      </c>
      <c r="BS121" t="str">
        <f t="shared" si="97"/>
        <v/>
      </c>
      <c r="BT121" t="str">
        <f t="shared" si="98"/>
        <v/>
      </c>
      <c r="BU121" t="str">
        <f t="shared" si="99"/>
        <v/>
      </c>
      <c r="BV121" t="str">
        <f t="shared" si="100"/>
        <v/>
      </c>
      <c r="BW121" t="str">
        <f t="shared" si="101"/>
        <v/>
      </c>
      <c r="BX121" t="str">
        <f t="shared" si="102"/>
        <v/>
      </c>
      <c r="BY121" t="str">
        <f t="shared" si="103"/>
        <v/>
      </c>
      <c r="BZ121" t="str">
        <f t="shared" si="104"/>
        <v/>
      </c>
      <c r="CA121" t="str">
        <f t="shared" si="105"/>
        <v/>
      </c>
      <c r="CB121" s="11">
        <f t="shared" si="110"/>
        <v>1.1490986891234845E-2</v>
      </c>
    </row>
    <row r="122" spans="1:80" x14ac:dyDescent="0.3">
      <c r="A122">
        <v>1</v>
      </c>
      <c r="B122" t="str">
        <f t="shared" si="60"/>
        <v/>
      </c>
      <c r="D122">
        <v>0.4</v>
      </c>
      <c r="I122">
        <f t="shared" si="61"/>
        <v>0</v>
      </c>
      <c r="J122">
        <f t="shared" si="62"/>
        <v>0</v>
      </c>
      <c r="L122" t="e">
        <f t="shared" si="63"/>
        <v>#DIV/0!</v>
      </c>
      <c r="M122">
        <v>1</v>
      </c>
      <c r="N122">
        <v>1</v>
      </c>
      <c r="O122">
        <v>2</v>
      </c>
      <c r="P122">
        <f t="shared" si="64"/>
        <v>0</v>
      </c>
      <c r="S122">
        <v>1</v>
      </c>
      <c r="T122">
        <v>0</v>
      </c>
      <c r="U122">
        <v>2</v>
      </c>
      <c r="Z122">
        <v>0</v>
      </c>
      <c r="AA122">
        <v>0</v>
      </c>
      <c r="AB122">
        <v>0</v>
      </c>
      <c r="AC122">
        <v>0</v>
      </c>
      <c r="AD122" t="s">
        <v>75</v>
      </c>
      <c r="AE122" t="e">
        <f t="shared" si="106"/>
        <v>#DIV/0!</v>
      </c>
      <c r="AF122" t="e">
        <f t="shared" si="65"/>
        <v>#DIV/0!</v>
      </c>
      <c r="AG122" t="e">
        <f t="shared" si="66"/>
        <v>#DIV/0!</v>
      </c>
      <c r="AH122" t="e">
        <f t="shared" si="67"/>
        <v>#DIV/0!</v>
      </c>
      <c r="AI122" t="e">
        <f t="shared" si="68"/>
        <v>#DIV/0!</v>
      </c>
      <c r="AJ122" t="e">
        <f t="shared" si="69"/>
        <v>#DIV/0!</v>
      </c>
      <c r="AK122" t="e">
        <f t="shared" si="70"/>
        <v>#DIV/0!</v>
      </c>
      <c r="AL122" t="e">
        <f t="shared" si="71"/>
        <v>#DIV/0!</v>
      </c>
      <c r="AM122" t="e">
        <f t="shared" si="72"/>
        <v>#DIV/0!</v>
      </c>
      <c r="AN122" t="e">
        <f t="shared" si="73"/>
        <v>#DIV/0!</v>
      </c>
      <c r="AO122" t="e">
        <f t="shared" si="74"/>
        <v>#DIV/0!</v>
      </c>
      <c r="AP122" t="e">
        <f t="shared" si="75"/>
        <v>#DIV/0!</v>
      </c>
      <c r="AQ122" t="e">
        <f t="shared" si="76"/>
        <v>#DIV/0!</v>
      </c>
      <c r="AR122" t="e">
        <f t="shared" si="77"/>
        <v>#DIV/0!</v>
      </c>
      <c r="AS122" t="e">
        <f t="shared" si="78"/>
        <v>#DIV/0!</v>
      </c>
      <c r="AT122" t="e">
        <f t="shared" si="79"/>
        <v>#DIV/0!</v>
      </c>
      <c r="AU122" t="e">
        <f t="shared" si="80"/>
        <v>#DIV/0!</v>
      </c>
      <c r="AV122" t="e">
        <f t="shared" si="81"/>
        <v>#DIV/0!</v>
      </c>
      <c r="AW122" t="e">
        <f t="shared" si="82"/>
        <v>#DIV/0!</v>
      </c>
      <c r="AX122" t="e">
        <f t="shared" si="83"/>
        <v>#DIV/0!</v>
      </c>
      <c r="AY122" t="e">
        <f t="shared" si="84"/>
        <v>#DIV/0!</v>
      </c>
      <c r="AZ122" t="e">
        <f t="shared" si="85"/>
        <v>#DIV/0!</v>
      </c>
      <c r="BA122" t="e">
        <f t="shared" si="86"/>
        <v>#DIV/0!</v>
      </c>
      <c r="BB122">
        <f t="shared" si="87"/>
        <v>18</v>
      </c>
      <c r="BC122">
        <f t="shared" si="107"/>
        <v>0</v>
      </c>
      <c r="BD122">
        <f t="shared" si="107"/>
        <v>0</v>
      </c>
      <c r="BE122">
        <f t="shared" si="88"/>
        <v>18</v>
      </c>
      <c r="BF122">
        <f t="shared" si="59"/>
        <v>0</v>
      </c>
      <c r="BG122">
        <f t="shared" si="59"/>
        <v>0</v>
      </c>
      <c r="BH122">
        <f t="shared" si="59"/>
        <v>0</v>
      </c>
      <c r="BI122">
        <f t="shared" si="89"/>
        <v>0.22918311805232935</v>
      </c>
      <c r="BJ122">
        <f t="shared" si="108"/>
        <v>0</v>
      </c>
      <c r="BK122">
        <f t="shared" si="109"/>
        <v>0</v>
      </c>
      <c r="BL122">
        <f t="shared" si="90"/>
        <v>0.22918311805232935</v>
      </c>
      <c r="BM122">
        <f t="shared" si="91"/>
        <v>0</v>
      </c>
      <c r="BN122">
        <f t="shared" si="92"/>
        <v>0</v>
      </c>
      <c r="BO122">
        <f t="shared" si="93"/>
        <v>0</v>
      </c>
      <c r="BP122" t="str">
        <f t="shared" si="94"/>
        <v/>
      </c>
      <c r="BQ122" t="str">
        <f t="shared" si="95"/>
        <v/>
      </c>
      <c r="BR122" t="str">
        <f t="shared" si="96"/>
        <v/>
      </c>
      <c r="BS122" t="str">
        <f t="shared" si="97"/>
        <v/>
      </c>
      <c r="BT122" t="str">
        <f t="shared" si="98"/>
        <v/>
      </c>
      <c r="BU122" t="str">
        <f t="shared" si="99"/>
        <v/>
      </c>
      <c r="BV122" t="str">
        <f t="shared" si="100"/>
        <v/>
      </c>
      <c r="BW122" t="str">
        <f t="shared" si="101"/>
        <v/>
      </c>
      <c r="BX122" t="str">
        <f t="shared" si="102"/>
        <v/>
      </c>
      <c r="BY122" t="str">
        <f t="shared" si="103"/>
        <v/>
      </c>
      <c r="BZ122" t="str">
        <f t="shared" si="104"/>
        <v/>
      </c>
      <c r="CA122" t="str">
        <f t="shared" si="105"/>
        <v/>
      </c>
      <c r="CB122" s="11">
        <f t="shared" si="110"/>
        <v>1.273239544735163E-2</v>
      </c>
    </row>
    <row r="123" spans="1:80" x14ac:dyDescent="0.3">
      <c r="A123">
        <v>1</v>
      </c>
      <c r="B123" t="str">
        <f t="shared" si="60"/>
        <v/>
      </c>
      <c r="D123">
        <v>0.25</v>
      </c>
      <c r="I123">
        <f t="shared" si="61"/>
        <v>0</v>
      </c>
      <c r="J123">
        <f t="shared" si="62"/>
        <v>0</v>
      </c>
      <c r="L123" t="e">
        <f t="shared" si="63"/>
        <v>#DIV/0!</v>
      </c>
      <c r="M123">
        <v>1</v>
      </c>
      <c r="N123">
        <v>1</v>
      </c>
      <c r="O123">
        <v>3</v>
      </c>
      <c r="P123">
        <f t="shared" si="64"/>
        <v>0</v>
      </c>
      <c r="Z123">
        <v>0</v>
      </c>
      <c r="AA123">
        <v>0</v>
      </c>
      <c r="AB123">
        <v>0</v>
      </c>
      <c r="AC123">
        <v>0</v>
      </c>
      <c r="AD123" t="s">
        <v>75</v>
      </c>
      <c r="AE123" t="e">
        <f t="shared" si="106"/>
        <v>#DIV/0!</v>
      </c>
      <c r="AF123" t="e">
        <f t="shared" si="65"/>
        <v>#DIV/0!</v>
      </c>
      <c r="AG123" t="e">
        <f t="shared" si="66"/>
        <v>#DIV/0!</v>
      </c>
      <c r="AH123" t="e">
        <f t="shared" si="67"/>
        <v>#DIV/0!</v>
      </c>
      <c r="AI123" t="e">
        <f t="shared" si="68"/>
        <v>#DIV/0!</v>
      </c>
      <c r="AJ123" t="e">
        <f t="shared" si="69"/>
        <v>#DIV/0!</v>
      </c>
      <c r="AK123" t="e">
        <f t="shared" si="70"/>
        <v>#DIV/0!</v>
      </c>
      <c r="AL123" t="e">
        <f t="shared" si="71"/>
        <v>#DIV/0!</v>
      </c>
      <c r="AM123" t="e">
        <f t="shared" si="72"/>
        <v>#DIV/0!</v>
      </c>
      <c r="AN123" t="e">
        <f t="shared" si="73"/>
        <v>#DIV/0!</v>
      </c>
      <c r="AO123" t="e">
        <f t="shared" si="74"/>
        <v>#DIV/0!</v>
      </c>
      <c r="AP123" t="e">
        <f t="shared" si="75"/>
        <v>#DIV/0!</v>
      </c>
      <c r="AQ123" t="e">
        <f t="shared" si="76"/>
        <v>#DIV/0!</v>
      </c>
      <c r="AR123" t="e">
        <f t="shared" si="77"/>
        <v>#DIV/0!</v>
      </c>
      <c r="AS123" t="e">
        <f t="shared" si="78"/>
        <v>#DIV/0!</v>
      </c>
      <c r="AT123" t="e">
        <f t="shared" si="79"/>
        <v>#DIV/0!</v>
      </c>
      <c r="AU123" t="e">
        <f t="shared" si="80"/>
        <v>#DIV/0!</v>
      </c>
      <c r="AV123" t="e">
        <f t="shared" si="81"/>
        <v>#DIV/0!</v>
      </c>
      <c r="AW123" t="e">
        <f t="shared" si="82"/>
        <v>#DIV/0!</v>
      </c>
      <c r="AX123" t="e">
        <f t="shared" si="83"/>
        <v>#DIV/0!</v>
      </c>
      <c r="AY123" t="e">
        <f t="shared" si="84"/>
        <v>#DIV/0!</v>
      </c>
      <c r="AZ123" t="e">
        <f t="shared" si="85"/>
        <v>#DIV/0!</v>
      </c>
      <c r="BA123" t="e">
        <f t="shared" si="86"/>
        <v>#DIV/0!</v>
      </c>
      <c r="BB123">
        <f t="shared" si="87"/>
        <v>38</v>
      </c>
      <c r="BC123">
        <f t="shared" si="107"/>
        <v>0</v>
      </c>
      <c r="BD123">
        <f t="shared" si="107"/>
        <v>0</v>
      </c>
      <c r="BE123">
        <f t="shared" si="88"/>
        <v>0</v>
      </c>
      <c r="BF123">
        <f t="shared" si="59"/>
        <v>0</v>
      </c>
      <c r="BG123">
        <f t="shared" si="59"/>
        <v>0</v>
      </c>
      <c r="BH123">
        <f t="shared" si="59"/>
        <v>0</v>
      </c>
      <c r="BI123">
        <f t="shared" si="89"/>
        <v>0.18899649492162574</v>
      </c>
      <c r="BJ123">
        <f t="shared" si="108"/>
        <v>0</v>
      </c>
      <c r="BK123">
        <f t="shared" si="109"/>
        <v>0</v>
      </c>
      <c r="BL123">
        <f t="shared" si="90"/>
        <v>0</v>
      </c>
      <c r="BM123">
        <f t="shared" si="91"/>
        <v>0</v>
      </c>
      <c r="BN123">
        <f t="shared" si="92"/>
        <v>0</v>
      </c>
      <c r="BO123">
        <f t="shared" si="93"/>
        <v>0</v>
      </c>
      <c r="BP123" t="str">
        <f t="shared" si="94"/>
        <v/>
      </c>
      <c r="BQ123" t="str">
        <f t="shared" si="95"/>
        <v/>
      </c>
      <c r="BR123" t="str">
        <f t="shared" si="96"/>
        <v/>
      </c>
      <c r="BS123" t="str">
        <f t="shared" si="97"/>
        <v/>
      </c>
      <c r="BT123" t="str">
        <f t="shared" si="98"/>
        <v/>
      </c>
      <c r="BU123" t="str">
        <f t="shared" si="99"/>
        <v/>
      </c>
      <c r="BV123" t="str">
        <f t="shared" si="100"/>
        <v/>
      </c>
      <c r="BW123" t="str">
        <f t="shared" si="101"/>
        <v/>
      </c>
      <c r="BX123" t="str">
        <f t="shared" si="102"/>
        <v/>
      </c>
      <c r="BY123" t="str">
        <f t="shared" si="103"/>
        <v/>
      </c>
      <c r="BZ123" t="str">
        <f t="shared" si="104"/>
        <v/>
      </c>
      <c r="CA123" t="str">
        <f t="shared" si="105"/>
        <v/>
      </c>
      <c r="CB123" s="11">
        <f t="shared" si="110"/>
        <v>4.9735919716217296E-3</v>
      </c>
    </row>
    <row r="124" spans="1:80" x14ac:dyDescent="0.3">
      <c r="A124">
        <v>1</v>
      </c>
      <c r="B124" t="str">
        <f t="shared" si="60"/>
        <v/>
      </c>
      <c r="D124">
        <v>0.32</v>
      </c>
      <c r="I124">
        <f t="shared" si="61"/>
        <v>0</v>
      </c>
      <c r="J124">
        <f t="shared" si="62"/>
        <v>0</v>
      </c>
      <c r="L124" t="e">
        <f t="shared" si="63"/>
        <v>#DIV/0!</v>
      </c>
      <c r="M124">
        <v>1</v>
      </c>
      <c r="N124">
        <v>1</v>
      </c>
      <c r="O124">
        <v>2</v>
      </c>
      <c r="P124">
        <f t="shared" si="64"/>
        <v>0</v>
      </c>
      <c r="S124">
        <v>1</v>
      </c>
      <c r="T124">
        <v>0</v>
      </c>
      <c r="U124">
        <v>1</v>
      </c>
      <c r="Z124">
        <v>0</v>
      </c>
      <c r="AA124">
        <v>0</v>
      </c>
      <c r="AB124">
        <v>0</v>
      </c>
      <c r="AC124">
        <v>0</v>
      </c>
      <c r="AD124" t="s">
        <v>75</v>
      </c>
      <c r="AE124" t="e">
        <f t="shared" si="106"/>
        <v>#DIV/0!</v>
      </c>
      <c r="AF124" t="e">
        <f t="shared" si="65"/>
        <v>#DIV/0!</v>
      </c>
      <c r="AG124" t="e">
        <f t="shared" si="66"/>
        <v>#DIV/0!</v>
      </c>
      <c r="AH124" t="e">
        <f t="shared" si="67"/>
        <v>#DIV/0!</v>
      </c>
      <c r="AI124" t="e">
        <f t="shared" si="68"/>
        <v>#DIV/0!</v>
      </c>
      <c r="AJ124" t="e">
        <f t="shared" si="69"/>
        <v>#DIV/0!</v>
      </c>
      <c r="AK124" t="e">
        <f t="shared" si="70"/>
        <v>#DIV/0!</v>
      </c>
      <c r="AL124" t="e">
        <f t="shared" si="71"/>
        <v>#DIV/0!</v>
      </c>
      <c r="AM124" t="e">
        <f t="shared" si="72"/>
        <v>#DIV/0!</v>
      </c>
      <c r="AN124" t="e">
        <f t="shared" si="73"/>
        <v>#DIV/0!</v>
      </c>
      <c r="AO124" t="e">
        <f t="shared" si="74"/>
        <v>#DIV/0!</v>
      </c>
      <c r="AP124" t="e">
        <f t="shared" si="75"/>
        <v>#DIV/0!</v>
      </c>
      <c r="AQ124" t="e">
        <f t="shared" si="76"/>
        <v>#DIV/0!</v>
      </c>
      <c r="AR124" t="e">
        <f t="shared" si="77"/>
        <v>#DIV/0!</v>
      </c>
      <c r="AS124" t="e">
        <f t="shared" si="78"/>
        <v>#DIV/0!</v>
      </c>
      <c r="AT124" t="e">
        <f t="shared" si="79"/>
        <v>#DIV/0!</v>
      </c>
      <c r="AU124" t="e">
        <f t="shared" si="80"/>
        <v>#DIV/0!</v>
      </c>
      <c r="AV124" t="e">
        <f t="shared" si="81"/>
        <v>#DIV/0!</v>
      </c>
      <c r="AW124" t="e">
        <f t="shared" si="82"/>
        <v>#DIV/0!</v>
      </c>
      <c r="AX124" t="e">
        <f t="shared" si="83"/>
        <v>#DIV/0!</v>
      </c>
      <c r="AY124" t="e">
        <f t="shared" si="84"/>
        <v>#DIV/0!</v>
      </c>
      <c r="AZ124" t="e">
        <f t="shared" si="85"/>
        <v>#DIV/0!</v>
      </c>
      <c r="BA124" t="e">
        <f t="shared" si="86"/>
        <v>#DIV/0!</v>
      </c>
      <c r="BB124">
        <f t="shared" si="87"/>
        <v>18</v>
      </c>
      <c r="BC124">
        <f t="shared" si="107"/>
        <v>0</v>
      </c>
      <c r="BD124">
        <f t="shared" si="107"/>
        <v>0</v>
      </c>
      <c r="BE124">
        <f t="shared" si="88"/>
        <v>5.5</v>
      </c>
      <c r="BF124">
        <f t="shared" si="59"/>
        <v>0</v>
      </c>
      <c r="BG124">
        <f t="shared" si="59"/>
        <v>0</v>
      </c>
      <c r="BH124">
        <f t="shared" si="59"/>
        <v>0</v>
      </c>
      <c r="BI124">
        <f t="shared" si="89"/>
        <v>0.14667719555349074</v>
      </c>
      <c r="BJ124">
        <f t="shared" si="108"/>
        <v>0</v>
      </c>
      <c r="BK124">
        <f t="shared" si="109"/>
        <v>0</v>
      </c>
      <c r="BL124">
        <f t="shared" si="90"/>
        <v>4.4818031974677729E-2</v>
      </c>
      <c r="BM124">
        <f t="shared" si="91"/>
        <v>0</v>
      </c>
      <c r="BN124">
        <f t="shared" si="92"/>
        <v>0</v>
      </c>
      <c r="BO124">
        <f t="shared" si="93"/>
        <v>0</v>
      </c>
      <c r="BP124" t="str">
        <f t="shared" si="94"/>
        <v/>
      </c>
      <c r="BQ124" t="str">
        <f t="shared" si="95"/>
        <v/>
      </c>
      <c r="BR124" t="str">
        <f t="shared" si="96"/>
        <v/>
      </c>
      <c r="BS124" t="str">
        <f t="shared" si="97"/>
        <v/>
      </c>
      <c r="BT124" t="str">
        <f t="shared" si="98"/>
        <v/>
      </c>
      <c r="BU124" t="str">
        <f t="shared" si="99"/>
        <v/>
      </c>
      <c r="BV124" t="str">
        <f t="shared" si="100"/>
        <v/>
      </c>
      <c r="BW124" t="str">
        <f t="shared" si="101"/>
        <v/>
      </c>
      <c r="BX124" t="str">
        <f t="shared" si="102"/>
        <v/>
      </c>
      <c r="BY124" t="str">
        <f t="shared" si="103"/>
        <v/>
      </c>
      <c r="BZ124" t="str">
        <f t="shared" si="104"/>
        <v/>
      </c>
      <c r="CA124" t="str">
        <f t="shared" si="105"/>
        <v/>
      </c>
      <c r="CB124" s="11">
        <f t="shared" si="110"/>
        <v>8.1487330863050413E-3</v>
      </c>
    </row>
    <row r="125" spans="1:80" x14ac:dyDescent="0.3">
      <c r="A125">
        <v>1</v>
      </c>
      <c r="B125">
        <f t="shared" si="60"/>
        <v>1</v>
      </c>
      <c r="C125" t="s">
        <v>75</v>
      </c>
      <c r="D125">
        <v>0.2</v>
      </c>
      <c r="E125">
        <v>4.4000000000000004</v>
      </c>
      <c r="F125">
        <v>3.2</v>
      </c>
      <c r="G125">
        <v>4</v>
      </c>
      <c r="H125">
        <v>3.9</v>
      </c>
      <c r="I125">
        <f t="shared" si="61"/>
        <v>1.8</v>
      </c>
      <c r="J125">
        <f t="shared" si="62"/>
        <v>0.50000000000000044</v>
      </c>
      <c r="K125">
        <v>1</v>
      </c>
      <c r="L125">
        <f t="shared" si="63"/>
        <v>1</v>
      </c>
      <c r="M125">
        <v>2</v>
      </c>
      <c r="N125">
        <v>1</v>
      </c>
      <c r="O125">
        <v>4</v>
      </c>
      <c r="P125">
        <f t="shared" si="64"/>
        <v>1</v>
      </c>
      <c r="S125">
        <v>1</v>
      </c>
      <c r="T125">
        <v>0</v>
      </c>
      <c r="U125">
        <v>1</v>
      </c>
      <c r="Z125">
        <v>0</v>
      </c>
      <c r="AA125">
        <v>0</v>
      </c>
      <c r="AB125">
        <v>0</v>
      </c>
      <c r="AC125">
        <v>0</v>
      </c>
      <c r="AD125" t="s">
        <v>75</v>
      </c>
      <c r="AE125">
        <f t="shared" si="106"/>
        <v>39.697164770760629</v>
      </c>
      <c r="AF125">
        <f t="shared" si="65"/>
        <v>-4.5202775734191872E-15</v>
      </c>
      <c r="AG125">
        <f t="shared" si="66"/>
        <v>5.0893800988154609</v>
      </c>
      <c r="AH125">
        <f t="shared" si="67"/>
        <v>15.268140296446392</v>
      </c>
      <c r="AI125">
        <f t="shared" si="68"/>
        <v>25.446900494077322</v>
      </c>
      <c r="AJ125">
        <f t="shared" si="69"/>
        <v>35.625660691708255</v>
      </c>
      <c r="AK125">
        <f t="shared" si="70"/>
        <v>45.804420889339191</v>
      </c>
      <c r="AL125">
        <f t="shared" si="71"/>
        <v>55.98318108697012</v>
      </c>
      <c r="AM125">
        <f t="shared" si="72"/>
        <v>106.87698207512477</v>
      </c>
      <c r="AN125">
        <f t="shared" si="73"/>
        <v>137.41326266801755</v>
      </c>
      <c r="AO125">
        <f t="shared" si="74"/>
        <v>167.94954326091036</v>
      </c>
      <c r="AP125">
        <f t="shared" si="75"/>
        <v>239.20086464432688</v>
      </c>
      <c r="AQ125">
        <f t="shared" si="76"/>
        <v>0</v>
      </c>
      <c r="AR125">
        <f t="shared" si="77"/>
        <v>5.0893800988154609</v>
      </c>
      <c r="AS125">
        <f t="shared" si="78"/>
        <v>15.268140296446392</v>
      </c>
      <c r="AT125">
        <f t="shared" si="79"/>
        <v>25.446900494077322</v>
      </c>
      <c r="AU125">
        <f t="shared" si="80"/>
        <v>35.625660691708255</v>
      </c>
      <c r="AV125">
        <f t="shared" si="81"/>
        <v>39.697164770760629</v>
      </c>
      <c r="AW125">
        <f t="shared" si="82"/>
        <v>39.697164770760629</v>
      </c>
      <c r="AX125">
        <f t="shared" si="83"/>
        <v>39.697164770760629</v>
      </c>
      <c r="AY125">
        <f t="shared" si="84"/>
        <v>39.697164770760629</v>
      </c>
      <c r="AZ125">
        <f t="shared" si="85"/>
        <v>39.697164770760629</v>
      </c>
      <c r="BA125">
        <f t="shared" si="86"/>
        <v>39.697164770760629</v>
      </c>
      <c r="BB125">
        <f t="shared" si="87"/>
        <v>63</v>
      </c>
      <c r="BC125">
        <f t="shared" si="107"/>
        <v>0</v>
      </c>
      <c r="BD125">
        <f t="shared" si="107"/>
        <v>0</v>
      </c>
      <c r="BE125">
        <f t="shared" si="88"/>
        <v>5.5</v>
      </c>
      <c r="BF125">
        <f t="shared" si="59"/>
        <v>0</v>
      </c>
      <c r="BG125">
        <f t="shared" si="59"/>
        <v>0</v>
      </c>
      <c r="BH125">
        <f t="shared" si="59"/>
        <v>0</v>
      </c>
      <c r="BI125">
        <f t="shared" si="89"/>
        <v>0.20053522829578818</v>
      </c>
      <c r="BJ125">
        <f t="shared" si="108"/>
        <v>0</v>
      </c>
      <c r="BK125">
        <f t="shared" si="109"/>
        <v>0</v>
      </c>
      <c r="BL125">
        <f t="shared" si="90"/>
        <v>1.7507043740108492E-2</v>
      </c>
      <c r="BM125">
        <f t="shared" si="91"/>
        <v>0</v>
      </c>
      <c r="BN125">
        <f t="shared" si="92"/>
        <v>0</v>
      </c>
      <c r="BO125">
        <f t="shared" si="93"/>
        <v>0</v>
      </c>
      <c r="BP125" t="str">
        <f t="shared" si="94"/>
        <v>Col mop</v>
      </c>
      <c r="BQ125">
        <f t="shared" si="95"/>
        <v>0</v>
      </c>
      <c r="BR125">
        <f t="shared" si="96"/>
        <v>5.0893800988154609</v>
      </c>
      <c r="BS125">
        <f t="shared" si="97"/>
        <v>10.178760197630931</v>
      </c>
      <c r="BT125">
        <f t="shared" si="98"/>
        <v>10.178760197630931</v>
      </c>
      <c r="BU125">
        <f t="shared" si="99"/>
        <v>10.178760197630933</v>
      </c>
      <c r="BV125">
        <f t="shared" si="100"/>
        <v>4.0715040790523744</v>
      </c>
      <c r="BW125">
        <f t="shared" si="101"/>
        <v>0</v>
      </c>
      <c r="BX125">
        <f t="shared" si="102"/>
        <v>0</v>
      </c>
      <c r="BY125">
        <f t="shared" si="103"/>
        <v>0</v>
      </c>
      <c r="BZ125">
        <f t="shared" si="104"/>
        <v>0</v>
      </c>
      <c r="CA125">
        <f t="shared" si="105"/>
        <v>0</v>
      </c>
      <c r="CB125" s="11">
        <f t="shared" si="110"/>
        <v>3.1830988618379076E-3</v>
      </c>
    </row>
    <row r="126" spans="1:80" x14ac:dyDescent="0.3">
      <c r="A126">
        <v>1</v>
      </c>
      <c r="B126" t="str">
        <f t="shared" si="60"/>
        <v/>
      </c>
      <c r="D126">
        <v>0.3</v>
      </c>
      <c r="I126">
        <f t="shared" si="61"/>
        <v>0</v>
      </c>
      <c r="J126">
        <f t="shared" si="62"/>
        <v>0</v>
      </c>
      <c r="L126" t="e">
        <f t="shared" si="63"/>
        <v>#DIV/0!</v>
      </c>
      <c r="M126">
        <v>1</v>
      </c>
      <c r="N126">
        <v>1</v>
      </c>
      <c r="O126">
        <v>3</v>
      </c>
      <c r="P126">
        <f t="shared" si="64"/>
        <v>0</v>
      </c>
      <c r="S126">
        <v>1</v>
      </c>
      <c r="T126">
        <v>0</v>
      </c>
      <c r="U126">
        <v>2</v>
      </c>
      <c r="Z126">
        <v>0</v>
      </c>
      <c r="AA126">
        <v>0</v>
      </c>
      <c r="AB126">
        <v>0</v>
      </c>
      <c r="AC126">
        <v>0</v>
      </c>
      <c r="AD126" t="s">
        <v>75</v>
      </c>
      <c r="AE126" t="e">
        <f t="shared" si="106"/>
        <v>#DIV/0!</v>
      </c>
      <c r="AF126" t="e">
        <f t="shared" si="65"/>
        <v>#DIV/0!</v>
      </c>
      <c r="AG126" t="e">
        <f t="shared" si="66"/>
        <v>#DIV/0!</v>
      </c>
      <c r="AH126" t="e">
        <f t="shared" si="67"/>
        <v>#DIV/0!</v>
      </c>
      <c r="AI126" t="e">
        <f t="shared" si="68"/>
        <v>#DIV/0!</v>
      </c>
      <c r="AJ126" t="e">
        <f t="shared" si="69"/>
        <v>#DIV/0!</v>
      </c>
      <c r="AK126" t="e">
        <f t="shared" si="70"/>
        <v>#DIV/0!</v>
      </c>
      <c r="AL126" t="e">
        <f t="shared" si="71"/>
        <v>#DIV/0!</v>
      </c>
      <c r="AM126" t="e">
        <f t="shared" si="72"/>
        <v>#DIV/0!</v>
      </c>
      <c r="AN126" t="e">
        <f t="shared" si="73"/>
        <v>#DIV/0!</v>
      </c>
      <c r="AO126" t="e">
        <f t="shared" si="74"/>
        <v>#DIV/0!</v>
      </c>
      <c r="AP126" t="e">
        <f t="shared" si="75"/>
        <v>#DIV/0!</v>
      </c>
      <c r="AQ126" t="e">
        <f t="shared" si="76"/>
        <v>#DIV/0!</v>
      </c>
      <c r="AR126" t="e">
        <f t="shared" si="77"/>
        <v>#DIV/0!</v>
      </c>
      <c r="AS126" t="e">
        <f t="shared" si="78"/>
        <v>#DIV/0!</v>
      </c>
      <c r="AT126" t="e">
        <f t="shared" si="79"/>
        <v>#DIV/0!</v>
      </c>
      <c r="AU126" t="e">
        <f t="shared" si="80"/>
        <v>#DIV/0!</v>
      </c>
      <c r="AV126" t="e">
        <f t="shared" si="81"/>
        <v>#DIV/0!</v>
      </c>
      <c r="AW126" t="e">
        <f t="shared" si="82"/>
        <v>#DIV/0!</v>
      </c>
      <c r="AX126" t="e">
        <f t="shared" si="83"/>
        <v>#DIV/0!</v>
      </c>
      <c r="AY126" t="e">
        <f t="shared" si="84"/>
        <v>#DIV/0!</v>
      </c>
      <c r="AZ126" t="e">
        <f t="shared" si="85"/>
        <v>#DIV/0!</v>
      </c>
      <c r="BA126" t="e">
        <f t="shared" si="86"/>
        <v>#DIV/0!</v>
      </c>
      <c r="BB126">
        <f t="shared" si="87"/>
        <v>38</v>
      </c>
      <c r="BC126">
        <f t="shared" si="107"/>
        <v>0</v>
      </c>
      <c r="BD126">
        <f t="shared" si="107"/>
        <v>0</v>
      </c>
      <c r="BE126">
        <f t="shared" si="88"/>
        <v>18</v>
      </c>
      <c r="BF126">
        <f t="shared" si="59"/>
        <v>0</v>
      </c>
      <c r="BG126">
        <f t="shared" si="59"/>
        <v>0</v>
      </c>
      <c r="BH126">
        <f t="shared" si="59"/>
        <v>0</v>
      </c>
      <c r="BI126">
        <f t="shared" si="89"/>
        <v>0.27215495268714102</v>
      </c>
      <c r="BJ126">
        <f t="shared" si="108"/>
        <v>0</v>
      </c>
      <c r="BK126">
        <f t="shared" si="109"/>
        <v>0</v>
      </c>
      <c r="BL126">
        <f t="shared" si="90"/>
        <v>0.12891550390443521</v>
      </c>
      <c r="BM126">
        <f t="shared" si="91"/>
        <v>0</v>
      </c>
      <c r="BN126">
        <f t="shared" si="92"/>
        <v>0</v>
      </c>
      <c r="BO126">
        <f t="shared" si="93"/>
        <v>0</v>
      </c>
      <c r="BP126" t="str">
        <f t="shared" si="94"/>
        <v/>
      </c>
      <c r="BQ126" t="str">
        <f t="shared" si="95"/>
        <v/>
      </c>
      <c r="BR126" t="str">
        <f t="shared" si="96"/>
        <v/>
      </c>
      <c r="BS126" t="str">
        <f t="shared" si="97"/>
        <v/>
      </c>
      <c r="BT126" t="str">
        <f t="shared" si="98"/>
        <v/>
      </c>
      <c r="BU126" t="str">
        <f t="shared" si="99"/>
        <v/>
      </c>
      <c r="BV126" t="str">
        <f t="shared" si="100"/>
        <v/>
      </c>
      <c r="BW126" t="str">
        <f t="shared" si="101"/>
        <v/>
      </c>
      <c r="BX126" t="str">
        <f t="shared" si="102"/>
        <v/>
      </c>
      <c r="BY126" t="str">
        <f t="shared" si="103"/>
        <v/>
      </c>
      <c r="BZ126" t="str">
        <f t="shared" si="104"/>
        <v/>
      </c>
      <c r="CA126" t="str">
        <f t="shared" si="105"/>
        <v/>
      </c>
      <c r="CB126" s="11">
        <f t="shared" si="110"/>
        <v>7.1619724391352897E-3</v>
      </c>
    </row>
    <row r="127" spans="1:80" x14ac:dyDescent="0.3">
      <c r="A127">
        <v>1</v>
      </c>
      <c r="B127" t="str">
        <f t="shared" si="60"/>
        <v/>
      </c>
      <c r="D127">
        <v>0.23</v>
      </c>
      <c r="I127">
        <f t="shared" si="61"/>
        <v>0</v>
      </c>
      <c r="J127">
        <f t="shared" si="62"/>
        <v>0</v>
      </c>
      <c r="L127" t="e">
        <f t="shared" si="63"/>
        <v>#DIV/0!</v>
      </c>
      <c r="P127">
        <f t="shared" si="64"/>
        <v>0</v>
      </c>
      <c r="Q127">
        <v>7</v>
      </c>
      <c r="Z127">
        <v>0</v>
      </c>
      <c r="AA127">
        <v>0</v>
      </c>
      <c r="AB127">
        <v>0</v>
      </c>
      <c r="AC127">
        <v>0</v>
      </c>
      <c r="AD127" t="s">
        <v>75</v>
      </c>
      <c r="AE127" t="e">
        <f t="shared" si="106"/>
        <v>#DIV/0!</v>
      </c>
      <c r="AF127" t="e">
        <f t="shared" si="65"/>
        <v>#DIV/0!</v>
      </c>
      <c r="AG127" t="e">
        <f t="shared" si="66"/>
        <v>#DIV/0!</v>
      </c>
      <c r="AH127" t="e">
        <f t="shared" si="67"/>
        <v>#DIV/0!</v>
      </c>
      <c r="AI127" t="e">
        <f t="shared" si="68"/>
        <v>#DIV/0!</v>
      </c>
      <c r="AJ127" t="e">
        <f t="shared" si="69"/>
        <v>#DIV/0!</v>
      </c>
      <c r="AK127" t="e">
        <f t="shared" si="70"/>
        <v>#DIV/0!</v>
      </c>
      <c r="AL127" t="e">
        <f t="shared" si="71"/>
        <v>#DIV/0!</v>
      </c>
      <c r="AM127" t="e">
        <f t="shared" si="72"/>
        <v>#DIV/0!</v>
      </c>
      <c r="AN127" t="e">
        <f t="shared" si="73"/>
        <v>#DIV/0!</v>
      </c>
      <c r="AO127" t="e">
        <f t="shared" si="74"/>
        <v>#DIV/0!</v>
      </c>
      <c r="AP127" t="e">
        <f t="shared" si="75"/>
        <v>#DIV/0!</v>
      </c>
      <c r="AQ127" t="e">
        <f t="shared" si="76"/>
        <v>#DIV/0!</v>
      </c>
      <c r="AR127" t="e">
        <f t="shared" si="77"/>
        <v>#DIV/0!</v>
      </c>
      <c r="AS127" t="e">
        <f t="shared" si="78"/>
        <v>#DIV/0!</v>
      </c>
      <c r="AT127" t="e">
        <f t="shared" si="79"/>
        <v>#DIV/0!</v>
      </c>
      <c r="AU127" t="e">
        <f t="shared" si="80"/>
        <v>#DIV/0!</v>
      </c>
      <c r="AV127" t="e">
        <f t="shared" si="81"/>
        <v>#DIV/0!</v>
      </c>
      <c r="AW127" t="e">
        <f t="shared" si="82"/>
        <v>#DIV/0!</v>
      </c>
      <c r="AX127" t="e">
        <f t="shared" si="83"/>
        <v>#DIV/0!</v>
      </c>
      <c r="AY127" t="e">
        <f t="shared" si="84"/>
        <v>#DIV/0!</v>
      </c>
      <c r="AZ127" t="e">
        <f t="shared" si="85"/>
        <v>#DIV/0!</v>
      </c>
      <c r="BA127" t="e">
        <f t="shared" si="86"/>
        <v>#DIV/0!</v>
      </c>
      <c r="BB127">
        <f t="shared" si="87"/>
        <v>0</v>
      </c>
      <c r="BC127">
        <f t="shared" si="107"/>
        <v>100</v>
      </c>
      <c r="BD127">
        <f t="shared" si="107"/>
        <v>0</v>
      </c>
      <c r="BE127">
        <f t="shared" si="88"/>
        <v>0</v>
      </c>
      <c r="BF127">
        <f t="shared" si="59"/>
        <v>0</v>
      </c>
      <c r="BG127">
        <f t="shared" si="59"/>
        <v>0</v>
      </c>
      <c r="BH127">
        <f t="shared" si="59"/>
        <v>0</v>
      </c>
      <c r="BI127">
        <f t="shared" si="89"/>
        <v>0</v>
      </c>
      <c r="BJ127">
        <f t="shared" si="108"/>
        <v>0.42096482447806322</v>
      </c>
      <c r="BK127">
        <f t="shared" si="109"/>
        <v>0</v>
      </c>
      <c r="BL127">
        <f t="shared" si="90"/>
        <v>0</v>
      </c>
      <c r="BM127">
        <f t="shared" si="91"/>
        <v>0</v>
      </c>
      <c r="BN127">
        <f t="shared" si="92"/>
        <v>0</v>
      </c>
      <c r="BO127">
        <f t="shared" si="93"/>
        <v>0</v>
      </c>
      <c r="BP127" t="str">
        <f t="shared" si="94"/>
        <v/>
      </c>
      <c r="BQ127" t="str">
        <f t="shared" si="95"/>
        <v/>
      </c>
      <c r="BR127" t="str">
        <f t="shared" si="96"/>
        <v/>
      </c>
      <c r="BS127" t="str">
        <f t="shared" si="97"/>
        <v/>
      </c>
      <c r="BT127" t="str">
        <f t="shared" si="98"/>
        <v/>
      </c>
      <c r="BU127" t="str">
        <f t="shared" si="99"/>
        <v/>
      </c>
      <c r="BV127" t="str">
        <f t="shared" si="100"/>
        <v/>
      </c>
      <c r="BW127" t="str">
        <f t="shared" si="101"/>
        <v/>
      </c>
      <c r="BX127" t="str">
        <f t="shared" si="102"/>
        <v/>
      </c>
      <c r="BY127" t="str">
        <f t="shared" si="103"/>
        <v/>
      </c>
      <c r="BZ127" t="str">
        <f t="shared" si="104"/>
        <v/>
      </c>
      <c r="CA127" t="str">
        <f t="shared" si="105"/>
        <v/>
      </c>
      <c r="CB127" s="11">
        <f t="shared" si="110"/>
        <v>4.2096482447806323E-3</v>
      </c>
    </row>
    <row r="128" spans="1:80" x14ac:dyDescent="0.3">
      <c r="A128">
        <v>1</v>
      </c>
      <c r="B128" t="str">
        <f t="shared" si="60"/>
        <v/>
      </c>
      <c r="D128">
        <v>0.3</v>
      </c>
      <c r="I128">
        <f t="shared" si="61"/>
        <v>0</v>
      </c>
      <c r="J128">
        <f t="shared" si="62"/>
        <v>0</v>
      </c>
      <c r="L128" t="e">
        <f t="shared" si="63"/>
        <v>#DIV/0!</v>
      </c>
      <c r="M128">
        <v>2</v>
      </c>
      <c r="O128">
        <v>7</v>
      </c>
      <c r="P128">
        <f t="shared" si="64"/>
        <v>0</v>
      </c>
      <c r="Z128">
        <v>0</v>
      </c>
      <c r="AA128">
        <v>0</v>
      </c>
      <c r="AB128">
        <v>0</v>
      </c>
      <c r="AC128">
        <v>0</v>
      </c>
      <c r="AD128" t="s">
        <v>75</v>
      </c>
      <c r="AE128" t="e">
        <f t="shared" si="106"/>
        <v>#DIV/0!</v>
      </c>
      <c r="AF128" t="e">
        <f t="shared" si="65"/>
        <v>#DIV/0!</v>
      </c>
      <c r="AG128" t="e">
        <f t="shared" si="66"/>
        <v>#DIV/0!</v>
      </c>
      <c r="AH128" t="e">
        <f t="shared" si="67"/>
        <v>#DIV/0!</v>
      </c>
      <c r="AI128" t="e">
        <f t="shared" si="68"/>
        <v>#DIV/0!</v>
      </c>
      <c r="AJ128" t="e">
        <f t="shared" si="69"/>
        <v>#DIV/0!</v>
      </c>
      <c r="AK128" t="e">
        <f t="shared" si="70"/>
        <v>#DIV/0!</v>
      </c>
      <c r="AL128" t="e">
        <f t="shared" si="71"/>
        <v>#DIV/0!</v>
      </c>
      <c r="AM128" t="e">
        <f t="shared" si="72"/>
        <v>#DIV/0!</v>
      </c>
      <c r="AN128" t="e">
        <f t="shared" si="73"/>
        <v>#DIV/0!</v>
      </c>
      <c r="AO128" t="e">
        <f t="shared" si="74"/>
        <v>#DIV/0!</v>
      </c>
      <c r="AP128" t="e">
        <f t="shared" si="75"/>
        <v>#DIV/0!</v>
      </c>
      <c r="AQ128" t="e">
        <f t="shared" si="76"/>
        <v>#DIV/0!</v>
      </c>
      <c r="AR128" t="e">
        <f t="shared" si="77"/>
        <v>#DIV/0!</v>
      </c>
      <c r="AS128" t="e">
        <f t="shared" si="78"/>
        <v>#DIV/0!</v>
      </c>
      <c r="AT128" t="e">
        <f t="shared" si="79"/>
        <v>#DIV/0!</v>
      </c>
      <c r="AU128" t="e">
        <f t="shared" si="80"/>
        <v>#DIV/0!</v>
      </c>
      <c r="AV128" t="e">
        <f t="shared" si="81"/>
        <v>#DIV/0!</v>
      </c>
      <c r="AW128" t="e">
        <f t="shared" si="82"/>
        <v>#DIV/0!</v>
      </c>
      <c r="AX128" t="e">
        <f t="shared" si="83"/>
        <v>#DIV/0!</v>
      </c>
      <c r="AY128" t="e">
        <f t="shared" si="84"/>
        <v>#DIV/0!</v>
      </c>
      <c r="AZ128" t="e">
        <f t="shared" si="85"/>
        <v>#DIV/0!</v>
      </c>
      <c r="BA128" t="e">
        <f t="shared" si="86"/>
        <v>#DIV/0!</v>
      </c>
      <c r="BB128">
        <f t="shared" si="87"/>
        <v>100</v>
      </c>
      <c r="BC128">
        <f t="shared" si="107"/>
        <v>0</v>
      </c>
      <c r="BD128">
        <f t="shared" si="107"/>
        <v>0</v>
      </c>
      <c r="BE128">
        <f t="shared" si="88"/>
        <v>0</v>
      </c>
      <c r="BF128">
        <f t="shared" si="59"/>
        <v>0</v>
      </c>
      <c r="BG128">
        <f t="shared" si="59"/>
        <v>0</v>
      </c>
      <c r="BH128">
        <f t="shared" si="59"/>
        <v>0</v>
      </c>
      <c r="BI128">
        <f t="shared" si="89"/>
        <v>0.71619724391352901</v>
      </c>
      <c r="BJ128">
        <f t="shared" si="108"/>
        <v>0</v>
      </c>
      <c r="BK128">
        <f t="shared" si="109"/>
        <v>0</v>
      </c>
      <c r="BL128">
        <f t="shared" si="90"/>
        <v>0</v>
      </c>
      <c r="BM128">
        <f t="shared" si="91"/>
        <v>0</v>
      </c>
      <c r="BN128">
        <f t="shared" si="92"/>
        <v>0</v>
      </c>
      <c r="BO128">
        <f t="shared" si="93"/>
        <v>0</v>
      </c>
      <c r="BP128" t="str">
        <f t="shared" si="94"/>
        <v/>
      </c>
      <c r="BQ128" t="str">
        <f t="shared" si="95"/>
        <v/>
      </c>
      <c r="BR128" t="str">
        <f t="shared" si="96"/>
        <v/>
      </c>
      <c r="BS128" t="str">
        <f t="shared" si="97"/>
        <v/>
      </c>
      <c r="BT128" t="str">
        <f t="shared" si="98"/>
        <v/>
      </c>
      <c r="BU128" t="str">
        <f t="shared" si="99"/>
        <v/>
      </c>
      <c r="BV128" t="str">
        <f t="shared" si="100"/>
        <v/>
      </c>
      <c r="BW128" t="str">
        <f t="shared" si="101"/>
        <v/>
      </c>
      <c r="BX128" t="str">
        <f t="shared" si="102"/>
        <v/>
      </c>
      <c r="BY128" t="str">
        <f t="shared" si="103"/>
        <v/>
      </c>
      <c r="BZ128" t="str">
        <f t="shared" si="104"/>
        <v/>
      </c>
      <c r="CA128" t="str">
        <f t="shared" si="105"/>
        <v/>
      </c>
      <c r="CB128" s="11">
        <f t="shared" si="110"/>
        <v>7.1619724391352897E-3</v>
      </c>
    </row>
    <row r="129" spans="1:80" x14ac:dyDescent="0.3">
      <c r="A129">
        <v>1</v>
      </c>
      <c r="B129" t="str">
        <f t="shared" si="60"/>
        <v/>
      </c>
      <c r="D129">
        <v>0.12</v>
      </c>
      <c r="I129">
        <f t="shared" si="61"/>
        <v>0</v>
      </c>
      <c r="J129">
        <f t="shared" si="62"/>
        <v>0</v>
      </c>
      <c r="L129" t="e">
        <f t="shared" si="63"/>
        <v>#DIV/0!</v>
      </c>
      <c r="M129">
        <v>1</v>
      </c>
      <c r="N129">
        <v>0</v>
      </c>
      <c r="O129">
        <v>2</v>
      </c>
      <c r="P129">
        <f t="shared" si="64"/>
        <v>0</v>
      </c>
      <c r="Z129">
        <v>0</v>
      </c>
      <c r="AA129">
        <v>0</v>
      </c>
      <c r="AB129">
        <v>0</v>
      </c>
      <c r="AC129">
        <v>0</v>
      </c>
      <c r="AD129" t="s">
        <v>75</v>
      </c>
      <c r="AE129" t="e">
        <f t="shared" si="106"/>
        <v>#DIV/0!</v>
      </c>
      <c r="AF129" t="e">
        <f t="shared" si="65"/>
        <v>#DIV/0!</v>
      </c>
      <c r="AG129" t="e">
        <f t="shared" si="66"/>
        <v>#DIV/0!</v>
      </c>
      <c r="AH129" t="e">
        <f t="shared" si="67"/>
        <v>#DIV/0!</v>
      </c>
      <c r="AI129" t="e">
        <f t="shared" si="68"/>
        <v>#DIV/0!</v>
      </c>
      <c r="AJ129" t="e">
        <f t="shared" si="69"/>
        <v>#DIV/0!</v>
      </c>
      <c r="AK129" t="e">
        <f t="shared" si="70"/>
        <v>#DIV/0!</v>
      </c>
      <c r="AL129" t="e">
        <f t="shared" si="71"/>
        <v>#DIV/0!</v>
      </c>
      <c r="AM129" t="e">
        <f t="shared" si="72"/>
        <v>#DIV/0!</v>
      </c>
      <c r="AN129" t="e">
        <f t="shared" si="73"/>
        <v>#DIV/0!</v>
      </c>
      <c r="AO129" t="e">
        <f t="shared" si="74"/>
        <v>#DIV/0!</v>
      </c>
      <c r="AP129" t="e">
        <f t="shared" si="75"/>
        <v>#DIV/0!</v>
      </c>
      <c r="AQ129" t="e">
        <f t="shared" si="76"/>
        <v>#DIV/0!</v>
      </c>
      <c r="AR129" t="e">
        <f t="shared" si="77"/>
        <v>#DIV/0!</v>
      </c>
      <c r="AS129" t="e">
        <f t="shared" si="78"/>
        <v>#DIV/0!</v>
      </c>
      <c r="AT129" t="e">
        <f t="shared" si="79"/>
        <v>#DIV/0!</v>
      </c>
      <c r="AU129" t="e">
        <f t="shared" si="80"/>
        <v>#DIV/0!</v>
      </c>
      <c r="AV129" t="e">
        <f t="shared" si="81"/>
        <v>#DIV/0!</v>
      </c>
      <c r="AW129" t="e">
        <f t="shared" si="82"/>
        <v>#DIV/0!</v>
      </c>
      <c r="AX129" t="e">
        <f t="shared" si="83"/>
        <v>#DIV/0!</v>
      </c>
      <c r="AY129" t="e">
        <f t="shared" si="84"/>
        <v>#DIV/0!</v>
      </c>
      <c r="AZ129" t="e">
        <f t="shared" si="85"/>
        <v>#DIV/0!</v>
      </c>
      <c r="BA129" t="e">
        <f t="shared" si="86"/>
        <v>#DIV/0!</v>
      </c>
      <c r="BB129">
        <f t="shared" si="87"/>
        <v>18</v>
      </c>
      <c r="BC129">
        <f t="shared" si="107"/>
        <v>0</v>
      </c>
      <c r="BD129">
        <f t="shared" si="107"/>
        <v>0</v>
      </c>
      <c r="BE129">
        <f t="shared" si="88"/>
        <v>0</v>
      </c>
      <c r="BF129">
        <f t="shared" si="59"/>
        <v>0</v>
      </c>
      <c r="BG129">
        <f t="shared" si="59"/>
        <v>0</v>
      </c>
      <c r="BH129">
        <f t="shared" si="59"/>
        <v>0</v>
      </c>
      <c r="BI129">
        <f t="shared" si="89"/>
        <v>2.0626480624709634E-2</v>
      </c>
      <c r="BJ129">
        <f t="shared" si="108"/>
        <v>0</v>
      </c>
      <c r="BK129">
        <f t="shared" si="109"/>
        <v>0</v>
      </c>
      <c r="BL129">
        <f t="shared" si="90"/>
        <v>0</v>
      </c>
      <c r="BM129">
        <f t="shared" si="91"/>
        <v>0</v>
      </c>
      <c r="BN129">
        <f t="shared" si="92"/>
        <v>0</v>
      </c>
      <c r="BO129">
        <f t="shared" si="93"/>
        <v>0</v>
      </c>
      <c r="BP129" t="str">
        <f t="shared" si="94"/>
        <v/>
      </c>
      <c r="BQ129" t="str">
        <f t="shared" si="95"/>
        <v/>
      </c>
      <c r="BR129" t="str">
        <f t="shared" si="96"/>
        <v/>
      </c>
      <c r="BS129" t="str">
        <f t="shared" si="97"/>
        <v/>
      </c>
      <c r="BT129" t="str">
        <f t="shared" si="98"/>
        <v/>
      </c>
      <c r="BU129" t="str">
        <f t="shared" si="99"/>
        <v/>
      </c>
      <c r="BV129" t="str">
        <f t="shared" si="100"/>
        <v/>
      </c>
      <c r="BW129" t="str">
        <f t="shared" si="101"/>
        <v/>
      </c>
      <c r="BX129" t="str">
        <f t="shared" si="102"/>
        <v/>
      </c>
      <c r="BY129" t="str">
        <f t="shared" si="103"/>
        <v/>
      </c>
      <c r="BZ129" t="str">
        <f t="shared" si="104"/>
        <v/>
      </c>
      <c r="CA129" t="str">
        <f t="shared" si="105"/>
        <v/>
      </c>
      <c r="CB129" s="11">
        <f t="shared" si="110"/>
        <v>1.1459155902616464E-3</v>
      </c>
    </row>
    <row r="130" spans="1:80" x14ac:dyDescent="0.3">
      <c r="A130">
        <v>1</v>
      </c>
      <c r="B130">
        <f t="shared" si="60"/>
        <v>1</v>
      </c>
      <c r="C130" t="s">
        <v>75</v>
      </c>
      <c r="D130">
        <v>0.53</v>
      </c>
      <c r="E130">
        <v>4.8</v>
      </c>
      <c r="F130">
        <v>5</v>
      </c>
      <c r="G130">
        <v>4.5</v>
      </c>
      <c r="H130">
        <v>4.8</v>
      </c>
      <c r="I130">
        <f t="shared" si="61"/>
        <v>2.375</v>
      </c>
      <c r="J130">
        <f t="shared" si="62"/>
        <v>0</v>
      </c>
      <c r="K130">
        <v>1</v>
      </c>
      <c r="L130">
        <f t="shared" si="63"/>
        <v>1</v>
      </c>
      <c r="M130">
        <v>2</v>
      </c>
      <c r="N130">
        <v>1</v>
      </c>
      <c r="O130">
        <v>5</v>
      </c>
      <c r="P130">
        <f t="shared" si="64"/>
        <v>1</v>
      </c>
      <c r="S130">
        <v>1</v>
      </c>
      <c r="T130">
        <v>0</v>
      </c>
      <c r="U130">
        <v>2</v>
      </c>
      <c r="Z130">
        <v>0</v>
      </c>
      <c r="AA130">
        <v>0</v>
      </c>
      <c r="AB130">
        <v>0</v>
      </c>
      <c r="AC130">
        <v>0</v>
      </c>
      <c r="AD130" t="s">
        <v>75</v>
      </c>
      <c r="AE130">
        <f t="shared" si="106"/>
        <v>85.058621095943636</v>
      </c>
      <c r="AF130">
        <f t="shared" si="65"/>
        <v>8.8602730308274626</v>
      </c>
      <c r="AG130">
        <f t="shared" si="66"/>
        <v>17.720546061654925</v>
      </c>
      <c r="AH130">
        <f t="shared" si="67"/>
        <v>35.441092123309851</v>
      </c>
      <c r="AI130">
        <f t="shared" si="68"/>
        <v>53.161638184964772</v>
      </c>
      <c r="AJ130">
        <f t="shared" si="69"/>
        <v>70.882184246619701</v>
      </c>
      <c r="AK130">
        <f t="shared" si="70"/>
        <v>88.60273030827463</v>
      </c>
      <c r="AL130">
        <f t="shared" si="71"/>
        <v>106.32327636992954</v>
      </c>
      <c r="AM130">
        <f t="shared" si="72"/>
        <v>194.92600667820417</v>
      </c>
      <c r="AN130">
        <f t="shared" si="73"/>
        <v>248.08764486316895</v>
      </c>
      <c r="AO130">
        <f t="shared" si="74"/>
        <v>301.24928304813375</v>
      </c>
      <c r="AP130">
        <f t="shared" si="75"/>
        <v>425.29310547971818</v>
      </c>
      <c r="AQ130">
        <f t="shared" si="76"/>
        <v>8.8602730308274626</v>
      </c>
      <c r="AR130">
        <f t="shared" si="77"/>
        <v>17.720546061654925</v>
      </c>
      <c r="AS130">
        <f t="shared" si="78"/>
        <v>35.441092123309851</v>
      </c>
      <c r="AT130">
        <f t="shared" si="79"/>
        <v>53.161638184964772</v>
      </c>
      <c r="AU130">
        <f t="shared" si="80"/>
        <v>70.882184246619701</v>
      </c>
      <c r="AV130">
        <f t="shared" si="81"/>
        <v>85.058621095943636</v>
      </c>
      <c r="AW130">
        <f t="shared" si="82"/>
        <v>85.058621095943636</v>
      </c>
      <c r="AX130">
        <f t="shared" si="83"/>
        <v>85.058621095943636</v>
      </c>
      <c r="AY130">
        <f t="shared" si="84"/>
        <v>85.058621095943636</v>
      </c>
      <c r="AZ130">
        <f t="shared" si="85"/>
        <v>85.058621095943636</v>
      </c>
      <c r="BA130">
        <f t="shared" si="86"/>
        <v>85.058621095943636</v>
      </c>
      <c r="BB130">
        <f t="shared" si="87"/>
        <v>83</v>
      </c>
      <c r="BC130">
        <f t="shared" si="107"/>
        <v>0</v>
      </c>
      <c r="BD130">
        <f t="shared" si="107"/>
        <v>0</v>
      </c>
      <c r="BE130">
        <f t="shared" si="88"/>
        <v>18</v>
      </c>
      <c r="BF130">
        <f t="shared" si="59"/>
        <v>0</v>
      </c>
      <c r="BG130">
        <f t="shared" si="59"/>
        <v>0</v>
      </c>
      <c r="BH130">
        <f t="shared" si="59"/>
        <v>0</v>
      </c>
      <c r="BI130">
        <f t="shared" si="89"/>
        <v>1.8553248758523062</v>
      </c>
      <c r="BJ130">
        <f t="shared" si="108"/>
        <v>0</v>
      </c>
      <c r="BK130">
        <f t="shared" si="109"/>
        <v>0</v>
      </c>
      <c r="BL130">
        <f t="shared" si="90"/>
        <v>0.40235961163062062</v>
      </c>
      <c r="BM130">
        <f t="shared" si="91"/>
        <v>0</v>
      </c>
      <c r="BN130">
        <f t="shared" si="92"/>
        <v>0</v>
      </c>
      <c r="BO130">
        <f t="shared" si="93"/>
        <v>0</v>
      </c>
      <c r="BP130" t="str">
        <f t="shared" si="94"/>
        <v>Col mop</v>
      </c>
      <c r="BQ130">
        <f t="shared" si="95"/>
        <v>8.8602730308274626</v>
      </c>
      <c r="BR130">
        <f t="shared" si="96"/>
        <v>8.8602730308274626</v>
      </c>
      <c r="BS130">
        <f t="shared" si="97"/>
        <v>17.720546061654925</v>
      </c>
      <c r="BT130">
        <f t="shared" si="98"/>
        <v>17.720546061654922</v>
      </c>
      <c r="BU130">
        <f t="shared" si="99"/>
        <v>17.720546061654929</v>
      </c>
      <c r="BV130">
        <f t="shared" si="100"/>
        <v>14.176436849323935</v>
      </c>
      <c r="BW130">
        <f t="shared" si="101"/>
        <v>0</v>
      </c>
      <c r="BX130">
        <f t="shared" si="102"/>
        <v>0</v>
      </c>
      <c r="BY130">
        <f t="shared" si="103"/>
        <v>0</v>
      </c>
      <c r="BZ130">
        <f t="shared" si="104"/>
        <v>0</v>
      </c>
      <c r="CA130">
        <f t="shared" si="105"/>
        <v>0</v>
      </c>
      <c r="CB130" s="11">
        <f t="shared" si="110"/>
        <v>2.2353311757256702E-2</v>
      </c>
    </row>
    <row r="131" spans="1:80" x14ac:dyDescent="0.3">
      <c r="A131">
        <v>1</v>
      </c>
      <c r="B131" t="str">
        <f t="shared" si="60"/>
        <v/>
      </c>
      <c r="D131">
        <v>0.57999999999999996</v>
      </c>
      <c r="I131">
        <f t="shared" si="61"/>
        <v>0</v>
      </c>
      <c r="J131">
        <f t="shared" si="62"/>
        <v>0</v>
      </c>
      <c r="L131" t="e">
        <f t="shared" si="63"/>
        <v>#DIV/0!</v>
      </c>
      <c r="M131">
        <v>2</v>
      </c>
      <c r="N131">
        <v>1</v>
      </c>
      <c r="O131">
        <v>5</v>
      </c>
      <c r="P131">
        <f t="shared" si="64"/>
        <v>0</v>
      </c>
      <c r="S131">
        <v>1</v>
      </c>
      <c r="T131">
        <v>0</v>
      </c>
      <c r="U131">
        <v>2</v>
      </c>
      <c r="Z131">
        <v>0</v>
      </c>
      <c r="AA131">
        <v>0</v>
      </c>
      <c r="AB131">
        <v>0</v>
      </c>
      <c r="AC131">
        <v>0</v>
      </c>
      <c r="AD131" t="s">
        <v>75</v>
      </c>
      <c r="AE131" t="e">
        <f t="shared" si="106"/>
        <v>#DIV/0!</v>
      </c>
      <c r="AF131" t="e">
        <f t="shared" si="65"/>
        <v>#DIV/0!</v>
      </c>
      <c r="AG131" t="e">
        <f t="shared" si="66"/>
        <v>#DIV/0!</v>
      </c>
      <c r="AH131" t="e">
        <f t="shared" si="67"/>
        <v>#DIV/0!</v>
      </c>
      <c r="AI131" t="e">
        <f t="shared" si="68"/>
        <v>#DIV/0!</v>
      </c>
      <c r="AJ131" t="e">
        <f t="shared" si="69"/>
        <v>#DIV/0!</v>
      </c>
      <c r="AK131" t="e">
        <f t="shared" si="70"/>
        <v>#DIV/0!</v>
      </c>
      <c r="AL131" t="e">
        <f t="shared" si="71"/>
        <v>#DIV/0!</v>
      </c>
      <c r="AM131" t="e">
        <f t="shared" si="72"/>
        <v>#DIV/0!</v>
      </c>
      <c r="AN131" t="e">
        <f t="shared" si="73"/>
        <v>#DIV/0!</v>
      </c>
      <c r="AO131" t="e">
        <f t="shared" si="74"/>
        <v>#DIV/0!</v>
      </c>
      <c r="AP131" t="e">
        <f t="shared" si="75"/>
        <v>#DIV/0!</v>
      </c>
      <c r="AQ131" t="e">
        <f t="shared" si="76"/>
        <v>#DIV/0!</v>
      </c>
      <c r="AR131" t="e">
        <f t="shared" si="77"/>
        <v>#DIV/0!</v>
      </c>
      <c r="AS131" t="e">
        <f t="shared" si="78"/>
        <v>#DIV/0!</v>
      </c>
      <c r="AT131" t="e">
        <f t="shared" si="79"/>
        <v>#DIV/0!</v>
      </c>
      <c r="AU131" t="e">
        <f t="shared" si="80"/>
        <v>#DIV/0!</v>
      </c>
      <c r="AV131" t="e">
        <f t="shared" si="81"/>
        <v>#DIV/0!</v>
      </c>
      <c r="AW131" t="e">
        <f t="shared" si="82"/>
        <v>#DIV/0!</v>
      </c>
      <c r="AX131" t="e">
        <f t="shared" si="83"/>
        <v>#DIV/0!</v>
      </c>
      <c r="AY131" t="e">
        <f t="shared" si="84"/>
        <v>#DIV/0!</v>
      </c>
      <c r="AZ131" t="e">
        <f t="shared" si="85"/>
        <v>#DIV/0!</v>
      </c>
      <c r="BA131" t="e">
        <f t="shared" si="86"/>
        <v>#DIV/0!</v>
      </c>
      <c r="BB131">
        <f t="shared" si="87"/>
        <v>83</v>
      </c>
      <c r="BC131">
        <f t="shared" si="107"/>
        <v>0</v>
      </c>
      <c r="BD131">
        <f t="shared" si="107"/>
        <v>0</v>
      </c>
      <c r="BE131">
        <f t="shared" si="88"/>
        <v>18</v>
      </c>
      <c r="BF131">
        <f t="shared" si="59"/>
        <v>0</v>
      </c>
      <c r="BG131">
        <f t="shared" si="59"/>
        <v>0</v>
      </c>
      <c r="BH131">
        <f t="shared" si="59"/>
        <v>0</v>
      </c>
      <c r="BI131">
        <f t="shared" si="89"/>
        <v>2.2218984985287138</v>
      </c>
      <c r="BJ131">
        <f t="shared" si="108"/>
        <v>0</v>
      </c>
      <c r="BK131">
        <f t="shared" si="109"/>
        <v>0</v>
      </c>
      <c r="BL131">
        <f t="shared" si="90"/>
        <v>0.48185750570502228</v>
      </c>
      <c r="BM131">
        <f t="shared" si="91"/>
        <v>0</v>
      </c>
      <c r="BN131">
        <f t="shared" si="92"/>
        <v>0</v>
      </c>
      <c r="BO131">
        <f t="shared" si="93"/>
        <v>0</v>
      </c>
      <c r="BP131" t="str">
        <f t="shared" si="94"/>
        <v/>
      </c>
      <c r="BQ131" t="str">
        <f t="shared" si="95"/>
        <v/>
      </c>
      <c r="BR131" t="str">
        <f t="shared" si="96"/>
        <v/>
      </c>
      <c r="BS131" t="str">
        <f t="shared" si="97"/>
        <v/>
      </c>
      <c r="BT131" t="str">
        <f t="shared" si="98"/>
        <v/>
      </c>
      <c r="BU131" t="str">
        <f t="shared" si="99"/>
        <v/>
      </c>
      <c r="BV131" t="str">
        <f t="shared" si="100"/>
        <v/>
      </c>
      <c r="BW131" t="str">
        <f t="shared" si="101"/>
        <v/>
      </c>
      <c r="BX131" t="str">
        <f t="shared" si="102"/>
        <v/>
      </c>
      <c r="BY131" t="str">
        <f t="shared" si="103"/>
        <v/>
      </c>
      <c r="BZ131" t="str">
        <f t="shared" si="104"/>
        <v/>
      </c>
      <c r="CA131" t="str">
        <f t="shared" si="105"/>
        <v/>
      </c>
      <c r="CB131" s="11">
        <f t="shared" si="110"/>
        <v>2.6769861428056794E-2</v>
      </c>
    </row>
    <row r="132" spans="1:80" x14ac:dyDescent="0.3">
      <c r="A132">
        <v>1</v>
      </c>
      <c r="B132" t="str">
        <f t="shared" si="60"/>
        <v/>
      </c>
      <c r="D132">
        <v>0.48</v>
      </c>
      <c r="I132">
        <f t="shared" si="61"/>
        <v>0</v>
      </c>
      <c r="J132">
        <f t="shared" si="62"/>
        <v>0</v>
      </c>
      <c r="L132" t="e">
        <f t="shared" si="63"/>
        <v>#DIV/0!</v>
      </c>
      <c r="M132">
        <v>2</v>
      </c>
      <c r="N132">
        <v>1</v>
      </c>
      <c r="O132">
        <v>3</v>
      </c>
      <c r="P132">
        <f t="shared" si="64"/>
        <v>0</v>
      </c>
      <c r="Z132">
        <v>0</v>
      </c>
      <c r="AA132">
        <v>0</v>
      </c>
      <c r="AB132">
        <v>0</v>
      </c>
      <c r="AC132">
        <v>0</v>
      </c>
      <c r="AD132" t="s">
        <v>75</v>
      </c>
      <c r="AE132" t="e">
        <f t="shared" si="106"/>
        <v>#DIV/0!</v>
      </c>
      <c r="AF132" t="e">
        <f t="shared" si="65"/>
        <v>#DIV/0!</v>
      </c>
      <c r="AG132" t="e">
        <f t="shared" si="66"/>
        <v>#DIV/0!</v>
      </c>
      <c r="AH132" t="e">
        <f t="shared" si="67"/>
        <v>#DIV/0!</v>
      </c>
      <c r="AI132" t="e">
        <f t="shared" si="68"/>
        <v>#DIV/0!</v>
      </c>
      <c r="AJ132" t="e">
        <f t="shared" si="69"/>
        <v>#DIV/0!</v>
      </c>
      <c r="AK132" t="e">
        <f t="shared" si="70"/>
        <v>#DIV/0!</v>
      </c>
      <c r="AL132" t="e">
        <f t="shared" si="71"/>
        <v>#DIV/0!</v>
      </c>
      <c r="AM132" t="e">
        <f t="shared" si="72"/>
        <v>#DIV/0!</v>
      </c>
      <c r="AN132" t="e">
        <f t="shared" si="73"/>
        <v>#DIV/0!</v>
      </c>
      <c r="AO132" t="e">
        <f t="shared" si="74"/>
        <v>#DIV/0!</v>
      </c>
      <c r="AP132" t="e">
        <f t="shared" si="75"/>
        <v>#DIV/0!</v>
      </c>
      <c r="AQ132" t="e">
        <f t="shared" si="76"/>
        <v>#DIV/0!</v>
      </c>
      <c r="AR132" t="e">
        <f t="shared" si="77"/>
        <v>#DIV/0!</v>
      </c>
      <c r="AS132" t="e">
        <f t="shared" si="78"/>
        <v>#DIV/0!</v>
      </c>
      <c r="AT132" t="e">
        <f t="shared" si="79"/>
        <v>#DIV/0!</v>
      </c>
      <c r="AU132" t="e">
        <f t="shared" si="80"/>
        <v>#DIV/0!</v>
      </c>
      <c r="AV132" t="e">
        <f t="shared" si="81"/>
        <v>#DIV/0!</v>
      </c>
      <c r="AW132" t="e">
        <f t="shared" si="82"/>
        <v>#DIV/0!</v>
      </c>
      <c r="AX132" t="e">
        <f t="shared" si="83"/>
        <v>#DIV/0!</v>
      </c>
      <c r="AY132" t="e">
        <f t="shared" si="84"/>
        <v>#DIV/0!</v>
      </c>
      <c r="AZ132" t="e">
        <f t="shared" si="85"/>
        <v>#DIV/0!</v>
      </c>
      <c r="BA132" t="e">
        <f t="shared" si="86"/>
        <v>#DIV/0!</v>
      </c>
      <c r="BB132">
        <f t="shared" si="87"/>
        <v>38</v>
      </c>
      <c r="BC132">
        <f t="shared" si="107"/>
        <v>0</v>
      </c>
      <c r="BD132">
        <f t="shared" si="107"/>
        <v>0</v>
      </c>
      <c r="BE132">
        <f t="shared" si="88"/>
        <v>0</v>
      </c>
      <c r="BF132">
        <f t="shared" si="59"/>
        <v>0</v>
      </c>
      <c r="BG132">
        <f t="shared" si="59"/>
        <v>0</v>
      </c>
      <c r="BH132">
        <f t="shared" si="59"/>
        <v>0</v>
      </c>
      <c r="BI132">
        <f t="shared" si="89"/>
        <v>0.69671667887908095</v>
      </c>
      <c r="BJ132">
        <f t="shared" si="108"/>
        <v>0</v>
      </c>
      <c r="BK132">
        <f t="shared" si="109"/>
        <v>0</v>
      </c>
      <c r="BL132">
        <f t="shared" si="90"/>
        <v>0</v>
      </c>
      <c r="BM132">
        <f t="shared" si="91"/>
        <v>0</v>
      </c>
      <c r="BN132">
        <f t="shared" si="92"/>
        <v>0</v>
      </c>
      <c r="BO132">
        <f t="shared" si="93"/>
        <v>0</v>
      </c>
      <c r="BP132" t="str">
        <f t="shared" si="94"/>
        <v/>
      </c>
      <c r="BQ132" t="str">
        <f t="shared" si="95"/>
        <v/>
      </c>
      <c r="BR132" t="str">
        <f t="shared" si="96"/>
        <v/>
      </c>
      <c r="BS132" t="str">
        <f t="shared" si="97"/>
        <v/>
      </c>
      <c r="BT132" t="str">
        <f t="shared" si="98"/>
        <v/>
      </c>
      <c r="BU132" t="str">
        <f t="shared" si="99"/>
        <v/>
      </c>
      <c r="BV132" t="str">
        <f t="shared" si="100"/>
        <v/>
      </c>
      <c r="BW132" t="str">
        <f t="shared" si="101"/>
        <v/>
      </c>
      <c r="BX132" t="str">
        <f t="shared" si="102"/>
        <v/>
      </c>
      <c r="BY132" t="str">
        <f t="shared" si="103"/>
        <v/>
      </c>
      <c r="BZ132" t="str">
        <f t="shared" si="104"/>
        <v/>
      </c>
      <c r="CA132" t="str">
        <f t="shared" si="105"/>
        <v/>
      </c>
      <c r="CB132" s="11">
        <f t="shared" si="110"/>
        <v>1.8334649444186342E-2</v>
      </c>
    </row>
    <row r="133" spans="1:80" x14ac:dyDescent="0.3">
      <c r="A133">
        <v>1</v>
      </c>
      <c r="B133" t="str">
        <f t="shared" si="60"/>
        <v/>
      </c>
      <c r="D133">
        <v>0.3</v>
      </c>
      <c r="I133">
        <f t="shared" si="61"/>
        <v>0</v>
      </c>
      <c r="J133">
        <f t="shared" si="62"/>
        <v>0</v>
      </c>
      <c r="L133" t="e">
        <f t="shared" si="63"/>
        <v>#DIV/0!</v>
      </c>
      <c r="M133">
        <v>2</v>
      </c>
      <c r="N133">
        <v>1</v>
      </c>
      <c r="O133">
        <v>4</v>
      </c>
      <c r="P133">
        <f t="shared" si="64"/>
        <v>0</v>
      </c>
      <c r="S133">
        <v>1</v>
      </c>
      <c r="T133">
        <v>0</v>
      </c>
      <c r="U133">
        <v>1</v>
      </c>
      <c r="Z133">
        <v>0</v>
      </c>
      <c r="AA133">
        <v>0</v>
      </c>
      <c r="AB133">
        <v>0</v>
      </c>
      <c r="AC133">
        <v>0</v>
      </c>
      <c r="AD133" t="s">
        <v>75</v>
      </c>
      <c r="AE133" t="e">
        <f t="shared" si="106"/>
        <v>#DIV/0!</v>
      </c>
      <c r="AF133" t="e">
        <f t="shared" si="65"/>
        <v>#DIV/0!</v>
      </c>
      <c r="AG133" t="e">
        <f t="shared" si="66"/>
        <v>#DIV/0!</v>
      </c>
      <c r="AH133" t="e">
        <f t="shared" si="67"/>
        <v>#DIV/0!</v>
      </c>
      <c r="AI133" t="e">
        <f t="shared" si="68"/>
        <v>#DIV/0!</v>
      </c>
      <c r="AJ133" t="e">
        <f t="shared" si="69"/>
        <v>#DIV/0!</v>
      </c>
      <c r="AK133" t="e">
        <f t="shared" si="70"/>
        <v>#DIV/0!</v>
      </c>
      <c r="AL133" t="e">
        <f t="shared" si="71"/>
        <v>#DIV/0!</v>
      </c>
      <c r="AM133" t="e">
        <f t="shared" si="72"/>
        <v>#DIV/0!</v>
      </c>
      <c r="AN133" t="e">
        <f t="shared" si="73"/>
        <v>#DIV/0!</v>
      </c>
      <c r="AO133" t="e">
        <f t="shared" si="74"/>
        <v>#DIV/0!</v>
      </c>
      <c r="AP133" t="e">
        <f t="shared" si="75"/>
        <v>#DIV/0!</v>
      </c>
      <c r="AQ133" t="e">
        <f t="shared" si="76"/>
        <v>#DIV/0!</v>
      </c>
      <c r="AR133" t="e">
        <f t="shared" si="77"/>
        <v>#DIV/0!</v>
      </c>
      <c r="AS133" t="e">
        <f t="shared" si="78"/>
        <v>#DIV/0!</v>
      </c>
      <c r="AT133" t="e">
        <f t="shared" si="79"/>
        <v>#DIV/0!</v>
      </c>
      <c r="AU133" t="e">
        <f t="shared" si="80"/>
        <v>#DIV/0!</v>
      </c>
      <c r="AV133" t="e">
        <f t="shared" si="81"/>
        <v>#DIV/0!</v>
      </c>
      <c r="AW133" t="e">
        <f t="shared" si="82"/>
        <v>#DIV/0!</v>
      </c>
      <c r="AX133" t="e">
        <f t="shared" si="83"/>
        <v>#DIV/0!</v>
      </c>
      <c r="AY133" t="e">
        <f t="shared" si="84"/>
        <v>#DIV/0!</v>
      </c>
      <c r="AZ133" t="e">
        <f t="shared" si="85"/>
        <v>#DIV/0!</v>
      </c>
      <c r="BA133" t="e">
        <f t="shared" si="86"/>
        <v>#DIV/0!</v>
      </c>
      <c r="BB133">
        <f t="shared" si="87"/>
        <v>63</v>
      </c>
      <c r="BC133">
        <f t="shared" si="107"/>
        <v>0</v>
      </c>
      <c r="BD133">
        <f t="shared" si="107"/>
        <v>0</v>
      </c>
      <c r="BE133">
        <f t="shared" si="88"/>
        <v>5.5</v>
      </c>
      <c r="BF133">
        <f t="shared" si="59"/>
        <v>0</v>
      </c>
      <c r="BG133">
        <f t="shared" si="59"/>
        <v>0</v>
      </c>
      <c r="BH133">
        <f t="shared" si="59"/>
        <v>0</v>
      </c>
      <c r="BI133">
        <f t="shared" si="89"/>
        <v>0.45120426366552324</v>
      </c>
      <c r="BJ133">
        <f t="shared" si="108"/>
        <v>0</v>
      </c>
      <c r="BK133">
        <f t="shared" si="109"/>
        <v>0</v>
      </c>
      <c r="BL133">
        <f t="shared" si="90"/>
        <v>3.9390848415244095E-2</v>
      </c>
      <c r="BM133">
        <f t="shared" si="91"/>
        <v>0</v>
      </c>
      <c r="BN133">
        <f t="shared" si="92"/>
        <v>0</v>
      </c>
      <c r="BO133">
        <f t="shared" si="93"/>
        <v>0</v>
      </c>
      <c r="BP133" t="str">
        <f t="shared" si="94"/>
        <v/>
      </c>
      <c r="BQ133" t="str">
        <f t="shared" si="95"/>
        <v/>
      </c>
      <c r="BR133" t="str">
        <f t="shared" si="96"/>
        <v/>
      </c>
      <c r="BS133" t="str">
        <f t="shared" si="97"/>
        <v/>
      </c>
      <c r="BT133" t="str">
        <f t="shared" si="98"/>
        <v/>
      </c>
      <c r="BU133" t="str">
        <f t="shared" si="99"/>
        <v/>
      </c>
      <c r="BV133" t="str">
        <f t="shared" si="100"/>
        <v/>
      </c>
      <c r="BW133" t="str">
        <f t="shared" si="101"/>
        <v/>
      </c>
      <c r="BX133" t="str">
        <f t="shared" si="102"/>
        <v/>
      </c>
      <c r="BY133" t="str">
        <f t="shared" si="103"/>
        <v/>
      </c>
      <c r="BZ133" t="str">
        <f t="shared" si="104"/>
        <v/>
      </c>
      <c r="CA133" t="str">
        <f t="shared" si="105"/>
        <v/>
      </c>
      <c r="CB133" s="11">
        <f t="shared" si="110"/>
        <v>7.1619724391352897E-3</v>
      </c>
    </row>
    <row r="134" spans="1:80" x14ac:dyDescent="0.3">
      <c r="A134">
        <v>1</v>
      </c>
      <c r="B134" t="str">
        <f t="shared" si="60"/>
        <v/>
      </c>
      <c r="D134">
        <v>0.15</v>
      </c>
      <c r="I134">
        <f t="shared" si="61"/>
        <v>0</v>
      </c>
      <c r="J134">
        <f t="shared" si="62"/>
        <v>0</v>
      </c>
      <c r="L134" t="e">
        <f t="shared" si="63"/>
        <v>#DIV/0!</v>
      </c>
      <c r="M134">
        <v>2</v>
      </c>
      <c r="N134">
        <v>0</v>
      </c>
      <c r="O134">
        <v>4</v>
      </c>
      <c r="P134">
        <f t="shared" si="64"/>
        <v>0</v>
      </c>
      <c r="Z134">
        <v>0</v>
      </c>
      <c r="AA134">
        <v>0</v>
      </c>
      <c r="AB134">
        <v>0</v>
      </c>
      <c r="AC134">
        <v>0</v>
      </c>
      <c r="AD134" t="s">
        <v>75</v>
      </c>
      <c r="AE134" t="e">
        <f t="shared" si="106"/>
        <v>#DIV/0!</v>
      </c>
      <c r="AF134" t="e">
        <f t="shared" si="65"/>
        <v>#DIV/0!</v>
      </c>
      <c r="AG134" t="e">
        <f t="shared" si="66"/>
        <v>#DIV/0!</v>
      </c>
      <c r="AH134" t="e">
        <f t="shared" si="67"/>
        <v>#DIV/0!</v>
      </c>
      <c r="AI134" t="e">
        <f t="shared" si="68"/>
        <v>#DIV/0!</v>
      </c>
      <c r="AJ134" t="e">
        <f t="shared" si="69"/>
        <v>#DIV/0!</v>
      </c>
      <c r="AK134" t="e">
        <f t="shared" si="70"/>
        <v>#DIV/0!</v>
      </c>
      <c r="AL134" t="e">
        <f t="shared" si="71"/>
        <v>#DIV/0!</v>
      </c>
      <c r="AM134" t="e">
        <f t="shared" si="72"/>
        <v>#DIV/0!</v>
      </c>
      <c r="AN134" t="e">
        <f t="shared" si="73"/>
        <v>#DIV/0!</v>
      </c>
      <c r="AO134" t="e">
        <f t="shared" si="74"/>
        <v>#DIV/0!</v>
      </c>
      <c r="AP134" t="e">
        <f t="shared" si="75"/>
        <v>#DIV/0!</v>
      </c>
      <c r="AQ134" t="e">
        <f t="shared" si="76"/>
        <v>#DIV/0!</v>
      </c>
      <c r="AR134" t="e">
        <f t="shared" si="77"/>
        <v>#DIV/0!</v>
      </c>
      <c r="AS134" t="e">
        <f t="shared" si="78"/>
        <v>#DIV/0!</v>
      </c>
      <c r="AT134" t="e">
        <f t="shared" si="79"/>
        <v>#DIV/0!</v>
      </c>
      <c r="AU134" t="e">
        <f t="shared" si="80"/>
        <v>#DIV/0!</v>
      </c>
      <c r="AV134" t="e">
        <f t="shared" si="81"/>
        <v>#DIV/0!</v>
      </c>
      <c r="AW134" t="e">
        <f t="shared" si="82"/>
        <v>#DIV/0!</v>
      </c>
      <c r="AX134" t="e">
        <f t="shared" si="83"/>
        <v>#DIV/0!</v>
      </c>
      <c r="AY134" t="e">
        <f t="shared" si="84"/>
        <v>#DIV/0!</v>
      </c>
      <c r="AZ134" t="e">
        <f t="shared" si="85"/>
        <v>#DIV/0!</v>
      </c>
      <c r="BA134" t="e">
        <f t="shared" si="86"/>
        <v>#DIV/0!</v>
      </c>
      <c r="BB134">
        <f t="shared" si="87"/>
        <v>63</v>
      </c>
      <c r="BC134">
        <f t="shared" si="107"/>
        <v>0</v>
      </c>
      <c r="BD134">
        <f t="shared" si="107"/>
        <v>0</v>
      </c>
      <c r="BE134">
        <f t="shared" si="88"/>
        <v>0</v>
      </c>
      <c r="BF134">
        <f t="shared" si="59"/>
        <v>0</v>
      </c>
      <c r="BG134">
        <f t="shared" si="59"/>
        <v>0</v>
      </c>
      <c r="BH134">
        <f t="shared" si="59"/>
        <v>0</v>
      </c>
      <c r="BI134">
        <f t="shared" si="89"/>
        <v>0.11280106591638081</v>
      </c>
      <c r="BJ134">
        <f t="shared" si="108"/>
        <v>0</v>
      </c>
      <c r="BK134">
        <f t="shared" si="109"/>
        <v>0</v>
      </c>
      <c r="BL134">
        <f t="shared" si="90"/>
        <v>0</v>
      </c>
      <c r="BM134">
        <f t="shared" si="91"/>
        <v>0</v>
      </c>
      <c r="BN134">
        <f t="shared" si="92"/>
        <v>0</v>
      </c>
      <c r="BO134">
        <f t="shared" si="93"/>
        <v>0</v>
      </c>
      <c r="BP134" t="str">
        <f t="shared" si="94"/>
        <v/>
      </c>
      <c r="BQ134" t="str">
        <f t="shared" si="95"/>
        <v/>
      </c>
      <c r="BR134" t="str">
        <f t="shared" si="96"/>
        <v/>
      </c>
      <c r="BS134" t="str">
        <f t="shared" si="97"/>
        <v/>
      </c>
      <c r="BT134" t="str">
        <f t="shared" si="98"/>
        <v/>
      </c>
      <c r="BU134" t="str">
        <f t="shared" si="99"/>
        <v/>
      </c>
      <c r="BV134" t="str">
        <f t="shared" si="100"/>
        <v/>
      </c>
      <c r="BW134" t="str">
        <f t="shared" si="101"/>
        <v/>
      </c>
      <c r="BX134" t="str">
        <f t="shared" si="102"/>
        <v/>
      </c>
      <c r="BY134" t="str">
        <f t="shared" si="103"/>
        <v/>
      </c>
      <c r="BZ134" t="str">
        <f t="shared" si="104"/>
        <v/>
      </c>
      <c r="CA134" t="str">
        <f t="shared" si="105"/>
        <v/>
      </c>
      <c r="CB134" s="11">
        <f t="shared" si="110"/>
        <v>1.7904931097838224E-3</v>
      </c>
    </row>
    <row r="135" spans="1:80" x14ac:dyDescent="0.3">
      <c r="A135">
        <v>1</v>
      </c>
      <c r="B135">
        <f t="shared" si="60"/>
        <v>1</v>
      </c>
      <c r="C135" t="s">
        <v>75</v>
      </c>
      <c r="D135">
        <v>1.35</v>
      </c>
      <c r="E135">
        <v>4.8</v>
      </c>
      <c r="F135">
        <v>5.75</v>
      </c>
      <c r="G135">
        <v>7.95</v>
      </c>
      <c r="H135">
        <v>4.3</v>
      </c>
      <c r="I135">
        <f t="shared" si="61"/>
        <v>3.4249999999999998</v>
      </c>
      <c r="J135">
        <f t="shared" si="62"/>
        <v>0.5</v>
      </c>
      <c r="K135">
        <v>1</v>
      </c>
      <c r="L135">
        <f t="shared" si="63"/>
        <v>1</v>
      </c>
      <c r="M135">
        <v>2</v>
      </c>
      <c r="N135">
        <v>1</v>
      </c>
      <c r="O135">
        <v>2</v>
      </c>
      <c r="P135">
        <f t="shared" si="64"/>
        <v>1</v>
      </c>
      <c r="S135">
        <v>1</v>
      </c>
      <c r="T135">
        <v>0</v>
      </c>
      <c r="U135">
        <v>1</v>
      </c>
      <c r="Z135">
        <v>0</v>
      </c>
      <c r="AA135">
        <v>0</v>
      </c>
      <c r="AB135">
        <v>0</v>
      </c>
      <c r="AC135">
        <v>0</v>
      </c>
      <c r="AD135" t="s">
        <v>75</v>
      </c>
      <c r="AE135">
        <f t="shared" si="106"/>
        <v>158.46723488467208</v>
      </c>
      <c r="AF135">
        <f t="shared" si="65"/>
        <v>0</v>
      </c>
      <c r="AG135">
        <f t="shared" si="66"/>
        <v>18.426422661008381</v>
      </c>
      <c r="AH135">
        <f t="shared" si="67"/>
        <v>55.279267983025143</v>
      </c>
      <c r="AI135">
        <f t="shared" si="68"/>
        <v>92.132113305041912</v>
      </c>
      <c r="AJ135">
        <f t="shared" si="69"/>
        <v>128.98495862705866</v>
      </c>
      <c r="AK135">
        <f t="shared" si="70"/>
        <v>165.83780394907544</v>
      </c>
      <c r="AL135">
        <f t="shared" si="71"/>
        <v>202.69064927109218</v>
      </c>
      <c r="AM135">
        <f t="shared" si="72"/>
        <v>386.95487588117601</v>
      </c>
      <c r="AN135">
        <f t="shared" si="73"/>
        <v>497.51341184722628</v>
      </c>
      <c r="AO135">
        <f t="shared" si="74"/>
        <v>608.07194781327655</v>
      </c>
      <c r="AP135">
        <f t="shared" si="75"/>
        <v>866.04186506739393</v>
      </c>
      <c r="AQ135">
        <f t="shared" si="76"/>
        <v>0</v>
      </c>
      <c r="AR135">
        <f t="shared" si="77"/>
        <v>18.426422661008381</v>
      </c>
      <c r="AS135">
        <f t="shared" si="78"/>
        <v>55.279267983025143</v>
      </c>
      <c r="AT135">
        <f t="shared" si="79"/>
        <v>92.132113305041912</v>
      </c>
      <c r="AU135">
        <f t="shared" si="80"/>
        <v>128.98495862705866</v>
      </c>
      <c r="AV135">
        <f t="shared" si="81"/>
        <v>158.46723488467208</v>
      </c>
      <c r="AW135">
        <f t="shared" si="82"/>
        <v>158.46723488467208</v>
      </c>
      <c r="AX135">
        <f t="shared" si="83"/>
        <v>158.46723488467208</v>
      </c>
      <c r="AY135">
        <f t="shared" si="84"/>
        <v>158.46723488467208</v>
      </c>
      <c r="AZ135">
        <f t="shared" si="85"/>
        <v>158.46723488467208</v>
      </c>
      <c r="BA135">
        <f t="shared" si="86"/>
        <v>158.46723488467208</v>
      </c>
      <c r="BB135">
        <f t="shared" si="87"/>
        <v>18</v>
      </c>
      <c r="BC135">
        <f t="shared" si="107"/>
        <v>0</v>
      </c>
      <c r="BD135">
        <f t="shared" si="107"/>
        <v>0</v>
      </c>
      <c r="BE135">
        <f t="shared" si="88"/>
        <v>5.5</v>
      </c>
      <c r="BF135">
        <f t="shared" si="59"/>
        <v>0</v>
      </c>
      <c r="BG135">
        <f t="shared" si="59"/>
        <v>0</v>
      </c>
      <c r="BH135">
        <f t="shared" si="59"/>
        <v>0</v>
      </c>
      <c r="BI135">
        <f t="shared" si="89"/>
        <v>2.6105389540648138</v>
      </c>
      <c r="BJ135">
        <f t="shared" si="108"/>
        <v>0</v>
      </c>
      <c r="BK135">
        <f t="shared" si="109"/>
        <v>0</v>
      </c>
      <c r="BL135">
        <f t="shared" si="90"/>
        <v>0.79766468040869309</v>
      </c>
      <c r="BM135">
        <f t="shared" si="91"/>
        <v>0</v>
      </c>
      <c r="BN135">
        <f t="shared" si="92"/>
        <v>0</v>
      </c>
      <c r="BO135">
        <f t="shared" si="93"/>
        <v>0</v>
      </c>
      <c r="BP135" t="str">
        <f t="shared" si="94"/>
        <v>Col mop</v>
      </c>
      <c r="BQ135">
        <f t="shared" si="95"/>
        <v>0</v>
      </c>
      <c r="BR135">
        <f t="shared" si="96"/>
        <v>18.426422661008381</v>
      </c>
      <c r="BS135">
        <f t="shared" si="97"/>
        <v>36.852845322016762</v>
      </c>
      <c r="BT135">
        <f t="shared" si="98"/>
        <v>36.852845322016769</v>
      </c>
      <c r="BU135">
        <f t="shared" si="99"/>
        <v>36.852845322016748</v>
      </c>
      <c r="BV135">
        <f t="shared" si="100"/>
        <v>29.482276257613421</v>
      </c>
      <c r="BW135">
        <f t="shared" si="101"/>
        <v>0</v>
      </c>
      <c r="BX135">
        <f t="shared" si="102"/>
        <v>0</v>
      </c>
      <c r="BY135">
        <f t="shared" si="103"/>
        <v>0</v>
      </c>
      <c r="BZ135">
        <f t="shared" si="104"/>
        <v>0</v>
      </c>
      <c r="CA135">
        <f t="shared" si="105"/>
        <v>0</v>
      </c>
      <c r="CB135" s="11">
        <f t="shared" si="110"/>
        <v>0.14502994189248966</v>
      </c>
    </row>
    <row r="136" spans="1:80" s="30" customFormat="1" x14ac:dyDescent="0.3">
      <c r="A136" s="30">
        <v>2</v>
      </c>
      <c r="B136" s="30">
        <f t="shared" si="60"/>
        <v>1</v>
      </c>
      <c r="C136" s="30" t="s">
        <v>79</v>
      </c>
      <c r="D136" s="30">
        <v>1.68</v>
      </c>
      <c r="E136" s="30">
        <v>14</v>
      </c>
      <c r="F136" s="30">
        <v>8.6</v>
      </c>
      <c r="G136" s="30">
        <v>8.0500000000000007</v>
      </c>
      <c r="H136" s="30">
        <v>13</v>
      </c>
      <c r="I136" s="30">
        <f t="shared" si="61"/>
        <v>4.1624999999999996</v>
      </c>
      <c r="J136" s="30">
        <f t="shared" si="62"/>
        <v>1</v>
      </c>
      <c r="K136" s="30">
        <v>3</v>
      </c>
      <c r="L136" s="30">
        <f t="shared" si="63"/>
        <v>3</v>
      </c>
      <c r="M136" s="30">
        <v>1</v>
      </c>
      <c r="N136" s="30">
        <v>0</v>
      </c>
      <c r="O136" s="30">
        <v>1</v>
      </c>
      <c r="P136" s="30">
        <f t="shared" si="64"/>
        <v>1</v>
      </c>
      <c r="Q136" s="30">
        <v>1</v>
      </c>
      <c r="Z136" s="30">
        <v>63</v>
      </c>
      <c r="AA136" s="30">
        <v>0</v>
      </c>
      <c r="AB136" s="30">
        <v>0</v>
      </c>
      <c r="AC136" s="30">
        <v>0</v>
      </c>
      <c r="AD136" s="30" t="s">
        <v>79</v>
      </c>
      <c r="AE136" s="30">
        <f t="shared" si="106"/>
        <v>235.63833833593804</v>
      </c>
      <c r="AF136" s="30">
        <f t="shared" si="65"/>
        <v>-28.248178133467292</v>
      </c>
      <c r="AG136" s="30">
        <f t="shared" si="66"/>
        <v>0</v>
      </c>
      <c r="AH136" s="30">
        <f t="shared" si="67"/>
        <v>50.302403586506593</v>
      </c>
      <c r="AI136" s="30">
        <f t="shared" si="68"/>
        <v>92.882476558453504</v>
      </c>
      <c r="AJ136" s="30">
        <f t="shared" si="69"/>
        <v>128.3837464670541</v>
      </c>
      <c r="AK136" s="30">
        <f t="shared" si="70"/>
        <v>157.44974086352164</v>
      </c>
      <c r="AL136" s="30">
        <f t="shared" si="71"/>
        <v>180.72398729906945</v>
      </c>
      <c r="AM136" s="30">
        <f t="shared" si="72"/>
        <v>232.74246435547818</v>
      </c>
      <c r="AN136" s="30">
        <f t="shared" si="73"/>
        <v>235.63833833593804</v>
      </c>
      <c r="AO136" s="30">
        <f t="shared" si="74"/>
        <v>238.53421231639788</v>
      </c>
      <c r="AP136" s="30">
        <f t="shared" si="75"/>
        <v>342.89293020482199</v>
      </c>
      <c r="AQ136" s="30">
        <f t="shared" si="76"/>
        <v>0</v>
      </c>
      <c r="AR136" s="30">
        <f t="shared" si="77"/>
        <v>0</v>
      </c>
      <c r="AS136" s="30">
        <f t="shared" si="78"/>
        <v>50.302403586506593</v>
      </c>
      <c r="AT136" s="30">
        <f t="shared" si="79"/>
        <v>92.882476558453504</v>
      </c>
      <c r="AU136" s="30">
        <f t="shared" si="80"/>
        <v>128.3837464670541</v>
      </c>
      <c r="AV136" s="30">
        <f t="shared" si="81"/>
        <v>157.44974086352164</v>
      </c>
      <c r="AW136" s="30">
        <f t="shared" si="82"/>
        <v>180.72398729906945</v>
      </c>
      <c r="AX136" s="30">
        <f t="shared" si="83"/>
        <v>232.74246435547818</v>
      </c>
      <c r="AY136" s="30">
        <f t="shared" si="84"/>
        <v>235.63833833593804</v>
      </c>
      <c r="AZ136" s="30">
        <f t="shared" si="85"/>
        <v>235.63833833593804</v>
      </c>
      <c r="BA136" s="30">
        <f t="shared" si="86"/>
        <v>235.63833833593804</v>
      </c>
      <c r="BB136" s="30">
        <f t="shared" si="87"/>
        <v>5.5</v>
      </c>
      <c r="BC136" s="30">
        <f t="shared" si="107"/>
        <v>5.5</v>
      </c>
      <c r="BD136" s="30">
        <f t="shared" si="107"/>
        <v>0</v>
      </c>
      <c r="BE136" s="30">
        <f t="shared" si="88"/>
        <v>0</v>
      </c>
      <c r="BF136" s="30">
        <f t="shared" si="59"/>
        <v>0</v>
      </c>
      <c r="BG136" s="30">
        <f t="shared" si="59"/>
        <v>0</v>
      </c>
      <c r="BH136" s="30">
        <f t="shared" si="59"/>
        <v>0</v>
      </c>
      <c r="BI136" s="30">
        <f t="shared" si="89"/>
        <v>1.2352970063020547</v>
      </c>
      <c r="BJ136" s="30">
        <f t="shared" si="108"/>
        <v>1.2352970063020547</v>
      </c>
      <c r="BK136" s="30">
        <f t="shared" si="109"/>
        <v>0</v>
      </c>
      <c r="BL136" s="30">
        <f t="shared" si="90"/>
        <v>0</v>
      </c>
      <c r="BM136" s="30">
        <f t="shared" si="91"/>
        <v>0</v>
      </c>
      <c r="BN136" s="30">
        <f t="shared" si="92"/>
        <v>0</v>
      </c>
      <c r="BO136" s="30">
        <f t="shared" si="93"/>
        <v>0</v>
      </c>
      <c r="BP136" s="30" t="str">
        <f t="shared" si="94"/>
        <v>Col mopA</v>
      </c>
      <c r="BQ136" s="30">
        <f t="shared" si="95"/>
        <v>0</v>
      </c>
      <c r="BR136" s="30">
        <f t="shared" si="96"/>
        <v>0</v>
      </c>
      <c r="BS136" s="30">
        <f t="shared" si="97"/>
        <v>50.302403586506593</v>
      </c>
      <c r="BT136" s="30">
        <f t="shared" si="98"/>
        <v>42.580072971946912</v>
      </c>
      <c r="BU136" s="30">
        <f t="shared" si="99"/>
        <v>35.501269908600591</v>
      </c>
      <c r="BV136" s="30">
        <f t="shared" si="100"/>
        <v>29.065994396467545</v>
      </c>
      <c r="BW136" s="30">
        <f t="shared" si="101"/>
        <v>23.274246435547809</v>
      </c>
      <c r="BX136" s="30">
        <f t="shared" si="102"/>
        <v>52.018477056408727</v>
      </c>
      <c r="BY136" s="30">
        <f t="shared" si="103"/>
        <v>2.8958739804598679</v>
      </c>
      <c r="BZ136" s="30">
        <f t="shared" si="104"/>
        <v>0</v>
      </c>
      <c r="CA136" s="30">
        <f t="shared" si="105"/>
        <v>0</v>
      </c>
      <c r="CB136" s="31">
        <f t="shared" si="110"/>
        <v>0.22459945569128267</v>
      </c>
    </row>
    <row r="137" spans="1:80" x14ac:dyDescent="0.3">
      <c r="A137">
        <v>2</v>
      </c>
      <c r="B137">
        <f t="shared" si="60"/>
        <v>1</v>
      </c>
      <c r="C137" t="s">
        <v>79</v>
      </c>
      <c r="D137">
        <v>1.85</v>
      </c>
      <c r="E137">
        <v>15</v>
      </c>
      <c r="F137">
        <v>8.1</v>
      </c>
      <c r="G137">
        <v>7.3</v>
      </c>
      <c r="H137">
        <v>15</v>
      </c>
      <c r="I137">
        <f t="shared" si="61"/>
        <v>3.8499999999999996</v>
      </c>
      <c r="J137">
        <f t="shared" si="62"/>
        <v>0</v>
      </c>
      <c r="K137">
        <v>3</v>
      </c>
      <c r="L137">
        <f t="shared" si="63"/>
        <v>3</v>
      </c>
      <c r="O137">
        <v>3</v>
      </c>
      <c r="P137">
        <f t="shared" si="64"/>
        <v>1</v>
      </c>
      <c r="S137">
        <v>1</v>
      </c>
      <c r="T137">
        <v>0</v>
      </c>
      <c r="U137">
        <v>1</v>
      </c>
      <c r="Z137">
        <v>63</v>
      </c>
      <c r="AA137">
        <v>0</v>
      </c>
      <c r="AB137">
        <v>0</v>
      </c>
      <c r="AC137">
        <v>0</v>
      </c>
      <c r="AD137" t="s">
        <v>79</v>
      </c>
      <c r="AE137">
        <f t="shared" si="106"/>
        <v>232.59845425363434</v>
      </c>
      <c r="AF137">
        <f t="shared" si="65"/>
        <v>22.493132002082927</v>
      </c>
      <c r="AG137">
        <f t="shared" si="66"/>
        <v>43.487296187864665</v>
      </c>
      <c r="AH137">
        <f t="shared" si="67"/>
        <v>81.185475292083325</v>
      </c>
      <c r="AI137">
        <f t="shared" si="68"/>
        <v>113.50804567577356</v>
      </c>
      <c r="AJ137">
        <f t="shared" si="69"/>
        <v>140.86851570205289</v>
      </c>
      <c r="AK137">
        <f t="shared" si="70"/>
        <v>163.68039373403897</v>
      </c>
      <c r="AL137">
        <f t="shared" si="71"/>
        <v>182.35718813484931</v>
      </c>
      <c r="AM137">
        <f t="shared" si="72"/>
        <v>228.18769838038023</v>
      </c>
      <c r="AN137">
        <f t="shared" si="73"/>
        <v>232.52953619311472</v>
      </c>
      <c r="AO137">
        <f t="shared" si="74"/>
        <v>233.14979873779112</v>
      </c>
      <c r="AP137">
        <f t="shared" si="75"/>
        <v>282.83972037241938</v>
      </c>
      <c r="AQ137">
        <f t="shared" si="76"/>
        <v>22.493132002082927</v>
      </c>
      <c r="AR137">
        <f t="shared" si="77"/>
        <v>43.487296187864665</v>
      </c>
      <c r="AS137">
        <f t="shared" si="78"/>
        <v>81.185475292083325</v>
      </c>
      <c r="AT137">
        <f t="shared" si="79"/>
        <v>113.50804567577356</v>
      </c>
      <c r="AU137">
        <f t="shared" si="80"/>
        <v>140.86851570205289</v>
      </c>
      <c r="AV137">
        <f t="shared" si="81"/>
        <v>163.68039373403897</v>
      </c>
      <c r="AW137">
        <f t="shared" si="82"/>
        <v>182.35718813484931</v>
      </c>
      <c r="AX137">
        <f t="shared" si="83"/>
        <v>228.18769838038023</v>
      </c>
      <c r="AY137">
        <f t="shared" si="84"/>
        <v>232.52953619311472</v>
      </c>
      <c r="AZ137">
        <f t="shared" si="85"/>
        <v>232.59845425363434</v>
      </c>
      <c r="BA137">
        <f t="shared" si="86"/>
        <v>232.59845425363434</v>
      </c>
      <c r="BB137">
        <f t="shared" si="87"/>
        <v>38</v>
      </c>
      <c r="BC137">
        <f t="shared" si="107"/>
        <v>0</v>
      </c>
      <c r="BD137">
        <f t="shared" si="107"/>
        <v>0</v>
      </c>
      <c r="BE137">
        <f t="shared" si="88"/>
        <v>5.5</v>
      </c>
      <c r="BF137">
        <f t="shared" si="59"/>
        <v>0</v>
      </c>
      <c r="BG137">
        <f t="shared" si="59"/>
        <v>0</v>
      </c>
      <c r="BH137">
        <f t="shared" si="59"/>
        <v>0</v>
      </c>
      <c r="BI137">
        <f t="shared" si="89"/>
        <v>10.349448061908225</v>
      </c>
      <c r="BJ137">
        <f t="shared" si="108"/>
        <v>0</v>
      </c>
      <c r="BK137">
        <f t="shared" si="109"/>
        <v>0</v>
      </c>
      <c r="BL137">
        <f t="shared" si="90"/>
        <v>1.4979464300130325</v>
      </c>
      <c r="BM137">
        <f t="shared" si="91"/>
        <v>0</v>
      </c>
      <c r="BN137">
        <f t="shared" si="92"/>
        <v>0</v>
      </c>
      <c r="BO137">
        <f t="shared" si="93"/>
        <v>0</v>
      </c>
      <c r="BP137" t="str">
        <f t="shared" si="94"/>
        <v>Col mopA</v>
      </c>
      <c r="BQ137">
        <f t="shared" si="95"/>
        <v>22.493132002082927</v>
      </c>
      <c r="BR137">
        <f t="shared" si="96"/>
        <v>20.994164185781738</v>
      </c>
      <c r="BS137">
        <f t="shared" si="97"/>
        <v>37.69817910421866</v>
      </c>
      <c r="BT137">
        <f t="shared" si="98"/>
        <v>32.322570383690234</v>
      </c>
      <c r="BU137">
        <f t="shared" si="99"/>
        <v>27.36047002627933</v>
      </c>
      <c r="BV137">
        <f t="shared" si="100"/>
        <v>22.811878031986083</v>
      </c>
      <c r="BW137">
        <f t="shared" si="101"/>
        <v>18.676794400810337</v>
      </c>
      <c r="BX137">
        <f t="shared" si="102"/>
        <v>45.830510245530917</v>
      </c>
      <c r="BY137">
        <f t="shared" si="103"/>
        <v>4.3418378127344965</v>
      </c>
      <c r="BZ137">
        <f t="shared" si="104"/>
        <v>6.8918060519621349E-2</v>
      </c>
      <c r="CA137">
        <f t="shared" si="105"/>
        <v>0</v>
      </c>
      <c r="CB137" s="11">
        <f t="shared" si="110"/>
        <v>0.27235389636600593</v>
      </c>
    </row>
    <row r="138" spans="1:80" x14ac:dyDescent="0.3">
      <c r="A138">
        <v>2</v>
      </c>
      <c r="B138">
        <f t="shared" si="60"/>
        <v>1</v>
      </c>
      <c r="C138" t="s">
        <v>79</v>
      </c>
      <c r="D138">
        <v>1.8</v>
      </c>
      <c r="E138">
        <v>18.3</v>
      </c>
      <c r="F138">
        <v>9.0500000000000007</v>
      </c>
      <c r="G138">
        <v>9.5</v>
      </c>
      <c r="H138">
        <v>14.3</v>
      </c>
      <c r="I138">
        <f t="shared" si="61"/>
        <v>4.6375000000000002</v>
      </c>
      <c r="J138">
        <f t="shared" si="62"/>
        <v>4</v>
      </c>
      <c r="K138">
        <v>3</v>
      </c>
      <c r="L138">
        <f t="shared" si="63"/>
        <v>3</v>
      </c>
      <c r="M138">
        <v>1</v>
      </c>
      <c r="N138">
        <v>0</v>
      </c>
      <c r="O138">
        <v>1</v>
      </c>
      <c r="P138">
        <f t="shared" si="64"/>
        <v>1</v>
      </c>
      <c r="Q138">
        <v>1</v>
      </c>
      <c r="Z138">
        <v>63</v>
      </c>
      <c r="AA138">
        <v>0</v>
      </c>
      <c r="AB138">
        <v>0</v>
      </c>
      <c r="AC138">
        <v>0</v>
      </c>
      <c r="AD138" t="s">
        <v>79</v>
      </c>
      <c r="AE138">
        <f t="shared" si="106"/>
        <v>321.73476340833207</v>
      </c>
      <c r="AF138">
        <f t="shared" si="65"/>
        <v>-298.77680619042332</v>
      </c>
      <c r="AG138">
        <f t="shared" si="66"/>
        <v>-247.9415809784706</v>
      </c>
      <c r="AH138">
        <f t="shared" si="67"/>
        <v>-154.75402874158894</v>
      </c>
      <c r="AI138">
        <f t="shared" si="68"/>
        <v>-72.326884321710253</v>
      </c>
      <c r="AJ138">
        <f t="shared" si="69"/>
        <v>0</v>
      </c>
      <c r="AK138">
        <f t="shared" si="70"/>
        <v>62.886771942376285</v>
      </c>
      <c r="AL138">
        <f t="shared" si="71"/>
        <v>116.99357922425318</v>
      </c>
      <c r="AM138">
        <f t="shared" si="72"/>
        <v>278.93331588535608</v>
      </c>
      <c r="AN138">
        <f t="shared" si="73"/>
        <v>312.98703596143582</v>
      </c>
      <c r="AO138">
        <f t="shared" si="74"/>
        <v>321.49303931861886</v>
      </c>
      <c r="AP138">
        <f t="shared" si="75"/>
        <v>342.11055282401958</v>
      </c>
      <c r="AQ138">
        <f t="shared" si="76"/>
        <v>0</v>
      </c>
      <c r="AR138">
        <f t="shared" si="77"/>
        <v>0</v>
      </c>
      <c r="AS138">
        <f t="shared" si="78"/>
        <v>0</v>
      </c>
      <c r="AT138">
        <f t="shared" si="79"/>
        <v>0</v>
      </c>
      <c r="AU138">
        <f t="shared" si="80"/>
        <v>0</v>
      </c>
      <c r="AV138">
        <f t="shared" si="81"/>
        <v>62.886771942376285</v>
      </c>
      <c r="AW138">
        <f t="shared" si="82"/>
        <v>116.99357922425318</v>
      </c>
      <c r="AX138">
        <f t="shared" si="83"/>
        <v>278.93331588535608</v>
      </c>
      <c r="AY138">
        <f t="shared" si="84"/>
        <v>312.98703596143582</v>
      </c>
      <c r="AZ138">
        <f t="shared" si="85"/>
        <v>321.49303931861886</v>
      </c>
      <c r="BA138">
        <f t="shared" si="86"/>
        <v>321.73476340833207</v>
      </c>
      <c r="BB138">
        <f t="shared" si="87"/>
        <v>5.5</v>
      </c>
      <c r="BC138">
        <f t="shared" si="107"/>
        <v>5.5</v>
      </c>
      <c r="BD138">
        <f t="shared" si="107"/>
        <v>0</v>
      </c>
      <c r="BE138">
        <f t="shared" si="88"/>
        <v>0</v>
      </c>
      <c r="BF138">
        <f t="shared" si="59"/>
        <v>0</v>
      </c>
      <c r="BG138">
        <f t="shared" si="59"/>
        <v>0</v>
      </c>
      <c r="BH138">
        <f t="shared" si="59"/>
        <v>0</v>
      </c>
      <c r="BI138">
        <f t="shared" si="89"/>
        <v>1.4180705429487876</v>
      </c>
      <c r="BJ138">
        <f t="shared" si="108"/>
        <v>1.4180705429487876</v>
      </c>
      <c r="BK138">
        <f t="shared" si="109"/>
        <v>0</v>
      </c>
      <c r="BL138">
        <f t="shared" si="90"/>
        <v>0</v>
      </c>
      <c r="BM138">
        <f t="shared" si="91"/>
        <v>0</v>
      </c>
      <c r="BN138">
        <f t="shared" si="92"/>
        <v>0</v>
      </c>
      <c r="BO138">
        <f t="shared" si="93"/>
        <v>0</v>
      </c>
      <c r="BP138" t="str">
        <f t="shared" si="94"/>
        <v>Col mopA</v>
      </c>
      <c r="BQ138">
        <f t="shared" si="95"/>
        <v>0</v>
      </c>
      <c r="BR138">
        <f t="shared" si="96"/>
        <v>0</v>
      </c>
      <c r="BS138">
        <f t="shared" si="97"/>
        <v>0</v>
      </c>
      <c r="BT138">
        <f t="shared" si="98"/>
        <v>0</v>
      </c>
      <c r="BU138">
        <f t="shared" si="99"/>
        <v>0</v>
      </c>
      <c r="BV138">
        <f t="shared" si="100"/>
        <v>62.886771942376285</v>
      </c>
      <c r="BW138">
        <f t="shared" si="101"/>
        <v>54.106807281876897</v>
      </c>
      <c r="BX138">
        <f t="shared" si="102"/>
        <v>161.9397366611029</v>
      </c>
      <c r="BY138">
        <f t="shared" si="103"/>
        <v>34.053720076079742</v>
      </c>
      <c r="BZ138">
        <f t="shared" si="104"/>
        <v>8.5060033571830331</v>
      </c>
      <c r="CA138">
        <f t="shared" si="105"/>
        <v>0.24172408971321602</v>
      </c>
      <c r="CB138" s="11">
        <f t="shared" si="110"/>
        <v>0.25783100780887047</v>
      </c>
    </row>
    <row r="139" spans="1:80" x14ac:dyDescent="0.3">
      <c r="A139">
        <v>2</v>
      </c>
      <c r="B139">
        <f t="shared" si="60"/>
        <v>1</v>
      </c>
      <c r="C139" t="s">
        <v>79</v>
      </c>
      <c r="D139">
        <v>1.75</v>
      </c>
      <c r="E139">
        <v>11.4</v>
      </c>
      <c r="F139">
        <v>6.45</v>
      </c>
      <c r="G139">
        <v>7.2</v>
      </c>
      <c r="H139">
        <v>10.199999999999999</v>
      </c>
      <c r="I139">
        <f t="shared" si="61"/>
        <v>3.4125000000000001</v>
      </c>
      <c r="J139">
        <f t="shared" si="62"/>
        <v>1.2000000000000011</v>
      </c>
      <c r="K139">
        <v>3</v>
      </c>
      <c r="L139">
        <f t="shared" si="63"/>
        <v>3</v>
      </c>
      <c r="M139">
        <v>1</v>
      </c>
      <c r="N139">
        <v>1</v>
      </c>
      <c r="O139">
        <v>2</v>
      </c>
      <c r="P139">
        <f t="shared" si="64"/>
        <v>1</v>
      </c>
      <c r="Q139">
        <v>1</v>
      </c>
      <c r="Z139">
        <v>18</v>
      </c>
      <c r="AA139">
        <v>0</v>
      </c>
      <c r="AB139">
        <v>0</v>
      </c>
      <c r="AC139">
        <v>0</v>
      </c>
      <c r="AD139" t="s">
        <v>79</v>
      </c>
      <c r="AE139">
        <f t="shared" si="106"/>
        <v>124.26236015777323</v>
      </c>
      <c r="AF139">
        <f t="shared" si="65"/>
        <v>-27.379316132606167</v>
      </c>
      <c r="AG139">
        <f t="shared" si="66"/>
        <v>-7.4538118806146123</v>
      </c>
      <c r="AH139">
        <f t="shared" si="67"/>
        <v>27.004962786773422</v>
      </c>
      <c r="AI139">
        <f t="shared" si="68"/>
        <v>54.85956832530227</v>
      </c>
      <c r="AJ139">
        <f t="shared" si="69"/>
        <v>76.812575918893089</v>
      </c>
      <c r="AK139">
        <f t="shared" si="70"/>
        <v>93.56655675146709</v>
      </c>
      <c r="AL139">
        <f t="shared" si="71"/>
        <v>105.82408200694547</v>
      </c>
      <c r="AM139">
        <f t="shared" si="72"/>
        <v>124.25486606514474</v>
      </c>
      <c r="AN139">
        <f t="shared" si="73"/>
        <v>126.32042534587303</v>
      </c>
      <c r="AO139">
        <f t="shared" si="74"/>
        <v>144.82615033035719</v>
      </c>
      <c r="AP139">
        <f t="shared" si="75"/>
        <v>358.49678259236265</v>
      </c>
      <c r="AQ139">
        <f t="shared" si="76"/>
        <v>0</v>
      </c>
      <c r="AR139">
        <f t="shared" si="77"/>
        <v>0</v>
      </c>
      <c r="AS139">
        <f t="shared" si="78"/>
        <v>27.004962786773422</v>
      </c>
      <c r="AT139">
        <f t="shared" si="79"/>
        <v>54.85956832530227</v>
      </c>
      <c r="AU139">
        <f t="shared" si="80"/>
        <v>76.812575918893089</v>
      </c>
      <c r="AV139">
        <f t="shared" si="81"/>
        <v>93.56655675146709</v>
      </c>
      <c r="AW139">
        <f t="shared" si="82"/>
        <v>105.82408200694547</v>
      </c>
      <c r="AX139">
        <f t="shared" si="83"/>
        <v>124.25486606514474</v>
      </c>
      <c r="AY139">
        <f t="shared" si="84"/>
        <v>124.26236015777323</v>
      </c>
      <c r="AZ139">
        <f t="shared" si="85"/>
        <v>124.26236015777323</v>
      </c>
      <c r="BA139">
        <f t="shared" si="86"/>
        <v>124.26236015777323</v>
      </c>
      <c r="BB139">
        <f t="shared" si="87"/>
        <v>18</v>
      </c>
      <c r="BC139">
        <f t="shared" si="107"/>
        <v>5.5</v>
      </c>
      <c r="BD139">
        <f t="shared" si="107"/>
        <v>0</v>
      </c>
      <c r="BE139">
        <f t="shared" si="88"/>
        <v>0</v>
      </c>
      <c r="BF139">
        <f t="shared" si="59"/>
        <v>0</v>
      </c>
      <c r="BG139">
        <f t="shared" si="59"/>
        <v>0</v>
      </c>
      <c r="BH139">
        <f t="shared" si="59"/>
        <v>0</v>
      </c>
      <c r="BI139">
        <f t="shared" si="89"/>
        <v>4.3867081189703647</v>
      </c>
      <c r="BJ139">
        <f t="shared" si="108"/>
        <v>1.3403830363520561</v>
      </c>
      <c r="BK139">
        <f t="shared" si="109"/>
        <v>0</v>
      </c>
      <c r="BL139">
        <f t="shared" si="90"/>
        <v>0</v>
      </c>
      <c r="BM139">
        <f t="shared" si="91"/>
        <v>0</v>
      </c>
      <c r="BN139">
        <f t="shared" si="92"/>
        <v>0</v>
      </c>
      <c r="BO139">
        <f t="shared" si="93"/>
        <v>0</v>
      </c>
      <c r="BP139" t="str">
        <f t="shared" si="94"/>
        <v>Col mopA</v>
      </c>
      <c r="BQ139">
        <f t="shared" si="95"/>
        <v>0</v>
      </c>
      <c r="BR139">
        <f t="shared" si="96"/>
        <v>0</v>
      </c>
      <c r="BS139">
        <f t="shared" si="97"/>
        <v>27.004962786773422</v>
      </c>
      <c r="BT139">
        <f t="shared" si="98"/>
        <v>27.854605538528848</v>
      </c>
      <c r="BU139">
        <f t="shared" si="99"/>
        <v>21.953007593590819</v>
      </c>
      <c r="BV139">
        <f t="shared" si="100"/>
        <v>16.753980832574001</v>
      </c>
      <c r="BW139">
        <f t="shared" si="101"/>
        <v>12.257525255478384</v>
      </c>
      <c r="BX139">
        <f t="shared" si="102"/>
        <v>18.430784058199265</v>
      </c>
      <c r="BY139">
        <f t="shared" si="103"/>
        <v>7.4940926284909892E-3</v>
      </c>
      <c r="BZ139">
        <f t="shared" si="104"/>
        <v>0</v>
      </c>
      <c r="CA139">
        <f t="shared" si="105"/>
        <v>0</v>
      </c>
      <c r="CB139" s="11">
        <f t="shared" si="110"/>
        <v>0.24370600660946473</v>
      </c>
    </row>
    <row r="140" spans="1:80" x14ac:dyDescent="0.3">
      <c r="A140">
        <v>2</v>
      </c>
      <c r="B140">
        <f t="shared" si="60"/>
        <v>1</v>
      </c>
      <c r="C140" t="s">
        <v>79</v>
      </c>
      <c r="D140">
        <v>1.58</v>
      </c>
      <c r="E140">
        <v>16.8</v>
      </c>
      <c r="F140">
        <v>7.9</v>
      </c>
      <c r="G140">
        <v>9.1</v>
      </c>
      <c r="H140">
        <v>15.8</v>
      </c>
      <c r="I140">
        <f t="shared" si="61"/>
        <v>4.25</v>
      </c>
      <c r="J140">
        <f t="shared" si="62"/>
        <v>1</v>
      </c>
      <c r="K140">
        <v>3</v>
      </c>
      <c r="L140">
        <f t="shared" si="63"/>
        <v>3</v>
      </c>
      <c r="M140">
        <v>1</v>
      </c>
      <c r="N140">
        <v>0</v>
      </c>
      <c r="O140">
        <v>1</v>
      </c>
      <c r="P140">
        <f t="shared" si="64"/>
        <v>1</v>
      </c>
      <c r="Q140">
        <v>1</v>
      </c>
      <c r="S140">
        <v>1</v>
      </c>
      <c r="T140">
        <v>0</v>
      </c>
      <c r="U140">
        <v>1</v>
      </c>
      <c r="Z140">
        <v>38</v>
      </c>
      <c r="AA140">
        <v>0</v>
      </c>
      <c r="AB140">
        <v>0</v>
      </c>
      <c r="AC140">
        <v>0</v>
      </c>
      <c r="AD140" t="s">
        <v>79</v>
      </c>
      <c r="AE140">
        <f t="shared" si="106"/>
        <v>298.55823405097692</v>
      </c>
      <c r="AF140">
        <f t="shared" si="65"/>
        <v>-29.250564147939937</v>
      </c>
      <c r="AG140">
        <f t="shared" si="66"/>
        <v>-3.3566200064285669E-14</v>
      </c>
      <c r="AH140">
        <f t="shared" si="67"/>
        <v>53.176100314957878</v>
      </c>
      <c r="AI140">
        <f t="shared" si="68"/>
        <v>99.630630129477012</v>
      </c>
      <c r="AJ140">
        <f t="shared" si="69"/>
        <v>139.81774961250591</v>
      </c>
      <c r="AK140">
        <f t="shared" si="70"/>
        <v>174.19161893299315</v>
      </c>
      <c r="AL140">
        <f t="shared" si="71"/>
        <v>203.20639825988729</v>
      </c>
      <c r="AM140">
        <f t="shared" si="72"/>
        <v>283.78955090366145</v>
      </c>
      <c r="AN140">
        <f t="shared" si="73"/>
        <v>296.89661337951708</v>
      </c>
      <c r="AO140">
        <f t="shared" si="74"/>
        <v>298.55883959786883</v>
      </c>
      <c r="AP140">
        <f t="shared" si="75"/>
        <v>326.81062984092932</v>
      </c>
      <c r="AQ140">
        <f t="shared" si="76"/>
        <v>0</v>
      </c>
      <c r="AR140">
        <f t="shared" si="77"/>
        <v>0</v>
      </c>
      <c r="AS140">
        <f t="shared" si="78"/>
        <v>53.176100314957878</v>
      </c>
      <c r="AT140">
        <f t="shared" si="79"/>
        <v>99.630630129477012</v>
      </c>
      <c r="AU140">
        <f t="shared" si="80"/>
        <v>139.81774961250591</v>
      </c>
      <c r="AV140">
        <f t="shared" si="81"/>
        <v>174.19161893299315</v>
      </c>
      <c r="AW140">
        <f t="shared" si="82"/>
        <v>203.20639825988729</v>
      </c>
      <c r="AX140">
        <f t="shared" si="83"/>
        <v>283.78955090366145</v>
      </c>
      <c r="AY140">
        <f t="shared" si="84"/>
        <v>296.89661337951708</v>
      </c>
      <c r="AZ140">
        <f t="shared" si="85"/>
        <v>298.55823405097692</v>
      </c>
      <c r="BA140">
        <f t="shared" si="86"/>
        <v>298.55823405097692</v>
      </c>
      <c r="BB140">
        <f t="shared" si="87"/>
        <v>5.5</v>
      </c>
      <c r="BC140">
        <f t="shared" si="107"/>
        <v>5.5</v>
      </c>
      <c r="BD140">
        <f t="shared" si="107"/>
        <v>0</v>
      </c>
      <c r="BE140">
        <f t="shared" si="88"/>
        <v>5.5</v>
      </c>
      <c r="BF140">
        <f t="shared" si="59"/>
        <v>0</v>
      </c>
      <c r="BG140">
        <f t="shared" si="59"/>
        <v>0</v>
      </c>
      <c r="BH140">
        <f t="shared" si="59"/>
        <v>0</v>
      </c>
      <c r="BI140">
        <f t="shared" si="89"/>
        <v>1.0926145998201708</v>
      </c>
      <c r="BJ140">
        <f t="shared" si="108"/>
        <v>1.0926145998201708</v>
      </c>
      <c r="BK140">
        <f t="shared" si="109"/>
        <v>0</v>
      </c>
      <c r="BL140">
        <f t="shared" si="90"/>
        <v>1.0926145998201708</v>
      </c>
      <c r="BM140">
        <f t="shared" si="91"/>
        <v>0</v>
      </c>
      <c r="BN140">
        <f t="shared" si="92"/>
        <v>0</v>
      </c>
      <c r="BO140">
        <f t="shared" si="93"/>
        <v>0</v>
      </c>
      <c r="BP140" t="str">
        <f t="shared" si="94"/>
        <v>Col mopA</v>
      </c>
      <c r="BQ140">
        <f t="shared" si="95"/>
        <v>0</v>
      </c>
      <c r="BR140">
        <f t="shared" si="96"/>
        <v>0</v>
      </c>
      <c r="BS140">
        <f t="shared" si="97"/>
        <v>53.176100314957878</v>
      </c>
      <c r="BT140">
        <f t="shared" si="98"/>
        <v>46.454529814519134</v>
      </c>
      <c r="BU140">
        <f t="shared" si="99"/>
        <v>40.187119483028894</v>
      </c>
      <c r="BV140">
        <f t="shared" si="100"/>
        <v>34.373869320487245</v>
      </c>
      <c r="BW140">
        <f t="shared" si="101"/>
        <v>29.014779326894143</v>
      </c>
      <c r="BX140">
        <f t="shared" si="102"/>
        <v>80.583152643774156</v>
      </c>
      <c r="BY140">
        <f t="shared" si="103"/>
        <v>13.107062475855628</v>
      </c>
      <c r="BZ140">
        <f t="shared" si="104"/>
        <v>1.6616206714598434</v>
      </c>
      <c r="CA140">
        <f t="shared" si="105"/>
        <v>0</v>
      </c>
      <c r="CB140" s="11">
        <f t="shared" si="110"/>
        <v>0.1986571999673038</v>
      </c>
    </row>
    <row r="141" spans="1:80" x14ac:dyDescent="0.3">
      <c r="A141">
        <v>2</v>
      </c>
      <c r="B141">
        <f t="shared" si="60"/>
        <v>1</v>
      </c>
      <c r="C141" t="s">
        <v>79</v>
      </c>
      <c r="D141">
        <v>1.2</v>
      </c>
      <c r="E141">
        <v>15.5</v>
      </c>
      <c r="F141">
        <v>6.6</v>
      </c>
      <c r="G141">
        <v>6.2</v>
      </c>
      <c r="H141">
        <v>8.5</v>
      </c>
      <c r="I141">
        <f t="shared" si="61"/>
        <v>3.2</v>
      </c>
      <c r="J141">
        <f t="shared" si="62"/>
        <v>7</v>
      </c>
      <c r="K141">
        <v>1</v>
      </c>
      <c r="L141">
        <f t="shared" si="63"/>
        <v>1</v>
      </c>
      <c r="P141">
        <f t="shared" si="64"/>
        <v>1</v>
      </c>
      <c r="Q141">
        <v>1</v>
      </c>
      <c r="Z141">
        <v>18</v>
      </c>
      <c r="AA141">
        <v>0</v>
      </c>
      <c r="AB141">
        <v>0</v>
      </c>
      <c r="AC141">
        <v>0</v>
      </c>
      <c r="AD141" t="s">
        <v>79</v>
      </c>
      <c r="AE141">
        <f t="shared" si="106"/>
        <v>273.44422456845564</v>
      </c>
      <c r="AF141">
        <f t="shared" si="65"/>
        <v>-209.10440702293664</v>
      </c>
      <c r="AG141">
        <f t="shared" si="66"/>
        <v>-193.01945263655691</v>
      </c>
      <c r="AH141">
        <f t="shared" si="67"/>
        <v>-160.84954386379741</v>
      </c>
      <c r="AI141">
        <f t="shared" si="68"/>
        <v>-128.67963509103794</v>
      </c>
      <c r="AJ141">
        <f t="shared" si="69"/>
        <v>-96.509726318278453</v>
      </c>
      <c r="AK141">
        <f t="shared" si="70"/>
        <v>-64.339817545518969</v>
      </c>
      <c r="AL141">
        <f t="shared" si="71"/>
        <v>-32.169908772759484</v>
      </c>
      <c r="AM141">
        <f t="shared" si="72"/>
        <v>128.67963509103794</v>
      </c>
      <c r="AN141">
        <f t="shared" si="73"/>
        <v>225.1893614093164</v>
      </c>
      <c r="AO141">
        <f t="shared" si="74"/>
        <v>321.69908772759482</v>
      </c>
      <c r="AP141">
        <f t="shared" si="75"/>
        <v>546.88844913691128</v>
      </c>
      <c r="AQ141">
        <f t="shared" si="76"/>
        <v>0</v>
      </c>
      <c r="AR141">
        <f t="shared" si="77"/>
        <v>0</v>
      </c>
      <c r="AS141">
        <f t="shared" si="78"/>
        <v>0</v>
      </c>
      <c r="AT141">
        <f t="shared" si="79"/>
        <v>0</v>
      </c>
      <c r="AU141">
        <f t="shared" si="80"/>
        <v>0</v>
      </c>
      <c r="AV141">
        <f t="shared" si="81"/>
        <v>0</v>
      </c>
      <c r="AW141">
        <f t="shared" si="82"/>
        <v>0</v>
      </c>
      <c r="AX141">
        <f t="shared" si="83"/>
        <v>128.67963509103794</v>
      </c>
      <c r="AY141">
        <f t="shared" si="84"/>
        <v>225.1893614093164</v>
      </c>
      <c r="AZ141">
        <f t="shared" si="85"/>
        <v>273.44422456845564</v>
      </c>
      <c r="BA141">
        <f t="shared" si="86"/>
        <v>273.44422456845564</v>
      </c>
      <c r="BB141">
        <f t="shared" si="87"/>
        <v>0</v>
      </c>
      <c r="BC141">
        <f t="shared" si="107"/>
        <v>5.5</v>
      </c>
      <c r="BD141">
        <f t="shared" si="107"/>
        <v>0</v>
      </c>
      <c r="BE141">
        <f t="shared" si="88"/>
        <v>0</v>
      </c>
      <c r="BF141">
        <f t="shared" ref="BF141:BH146" si="111">IF(W141="",0,IF(W141=1,5.5,IF(W141=2,18,IF(W141=3,38,IF(W141=4,63,IF(W141=5,83,IF(W141=6,95,IF(W141=7,100))))))))</f>
        <v>0</v>
      </c>
      <c r="BG141">
        <f t="shared" si="111"/>
        <v>0</v>
      </c>
      <c r="BH141">
        <f t="shared" si="111"/>
        <v>0</v>
      </c>
      <c r="BI141">
        <f t="shared" si="89"/>
        <v>0</v>
      </c>
      <c r="BJ141">
        <f t="shared" si="108"/>
        <v>0.63025357464390552</v>
      </c>
      <c r="BK141">
        <f t="shared" si="109"/>
        <v>0</v>
      </c>
      <c r="BL141">
        <f t="shared" si="90"/>
        <v>0</v>
      </c>
      <c r="BM141">
        <f t="shared" si="91"/>
        <v>0</v>
      </c>
      <c r="BN141">
        <f t="shared" si="92"/>
        <v>0</v>
      </c>
      <c r="BO141">
        <f t="shared" si="93"/>
        <v>0</v>
      </c>
      <c r="BP141" t="str">
        <f t="shared" si="94"/>
        <v>Col mopA</v>
      </c>
      <c r="BQ141">
        <f t="shared" si="95"/>
        <v>0</v>
      </c>
      <c r="BR141">
        <f t="shared" si="96"/>
        <v>0</v>
      </c>
      <c r="BS141">
        <f t="shared" si="97"/>
        <v>0</v>
      </c>
      <c r="BT141">
        <f t="shared" si="98"/>
        <v>0</v>
      </c>
      <c r="BU141">
        <f t="shared" si="99"/>
        <v>0</v>
      </c>
      <c r="BV141">
        <f t="shared" si="100"/>
        <v>0</v>
      </c>
      <c r="BW141">
        <f t="shared" si="101"/>
        <v>0</v>
      </c>
      <c r="BX141">
        <f t="shared" si="102"/>
        <v>128.67963509103794</v>
      </c>
      <c r="BY141">
        <f t="shared" si="103"/>
        <v>96.509726318278467</v>
      </c>
      <c r="BZ141">
        <f t="shared" si="104"/>
        <v>48.254863159139234</v>
      </c>
      <c r="CA141">
        <f t="shared" si="105"/>
        <v>0</v>
      </c>
      <c r="CB141" s="11">
        <f t="shared" si="110"/>
        <v>0.11459155902616464</v>
      </c>
    </row>
    <row r="142" spans="1:80" x14ac:dyDescent="0.3">
      <c r="A142">
        <v>2</v>
      </c>
      <c r="B142">
        <f t="shared" si="60"/>
        <v>1</v>
      </c>
      <c r="C142" t="s">
        <v>79</v>
      </c>
      <c r="D142">
        <v>1.9</v>
      </c>
      <c r="E142">
        <v>16.2</v>
      </c>
      <c r="F142">
        <v>7.4</v>
      </c>
      <c r="G142">
        <v>7.7</v>
      </c>
      <c r="H142">
        <v>13.2</v>
      </c>
      <c r="I142">
        <f t="shared" si="61"/>
        <v>3.7750000000000004</v>
      </c>
      <c r="J142">
        <f t="shared" si="62"/>
        <v>3</v>
      </c>
      <c r="K142">
        <v>7</v>
      </c>
      <c r="L142">
        <f t="shared" si="63"/>
        <v>7</v>
      </c>
      <c r="M142">
        <v>1</v>
      </c>
      <c r="N142">
        <v>0</v>
      </c>
      <c r="O142">
        <v>1</v>
      </c>
      <c r="P142">
        <f t="shared" si="64"/>
        <v>1</v>
      </c>
      <c r="Q142">
        <v>1</v>
      </c>
      <c r="Z142">
        <v>38</v>
      </c>
      <c r="AA142">
        <v>0</v>
      </c>
      <c r="AB142">
        <v>0</v>
      </c>
      <c r="AC142">
        <v>0</v>
      </c>
      <c r="AD142" t="s">
        <v>79</v>
      </c>
      <c r="AE142">
        <f t="shared" si="106"/>
        <v>534.51167197022517</v>
      </c>
      <c r="AF142">
        <f t="shared" si="65"/>
        <v>-111.92414702265764</v>
      </c>
      <c r="AG142">
        <f t="shared" si="66"/>
        <v>-89.539317618126105</v>
      </c>
      <c r="AH142">
        <f t="shared" si="67"/>
        <v>-44.769658809063053</v>
      </c>
      <c r="AI142">
        <f t="shared" si="68"/>
        <v>0</v>
      </c>
      <c r="AJ142">
        <f t="shared" si="69"/>
        <v>44.769658809063053</v>
      </c>
      <c r="AK142">
        <f t="shared" si="70"/>
        <v>89.539317618126105</v>
      </c>
      <c r="AL142">
        <f t="shared" si="71"/>
        <v>134.30897642718915</v>
      </c>
      <c r="AM142">
        <f t="shared" si="72"/>
        <v>358.15727047250442</v>
      </c>
      <c r="AN142">
        <f t="shared" si="73"/>
        <v>488.30844160147603</v>
      </c>
      <c r="AO142">
        <f t="shared" si="74"/>
        <v>526.3935452259368</v>
      </c>
      <c r="AP142">
        <f t="shared" si="75"/>
        <v>-682.7522642691863</v>
      </c>
      <c r="AQ142">
        <f t="shared" si="76"/>
        <v>0</v>
      </c>
      <c r="AR142">
        <f t="shared" si="77"/>
        <v>0</v>
      </c>
      <c r="AS142">
        <f t="shared" si="78"/>
        <v>0</v>
      </c>
      <c r="AT142">
        <f t="shared" si="79"/>
        <v>0</v>
      </c>
      <c r="AU142">
        <f t="shared" si="80"/>
        <v>44.769658809063053</v>
      </c>
      <c r="AV142">
        <f t="shared" si="81"/>
        <v>89.539317618126105</v>
      </c>
      <c r="AW142">
        <f t="shared" si="82"/>
        <v>134.30897642718915</v>
      </c>
      <c r="AX142">
        <f t="shared" si="83"/>
        <v>358.15727047250442</v>
      </c>
      <c r="AY142">
        <f t="shared" si="84"/>
        <v>488.30844160147603</v>
      </c>
      <c r="AZ142">
        <f t="shared" si="85"/>
        <v>534.51167197022517</v>
      </c>
      <c r="BA142">
        <f t="shared" si="86"/>
        <v>534.51167197022517</v>
      </c>
      <c r="BB142">
        <f t="shared" si="87"/>
        <v>5.5</v>
      </c>
      <c r="BC142">
        <f t="shared" si="107"/>
        <v>5.5</v>
      </c>
      <c r="BD142">
        <f t="shared" si="107"/>
        <v>0</v>
      </c>
      <c r="BE142">
        <f t="shared" si="88"/>
        <v>0</v>
      </c>
      <c r="BF142">
        <f t="shared" si="111"/>
        <v>0</v>
      </c>
      <c r="BG142">
        <f t="shared" si="111"/>
        <v>0</v>
      </c>
      <c r="BH142">
        <f t="shared" si="111"/>
        <v>0</v>
      </c>
      <c r="BI142">
        <f t="shared" si="89"/>
        <v>1.5800106975447907</v>
      </c>
      <c r="BJ142">
        <f t="shared" si="108"/>
        <v>1.5800106975447907</v>
      </c>
      <c r="BK142">
        <f t="shared" si="109"/>
        <v>0</v>
      </c>
      <c r="BL142">
        <f t="shared" si="90"/>
        <v>0</v>
      </c>
      <c r="BM142">
        <f t="shared" si="91"/>
        <v>0</v>
      </c>
      <c r="BN142">
        <f t="shared" si="92"/>
        <v>0</v>
      </c>
      <c r="BO142">
        <f t="shared" si="93"/>
        <v>0</v>
      </c>
      <c r="BP142" t="str">
        <f t="shared" si="94"/>
        <v>Col mopA</v>
      </c>
      <c r="BQ142">
        <f t="shared" si="95"/>
        <v>0</v>
      </c>
      <c r="BR142">
        <f t="shared" si="96"/>
        <v>0</v>
      </c>
      <c r="BS142">
        <f t="shared" si="97"/>
        <v>0</v>
      </c>
      <c r="BT142">
        <f t="shared" si="98"/>
        <v>0</v>
      </c>
      <c r="BU142">
        <f t="shared" si="99"/>
        <v>44.769658809063053</v>
      </c>
      <c r="BV142">
        <f t="shared" si="100"/>
        <v>44.769658809063053</v>
      </c>
      <c r="BW142">
        <f t="shared" si="101"/>
        <v>44.769658809063046</v>
      </c>
      <c r="BX142">
        <f t="shared" si="102"/>
        <v>223.84829404531527</v>
      </c>
      <c r="BY142">
        <f t="shared" si="103"/>
        <v>130.15117112897161</v>
      </c>
      <c r="BZ142">
        <f t="shared" si="104"/>
        <v>46.203230368749132</v>
      </c>
      <c r="CA142">
        <f t="shared" si="105"/>
        <v>0</v>
      </c>
      <c r="CB142" s="11">
        <f t="shared" si="110"/>
        <v>0.28727467228087106</v>
      </c>
    </row>
    <row r="143" spans="1:80" x14ac:dyDescent="0.3">
      <c r="A143">
        <v>2</v>
      </c>
      <c r="B143">
        <f t="shared" si="60"/>
        <v>1</v>
      </c>
      <c r="C143" t="s">
        <v>79</v>
      </c>
      <c r="D143">
        <v>1.7</v>
      </c>
      <c r="E143">
        <v>13.7</v>
      </c>
      <c r="F143">
        <v>8.65</v>
      </c>
      <c r="G143">
        <v>6.6</v>
      </c>
      <c r="H143">
        <v>13.7</v>
      </c>
      <c r="I143">
        <f t="shared" si="61"/>
        <v>3.8125</v>
      </c>
      <c r="J143">
        <f t="shared" si="62"/>
        <v>0</v>
      </c>
      <c r="K143">
        <v>3</v>
      </c>
      <c r="L143">
        <f t="shared" si="63"/>
        <v>3</v>
      </c>
      <c r="M143">
        <v>1</v>
      </c>
      <c r="N143">
        <v>0</v>
      </c>
      <c r="O143">
        <v>2</v>
      </c>
      <c r="P143">
        <f t="shared" si="64"/>
        <v>1</v>
      </c>
      <c r="Q143">
        <v>1</v>
      </c>
      <c r="Z143">
        <v>18</v>
      </c>
      <c r="AA143">
        <v>0</v>
      </c>
      <c r="AB143">
        <v>18</v>
      </c>
      <c r="AC143">
        <v>0</v>
      </c>
      <c r="AD143" t="s">
        <v>79</v>
      </c>
      <c r="AE143">
        <f t="shared" si="106"/>
        <v>208.32163626183265</v>
      </c>
      <c r="AF143">
        <f t="shared" si="65"/>
        <v>21.986622317868203</v>
      </c>
      <c r="AG143">
        <f t="shared" si="66"/>
        <v>42.369120893105908</v>
      </c>
      <c r="AH143">
        <f t="shared" si="67"/>
        <v>78.56479586760338</v>
      </c>
      <c r="AI143">
        <f t="shared" si="68"/>
        <v>109.07312302731982</v>
      </c>
      <c r="AJ143">
        <f t="shared" si="69"/>
        <v>134.38020047608268</v>
      </c>
      <c r="AK143">
        <f t="shared" si="70"/>
        <v>154.97212631771936</v>
      </c>
      <c r="AL143">
        <f t="shared" si="71"/>
        <v>171.33499865605731</v>
      </c>
      <c r="AM143">
        <f t="shared" si="72"/>
        <v>206.72699143222673</v>
      </c>
      <c r="AN143">
        <f t="shared" si="73"/>
        <v>208.32382370329987</v>
      </c>
      <c r="AO143">
        <f t="shared" si="74"/>
        <v>211.2331208547071</v>
      </c>
      <c r="AP143">
        <f t="shared" si="75"/>
        <v>296.8503900453403</v>
      </c>
      <c r="AQ143">
        <f t="shared" si="76"/>
        <v>21.986622317868203</v>
      </c>
      <c r="AR143">
        <f t="shared" si="77"/>
        <v>42.369120893105908</v>
      </c>
      <c r="AS143">
        <f t="shared" si="78"/>
        <v>78.56479586760338</v>
      </c>
      <c r="AT143">
        <f t="shared" si="79"/>
        <v>109.07312302731982</v>
      </c>
      <c r="AU143">
        <f t="shared" si="80"/>
        <v>134.38020047608268</v>
      </c>
      <c r="AV143">
        <f t="shared" si="81"/>
        <v>154.97212631771936</v>
      </c>
      <c r="AW143">
        <f t="shared" si="82"/>
        <v>171.33499865605731</v>
      </c>
      <c r="AX143">
        <f t="shared" si="83"/>
        <v>206.72699143222673</v>
      </c>
      <c r="AY143">
        <f t="shared" si="84"/>
        <v>208.32163626183265</v>
      </c>
      <c r="AZ143">
        <f t="shared" si="85"/>
        <v>208.32163626183265</v>
      </c>
      <c r="BA143">
        <f t="shared" si="86"/>
        <v>208.32163626183265</v>
      </c>
      <c r="BB143">
        <f t="shared" si="87"/>
        <v>18</v>
      </c>
      <c r="BC143">
        <f t="shared" si="107"/>
        <v>5.5</v>
      </c>
      <c r="BD143">
        <f t="shared" si="107"/>
        <v>0</v>
      </c>
      <c r="BE143">
        <f t="shared" si="88"/>
        <v>0</v>
      </c>
      <c r="BF143">
        <f t="shared" si="111"/>
        <v>0</v>
      </c>
      <c r="BG143">
        <f t="shared" si="111"/>
        <v>0</v>
      </c>
      <c r="BH143">
        <f t="shared" si="111"/>
        <v>0</v>
      </c>
      <c r="BI143">
        <f t="shared" si="89"/>
        <v>4.1396200698201975</v>
      </c>
      <c r="BJ143">
        <f t="shared" si="108"/>
        <v>1.264883910222838</v>
      </c>
      <c r="BK143">
        <f t="shared" si="109"/>
        <v>0</v>
      </c>
      <c r="BL143">
        <f t="shared" si="90"/>
        <v>0</v>
      </c>
      <c r="BM143">
        <f t="shared" si="91"/>
        <v>0</v>
      </c>
      <c r="BN143">
        <f t="shared" si="92"/>
        <v>0</v>
      </c>
      <c r="BO143">
        <f t="shared" si="93"/>
        <v>0</v>
      </c>
      <c r="BP143" t="str">
        <f t="shared" si="94"/>
        <v>Col mopA</v>
      </c>
      <c r="BQ143">
        <f t="shared" si="95"/>
        <v>21.986622317868203</v>
      </c>
      <c r="BR143">
        <f t="shared" si="96"/>
        <v>20.382498575237705</v>
      </c>
      <c r="BS143">
        <f t="shared" si="97"/>
        <v>36.195674974497472</v>
      </c>
      <c r="BT143">
        <f t="shared" si="98"/>
        <v>30.508327159716444</v>
      </c>
      <c r="BU143">
        <f t="shared" si="99"/>
        <v>25.307077448762854</v>
      </c>
      <c r="BV143">
        <f t="shared" si="100"/>
        <v>20.59192584163668</v>
      </c>
      <c r="BW143">
        <f t="shared" si="101"/>
        <v>16.362872338337951</v>
      </c>
      <c r="BX143">
        <f t="shared" si="102"/>
        <v>35.391992776169417</v>
      </c>
      <c r="BY143">
        <f t="shared" si="103"/>
        <v>1.5946448296059259</v>
      </c>
      <c r="BZ143">
        <f t="shared" si="104"/>
        <v>0</v>
      </c>
      <c r="CA143">
        <f t="shared" si="105"/>
        <v>0</v>
      </c>
      <c r="CB143" s="11">
        <f t="shared" si="110"/>
        <v>0.22997889276778874</v>
      </c>
    </row>
    <row r="144" spans="1:80" x14ac:dyDescent="0.3">
      <c r="A144">
        <v>2</v>
      </c>
      <c r="B144" t="str">
        <f t="shared" ref="B144:B146" si="112">IF(AND(F144="",G144=""),"",1)</f>
        <v/>
      </c>
      <c r="D144">
        <v>0.95</v>
      </c>
      <c r="I144">
        <f t="shared" ref="I144:I146" si="113">IF(OR(K144=5,K144=6),(H144+(F144+G144)/2)/3,IF(K144=4,(F144+G144+H144)/6,(G144+F144)/4))</f>
        <v>0</v>
      </c>
      <c r="J144">
        <f t="shared" ref="J144:J146" si="114">(E144-H144)</f>
        <v>0</v>
      </c>
      <c r="L144" t="e">
        <f t="shared" ref="L144:L146" si="115">IF(OR(K144=1,K144=2,K144=3,K144=4),K144,IF(AND(K144=5,0.9&lt;H144/(F144+G144)/4,H144/(F144+G144)/4&lt;1.1),5,IF(AND(K144=5,H144&lt;(F144+G144)/4),1,IF(AND(K144=5,H144&gt;(F144+G144)/4),1,IF(AND(0.9&lt;H144/(F144+G144)/4,H144/(F144+G144)/4&lt;1.1),6,IF(H144&lt;(F144+G144)/4,1,IF(H144&gt;(F144+G144)/4,7)))))))</f>
        <v>#DIV/0!</v>
      </c>
      <c r="M144">
        <v>2</v>
      </c>
      <c r="N144">
        <v>1</v>
      </c>
      <c r="O144">
        <v>4</v>
      </c>
      <c r="P144">
        <f t="shared" ref="P144:P207" si="116">IF(C144="",0,1)</f>
        <v>0</v>
      </c>
      <c r="S144">
        <v>1</v>
      </c>
      <c r="T144">
        <v>0</v>
      </c>
      <c r="U144">
        <v>1</v>
      </c>
      <c r="Z144">
        <v>0</v>
      </c>
      <c r="AA144">
        <v>0</v>
      </c>
      <c r="AB144">
        <v>0</v>
      </c>
      <c r="AC144">
        <v>0</v>
      </c>
      <c r="AD144" t="s">
        <v>79</v>
      </c>
      <c r="AE144" t="e">
        <f t="shared" si="106"/>
        <v>#DIV/0!</v>
      </c>
      <c r="AF144" t="e">
        <f t="shared" ref="AF144:AF146" si="117">IF(OR($L144=1,AND($L144=7,$AF$14&lt;=$E144-$I144)),PI()*($I144^2)*($AF$14-$J144),IF($L144=2,0.333*PI()*($I144^2)*($AF$14-$J144)^3*($E144-$J144)^-2,IF($L144=3,0.333*PI()*($I144^2)*(($E144-$J144)-(($E144-$AF$14)^3*($E144-$J144)^-2)),IF($L144=4,0.333*PI()*(($AF$14-$J144)^2*((3*$I144)-$AF$14+$J144)),IF($L144=5,0.333*PI()*($AF$14-$J144)^2*((3*$I144)-$AF$14+$J144),IF($L144=6,0.333*PI()*((2*$I144^3)-(($I144+$J144)-$AF$14)^2*(3*$I144-($I144+$AF$14)+$AF$14)),IF(AND($L144=7,$AF$14&gt;$E144-$I144),PI()*$I144^2*($E144-$I144-$J144)+0.333*PI()*((2*$I144^3)-($E144-$AF$14)^2*((3*$I144)-$E144+$AF$14)))))))))</f>
        <v>#DIV/0!</v>
      </c>
      <c r="AG144" t="e">
        <f t="shared" ref="AG144:AG146" si="118">IF(OR($L144=1,AND($L144=7,$AG$14&lt;=$E144-$I144)),PI()*($I144^2)*($AG$14-$J144),IF($L144=2,0.333*PI()*($I144^2)*($AG$14-$J144)^3*($E144-$J144)^-2,IF($L144=3,0.333*PI()*($I144^2)*(($E144-$J144)-(($E144-$AG$14)^3*($E144-$J144)^-2)),IF($L144=4,0.333*PI()*(($AG$14-$J144)^2*((3*$I144)-$AG$14+$J144)),IF($L144=5,0.333*PI()*($AG$14-$J144)^2*((3*$I144)-$AG$14+$J144),IF($L144=6,0.333*PI()*((2*$I144^3)-(($I144+$J144)-$AG$14)^2*(3*$I144-($I144+$AG$14)+$AG$14)),IF(AND($L144=7,$AG$14&gt;$E144-$I144),PI()*$I144^2*($E144-$I144-$J144)+0.333*PI()*((2*$I144^3)-($E144-$AG$14)^2*((3*$I144)-$E144+$AG$14)))))))))</f>
        <v>#DIV/0!</v>
      </c>
      <c r="AH144" t="e">
        <f t="shared" ref="AH144:AH146" si="119">IF(OR($L144=1,AND($L144=7,$AH$14&lt;=$E144-$I144)),PI()*($I144^2)*($AH$14-$J144),IF($L144=2,0.333*PI()*($I144^2)*($AH$14-$J144)^3*($E144-$J144)^-2,IF($L144=3,0.333*PI()*($I144^2)*(($E144-$J144)-(($E144-$AH$14)^3*($E144-$J144)^-2)),IF($L144=4,0.333*PI()*(($AH$14-$J144)^2*((3*$I144)-$AH$14+$J144)),IF($L144=5,0.333*PI()*($AH$14-$J144)^2*((3*$I144)-$AH$14+$J144),IF($L144=6,0.333*PI()*((2*$I144^3)-(($I144+$J144)-$AH$14)^2*(3*$I144-($I144+$AH$14)+$AH$14)),IF(AND($L144=7,$AH$14&gt;$E144-$I144),PI()*$I144^2*($E144-$I144-$J144)+0.333*PI()*((2*$I144^3)-($E144-$AH$14)^2*((3*$I144)-$E144+$AH$14)))))))))</f>
        <v>#DIV/0!</v>
      </c>
      <c r="AI144" t="e">
        <f t="shared" ref="AI144:AI146" si="120">IF(OR($L144=1,AND($L144=7,$AI$14&lt;=$E144-$I144)),PI()*($I144^2)*($AI$14-$J144),IF($L144=2,0.333*PI()*($I144^2)*($AI$14-$J144)^3*($E144-$J144)^-2,IF($L144=3,0.333*PI()*($I144^2)*(($E144-$J144)-(($E144-$AI$14)^3*($E144-$J144)^-2)),IF($L144=4,0.333*PI()*(($AI$14-$J144)^2*((3*$I144)-$AI$14+$J144)),IF($L144=5,0.333*PI()*($AI$14-$J144)^2*((3*$I144)-$AI$14+$J144),IF($L144=6,0.333*PI()*((2*$I144^3)-(($I144+$J144)-$AI$14)^2*(3*$I144-($I144+$AI$14)+$AI$14)),IF(AND($L144=7,$AI$14&gt;$E144-$I144),PI()*$I144^2*($E144-$I144-$J144)+0.333*PI()*((2*$I144^3)-($E144-$AI$14)^2*((3*$I144)-$E144+$AI$14)))))))))</f>
        <v>#DIV/0!</v>
      </c>
      <c r="AJ144" t="e">
        <f t="shared" ref="AJ144:AJ146" si="121">IF(OR($L144=1,AND($L144=7,$AJ$14&lt;=$E144-$I144)),PI()*($I144^2)*($AJ$14-$J144),IF($L144=2,0.333*PI()*($I144^2)*($AJ$14-$J144)^3*($E144-$J144)^-2,IF($L144=3,0.333*PI()*($I144^2)*(($E144-$J144)-(($E144-$AJ$14)^3*($E144-$J144)^-2)),IF($L144=4,0.333*PI()*(($AJ$14-$J144)^2*((3*$I144)-$AJ$14+$J144)),IF($L144=5,0.333*PI()*($AJ$14-$J144)^2*((3*$I144)-$AJ$14+$J144),IF($L144=6,0.333*PI()*((2*$I144^3)-(($I144+$J144)-$AJ$14)^2*(3*$I144-($I144+$AJ$14)+$AJ$14)),IF(AND($L144=7,$AJ$14&gt;$E144-$I144),PI()*$I144^2*($E144-$I144-$J144)+0.333*PI()*((2*$I144^3)-($E144-$AJ$14)^2*((3*$I144)-$E144+$AJ$14)))))))))</f>
        <v>#DIV/0!</v>
      </c>
      <c r="AK144" t="e">
        <f t="shared" ref="AK144:AK146" si="122">IF(OR($L144=1,AND($L144=7,$AK$14&lt;=$E144-$I144)),PI()*($I144^2)*($AK$14-$J144),IF($L144=2,0.333*PI()*($I144^2)*($AK$14-$J144)^3*($E144-$J144)^-2,IF($L144=3,0.333*PI()*($I144^2)*(($E144-$J144)-(($E144-$AK$14)^3*($E144-$J144)^-2)),IF($L144=4,0.333*PI()*(($AK$14-$J144)^2*((3*$I144)-$AK$14+$J144)),IF($L144=5,0.333*PI()*($AK$14-$J144)^2*((3*$I144)-$AK$14+$J144),IF($L144=6,0.333*PI()*((2*$I144^3)-(($I144+$J144)-$AK$14)^2*(3*$I144-($I144+$AK$14)+$AK$14)),IF(AND($L144=7,$AK$14&gt;$E144-$I144),PI()*$I144^2*($E144-$I144-$J144)+0.333*PI()*((2*$I144^3)-($E144-$AK$14)^2*((3*$I144)-$E144+$AK$14)))))))))</f>
        <v>#DIV/0!</v>
      </c>
      <c r="AL144" t="e">
        <f t="shared" ref="AL144:AL146" si="123">IF(OR($L144=1,AND($L144=7,$AL$14&lt;=$E144-$I144)),PI()*($I144^2)*($AL$14-$J144),IF($L144=2,0.333*PI()*($I144^2)*($AL$14-$J144)^3*($E144-$J144)^-2,IF($L144=3,0.333*PI()*($I144^2)*(($E144-$J144)-(($E144-$AL$14)^3*($E144-$J144)^-2)),IF($L144=4,0.333*PI()*(($AL$14-$J144)^2*((3*$I144)-$AL$14+$J144)),IF($L144=5,0.333*PI()*($AL$14-$J144)^2*((3*$I144)-$AL$14+$J144),IF($L144=6,0.333*PI()*((2*$I144^3)-(($I144+$J144)-$AL$14)^2*(3*$I144-($I144+$AL$14)+$AL$14)),IF(AND($L144=7,$AL$14&gt;$E144-$I144),PI()*$I144^2*($E144-$I144-$J144)+0.333*PI()*((2*$I144^3)-($E144-$AL$14)^2*((3*$I144)-$E144+$AL$14)))))))))</f>
        <v>#DIV/0!</v>
      </c>
      <c r="AM144" t="e">
        <f t="shared" ref="AM144:AM146" si="124">IF(OR($L144=1,AND($L144=7,$AM$14&lt;=$E144-$I144)),PI()*($I144^2)*($AM$14-$J144),IF($L144=2,0.333*PI()*($I144^2)*($AM$14-$J144)^3*($E144-$J144)^-2,IF($L144=3,0.333*PI()*($I144^2)*(($E144-$J144)-(($E144-$AM$14)^3*($E144-$J144)^-2)),IF($L144=4,0.333*PI()*(($AM$14-$J144)^2*((3*$I144)-$AM$14+$J144)),IF($L144=5,0.333*PI()*($AM$14-$J144)^2*((3*$I144)-$AM$14+$J144),IF($L144=6,0.333*PI()*((2*$I144^3)-(($I144+$J144)-$AM$14)^2*(3*$I144-($I144+AM143)+$AM$14)),IF(AND($L144=7,$AM$14&gt;$E144-$I144),PI()*$I144^2*($E144-$I144-$J144)+0.333*PI()*((2*$I144^3)-($E144-$AM$14)^2*((3*$I144)-$E144+$AM$14)))))))))</f>
        <v>#DIV/0!</v>
      </c>
      <c r="AN144" t="e">
        <f t="shared" ref="AN144:AN146" si="125">IF(OR($L144=1,AND($L144=7,$AN$14&lt;=$E144-$I144)),PI()*($I144^2)*($AN$14-$J144),IF($L144=2,0.333*PI()*($I144^2)*($AN$14-$J144)^3*($E144-$J144)^-2,IF($L144=3,0.333*PI()*($I144^2)*(($E144-$J144)-(($E144-$AN$14)^3*($E144-$J144)^-2)),IF($L144=4,0.333*PI()*(($AN$14-$J144)^2*((3*$I144)-$AN$14+$J144)),IF($L144=5,0.333*PI()*($AN$14-$J144)^2*((3*$I144)-$AN$14+$J144),IF($L144=6,0.333*PI()*((2*$I144^3)-(($I144+$J144)-$AN$14)^2*(3*$I144-($I144+$AN$14)+$AN$14)),IF(AND($L144=7,$AN$14&gt;$E144-$I144),PI()*$I144^2*($E144-$I144-$J144)+0.333*PI()*((2*$I144^3)-($E144-$AN$14)^2*((3*$I144)-$E144+$AN$14)))))))))</f>
        <v>#DIV/0!</v>
      </c>
      <c r="AO144" t="e">
        <f t="shared" ref="AO144:AO146" si="126">IF(OR($L144=1,AND($L144=7,$AO$14&lt;=$E144-$I144)),PI()*($I144^2)*($AO$14-$J144),IF($L144=2,0.333*PI()*($I144^2)*($AO$14-$J144)^3*($E144-$J144)^-2,IF($L144=3,0.333*PI()*($I144^2)*(($E144-$J144)-(($E144-$AO$14)^3*($E144-$J144)^-2)),IF($L144=4,0.333*PI()*(($AO$14-$J144)^2*((3*$I144)-$AO$14+$J144)),IF($L144=5,0.333*PI()*($AO$14-$J144)^2*((3*$I144)-$AO$14+$J144),IF($L144=6,0.333*PI()*((2*$I144^3)-(($I144+$J144)-$AO$14)^2*(3*$I144-($I144+$AO$14)+$AO$14)),IF(AND($L144=7,$AO$14&gt;$E144-$I144),PI()*$I144^2*($E144-$I144-$J144)+0.333*PI()*((2*$I144^3)-($E144-$AO$14)^2*((3*$I144)-$E144+$AO$14)))))))))</f>
        <v>#DIV/0!</v>
      </c>
      <c r="AP144" t="e">
        <f t="shared" ref="AP144:AP146" si="127">IF(OR($L144=1,AND($L144=7,$AP$14&lt;=$E144-$I144)),PI()*($I144^2)*($AP$14-$J144),IF($L144=2,0.333*PI()*($I144^2)*(AP143-$J144)^3*($E144-$J144)^-2,IF($L144=3,0.333*PI()*($I144^2)*(($E144-$J144)-(($E144-$AP$14)^3*($E144-$J144)^-2)),IF($L144=4,0.333*PI()*(($AP$14-$J144)^2*((3*$I144)-$AP$14+$J144)),IF($L144=5,0.333*PI()*($AP$14-$J144)^2*((3*$I144)-$AP$14+$J144),IF($L144=6,0.333*PI()*((2*$I144^3)-(($I144+$J144)-$AP$14)^2*(3*$I144-($I144+$AP$14)+$AP$14)),IF(AND($L144=7,$AP$14&gt;$E144-$I144),PI()*$I144^2*($E144-$I144-$J144)+0.333*PI()*((2*$I144^3)-($E144-$AP$14)^2*((3*$I144)-$E144+$AP$14)))))))))</f>
        <v>#DIV/0!</v>
      </c>
      <c r="AQ144" t="e">
        <f t="shared" ref="AQ144:AQ146" si="128">IF($AF$14&lt;=$J144,0,IF(AND(OR($L144=5,$L144=6),$AF$14&gt;$I144+$J144),$AE144,IF(AND(OR($L144=1,$L144=2,$L144=3,$L144=7),$AF$14&gt;$E144),$AE144,IF(AND($L144=4,$AF$14&gt;2*$I144+$J144),$AE144,AF144))))</f>
        <v>#DIV/0!</v>
      </c>
      <c r="AR144" t="e">
        <f t="shared" ref="AR144:AR146" si="129">IF($AG$14&lt;=$J144,0,IF(AND(OR($L144=5,$L144=6),$AG$14&gt;$I144+$J144),$AE144,IF(AND(OR($L144=1,$L144=2,$L144=3,$L144=7),$AG$14&gt;$E144),$AE144,IF(AND($L144=4,$AG$14&gt;2*$I144+$J144),$AE144,AG144))))</f>
        <v>#DIV/0!</v>
      </c>
      <c r="AS144" t="e">
        <f t="shared" ref="AS144:AS146" si="130">IF($AH$14&lt;=$J144,0,IF(AND(OR($L144=5,$L144=6),$AH$14&gt;$I144+$J144),$AE144,IF(AND(OR($L144=1,$L144=2,$L144=3,$L144=7),$AH$14&gt;$E144),$AE144,IF(AND($L144=4,$AH$14&gt;2*$I144+$J144),$AE144,AH144))))</f>
        <v>#DIV/0!</v>
      </c>
      <c r="AT144" t="e">
        <f t="shared" ref="AT144:AT146" si="131">IF($AI$14&lt;=$J144,0,IF(AND(OR($L144=5,$L144=6),$AI$14&gt;$I144+$J144),$AE144,IF(AND(OR($L144=1,$L144=2,$L144=3,$L144=7),$AI$14&gt;$E144),$AE144,IF(AND($L144=4,$AI$14&gt;2*$I144+$J144),$AE144,AI144))))</f>
        <v>#DIV/0!</v>
      </c>
      <c r="AU144" t="e">
        <f t="shared" ref="AU144:AU146" si="132">IF($AJ$14&lt;=$J144,0,IF(AND(OR($L144=5,$L144=6),$AJ$14&gt;$I144+$J144),$AE144,IF(AND(OR($L144=1,$L144=2,$L144=3,$L144=7),$AJ$14&gt;$E144),$AE144,IF(AND($L144=4,$AJ$14&gt;2*$I144+$J144),$AE144,AJ144))))</f>
        <v>#DIV/0!</v>
      </c>
      <c r="AV144" t="e">
        <f t="shared" ref="AV144:AV146" si="133">IF($AK$14&lt;=$J144,0,IF(AND(OR($L144=5,$L144=6),$AK$14&gt;$I144+$J144),$AE144,IF(AND(OR($L144=1,$L144=2,$L144=3,$L144=7),$AK$14&gt;$E144),$AE144,IF(AND($L144=4,$AK$14&gt;2*$I144+$J144),$AE144,AK144))))</f>
        <v>#DIV/0!</v>
      </c>
      <c r="AW144" t="e">
        <f t="shared" ref="AW144:AW146" si="134">IF($AL$14&lt;=$J144,0,IF(AND(OR($L144=5,$L144=6),$AL$14&gt;$I144+$J144),$AE144,IF(AND(OR($L144=1,$L144=2,$L144=3,$L144=7),$AL$14&gt;$E144),$AE144,IF(AND($L144=4,$AL$14&gt;2*$I144+$J144),$AE144,AL144))))</f>
        <v>#DIV/0!</v>
      </c>
      <c r="AX144" t="e">
        <f t="shared" ref="AX144:AX146" si="135">IF($AM$14&lt;=$J144,0,IF(AND(OR($L144=5,$L144=6),$AM$14&gt;$I144+$J144),$AE144,IF(AND(OR($L144=1,$L144=2,$L144=3,$L144=7),$AM$14&gt;$E144),$AE144,IF(AND($L144=4,$AM$14&gt;2*$I144+$J144),$AE144,AM144))))</f>
        <v>#DIV/0!</v>
      </c>
      <c r="AY144" t="e">
        <f t="shared" ref="AY144:AY146" si="136">IF($AN$14&lt;=$J144,0,IF(AND(OR($L144=5,$L144=6),$AN$14&gt;$I144+$J144),$AE144,IF(AND(OR($L144=1,$L144=2,$L144=3,$L144=7),$AN$14&gt;$E144),$AE144,IF(AND($L144=4,$AN$14&gt;2*$I144+$J144),$AE144,AN144))))</f>
        <v>#DIV/0!</v>
      </c>
      <c r="AZ144" t="e">
        <f t="shared" ref="AZ144:AZ146" si="137">IF($AO$14&lt;=$J144,0,IF(AND(OR($L144=5,$L144=6),$AO$14&gt;$I144+$J144),$AE144,IF(AND(OR($L144=1,$L144=2,$L144=3,$L144=7),$AO$14&gt;$E144),$AE144,IF(AND($L144=4,$AO$14&gt;2*$I144+$J144),$AE144,AO144))))</f>
        <v>#DIV/0!</v>
      </c>
      <c r="BA144" t="e">
        <f t="shared" ref="BA144:BA146" si="138">IF($AP$14&lt;=$J144,0,IF(AND(OR($L144=5,$L144=6),$AP$14&gt;$I144+$J144),$AE144,IF(AND(OR($L144=1,$L144=2,$L144=3,$L144=7),$AP$14&gt;$E144),$AE144,IF(AND($L144=4,$AP$14&gt;2*$I144+$J144),$AE144,AP144))))</f>
        <v>#DIV/0!</v>
      </c>
      <c r="BB144">
        <f t="shared" ref="BB144:BB146" si="139">IF(O144="",0,IF(O144=1,5.5,IF(O144=2,18,IF(O144=3,38,IF(O144=4,63,IF(O144=5,83,IF(O144=6,95,IF(O144=7,100))))))))</f>
        <v>63</v>
      </c>
      <c r="BC144">
        <f t="shared" si="107"/>
        <v>0</v>
      </c>
      <c r="BD144">
        <f t="shared" si="107"/>
        <v>0</v>
      </c>
      <c r="BE144">
        <f t="shared" ref="BE144:BE146" si="140">IF(U144="",0,IF(U144=1,5.5,IF(U144=2,18,IF(U144=3,38,IF(U144=4,63,IF(U144=5,83,IF(U144=6,95,IF(U144=7,100))))))))</f>
        <v>5.5</v>
      </c>
      <c r="BF144">
        <f t="shared" si="111"/>
        <v>0</v>
      </c>
      <c r="BG144">
        <f t="shared" si="111"/>
        <v>0</v>
      </c>
      <c r="BH144">
        <f t="shared" si="111"/>
        <v>0</v>
      </c>
      <c r="BI144">
        <f t="shared" ref="BI144:BI146" si="141">($CB144*$BB144)</f>
        <v>4.5245760884237187</v>
      </c>
      <c r="BJ144">
        <f t="shared" si="108"/>
        <v>0</v>
      </c>
      <c r="BK144">
        <f t="shared" si="109"/>
        <v>0</v>
      </c>
      <c r="BL144">
        <f t="shared" ref="BL144:BL146" si="142">($CB144*$BE144)</f>
        <v>0.39500267438619768</v>
      </c>
      <c r="BM144">
        <f t="shared" ref="BM144:BM146" si="143">($CB144*$BF144)</f>
        <v>0</v>
      </c>
      <c r="BN144">
        <f t="shared" ref="BN144:BN146" si="144">($CB144*$BG144)</f>
        <v>0</v>
      </c>
      <c r="BO144">
        <f t="shared" ref="BO144:BO146" si="145">($CB144*$BH144)</f>
        <v>0</v>
      </c>
      <c r="BP144" t="str">
        <f t="shared" ref="BP144:BP146" si="146">IF($B144=1,$C144,"")</f>
        <v/>
      </c>
      <c r="BQ144" t="str">
        <f t="shared" ref="BQ144:BQ146" si="147">IF(B144=1,$AQ144,"")</f>
        <v/>
      </c>
      <c r="BR144" t="str">
        <f t="shared" ref="BR144:BR146" si="148">IF($B144=1,$AR144-$AQ144,"")</f>
        <v/>
      </c>
      <c r="BS144" t="str">
        <f t="shared" ref="BS144:BS146" si="149">IF($B144=1,$AS144-$AR144,"")</f>
        <v/>
      </c>
      <c r="BT144" t="str">
        <f t="shared" ref="BT144:BT146" si="150">IF($B144=1,$AT144-$AS144,"")</f>
        <v/>
      </c>
      <c r="BU144" t="str">
        <f t="shared" ref="BU144:BU146" si="151">IF($B144=1,$AU144-$AT144,"")</f>
        <v/>
      </c>
      <c r="BV144" t="str">
        <f t="shared" ref="BV144:BV146" si="152">IF($B144=1,$AV144-$AU144,"")</f>
        <v/>
      </c>
      <c r="BW144" t="str">
        <f t="shared" ref="BW144:BW146" si="153">IF($B144=1,$AW144-$AV144,"")</f>
        <v/>
      </c>
      <c r="BX144" t="str">
        <f t="shared" ref="BX144:BX146" si="154">IF($B144=1,$AX144-$AW144,"")</f>
        <v/>
      </c>
      <c r="BY144" t="str">
        <f t="shared" ref="BY144:BY146" si="155">IF($B144=1,$AY144-$AX144,"")</f>
        <v/>
      </c>
      <c r="BZ144" t="str">
        <f t="shared" ref="BZ144:BZ146" si="156">IF($B144=1,$AZ144-$AY144,"")</f>
        <v/>
      </c>
      <c r="CA144" t="str">
        <f t="shared" ref="CA144:CA146" si="157">IF($B144=1,$BA144-$AZ144,"")</f>
        <v/>
      </c>
      <c r="CB144" s="11">
        <f t="shared" si="110"/>
        <v>7.1818668070217764E-2</v>
      </c>
    </row>
    <row r="145" spans="1:80" x14ac:dyDescent="0.3">
      <c r="A145">
        <v>2</v>
      </c>
      <c r="B145">
        <f t="shared" si="112"/>
        <v>1</v>
      </c>
      <c r="C145" t="s">
        <v>79</v>
      </c>
      <c r="D145">
        <v>1.5</v>
      </c>
      <c r="E145">
        <v>13.7</v>
      </c>
      <c r="F145">
        <v>8.82</v>
      </c>
      <c r="G145">
        <v>7.3</v>
      </c>
      <c r="H145">
        <v>13.7</v>
      </c>
      <c r="I145">
        <f t="shared" si="113"/>
        <v>4.03</v>
      </c>
      <c r="J145">
        <f t="shared" si="114"/>
        <v>0</v>
      </c>
      <c r="K145">
        <v>3</v>
      </c>
      <c r="L145">
        <f t="shared" si="115"/>
        <v>3</v>
      </c>
      <c r="P145">
        <f t="shared" si="116"/>
        <v>1</v>
      </c>
      <c r="S145">
        <v>1</v>
      </c>
      <c r="T145">
        <v>0</v>
      </c>
      <c r="U145">
        <v>1</v>
      </c>
      <c r="Z145">
        <v>38</v>
      </c>
      <c r="AA145">
        <v>0</v>
      </c>
      <c r="AB145">
        <v>5.5</v>
      </c>
      <c r="AC145">
        <v>0</v>
      </c>
      <c r="AD145" t="s">
        <v>79</v>
      </c>
      <c r="AE145">
        <f t="shared" ref="AE145:AE146" si="158">IF($L145=1,PI()*($I145^2)*($E145-J145),IF($L145=2,0.333*PI()*($I145^2)*($E145-J145)^3*($E145-J145)^-2,IF($L145=3,0.333*PI()*($I145^2)*(($E145-J145)-(($E145-$E145)^3*($E145-$J145)^-2)),IF($L145=4,0.333*PI()*((2*$I145)^2*((3*$I145)-2*$I145)),IF($L145=5,0.333*PI()*($I145^2)*((3*$I145)-$I145),IF($L145=6,0.333*PI()*(2*$I145^3),IF($L145=7,PI()*$I145^2*($E145-$I145-J145)+0.333*PI()*((2*$I145^3)-($E145-$E145)^2*((3*$I145)-$E145+$E145)))))))))</f>
        <v>232.76879891571846</v>
      </c>
      <c r="AF145">
        <f t="shared" si="117"/>
        <v>24.566817739043277</v>
      </c>
      <c r="AG145">
        <f t="shared" si="118"/>
        <v>47.341263050601455</v>
      </c>
      <c r="AH145">
        <f t="shared" si="119"/>
        <v>87.784607971184343</v>
      </c>
      <c r="AI145">
        <f t="shared" si="120"/>
        <v>121.87317792159261</v>
      </c>
      <c r="AJ145">
        <f t="shared" si="121"/>
        <v>150.15011606167025</v>
      </c>
      <c r="AK145">
        <f t="shared" si="122"/>
        <v>173.15856555126118</v>
      </c>
      <c r="AL145">
        <f t="shared" si="123"/>
        <v>191.44166955020944</v>
      </c>
      <c r="AM145">
        <f t="shared" si="124"/>
        <v>230.98701777985028</v>
      </c>
      <c r="AN145">
        <f t="shared" si="125"/>
        <v>232.77124305993775</v>
      </c>
      <c r="AO145">
        <f t="shared" si="126"/>
        <v>236.02195487160401</v>
      </c>
      <c r="AP145">
        <f t="shared" si="127"/>
        <v>331.68666485352492</v>
      </c>
      <c r="AQ145">
        <f t="shared" si="128"/>
        <v>24.566817739043277</v>
      </c>
      <c r="AR145">
        <f t="shared" si="129"/>
        <v>47.341263050601455</v>
      </c>
      <c r="AS145">
        <f t="shared" si="130"/>
        <v>87.784607971184343</v>
      </c>
      <c r="AT145">
        <f t="shared" si="131"/>
        <v>121.87317792159261</v>
      </c>
      <c r="AU145">
        <f t="shared" si="132"/>
        <v>150.15011606167025</v>
      </c>
      <c r="AV145">
        <f t="shared" si="133"/>
        <v>173.15856555126118</v>
      </c>
      <c r="AW145">
        <f t="shared" si="134"/>
        <v>191.44166955020944</v>
      </c>
      <c r="AX145">
        <f t="shared" si="135"/>
        <v>230.98701777985028</v>
      </c>
      <c r="AY145">
        <f t="shared" si="136"/>
        <v>232.76879891571846</v>
      </c>
      <c r="AZ145">
        <f t="shared" si="137"/>
        <v>232.76879891571846</v>
      </c>
      <c r="BA145">
        <f t="shared" si="138"/>
        <v>232.76879891571846</v>
      </c>
      <c r="BB145">
        <f t="shared" si="139"/>
        <v>0</v>
      </c>
      <c r="BC145">
        <f t="shared" ref="BC145:BD146" si="159">IF(Q145="",0,IF(Q145=1,5.5,IF(Q145=2,18,IF(Q145=3,38,IF(Q145=4,63,IF(Q145=5,83,IF(Q145=6,95,IF(Q145=7,100))))))))</f>
        <v>0</v>
      </c>
      <c r="BD145">
        <f t="shared" si="159"/>
        <v>0</v>
      </c>
      <c r="BE145">
        <f t="shared" si="140"/>
        <v>5.5</v>
      </c>
      <c r="BF145">
        <f t="shared" si="111"/>
        <v>0</v>
      </c>
      <c r="BG145">
        <f t="shared" si="111"/>
        <v>0</v>
      </c>
      <c r="BH145">
        <f t="shared" si="111"/>
        <v>0</v>
      </c>
      <c r="BI145">
        <f t="shared" si="141"/>
        <v>0</v>
      </c>
      <c r="BJ145">
        <f t="shared" si="108"/>
        <v>0</v>
      </c>
      <c r="BK145">
        <f t="shared" si="109"/>
        <v>0</v>
      </c>
      <c r="BL145">
        <f t="shared" si="142"/>
        <v>0.98477121038110238</v>
      </c>
      <c r="BM145">
        <f t="shared" si="143"/>
        <v>0</v>
      </c>
      <c r="BN145">
        <f t="shared" si="144"/>
        <v>0</v>
      </c>
      <c r="BO145">
        <f t="shared" si="145"/>
        <v>0</v>
      </c>
      <c r="BP145" t="str">
        <f t="shared" si="146"/>
        <v>Col mopA</v>
      </c>
      <c r="BQ145">
        <f t="shared" si="147"/>
        <v>24.566817739043277</v>
      </c>
      <c r="BR145">
        <f t="shared" si="148"/>
        <v>22.774445311558178</v>
      </c>
      <c r="BS145">
        <f t="shared" si="149"/>
        <v>40.443344920582888</v>
      </c>
      <c r="BT145">
        <f t="shared" si="150"/>
        <v>34.088569950408271</v>
      </c>
      <c r="BU145">
        <f t="shared" si="151"/>
        <v>28.276938140077633</v>
      </c>
      <c r="BV145">
        <f t="shared" si="152"/>
        <v>23.00844948959093</v>
      </c>
      <c r="BW145">
        <f t="shared" si="153"/>
        <v>18.283103998948263</v>
      </c>
      <c r="BX145">
        <f t="shared" si="154"/>
        <v>39.545348229640837</v>
      </c>
      <c r="BY145">
        <f t="shared" si="155"/>
        <v>1.7817811358681865</v>
      </c>
      <c r="BZ145">
        <f t="shared" si="156"/>
        <v>0</v>
      </c>
      <c r="CA145">
        <f t="shared" si="157"/>
        <v>0</v>
      </c>
      <c r="CB145" s="11">
        <f t="shared" si="110"/>
        <v>0.17904931097838225</v>
      </c>
    </row>
    <row r="146" spans="1:80" s="32" customFormat="1" x14ac:dyDescent="0.3">
      <c r="A146" s="32">
        <v>2</v>
      </c>
      <c r="B146" s="32" t="str">
        <f t="shared" si="112"/>
        <v/>
      </c>
      <c r="D146" s="32">
        <v>0.8</v>
      </c>
      <c r="I146" s="32">
        <f t="shared" si="113"/>
        <v>0</v>
      </c>
      <c r="J146" s="32">
        <f t="shared" si="114"/>
        <v>0</v>
      </c>
      <c r="L146" s="32" t="e">
        <f t="shared" si="115"/>
        <v>#DIV/0!</v>
      </c>
      <c r="M146" s="32">
        <v>2</v>
      </c>
      <c r="N146" s="32">
        <v>1</v>
      </c>
      <c r="O146" s="32">
        <v>5</v>
      </c>
      <c r="P146" s="32">
        <f t="shared" si="116"/>
        <v>0</v>
      </c>
      <c r="S146" s="32">
        <v>1</v>
      </c>
      <c r="T146" s="32">
        <v>0</v>
      </c>
      <c r="U146" s="32">
        <v>2</v>
      </c>
      <c r="Z146" s="32">
        <v>0</v>
      </c>
      <c r="AA146" s="32">
        <v>0</v>
      </c>
      <c r="AB146" s="32">
        <v>0</v>
      </c>
      <c r="AC146" s="32">
        <v>0</v>
      </c>
      <c r="AD146" s="32" t="s">
        <v>79</v>
      </c>
      <c r="AE146" s="32" t="e">
        <f t="shared" si="158"/>
        <v>#DIV/0!</v>
      </c>
      <c r="AF146" s="32" t="e">
        <f t="shared" si="117"/>
        <v>#DIV/0!</v>
      </c>
      <c r="AG146" s="32" t="e">
        <f t="shared" si="118"/>
        <v>#DIV/0!</v>
      </c>
      <c r="AH146" s="32" t="e">
        <f t="shared" si="119"/>
        <v>#DIV/0!</v>
      </c>
      <c r="AI146" s="32" t="e">
        <f t="shared" si="120"/>
        <v>#DIV/0!</v>
      </c>
      <c r="AJ146" s="32" t="e">
        <f t="shared" si="121"/>
        <v>#DIV/0!</v>
      </c>
      <c r="AK146" s="32" t="e">
        <f t="shared" si="122"/>
        <v>#DIV/0!</v>
      </c>
      <c r="AL146" s="32" t="e">
        <f t="shared" si="123"/>
        <v>#DIV/0!</v>
      </c>
      <c r="AM146" s="32" t="e">
        <f t="shared" si="124"/>
        <v>#DIV/0!</v>
      </c>
      <c r="AN146" s="32" t="e">
        <f t="shared" si="125"/>
        <v>#DIV/0!</v>
      </c>
      <c r="AO146" s="32" t="e">
        <f t="shared" si="126"/>
        <v>#DIV/0!</v>
      </c>
      <c r="AP146" s="32" t="e">
        <f t="shared" si="127"/>
        <v>#DIV/0!</v>
      </c>
      <c r="AQ146" s="32" t="e">
        <f t="shared" si="128"/>
        <v>#DIV/0!</v>
      </c>
      <c r="AR146" s="32" t="e">
        <f t="shared" si="129"/>
        <v>#DIV/0!</v>
      </c>
      <c r="AS146" s="32" t="e">
        <f t="shared" si="130"/>
        <v>#DIV/0!</v>
      </c>
      <c r="AT146" s="32" t="e">
        <f t="shared" si="131"/>
        <v>#DIV/0!</v>
      </c>
      <c r="AU146" s="32" t="e">
        <f t="shared" si="132"/>
        <v>#DIV/0!</v>
      </c>
      <c r="AV146" s="32" t="e">
        <f t="shared" si="133"/>
        <v>#DIV/0!</v>
      </c>
      <c r="AW146" s="32" t="e">
        <f t="shared" si="134"/>
        <v>#DIV/0!</v>
      </c>
      <c r="AX146" s="32" t="e">
        <f t="shared" si="135"/>
        <v>#DIV/0!</v>
      </c>
      <c r="AY146" s="32" t="e">
        <f t="shared" si="136"/>
        <v>#DIV/0!</v>
      </c>
      <c r="AZ146" s="32" t="e">
        <f t="shared" si="137"/>
        <v>#DIV/0!</v>
      </c>
      <c r="BA146" s="32" t="e">
        <f t="shared" si="138"/>
        <v>#DIV/0!</v>
      </c>
      <c r="BB146" s="32">
        <f t="shared" si="139"/>
        <v>83</v>
      </c>
      <c r="BC146" s="32">
        <f t="shared" si="159"/>
        <v>0</v>
      </c>
      <c r="BD146" s="32">
        <f t="shared" si="159"/>
        <v>0</v>
      </c>
      <c r="BE146" s="32">
        <f t="shared" si="140"/>
        <v>18</v>
      </c>
      <c r="BF146" s="32">
        <f t="shared" si="111"/>
        <v>0</v>
      </c>
      <c r="BG146" s="32">
        <f t="shared" si="111"/>
        <v>0</v>
      </c>
      <c r="BH146" s="32">
        <f t="shared" si="111"/>
        <v>0</v>
      </c>
      <c r="BI146" s="32">
        <f t="shared" si="141"/>
        <v>4.2271552885207413</v>
      </c>
      <c r="BJ146" s="32">
        <f t="shared" ref="BJ146" si="160">($CB146*$BC146)</f>
        <v>0</v>
      </c>
      <c r="BK146" s="32">
        <f t="shared" ref="BK146" si="161">($CB146*$BD146)</f>
        <v>0</v>
      </c>
      <c r="BL146" s="32">
        <f t="shared" si="142"/>
        <v>0.91673247220931742</v>
      </c>
      <c r="BM146" s="32">
        <f t="shared" si="143"/>
        <v>0</v>
      </c>
      <c r="BN146" s="32">
        <f t="shared" si="144"/>
        <v>0</v>
      </c>
      <c r="BO146" s="32">
        <f t="shared" si="145"/>
        <v>0</v>
      </c>
      <c r="BP146" s="32" t="str">
        <f t="shared" si="146"/>
        <v/>
      </c>
      <c r="BQ146" s="32" t="str">
        <f t="shared" si="147"/>
        <v/>
      </c>
      <c r="BR146" s="32" t="str">
        <f t="shared" si="148"/>
        <v/>
      </c>
      <c r="BS146" s="32" t="str">
        <f t="shared" si="149"/>
        <v/>
      </c>
      <c r="BT146" s="32" t="str">
        <f t="shared" si="150"/>
        <v/>
      </c>
      <c r="BU146" s="32" t="str">
        <f t="shared" si="151"/>
        <v/>
      </c>
      <c r="BV146" s="32" t="str">
        <f t="shared" si="152"/>
        <v/>
      </c>
      <c r="BW146" s="32" t="str">
        <f t="shared" si="153"/>
        <v/>
      </c>
      <c r="BX146" s="32" t="str">
        <f t="shared" si="154"/>
        <v/>
      </c>
      <c r="BY146" s="32" t="str">
        <f t="shared" si="155"/>
        <v/>
      </c>
      <c r="BZ146" s="32" t="str">
        <f t="shared" si="156"/>
        <v/>
      </c>
      <c r="CA146" s="32" t="str">
        <f t="shared" si="157"/>
        <v/>
      </c>
      <c r="CB146" s="26">
        <f t="shared" ref="CB146" si="162">($D146^2/(4*PI()))</f>
        <v>5.0929581789406521E-2</v>
      </c>
    </row>
    <row r="147" spans="1:80" x14ac:dyDescent="0.3">
      <c r="P147">
        <f t="shared" si="116"/>
        <v>0</v>
      </c>
    </row>
    <row r="148" spans="1:80" x14ac:dyDescent="0.3">
      <c r="P148">
        <f t="shared" si="116"/>
        <v>0</v>
      </c>
    </row>
    <row r="149" spans="1:80" x14ac:dyDescent="0.3">
      <c r="P149">
        <f t="shared" si="116"/>
        <v>0</v>
      </c>
    </row>
    <row r="150" spans="1:80" x14ac:dyDescent="0.3">
      <c r="P150">
        <f t="shared" si="116"/>
        <v>0</v>
      </c>
    </row>
    <row r="151" spans="1:80" x14ac:dyDescent="0.3">
      <c r="P151">
        <f t="shared" si="116"/>
        <v>0</v>
      </c>
    </row>
    <row r="152" spans="1:80" x14ac:dyDescent="0.3">
      <c r="P152">
        <f t="shared" si="116"/>
        <v>0</v>
      </c>
    </row>
    <row r="153" spans="1:80" x14ac:dyDescent="0.3">
      <c r="P153">
        <f t="shared" si="116"/>
        <v>0</v>
      </c>
    </row>
    <row r="154" spans="1:80" x14ac:dyDescent="0.3">
      <c r="P154">
        <f t="shared" si="116"/>
        <v>0</v>
      </c>
    </row>
    <row r="155" spans="1:80" x14ac:dyDescent="0.3">
      <c r="P155">
        <f t="shared" si="116"/>
        <v>0</v>
      </c>
    </row>
    <row r="156" spans="1:80" x14ac:dyDescent="0.3">
      <c r="P156">
        <f t="shared" si="116"/>
        <v>0</v>
      </c>
    </row>
    <row r="157" spans="1:80" x14ac:dyDescent="0.3">
      <c r="P157">
        <f t="shared" si="116"/>
        <v>0</v>
      </c>
    </row>
    <row r="158" spans="1:80" x14ac:dyDescent="0.3">
      <c r="P158">
        <f t="shared" si="116"/>
        <v>0</v>
      </c>
    </row>
    <row r="159" spans="1:80" x14ac:dyDescent="0.3">
      <c r="P159">
        <f t="shared" si="116"/>
        <v>0</v>
      </c>
    </row>
    <row r="160" spans="1:80" x14ac:dyDescent="0.3">
      <c r="P160">
        <f t="shared" si="116"/>
        <v>0</v>
      </c>
    </row>
    <row r="161" spans="16:16" x14ac:dyDescent="0.3">
      <c r="P161">
        <f t="shared" si="116"/>
        <v>0</v>
      </c>
    </row>
    <row r="162" spans="16:16" x14ac:dyDescent="0.3">
      <c r="P162">
        <f t="shared" si="116"/>
        <v>0</v>
      </c>
    </row>
    <row r="163" spans="16:16" x14ac:dyDescent="0.3">
      <c r="P163">
        <f t="shared" si="116"/>
        <v>0</v>
      </c>
    </row>
    <row r="164" spans="16:16" x14ac:dyDescent="0.3">
      <c r="P164">
        <f t="shared" si="116"/>
        <v>0</v>
      </c>
    </row>
    <row r="165" spans="16:16" x14ac:dyDescent="0.3">
      <c r="P165">
        <f t="shared" si="116"/>
        <v>0</v>
      </c>
    </row>
    <row r="166" spans="16:16" x14ac:dyDescent="0.3">
      <c r="P166">
        <f t="shared" si="116"/>
        <v>0</v>
      </c>
    </row>
    <row r="167" spans="16:16" x14ac:dyDescent="0.3">
      <c r="P167">
        <f t="shared" si="116"/>
        <v>0</v>
      </c>
    </row>
    <row r="168" spans="16:16" x14ac:dyDescent="0.3">
      <c r="P168">
        <f t="shared" si="116"/>
        <v>0</v>
      </c>
    </row>
    <row r="169" spans="16:16" x14ac:dyDescent="0.3">
      <c r="P169">
        <f t="shared" si="116"/>
        <v>0</v>
      </c>
    </row>
    <row r="170" spans="16:16" x14ac:dyDescent="0.3">
      <c r="P170">
        <f t="shared" si="116"/>
        <v>0</v>
      </c>
    </row>
    <row r="171" spans="16:16" x14ac:dyDescent="0.3">
      <c r="P171">
        <f t="shared" si="116"/>
        <v>0</v>
      </c>
    </row>
    <row r="172" spans="16:16" x14ac:dyDescent="0.3">
      <c r="P172">
        <f t="shared" si="116"/>
        <v>0</v>
      </c>
    </row>
    <row r="173" spans="16:16" x14ac:dyDescent="0.3">
      <c r="P173">
        <f t="shared" si="116"/>
        <v>0</v>
      </c>
    </row>
    <row r="174" spans="16:16" x14ac:dyDescent="0.3">
      <c r="P174">
        <f t="shared" si="116"/>
        <v>0</v>
      </c>
    </row>
    <row r="175" spans="16:16" x14ac:dyDescent="0.3">
      <c r="P175">
        <f t="shared" si="116"/>
        <v>0</v>
      </c>
    </row>
    <row r="176" spans="16:16" x14ac:dyDescent="0.3">
      <c r="P176">
        <f t="shared" si="116"/>
        <v>0</v>
      </c>
    </row>
    <row r="177" spans="16:16" x14ac:dyDescent="0.3">
      <c r="P177">
        <f t="shared" si="116"/>
        <v>0</v>
      </c>
    </row>
    <row r="178" spans="16:16" x14ac:dyDescent="0.3">
      <c r="P178">
        <f t="shared" si="116"/>
        <v>0</v>
      </c>
    </row>
    <row r="179" spans="16:16" x14ac:dyDescent="0.3">
      <c r="P179">
        <f t="shared" si="116"/>
        <v>0</v>
      </c>
    </row>
    <row r="180" spans="16:16" x14ac:dyDescent="0.3">
      <c r="P180">
        <f t="shared" si="116"/>
        <v>0</v>
      </c>
    </row>
    <row r="181" spans="16:16" x14ac:dyDescent="0.3">
      <c r="P181">
        <f t="shared" si="116"/>
        <v>0</v>
      </c>
    </row>
    <row r="182" spans="16:16" x14ac:dyDescent="0.3">
      <c r="P182">
        <f t="shared" si="116"/>
        <v>0</v>
      </c>
    </row>
    <row r="183" spans="16:16" x14ac:dyDescent="0.3">
      <c r="P183">
        <f t="shared" si="116"/>
        <v>0</v>
      </c>
    </row>
    <row r="184" spans="16:16" x14ac:dyDescent="0.3">
      <c r="P184">
        <f t="shared" si="116"/>
        <v>0</v>
      </c>
    </row>
    <row r="185" spans="16:16" x14ac:dyDescent="0.3">
      <c r="P185">
        <f t="shared" si="116"/>
        <v>0</v>
      </c>
    </row>
    <row r="186" spans="16:16" x14ac:dyDescent="0.3">
      <c r="P186">
        <f t="shared" si="116"/>
        <v>0</v>
      </c>
    </row>
    <row r="187" spans="16:16" x14ac:dyDescent="0.3">
      <c r="P187">
        <f t="shared" si="116"/>
        <v>0</v>
      </c>
    </row>
    <row r="188" spans="16:16" x14ac:dyDescent="0.3">
      <c r="P188">
        <f t="shared" si="116"/>
        <v>0</v>
      </c>
    </row>
    <row r="189" spans="16:16" x14ac:dyDescent="0.3">
      <c r="P189">
        <f t="shared" si="116"/>
        <v>0</v>
      </c>
    </row>
    <row r="190" spans="16:16" x14ac:dyDescent="0.3">
      <c r="P190">
        <f t="shared" si="116"/>
        <v>0</v>
      </c>
    </row>
    <row r="191" spans="16:16" x14ac:dyDescent="0.3">
      <c r="P191">
        <f t="shared" si="116"/>
        <v>0</v>
      </c>
    </row>
    <row r="192" spans="16:16" x14ac:dyDescent="0.3">
      <c r="P192">
        <f t="shared" si="116"/>
        <v>0</v>
      </c>
    </row>
    <row r="193" spans="16:16" x14ac:dyDescent="0.3">
      <c r="P193">
        <f t="shared" si="116"/>
        <v>0</v>
      </c>
    </row>
    <row r="194" spans="16:16" x14ac:dyDescent="0.3">
      <c r="P194">
        <f t="shared" si="116"/>
        <v>0</v>
      </c>
    </row>
    <row r="195" spans="16:16" x14ac:dyDescent="0.3">
      <c r="P195">
        <f t="shared" si="116"/>
        <v>0</v>
      </c>
    </row>
    <row r="196" spans="16:16" x14ac:dyDescent="0.3">
      <c r="P196">
        <f t="shared" si="116"/>
        <v>0</v>
      </c>
    </row>
    <row r="197" spans="16:16" x14ac:dyDescent="0.3">
      <c r="P197">
        <f t="shared" si="116"/>
        <v>0</v>
      </c>
    </row>
    <row r="198" spans="16:16" x14ac:dyDescent="0.3">
      <c r="P198">
        <f t="shared" si="116"/>
        <v>0</v>
      </c>
    </row>
    <row r="199" spans="16:16" x14ac:dyDescent="0.3">
      <c r="P199">
        <f t="shared" si="116"/>
        <v>0</v>
      </c>
    </row>
    <row r="200" spans="16:16" x14ac:dyDescent="0.3">
      <c r="P200">
        <f t="shared" si="116"/>
        <v>0</v>
      </c>
    </row>
    <row r="201" spans="16:16" x14ac:dyDescent="0.3">
      <c r="P201">
        <f t="shared" si="116"/>
        <v>0</v>
      </c>
    </row>
    <row r="202" spans="16:16" x14ac:dyDescent="0.3">
      <c r="P202">
        <f t="shared" si="116"/>
        <v>0</v>
      </c>
    </row>
    <row r="203" spans="16:16" x14ac:dyDescent="0.3">
      <c r="P203">
        <f t="shared" si="116"/>
        <v>0</v>
      </c>
    </row>
    <row r="204" spans="16:16" x14ac:dyDescent="0.3">
      <c r="P204">
        <f t="shared" si="116"/>
        <v>0</v>
      </c>
    </row>
    <row r="205" spans="16:16" x14ac:dyDescent="0.3">
      <c r="P205">
        <f t="shared" si="116"/>
        <v>0</v>
      </c>
    </row>
    <row r="206" spans="16:16" x14ac:dyDescent="0.3">
      <c r="P206">
        <f t="shared" si="116"/>
        <v>0</v>
      </c>
    </row>
    <row r="207" spans="16:16" x14ac:dyDescent="0.3">
      <c r="P207">
        <f t="shared" si="116"/>
        <v>0</v>
      </c>
    </row>
    <row r="208" spans="16:16" x14ac:dyDescent="0.3">
      <c r="P208">
        <f t="shared" ref="P208:P271" si="163">IF(C208="",0,1)</f>
        <v>0</v>
      </c>
    </row>
    <row r="209" spans="16:16" x14ac:dyDescent="0.3">
      <c r="P209">
        <f t="shared" si="163"/>
        <v>0</v>
      </c>
    </row>
    <row r="210" spans="16:16" x14ac:dyDescent="0.3">
      <c r="P210">
        <f t="shared" si="163"/>
        <v>0</v>
      </c>
    </row>
    <row r="211" spans="16:16" x14ac:dyDescent="0.3">
      <c r="P211">
        <f t="shared" si="163"/>
        <v>0</v>
      </c>
    </row>
    <row r="212" spans="16:16" x14ac:dyDescent="0.3">
      <c r="P212">
        <f t="shared" si="163"/>
        <v>0</v>
      </c>
    </row>
    <row r="213" spans="16:16" x14ac:dyDescent="0.3">
      <c r="P213">
        <f t="shared" si="163"/>
        <v>0</v>
      </c>
    </row>
    <row r="214" spans="16:16" x14ac:dyDescent="0.3">
      <c r="P214">
        <f t="shared" si="163"/>
        <v>0</v>
      </c>
    </row>
    <row r="215" spans="16:16" x14ac:dyDescent="0.3">
      <c r="P215">
        <f t="shared" si="163"/>
        <v>0</v>
      </c>
    </row>
    <row r="216" spans="16:16" x14ac:dyDescent="0.3">
      <c r="P216">
        <f t="shared" si="163"/>
        <v>0</v>
      </c>
    </row>
    <row r="217" spans="16:16" x14ac:dyDescent="0.3">
      <c r="P217">
        <f t="shared" si="163"/>
        <v>0</v>
      </c>
    </row>
    <row r="218" spans="16:16" x14ac:dyDescent="0.3">
      <c r="P218">
        <f t="shared" si="163"/>
        <v>0</v>
      </c>
    </row>
    <row r="219" spans="16:16" x14ac:dyDescent="0.3">
      <c r="P219">
        <f t="shared" si="163"/>
        <v>0</v>
      </c>
    </row>
    <row r="220" spans="16:16" x14ac:dyDescent="0.3">
      <c r="P220">
        <f t="shared" si="163"/>
        <v>0</v>
      </c>
    </row>
    <row r="221" spans="16:16" x14ac:dyDescent="0.3">
      <c r="P221">
        <f t="shared" si="163"/>
        <v>0</v>
      </c>
    </row>
    <row r="222" spans="16:16" x14ac:dyDescent="0.3">
      <c r="P222">
        <f t="shared" si="163"/>
        <v>0</v>
      </c>
    </row>
    <row r="223" spans="16:16" x14ac:dyDescent="0.3">
      <c r="P223">
        <f t="shared" si="163"/>
        <v>0</v>
      </c>
    </row>
    <row r="224" spans="16:16" x14ac:dyDescent="0.3">
      <c r="P224">
        <f t="shared" si="163"/>
        <v>0</v>
      </c>
    </row>
    <row r="225" spans="16:16" x14ac:dyDescent="0.3">
      <c r="P225">
        <f t="shared" si="163"/>
        <v>0</v>
      </c>
    </row>
    <row r="226" spans="16:16" x14ac:dyDescent="0.3">
      <c r="P226">
        <f t="shared" si="163"/>
        <v>0</v>
      </c>
    </row>
    <row r="227" spans="16:16" x14ac:dyDescent="0.3">
      <c r="P227">
        <f t="shared" si="163"/>
        <v>0</v>
      </c>
    </row>
    <row r="228" spans="16:16" x14ac:dyDescent="0.3">
      <c r="P228">
        <f t="shared" si="163"/>
        <v>0</v>
      </c>
    </row>
    <row r="229" spans="16:16" x14ac:dyDescent="0.3">
      <c r="P229">
        <f t="shared" si="163"/>
        <v>0</v>
      </c>
    </row>
    <row r="230" spans="16:16" x14ac:dyDescent="0.3">
      <c r="P230">
        <f t="shared" si="163"/>
        <v>0</v>
      </c>
    </row>
    <row r="231" spans="16:16" x14ac:dyDescent="0.3">
      <c r="P231">
        <f t="shared" si="163"/>
        <v>0</v>
      </c>
    </row>
    <row r="232" spans="16:16" x14ac:dyDescent="0.3">
      <c r="P232">
        <f t="shared" si="163"/>
        <v>0</v>
      </c>
    </row>
    <row r="233" spans="16:16" x14ac:dyDescent="0.3">
      <c r="P233">
        <f t="shared" si="163"/>
        <v>0</v>
      </c>
    </row>
    <row r="234" spans="16:16" x14ac:dyDescent="0.3">
      <c r="P234">
        <f t="shared" si="163"/>
        <v>0</v>
      </c>
    </row>
    <row r="235" spans="16:16" x14ac:dyDescent="0.3">
      <c r="P235">
        <f t="shared" si="163"/>
        <v>0</v>
      </c>
    </row>
    <row r="236" spans="16:16" x14ac:dyDescent="0.3">
      <c r="P236">
        <f t="shared" si="163"/>
        <v>0</v>
      </c>
    </row>
    <row r="237" spans="16:16" x14ac:dyDescent="0.3">
      <c r="P237">
        <f t="shared" si="163"/>
        <v>0</v>
      </c>
    </row>
    <row r="238" spans="16:16" x14ac:dyDescent="0.3">
      <c r="P238">
        <f t="shared" si="163"/>
        <v>0</v>
      </c>
    </row>
    <row r="239" spans="16:16" x14ac:dyDescent="0.3">
      <c r="P239">
        <f t="shared" si="163"/>
        <v>0</v>
      </c>
    </row>
    <row r="240" spans="16:16" x14ac:dyDescent="0.3">
      <c r="P240">
        <f t="shared" si="163"/>
        <v>0</v>
      </c>
    </row>
    <row r="241" spans="16:16" x14ac:dyDescent="0.3">
      <c r="P241">
        <f t="shared" si="163"/>
        <v>0</v>
      </c>
    </row>
    <row r="242" spans="16:16" x14ac:dyDescent="0.3">
      <c r="P242">
        <f t="shared" si="163"/>
        <v>0</v>
      </c>
    </row>
    <row r="243" spans="16:16" x14ac:dyDescent="0.3">
      <c r="P243">
        <f t="shared" si="163"/>
        <v>0</v>
      </c>
    </row>
    <row r="244" spans="16:16" x14ac:dyDescent="0.3">
      <c r="P244">
        <f t="shared" si="163"/>
        <v>0</v>
      </c>
    </row>
    <row r="245" spans="16:16" x14ac:dyDescent="0.3">
      <c r="P245">
        <f t="shared" si="163"/>
        <v>0</v>
      </c>
    </row>
    <row r="246" spans="16:16" x14ac:dyDescent="0.3">
      <c r="P246">
        <f t="shared" si="163"/>
        <v>0</v>
      </c>
    </row>
    <row r="247" spans="16:16" x14ac:dyDescent="0.3">
      <c r="P247">
        <f t="shared" si="163"/>
        <v>0</v>
      </c>
    </row>
    <row r="248" spans="16:16" x14ac:dyDescent="0.3">
      <c r="P248">
        <f t="shared" si="163"/>
        <v>0</v>
      </c>
    </row>
    <row r="249" spans="16:16" x14ac:dyDescent="0.3">
      <c r="P249">
        <f t="shared" si="163"/>
        <v>0</v>
      </c>
    </row>
    <row r="250" spans="16:16" x14ac:dyDescent="0.3">
      <c r="P250">
        <f t="shared" si="163"/>
        <v>0</v>
      </c>
    </row>
    <row r="251" spans="16:16" x14ac:dyDescent="0.3">
      <c r="P251">
        <f t="shared" si="163"/>
        <v>0</v>
      </c>
    </row>
    <row r="252" spans="16:16" x14ac:dyDescent="0.3">
      <c r="P252">
        <f t="shared" si="163"/>
        <v>0</v>
      </c>
    </row>
    <row r="253" spans="16:16" x14ac:dyDescent="0.3">
      <c r="P253">
        <f t="shared" si="163"/>
        <v>0</v>
      </c>
    </row>
    <row r="254" spans="16:16" x14ac:dyDescent="0.3">
      <c r="P254">
        <f t="shared" si="163"/>
        <v>0</v>
      </c>
    </row>
    <row r="255" spans="16:16" x14ac:dyDescent="0.3">
      <c r="P255">
        <f t="shared" si="163"/>
        <v>0</v>
      </c>
    </row>
    <row r="256" spans="16:16" x14ac:dyDescent="0.3">
      <c r="P256">
        <f t="shared" si="163"/>
        <v>0</v>
      </c>
    </row>
    <row r="257" spans="16:16" x14ac:dyDescent="0.3">
      <c r="P257">
        <f t="shared" si="163"/>
        <v>0</v>
      </c>
    </row>
    <row r="258" spans="16:16" x14ac:dyDescent="0.3">
      <c r="P258">
        <f t="shared" si="163"/>
        <v>0</v>
      </c>
    </row>
    <row r="259" spans="16:16" x14ac:dyDescent="0.3">
      <c r="P259">
        <f t="shared" si="163"/>
        <v>0</v>
      </c>
    </row>
    <row r="260" spans="16:16" x14ac:dyDescent="0.3">
      <c r="P260">
        <f t="shared" si="163"/>
        <v>0</v>
      </c>
    </row>
    <row r="261" spans="16:16" x14ac:dyDescent="0.3">
      <c r="P261">
        <f t="shared" si="163"/>
        <v>0</v>
      </c>
    </row>
    <row r="262" spans="16:16" x14ac:dyDescent="0.3">
      <c r="P262">
        <f t="shared" si="163"/>
        <v>0</v>
      </c>
    </row>
    <row r="263" spans="16:16" x14ac:dyDescent="0.3">
      <c r="P263">
        <f t="shared" si="163"/>
        <v>0</v>
      </c>
    </row>
    <row r="264" spans="16:16" x14ac:dyDescent="0.3">
      <c r="P264">
        <f t="shared" si="163"/>
        <v>0</v>
      </c>
    </row>
    <row r="265" spans="16:16" x14ac:dyDescent="0.3">
      <c r="P265">
        <f t="shared" si="163"/>
        <v>0</v>
      </c>
    </row>
    <row r="266" spans="16:16" x14ac:dyDescent="0.3">
      <c r="P266">
        <f t="shared" si="163"/>
        <v>0</v>
      </c>
    </row>
    <row r="267" spans="16:16" x14ac:dyDescent="0.3">
      <c r="P267">
        <f t="shared" si="163"/>
        <v>0</v>
      </c>
    </row>
    <row r="268" spans="16:16" x14ac:dyDescent="0.3">
      <c r="P268">
        <f t="shared" si="163"/>
        <v>0</v>
      </c>
    </row>
    <row r="269" spans="16:16" x14ac:dyDescent="0.3">
      <c r="P269">
        <f t="shared" si="163"/>
        <v>0</v>
      </c>
    </row>
    <row r="270" spans="16:16" x14ac:dyDescent="0.3">
      <c r="P270">
        <f t="shared" si="163"/>
        <v>0</v>
      </c>
    </row>
    <row r="271" spans="16:16" x14ac:dyDescent="0.3">
      <c r="P271">
        <f t="shared" si="163"/>
        <v>0</v>
      </c>
    </row>
    <row r="272" spans="16:16" x14ac:dyDescent="0.3">
      <c r="P272">
        <f t="shared" ref="P272:P335" si="164">IF(C272="",0,1)</f>
        <v>0</v>
      </c>
    </row>
    <row r="273" spans="16:16" x14ac:dyDescent="0.3">
      <c r="P273">
        <f t="shared" si="164"/>
        <v>0</v>
      </c>
    </row>
    <row r="274" spans="16:16" x14ac:dyDescent="0.3">
      <c r="P274">
        <f t="shared" si="164"/>
        <v>0</v>
      </c>
    </row>
    <row r="275" spans="16:16" x14ac:dyDescent="0.3">
      <c r="P275">
        <f t="shared" si="164"/>
        <v>0</v>
      </c>
    </row>
    <row r="276" spans="16:16" x14ac:dyDescent="0.3">
      <c r="P276">
        <f t="shared" si="164"/>
        <v>0</v>
      </c>
    </row>
    <row r="277" spans="16:16" x14ac:dyDescent="0.3">
      <c r="P277">
        <f t="shared" si="164"/>
        <v>0</v>
      </c>
    </row>
    <row r="278" spans="16:16" x14ac:dyDescent="0.3">
      <c r="P278">
        <f t="shared" si="164"/>
        <v>0</v>
      </c>
    </row>
    <row r="279" spans="16:16" x14ac:dyDescent="0.3">
      <c r="P279">
        <f t="shared" si="164"/>
        <v>0</v>
      </c>
    </row>
    <row r="280" spans="16:16" x14ac:dyDescent="0.3">
      <c r="P280">
        <f t="shared" si="164"/>
        <v>0</v>
      </c>
    </row>
    <row r="281" spans="16:16" x14ac:dyDescent="0.3">
      <c r="P281">
        <f t="shared" si="164"/>
        <v>0</v>
      </c>
    </row>
    <row r="282" spans="16:16" x14ac:dyDescent="0.3">
      <c r="P282">
        <f t="shared" si="164"/>
        <v>0</v>
      </c>
    </row>
    <row r="283" spans="16:16" x14ac:dyDescent="0.3">
      <c r="P283">
        <f t="shared" si="164"/>
        <v>0</v>
      </c>
    </row>
    <row r="284" spans="16:16" x14ac:dyDescent="0.3">
      <c r="P284">
        <f t="shared" si="164"/>
        <v>0</v>
      </c>
    </row>
    <row r="285" spans="16:16" x14ac:dyDescent="0.3">
      <c r="P285">
        <f t="shared" si="164"/>
        <v>0</v>
      </c>
    </row>
    <row r="286" spans="16:16" x14ac:dyDescent="0.3">
      <c r="P286">
        <f t="shared" si="164"/>
        <v>0</v>
      </c>
    </row>
    <row r="287" spans="16:16" x14ac:dyDescent="0.3">
      <c r="P287">
        <f t="shared" si="164"/>
        <v>0</v>
      </c>
    </row>
    <row r="288" spans="16:16" x14ac:dyDescent="0.3">
      <c r="P288">
        <f t="shared" si="164"/>
        <v>0</v>
      </c>
    </row>
    <row r="289" spans="16:16" x14ac:dyDescent="0.3">
      <c r="P289">
        <f t="shared" si="164"/>
        <v>0</v>
      </c>
    </row>
    <row r="290" spans="16:16" x14ac:dyDescent="0.3">
      <c r="P290">
        <f t="shared" si="164"/>
        <v>0</v>
      </c>
    </row>
    <row r="291" spans="16:16" x14ac:dyDescent="0.3">
      <c r="P291">
        <f t="shared" si="164"/>
        <v>0</v>
      </c>
    </row>
    <row r="292" spans="16:16" x14ac:dyDescent="0.3">
      <c r="P292">
        <f t="shared" si="164"/>
        <v>0</v>
      </c>
    </row>
    <row r="293" spans="16:16" x14ac:dyDescent="0.3">
      <c r="P293">
        <f t="shared" si="164"/>
        <v>0</v>
      </c>
    </row>
    <row r="294" spans="16:16" x14ac:dyDescent="0.3">
      <c r="P294">
        <f t="shared" si="164"/>
        <v>0</v>
      </c>
    </row>
    <row r="295" spans="16:16" x14ac:dyDescent="0.3">
      <c r="P295">
        <f t="shared" si="164"/>
        <v>0</v>
      </c>
    </row>
    <row r="296" spans="16:16" x14ac:dyDescent="0.3">
      <c r="P296">
        <f t="shared" si="164"/>
        <v>0</v>
      </c>
    </row>
    <row r="297" spans="16:16" x14ac:dyDescent="0.3">
      <c r="P297">
        <f t="shared" si="164"/>
        <v>0</v>
      </c>
    </row>
    <row r="298" spans="16:16" x14ac:dyDescent="0.3">
      <c r="P298">
        <f t="shared" si="164"/>
        <v>0</v>
      </c>
    </row>
    <row r="299" spans="16:16" x14ac:dyDescent="0.3">
      <c r="P299">
        <f t="shared" si="164"/>
        <v>0</v>
      </c>
    </row>
    <row r="300" spans="16:16" x14ac:dyDescent="0.3">
      <c r="P300">
        <f t="shared" si="164"/>
        <v>0</v>
      </c>
    </row>
    <row r="301" spans="16:16" x14ac:dyDescent="0.3">
      <c r="P301">
        <f t="shared" si="164"/>
        <v>0</v>
      </c>
    </row>
    <row r="302" spans="16:16" x14ac:dyDescent="0.3">
      <c r="P302">
        <f t="shared" si="164"/>
        <v>0</v>
      </c>
    </row>
    <row r="303" spans="16:16" x14ac:dyDescent="0.3">
      <c r="P303">
        <f t="shared" si="164"/>
        <v>0</v>
      </c>
    </row>
    <row r="304" spans="16:16" x14ac:dyDescent="0.3">
      <c r="P304">
        <f t="shared" si="164"/>
        <v>0</v>
      </c>
    </row>
    <row r="305" spans="16:16" x14ac:dyDescent="0.3">
      <c r="P305">
        <f t="shared" si="164"/>
        <v>0</v>
      </c>
    </row>
    <row r="306" spans="16:16" x14ac:dyDescent="0.3">
      <c r="P306">
        <f t="shared" si="164"/>
        <v>0</v>
      </c>
    </row>
    <row r="307" spans="16:16" x14ac:dyDescent="0.3">
      <c r="P307">
        <f t="shared" si="164"/>
        <v>0</v>
      </c>
    </row>
    <row r="308" spans="16:16" x14ac:dyDescent="0.3">
      <c r="P308">
        <f t="shared" si="164"/>
        <v>0</v>
      </c>
    </row>
    <row r="309" spans="16:16" x14ac:dyDescent="0.3">
      <c r="P309">
        <f t="shared" si="164"/>
        <v>0</v>
      </c>
    </row>
    <row r="310" spans="16:16" x14ac:dyDescent="0.3">
      <c r="P310">
        <f t="shared" si="164"/>
        <v>0</v>
      </c>
    </row>
    <row r="311" spans="16:16" x14ac:dyDescent="0.3">
      <c r="P311">
        <f t="shared" si="164"/>
        <v>0</v>
      </c>
    </row>
    <row r="312" spans="16:16" x14ac:dyDescent="0.3">
      <c r="P312">
        <f t="shared" si="164"/>
        <v>0</v>
      </c>
    </row>
    <row r="313" spans="16:16" x14ac:dyDescent="0.3">
      <c r="P313">
        <f t="shared" si="164"/>
        <v>0</v>
      </c>
    </row>
    <row r="314" spans="16:16" x14ac:dyDescent="0.3">
      <c r="P314">
        <f t="shared" si="164"/>
        <v>0</v>
      </c>
    </row>
    <row r="315" spans="16:16" x14ac:dyDescent="0.3">
      <c r="P315">
        <f t="shared" si="164"/>
        <v>0</v>
      </c>
    </row>
    <row r="316" spans="16:16" x14ac:dyDescent="0.3">
      <c r="P316">
        <f t="shared" si="164"/>
        <v>0</v>
      </c>
    </row>
    <row r="317" spans="16:16" x14ac:dyDescent="0.3">
      <c r="P317">
        <f t="shared" si="164"/>
        <v>0</v>
      </c>
    </row>
    <row r="318" spans="16:16" x14ac:dyDescent="0.3">
      <c r="P318">
        <f t="shared" si="164"/>
        <v>0</v>
      </c>
    </row>
    <row r="319" spans="16:16" x14ac:dyDescent="0.3">
      <c r="P319">
        <f t="shared" si="164"/>
        <v>0</v>
      </c>
    </row>
    <row r="320" spans="16:16" x14ac:dyDescent="0.3">
      <c r="P320">
        <f t="shared" si="164"/>
        <v>0</v>
      </c>
    </row>
    <row r="321" spans="16:16" x14ac:dyDescent="0.3">
      <c r="P321">
        <f t="shared" si="164"/>
        <v>0</v>
      </c>
    </row>
    <row r="322" spans="16:16" x14ac:dyDescent="0.3">
      <c r="P322">
        <f t="shared" si="164"/>
        <v>0</v>
      </c>
    </row>
    <row r="323" spans="16:16" x14ac:dyDescent="0.3">
      <c r="P323">
        <f t="shared" si="164"/>
        <v>0</v>
      </c>
    </row>
    <row r="324" spans="16:16" x14ac:dyDescent="0.3">
      <c r="P324">
        <f t="shared" si="164"/>
        <v>0</v>
      </c>
    </row>
    <row r="325" spans="16:16" x14ac:dyDescent="0.3">
      <c r="P325">
        <f t="shared" si="164"/>
        <v>0</v>
      </c>
    </row>
    <row r="326" spans="16:16" x14ac:dyDescent="0.3">
      <c r="P326">
        <f t="shared" si="164"/>
        <v>0</v>
      </c>
    </row>
    <row r="327" spans="16:16" x14ac:dyDescent="0.3">
      <c r="P327">
        <f t="shared" si="164"/>
        <v>0</v>
      </c>
    </row>
    <row r="328" spans="16:16" x14ac:dyDescent="0.3">
      <c r="P328">
        <f t="shared" si="164"/>
        <v>0</v>
      </c>
    </row>
    <row r="329" spans="16:16" x14ac:dyDescent="0.3">
      <c r="P329">
        <f t="shared" si="164"/>
        <v>0</v>
      </c>
    </row>
    <row r="330" spans="16:16" x14ac:dyDescent="0.3">
      <c r="P330">
        <f t="shared" si="164"/>
        <v>0</v>
      </c>
    </row>
    <row r="331" spans="16:16" x14ac:dyDescent="0.3">
      <c r="P331">
        <f t="shared" si="164"/>
        <v>0</v>
      </c>
    </row>
    <row r="332" spans="16:16" x14ac:dyDescent="0.3">
      <c r="P332">
        <f t="shared" si="164"/>
        <v>0</v>
      </c>
    </row>
    <row r="333" spans="16:16" x14ac:dyDescent="0.3">
      <c r="P333">
        <f t="shared" si="164"/>
        <v>0</v>
      </c>
    </row>
    <row r="334" spans="16:16" x14ac:dyDescent="0.3">
      <c r="P334">
        <f t="shared" si="164"/>
        <v>0</v>
      </c>
    </row>
    <row r="335" spans="16:16" x14ac:dyDescent="0.3">
      <c r="P335">
        <f t="shared" si="164"/>
        <v>0</v>
      </c>
    </row>
    <row r="336" spans="16:16" x14ac:dyDescent="0.3">
      <c r="P336">
        <f t="shared" ref="P336:P350" si="165">IF(C336="",0,1)</f>
        <v>0</v>
      </c>
    </row>
    <row r="337" spans="16:16" x14ac:dyDescent="0.3">
      <c r="P337">
        <f t="shared" si="165"/>
        <v>0</v>
      </c>
    </row>
    <row r="338" spans="16:16" x14ac:dyDescent="0.3">
      <c r="P338">
        <f t="shared" si="165"/>
        <v>0</v>
      </c>
    </row>
    <row r="339" spans="16:16" x14ac:dyDescent="0.3">
      <c r="P339">
        <f t="shared" si="165"/>
        <v>0</v>
      </c>
    </row>
    <row r="340" spans="16:16" x14ac:dyDescent="0.3">
      <c r="P340">
        <f t="shared" si="165"/>
        <v>0</v>
      </c>
    </row>
    <row r="341" spans="16:16" x14ac:dyDescent="0.3">
      <c r="P341">
        <f t="shared" si="165"/>
        <v>0</v>
      </c>
    </row>
    <row r="342" spans="16:16" x14ac:dyDescent="0.3">
      <c r="P342">
        <f t="shared" si="165"/>
        <v>0</v>
      </c>
    </row>
    <row r="343" spans="16:16" x14ac:dyDescent="0.3">
      <c r="P343">
        <f t="shared" si="165"/>
        <v>0</v>
      </c>
    </row>
    <row r="344" spans="16:16" x14ac:dyDescent="0.3">
      <c r="P344">
        <f t="shared" si="165"/>
        <v>0</v>
      </c>
    </row>
    <row r="345" spans="16:16" x14ac:dyDescent="0.3">
      <c r="P345">
        <f t="shared" si="165"/>
        <v>0</v>
      </c>
    </row>
    <row r="346" spans="16:16" x14ac:dyDescent="0.3">
      <c r="P346">
        <f t="shared" si="165"/>
        <v>0</v>
      </c>
    </row>
    <row r="347" spans="16:16" x14ac:dyDescent="0.3">
      <c r="P347">
        <f t="shared" si="165"/>
        <v>0</v>
      </c>
    </row>
    <row r="348" spans="16:16" x14ac:dyDescent="0.3">
      <c r="P348">
        <f t="shared" si="165"/>
        <v>0</v>
      </c>
    </row>
    <row r="349" spans="16:16" x14ac:dyDescent="0.3">
      <c r="P349">
        <f t="shared" si="165"/>
        <v>0</v>
      </c>
    </row>
    <row r="350" spans="16:16" x14ac:dyDescent="0.3">
      <c r="P350">
        <f t="shared" si="165"/>
        <v>0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N350"/>
  <sheetViews>
    <sheetView topLeftCell="AD1" zoomScale="90" zoomScaleNormal="90" workbookViewId="0">
      <selection activeCell="AD1" sqref="A1:XFD1048576"/>
    </sheetView>
  </sheetViews>
  <sheetFormatPr defaultColWidth="9.109375" defaultRowHeight="14.4" x14ac:dyDescent="0.3"/>
  <cols>
    <col min="9" max="10" width="9.109375" hidden="1" customWidth="1"/>
    <col min="12" max="12" width="9.109375" hidden="1" customWidth="1"/>
    <col min="31" max="79" width="0" hidden="1" customWidth="1"/>
    <col min="80" max="80" width="10.44140625" hidden="1" customWidth="1"/>
    <col min="93" max="93" width="11.10937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</cols>
  <sheetData>
    <row r="1" spans="1:118" x14ac:dyDescent="0.3">
      <c r="A1" s="1" t="s">
        <v>0</v>
      </c>
      <c r="B1" s="1" t="s">
        <v>1</v>
      </c>
      <c r="P1" t="s">
        <v>105</v>
      </c>
      <c r="Q1">
        <f>COUNTIFS($E$15:$E$400,"&lt;=10",$C$15:$C$400,"Col mop")/$F$5</f>
        <v>200</v>
      </c>
    </row>
    <row r="2" spans="1:118" x14ac:dyDescent="0.3">
      <c r="A2" s="1" t="s">
        <v>2</v>
      </c>
      <c r="B2" s="1" t="s">
        <v>94</v>
      </c>
      <c r="D2" s="2"/>
      <c r="P2" t="s">
        <v>106</v>
      </c>
      <c r="Q2">
        <f>COUNTIFS($E$15:$E$400,"&gt;10",$C$15:$C$400,"Col mop")/$F$5</f>
        <v>16</v>
      </c>
    </row>
    <row r="3" spans="1:118" x14ac:dyDescent="0.3">
      <c r="D3" t="s">
        <v>4</v>
      </c>
      <c r="M3" t="s">
        <v>81</v>
      </c>
      <c r="P3" t="s">
        <v>107</v>
      </c>
      <c r="Q3">
        <f>AVERAGEIF(C15:C400,"Col mop",$E$15:$E$400)</f>
        <v>5.0296296296296301</v>
      </c>
    </row>
    <row r="4" spans="1:118" x14ac:dyDescent="0.3">
      <c r="D4" t="s">
        <v>5</v>
      </c>
      <c r="E4" t="s">
        <v>6</v>
      </c>
      <c r="F4" t="s">
        <v>7</v>
      </c>
      <c r="M4" t="s">
        <v>82</v>
      </c>
      <c r="N4" t="s">
        <v>83</v>
      </c>
      <c r="O4" t="s">
        <v>84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25</v>
      </c>
      <c r="E5">
        <v>50</v>
      </c>
      <c r="F5">
        <f>SUM(D5*E5/10000)</f>
        <v>0.125</v>
      </c>
      <c r="M5">
        <v>1424.41</v>
      </c>
      <c r="N5">
        <v>8149.3</v>
      </c>
      <c r="O5">
        <f>(M5+N5)/10000</f>
        <v>0.95737100000000008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110</v>
      </c>
    </row>
    <row r="12" spans="1:118" x14ac:dyDescent="0.3">
      <c r="D12" s="28" t="s">
        <v>103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2.82</v>
      </c>
      <c r="E13" s="1">
        <f>MAX(E15:E400)</f>
        <v>17.5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4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4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>
        <f>IF(AND(F15="",G15=""),"",1)</f>
        <v>1</v>
      </c>
      <c r="C15" t="s">
        <v>75</v>
      </c>
      <c r="D15">
        <v>0.6</v>
      </c>
      <c r="E15">
        <v>5</v>
      </c>
      <c r="F15">
        <v>4.0999999999999996</v>
      </c>
      <c r="G15">
        <v>4.0999999999999996</v>
      </c>
      <c r="H15">
        <v>5</v>
      </c>
      <c r="I15">
        <f>IF(OR(K15=5,K15=6),(H15+(F15+G15)/2)/3,IF(K15=4,(F15+G15+H15)/6,(G15+F15)/4))</f>
        <v>2.0499999999999998</v>
      </c>
      <c r="J15">
        <f>(E15-H15)</f>
        <v>0</v>
      </c>
      <c r="K15">
        <v>1</v>
      </c>
      <c r="L15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1</v>
      </c>
      <c r="M15">
        <v>1</v>
      </c>
      <c r="N15">
        <v>1</v>
      </c>
      <c r="O15">
        <v>3</v>
      </c>
      <c r="P15">
        <f>IF(C15="",0,1)</f>
        <v>1</v>
      </c>
      <c r="S15">
        <v>1</v>
      </c>
      <c r="T15">
        <v>0</v>
      </c>
      <c r="U15">
        <v>2</v>
      </c>
      <c r="Z15">
        <v>0</v>
      </c>
      <c r="AA15">
        <v>0</v>
      </c>
      <c r="AB15">
        <v>0</v>
      </c>
      <c r="AC15">
        <v>0</v>
      </c>
      <c r="AD15" t="s">
        <v>75</v>
      </c>
      <c r="AE15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66.012715633555516</v>
      </c>
      <c r="AF15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6.6012715633555521</v>
      </c>
      <c r="AG15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13.202543126711104</v>
      </c>
      <c r="AH15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26.405086253422208</v>
      </c>
      <c r="AI15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39.607629380133311</v>
      </c>
      <c r="AJ15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52.810172506844417</v>
      </c>
      <c r="AK15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66.012715633555516</v>
      </c>
      <c r="AL15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79.215258760266622</v>
      </c>
      <c r="AM15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145.22797439382214</v>
      </c>
      <c r="AN15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184.83560377395546</v>
      </c>
      <c r="AO15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224.44323315408877</v>
      </c>
      <c r="AP15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316.86103504106649</v>
      </c>
      <c r="AQ15">
        <f>IF($AF$14&lt;=$J15,0,IF(AND(OR($L15=5,$L15=6),$AF$14&gt;$I15+$J15),$AE15,IF(AND(OR($L15=1,$L15=2,$L15=3,$L15=7),$AF$14&gt;$E15),$AE15,IF(AND($L15=4,$AF$14&gt;2*$I15+$J15),$AE15,AF15))))</f>
        <v>6.6012715633555521</v>
      </c>
      <c r="AR15">
        <f>IF($AG$14&lt;=$J15,0,IF(AND(OR($L15=5,$L15=6),$AG$14&gt;$I15+$J15),$AE15,IF(AND(OR($L15=1,$L15=2,$L15=3,$L15=7),$AG$14&gt;$E15),$AE15,IF(AND($L15=4,$AG$14&gt;2*$I15+$J15),$AE15,AG15))))</f>
        <v>13.202543126711104</v>
      </c>
      <c r="AS15">
        <f>IF($AH$14&lt;=$J15,0,IF(AND(OR($L15=5,$L15=6),$AH$14&gt;$I15+$J15),$AE15,IF(AND(OR($L15=1,$L15=2,$L15=3,$L15=7),$AH$14&gt;$E15),$AE15,IF(AND($L15=4,$AH$14&gt;2*$I15+$J15),$AE15,AH15))))</f>
        <v>26.405086253422208</v>
      </c>
      <c r="AT15">
        <f>IF($AI$14&lt;=$J15,0,IF(AND(OR($L15=5,$L15=6),$AI$14&gt;$I15+$J15),$AE15,IF(AND(OR($L15=1,$L15=2,$L15=3,$L15=7),$AI$14&gt;$E15),$AE15,IF(AND($L15=4,$AI$14&gt;2*$I15+$J15),$AE15,AI15))))</f>
        <v>39.607629380133311</v>
      </c>
      <c r="AU15">
        <f>IF($AJ$14&lt;=$J15,0,IF(AND(OR($L15=5,$L15=6),$AJ$14&gt;$I15+$J15),$AE15,IF(AND(OR($L15=1,$L15=2,$L15=3,$L15=7),$AJ$14&gt;$E15),$AE15,IF(AND($L15=4,$AJ$14&gt;2*$I15+$J15),$AE15,AJ15))))</f>
        <v>52.810172506844417</v>
      </c>
      <c r="AV15">
        <f>IF($AK$14&lt;=$J15,0,IF(AND(OR($L15=5,$L15=6),$AK$14&gt;$I15+$J15),$AE15,IF(AND(OR($L15=1,$L15=2,$L15=3,$L15=7),$AK$14&gt;$E15),$AE15,IF(AND($L15=4,$AK$14&gt;2*$I15+$J15),$AE15,AK15))))</f>
        <v>66.012715633555516</v>
      </c>
      <c r="AW15">
        <f>IF($AL$14&lt;=$J15,0,IF(AND(OR($L15=5,$L15=6),$AL$14&gt;$I15+$J15),$AE15,IF(AND(OR($L15=1,$L15=2,$L15=3,$L15=7),$AL$14&gt;$E15),$AE15,IF(AND($L15=4,$AL$14&gt;2*$I15+$J15),$AE15,AL15))))</f>
        <v>66.012715633555516</v>
      </c>
      <c r="AX15">
        <f>IF($AM$14&lt;=$J15,0,IF(AND(OR($L15=5,$L15=6),$AM$14&gt;$I15+$J15),$AE15,IF(AND(OR($L15=1,$L15=2,$L15=3,$L15=7),$AM$14&gt;$E15),$AE15,IF(AND($L15=4,$AM$14&gt;2*$I15+$J15),$AE15,AM15))))</f>
        <v>66.012715633555516</v>
      </c>
      <c r="AY15">
        <f>IF($AN$14&lt;=$J15,0,IF(AND(OR($L15=5,$L15=6),$AN$14&gt;$I15+$J15),$AE15,IF(AND(OR($L15=1,$L15=2,$L15=3,$L15=7),$AN$14&gt;$E15),$AE15,IF(AND($L15=4,$AN$14&gt;2*$I15+$J15),$AE15,AN15))))</f>
        <v>66.012715633555516</v>
      </c>
      <c r="AZ15">
        <f>IF($AO$14&lt;=$J15,0,IF(AND(OR($L15=5,$L15=6),$AO$14&gt;$I15+$J15),$AE15,IF(AND(OR($L15=1,$L15=2,$L15=3,$L15=7),$AO$14&gt;$E15),$AE15,IF(AND($L15=4,$AO$14&gt;2*$I15+$J15),$AE15,AO15))))</f>
        <v>66.012715633555516</v>
      </c>
      <c r="BA15">
        <f>IF($AP$14&lt;=$J15,0,IF(AND(OR($L15=5,$L15=6),$AP$14&gt;$I15+$J15),$AE15,IF(AND(OR($L15=1,$L15=2,$L15=3,$L15=7),$AP$14&gt;$E15),$AE15,IF(AND($L15=4,$AP$14&gt;2*$I15+$J15),$AE15,AP15))))</f>
        <v>66.012715633555516</v>
      </c>
      <c r="BB15">
        <f>IF(O15="",0,IF(O15=1,5.5,IF(O15=2,18,IF(O15=3,38,IF(O15=4,63,IF(O15=5,83,IF(O15=6,95,IF(O15=7,100))))))))</f>
        <v>38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18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1.0886198107485641</v>
      </c>
      <c r="BJ15">
        <f>($CB15*$BC15)</f>
        <v>0</v>
      </c>
      <c r="BK15">
        <f>($CB15*$BD15)</f>
        <v>0</v>
      </c>
      <c r="BL15">
        <f>($CB15*$BE15)</f>
        <v>0.51566201561774083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>Col mop</v>
      </c>
      <c r="BQ15">
        <f>IF($B15=1,$AQ15,"")</f>
        <v>6.6012715633555521</v>
      </c>
      <c r="BR15">
        <f>IF($B15=1,$AR15-$AQ15,"")</f>
        <v>6.6012715633555521</v>
      </c>
      <c r="BS15">
        <f>IF($B15=1,$AS15-$AR15,"")</f>
        <v>13.202543126711104</v>
      </c>
      <c r="BT15">
        <f>IF($B15=1,$AT15-$AS15,"")</f>
        <v>13.202543126711102</v>
      </c>
      <c r="BU15">
        <f>IF($B15=1,$AU15-$AT15,"")</f>
        <v>13.202543126711106</v>
      </c>
      <c r="BV15">
        <f>IF($B15=1,$AV15-$AU15,"")</f>
        <v>13.202543126711099</v>
      </c>
      <c r="BW15">
        <f>IF($B15=1,$AW15-$AV15,"")</f>
        <v>0</v>
      </c>
      <c r="BX15">
        <f>IF($B15=1,$AX15-$AW15,"")</f>
        <v>0</v>
      </c>
      <c r="BY15">
        <f>IF($B15=1,$AY15-$AX15,"")</f>
        <v>0</v>
      </c>
      <c r="BZ15">
        <f>IF($B15=1,$AZ15-$AY15,"")</f>
        <v>0</v>
      </c>
      <c r="CA15">
        <f>IF($B15=1,$BA15-$AZ15,"")</f>
        <v>0</v>
      </c>
      <c r="CB15" s="11">
        <f>($D15^2/(4*PI()))</f>
        <v>2.8647889756541159E-2</v>
      </c>
      <c r="CC15" s="12">
        <f>SUMIF($A$15:$A$400,"=1",BQ15:BQ400)/$F$5</f>
        <v>605.60841226429409</v>
      </c>
      <c r="CD15" s="12">
        <f t="shared" ref="CD15:CM15" si="0">SUMIF($A$15:$A$400,"=1",BR15:BR400)/$F$5</f>
        <v>932.81215282625976</v>
      </c>
      <c r="CE15" s="12">
        <f t="shared" si="0"/>
        <v>3301.4223698108849</v>
      </c>
      <c r="CF15" s="12">
        <f t="shared" si="0"/>
        <v>3110.1715399517407</v>
      </c>
      <c r="CG15" s="12">
        <f t="shared" si="0"/>
        <v>2795.090188737478</v>
      </c>
      <c r="CH15" s="12">
        <f t="shared" si="0"/>
        <v>1266.0476898722893</v>
      </c>
      <c r="CI15" s="12">
        <f t="shared" si="0"/>
        <v>784.31122670769105</v>
      </c>
      <c r="CJ15" s="12">
        <f t="shared" si="0"/>
        <v>2123.7599868376792</v>
      </c>
      <c r="CK15" s="12">
        <f t="shared" si="0"/>
        <v>313.31161195584298</v>
      </c>
      <c r="CL15" s="12">
        <f t="shared" si="0"/>
        <v>29.569277618657338</v>
      </c>
      <c r="CM15" s="12">
        <f t="shared" si="0"/>
        <v>0</v>
      </c>
      <c r="CN15" s="12">
        <f>SUM(CC15:CM15)</f>
        <v>15262.104456582818</v>
      </c>
      <c r="CO15" s="4" t="s">
        <v>75</v>
      </c>
      <c r="CP15" s="4">
        <v>27</v>
      </c>
      <c r="CQ15" s="9">
        <v>75.701051533036761</v>
      </c>
      <c r="CR15" s="9">
        <v>116.60151910328247</v>
      </c>
      <c r="CS15" s="9">
        <v>412.6777962263605</v>
      </c>
      <c r="CT15" s="9">
        <v>388.77144249396753</v>
      </c>
      <c r="CU15" s="9">
        <v>349.38627359218458</v>
      </c>
      <c r="CV15" s="9">
        <v>158.25596123403614</v>
      </c>
      <c r="CW15" s="9">
        <v>98.038903338461381</v>
      </c>
      <c r="CX15" s="9">
        <v>265.4699983547099</v>
      </c>
      <c r="CY15" s="9">
        <v>39.163951494480372</v>
      </c>
      <c r="CZ15" s="9">
        <v>3.6961597023321673</v>
      </c>
      <c r="DA15" s="10">
        <v>0</v>
      </c>
      <c r="DB15">
        <v>0.125</v>
      </c>
      <c r="DC15" s="12">
        <f>(CQ15/$DB15)</f>
        <v>605.60841226429409</v>
      </c>
      <c r="DD15" s="12">
        <f t="shared" ref="DD15:DM16" si="1">(CR15/$DB15)</f>
        <v>932.81215282625976</v>
      </c>
      <c r="DE15" s="12">
        <f t="shared" si="1"/>
        <v>3301.422369810884</v>
      </c>
      <c r="DF15" s="12">
        <f t="shared" si="1"/>
        <v>3110.1715399517402</v>
      </c>
      <c r="DG15" s="12">
        <f t="shared" si="1"/>
        <v>2795.0901887374766</v>
      </c>
      <c r="DH15" s="12">
        <f t="shared" si="1"/>
        <v>1266.0476898722891</v>
      </c>
      <c r="DI15" s="12">
        <f t="shared" si="1"/>
        <v>784.31122670769105</v>
      </c>
      <c r="DJ15" s="12">
        <f t="shared" si="1"/>
        <v>2123.7599868376792</v>
      </c>
      <c r="DK15" s="12">
        <f t="shared" si="1"/>
        <v>313.31161195584298</v>
      </c>
      <c r="DL15" s="12">
        <f t="shared" si="1"/>
        <v>29.569277618657338</v>
      </c>
      <c r="DM15" s="12">
        <f t="shared" si="1"/>
        <v>0</v>
      </c>
      <c r="DN15" s="12">
        <f>SUM(DC15:DM15)</f>
        <v>15262.104456582814</v>
      </c>
    </row>
    <row r="16" spans="1:118" x14ac:dyDescent="0.3">
      <c r="A16">
        <v>1</v>
      </c>
      <c r="B16" t="str">
        <f t="shared" ref="B16:B79" si="2">IF(AND(F16="",G16=""),"",1)</f>
        <v/>
      </c>
      <c r="D16">
        <v>0.38</v>
      </c>
      <c r="I16">
        <f t="shared" ref="I16:I79" si="3">IF(OR(K16=5,K16=6),(H16+(F16+G16)/2)/3,IF(K16=4,(F16+G16+H16)/6,(G16+F16)/4))</f>
        <v>0</v>
      </c>
      <c r="J16">
        <f t="shared" ref="J16:J79" si="4">(E16-H16)</f>
        <v>0</v>
      </c>
      <c r="L16" t="e">
        <f t="shared" ref="L16:L79" si="5"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#DIV/0!</v>
      </c>
      <c r="M16">
        <v>1</v>
      </c>
      <c r="N16">
        <v>1</v>
      </c>
      <c r="O16">
        <v>2</v>
      </c>
      <c r="P16">
        <f t="shared" ref="P16:P79" si="6">IF(C16="",0,1)</f>
        <v>0</v>
      </c>
      <c r="S16">
        <v>1</v>
      </c>
      <c r="T16">
        <v>0</v>
      </c>
      <c r="U16">
        <v>2</v>
      </c>
      <c r="Z16">
        <v>0</v>
      </c>
      <c r="AA16">
        <v>0</v>
      </c>
      <c r="AB16">
        <v>0</v>
      </c>
      <c r="AC16">
        <v>0</v>
      </c>
      <c r="AD16" t="s">
        <v>75</v>
      </c>
      <c r="AE16" t="e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#DIV/0!</v>
      </c>
      <c r="AF16" t="e">
        <f t="shared" ref="AF16:AF79" si="7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#DIV/0!</v>
      </c>
      <c r="AG16" t="e">
        <f t="shared" ref="AG16:AG79" si="8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#DIV/0!</v>
      </c>
      <c r="AH16" t="e">
        <f t="shared" ref="AH16:AH79" si="9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#DIV/0!</v>
      </c>
      <c r="AI16" t="e">
        <f t="shared" ref="AI16:AI79" si="10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#DIV/0!</v>
      </c>
      <c r="AJ16" t="e">
        <f t="shared" ref="AJ16:AJ79" si="11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#DIV/0!</v>
      </c>
      <c r="AK16" t="e">
        <f t="shared" ref="AK16:AK79" si="12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#DIV/0!</v>
      </c>
      <c r="AL16" t="e">
        <f t="shared" ref="AL16:AL79" si="13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#DIV/0!</v>
      </c>
      <c r="AM16" t="e">
        <f t="shared" ref="AM16:AM79" si="14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#DIV/0!</v>
      </c>
      <c r="AN16" t="e">
        <f t="shared" ref="AN16:AN79" si="15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#DIV/0!</v>
      </c>
      <c r="AO16" t="e">
        <f t="shared" ref="AO16:AO79" si="16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#DIV/0!</v>
      </c>
      <c r="AP16" t="e">
        <f t="shared" ref="AP16:AP79" si="17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#DIV/0!</v>
      </c>
      <c r="AQ16" t="e">
        <f t="shared" ref="AQ16:AQ79" si="18">IF($AF$14&lt;=$J16,0,IF(AND(OR($L16=5,$L16=6),$AF$14&gt;$I16+$J16),$AE16,IF(AND(OR($L16=1,$L16=2,$L16=3,$L16=7),$AF$14&gt;$E16),$AE16,IF(AND($L16=4,$AF$14&gt;2*$I16+$J16),$AE16,AF16))))</f>
        <v>#DIV/0!</v>
      </c>
      <c r="AR16" t="e">
        <f t="shared" ref="AR16:AR79" si="19">IF($AG$14&lt;=$J16,0,IF(AND(OR($L16=5,$L16=6),$AG$14&gt;$I16+$J16),$AE16,IF(AND(OR($L16=1,$L16=2,$L16=3,$L16=7),$AG$14&gt;$E16),$AE16,IF(AND($L16=4,$AG$14&gt;2*$I16+$J16),$AE16,AG16))))</f>
        <v>#DIV/0!</v>
      </c>
      <c r="AS16" t="e">
        <f t="shared" ref="AS16:AS79" si="20">IF($AH$14&lt;=$J16,0,IF(AND(OR($L16=5,$L16=6),$AH$14&gt;$I16+$J16),$AE16,IF(AND(OR($L16=1,$L16=2,$L16=3,$L16=7),$AH$14&gt;$E16),$AE16,IF(AND($L16=4,$AH$14&gt;2*$I16+$J16),$AE16,AH16))))</f>
        <v>#DIV/0!</v>
      </c>
      <c r="AT16" t="e">
        <f t="shared" ref="AT16:AT79" si="21">IF($AI$14&lt;=$J16,0,IF(AND(OR($L16=5,$L16=6),$AI$14&gt;$I16+$J16),$AE16,IF(AND(OR($L16=1,$L16=2,$L16=3,$L16=7),$AI$14&gt;$E16),$AE16,IF(AND($L16=4,$AI$14&gt;2*$I16+$J16),$AE16,AI16))))</f>
        <v>#DIV/0!</v>
      </c>
      <c r="AU16" t="e">
        <f t="shared" ref="AU16:AU79" si="22">IF($AJ$14&lt;=$J16,0,IF(AND(OR($L16=5,$L16=6),$AJ$14&gt;$I16+$J16),$AE16,IF(AND(OR($L16=1,$L16=2,$L16=3,$L16=7),$AJ$14&gt;$E16),$AE16,IF(AND($L16=4,$AJ$14&gt;2*$I16+$J16),$AE16,AJ16))))</f>
        <v>#DIV/0!</v>
      </c>
      <c r="AV16" t="e">
        <f t="shared" ref="AV16:AV79" si="23">IF($AK$14&lt;=$J16,0,IF(AND(OR($L16=5,$L16=6),$AK$14&gt;$I16+$J16),$AE16,IF(AND(OR($L16=1,$L16=2,$L16=3,$L16=7),$AK$14&gt;$E16),$AE16,IF(AND($L16=4,$AK$14&gt;2*$I16+$J16),$AE16,AK16))))</f>
        <v>#DIV/0!</v>
      </c>
      <c r="AW16" t="e">
        <f t="shared" ref="AW16:AW79" si="24">IF($AL$14&lt;=$J16,0,IF(AND(OR($L16=5,$L16=6),$AL$14&gt;$I16+$J16),$AE16,IF(AND(OR($L16=1,$L16=2,$L16=3,$L16=7),$AL$14&gt;$E16),$AE16,IF(AND($L16=4,$AL$14&gt;2*$I16+$J16),$AE16,AL16))))</f>
        <v>#DIV/0!</v>
      </c>
      <c r="AX16" t="e">
        <f t="shared" ref="AX16:AX79" si="25">IF($AM$14&lt;=$J16,0,IF(AND(OR($L16=5,$L16=6),$AM$14&gt;$I16+$J16),$AE16,IF(AND(OR($L16=1,$L16=2,$L16=3,$L16=7),$AM$14&gt;$E16),$AE16,IF(AND($L16=4,$AM$14&gt;2*$I16+$J16),$AE16,AM16))))</f>
        <v>#DIV/0!</v>
      </c>
      <c r="AY16" t="e">
        <f t="shared" ref="AY16:AY79" si="26">IF($AN$14&lt;=$J16,0,IF(AND(OR($L16=5,$L16=6),$AN$14&gt;$I16+$J16),$AE16,IF(AND(OR($L16=1,$L16=2,$L16=3,$L16=7),$AN$14&gt;$E16),$AE16,IF(AND($L16=4,$AN$14&gt;2*$I16+$J16),$AE16,AN16))))</f>
        <v>#DIV/0!</v>
      </c>
      <c r="AZ16" t="e">
        <f t="shared" ref="AZ16:AZ79" si="27">IF($AO$14&lt;=$J16,0,IF(AND(OR($L16=5,$L16=6),$AO$14&gt;$I16+$J16),$AE16,IF(AND(OR($L16=1,$L16=2,$L16=3,$L16=7),$AO$14&gt;$E16),$AE16,IF(AND($L16=4,$AO$14&gt;2*$I16+$J16),$AE16,AO16))))</f>
        <v>#DIV/0!</v>
      </c>
      <c r="BA16" t="e">
        <f t="shared" ref="BA16:BA79" si="28">IF($AP$14&lt;=$J16,0,IF(AND(OR($L16=5,$L16=6),$AP$14&gt;$I16+$J16),$AE16,IF(AND(OR($L16=1,$L16=2,$L16=3,$L16=7),$AP$14&gt;$E16),$AE16,IF(AND($L16=4,$AP$14&gt;2*$I16+$J16),$AE16,AP16))))</f>
        <v>#DIV/0!</v>
      </c>
      <c r="BB16">
        <f t="shared" ref="BB16:BB79" si="29">IF(O16="",0,IF(O16=1,5.5,IF(O16=2,18,IF(O16=3,38,IF(O16=4,63,IF(O16=5,83,IF(O16=6,95,IF(O16=7,100))))))))</f>
        <v>18</v>
      </c>
      <c r="BC16">
        <f>IF(Q16="",0,IF(Q16=1,5.5,IF(Q16=2,18,IF(Q16=3,38,IF(Q16=4,63,IF(Q16=5,83,IF(Q16=6,95,IF(Q16=7,100))))))))</f>
        <v>0</v>
      </c>
      <c r="BD16">
        <f t="shared" ref="BD16:BD79" si="30">IF(R16="",0,IF(R16=1,5.5,IF(R16=2,18,IF(R16=3,38,IF(R16=4,63,IF(R16=5,83,IF(R16=6,95,IF(R16=7,100))))))))</f>
        <v>0</v>
      </c>
      <c r="BE16">
        <f t="shared" ref="BE16:BE79" si="31">IF(U16="",0,IF(U16=1,5.5,IF(U16=2,18,IF(U16=3,38,IF(U16=4,63,IF(U16=5,83,IF(U16=6,95,IF(U16=7,100))))))))</f>
        <v>18</v>
      </c>
      <c r="BF16">
        <f t="shared" ref="BF16:BH76" si="32">IF(W16="",0,IF(W16=1,5.5,IF(W16=2,18,IF(W16=3,38,IF(W16=4,63,IF(W16=5,83,IF(W16=6,95,IF(W16=7,100))))))))</f>
        <v>0</v>
      </c>
      <c r="BG16">
        <f t="shared" si="32"/>
        <v>0</v>
      </c>
      <c r="BH16">
        <f t="shared" si="32"/>
        <v>0</v>
      </c>
      <c r="BI16">
        <f t="shared" ref="BI16:BI79" si="33">($CB16*$BB16)</f>
        <v>0.2068377640422272</v>
      </c>
      <c r="BJ16">
        <f>($CB16*$BC16)</f>
        <v>0</v>
      </c>
      <c r="BK16">
        <f t="shared" ref="BK16" si="34">($CB16*$BD16)</f>
        <v>0</v>
      </c>
      <c r="BL16">
        <f t="shared" ref="BL16:BL79" si="35">($CB16*$BE16)</f>
        <v>0.2068377640422272</v>
      </c>
      <c r="BM16">
        <f t="shared" ref="BM16:BM79" si="36">($CB16*$BF16)</f>
        <v>0</v>
      </c>
      <c r="BN16">
        <f t="shared" ref="BN16:BN79" si="37">($CB16*$BG16)</f>
        <v>0</v>
      </c>
      <c r="BO16">
        <f t="shared" ref="BO16:BO79" si="38">($CB16*$BH16)</f>
        <v>0</v>
      </c>
      <c r="BP16" t="str">
        <f t="shared" ref="BP16:BP79" si="39">IF($B16=1,$C16,"")</f>
        <v/>
      </c>
      <c r="BQ16" t="str">
        <f t="shared" ref="BQ16:BQ79" si="40">IF(B16=1,$AQ16,"")</f>
        <v/>
      </c>
      <c r="BR16" t="str">
        <f t="shared" ref="BR16:BR79" si="41">IF($B16=1,$AR16-$AQ16,"")</f>
        <v/>
      </c>
      <c r="BS16" t="str">
        <f t="shared" ref="BS16:BS79" si="42">IF($B16=1,$AS16-$AR16,"")</f>
        <v/>
      </c>
      <c r="BT16" t="str">
        <f t="shared" ref="BT16:BT79" si="43">IF($B16=1,$AT16-$AS16,"")</f>
        <v/>
      </c>
      <c r="BU16" t="str">
        <f t="shared" ref="BU16:BU79" si="44">IF($B16=1,$AU16-$AT16,"")</f>
        <v/>
      </c>
      <c r="BV16" t="str">
        <f t="shared" ref="BV16:BV79" si="45">IF($B16=1,$AV16-$AU16,"")</f>
        <v/>
      </c>
      <c r="BW16" t="str">
        <f t="shared" ref="BW16:BW79" si="46">IF($B16=1,$AW16-$AV16,"")</f>
        <v/>
      </c>
      <c r="BX16" t="str">
        <f t="shared" ref="BX16:BX79" si="47">IF($B16=1,$AX16-$AW16,"")</f>
        <v/>
      </c>
      <c r="BY16" t="str">
        <f t="shared" ref="BY16:BY79" si="48">IF($B16=1,$AY16-$AX16,"")</f>
        <v/>
      </c>
      <c r="BZ16" t="str">
        <f t="shared" ref="BZ16:BZ79" si="49">IF($B16=1,$AZ16-$AY16,"")</f>
        <v/>
      </c>
      <c r="CA16" t="str">
        <f t="shared" ref="CA16:CA79" si="50">IF($B16=1,$BA16-$AZ16,"")</f>
        <v/>
      </c>
      <c r="CB16" s="11">
        <f t="shared" ref="CB16" si="51">($D16^2/(4*PI()))</f>
        <v>1.1490986891234845E-2</v>
      </c>
      <c r="CO16" s="19" t="s">
        <v>79</v>
      </c>
      <c r="CP16" s="19">
        <v>7</v>
      </c>
      <c r="CQ16">
        <v>43.369701495066458</v>
      </c>
      <c r="CR16">
        <v>81.803341774147697</v>
      </c>
      <c r="CS16">
        <v>340.777921961488</v>
      </c>
      <c r="CT16">
        <v>304.3473354667928</v>
      </c>
      <c r="CU16">
        <v>270.70261546168899</v>
      </c>
      <c r="CV16">
        <v>239.84376194617604</v>
      </c>
      <c r="CW16">
        <v>211.77077492025472</v>
      </c>
      <c r="CX16">
        <v>735.26439634814244</v>
      </c>
      <c r="CY16">
        <v>277.95432604608004</v>
      </c>
      <c r="CZ16">
        <v>150.45029971872208</v>
      </c>
      <c r="DA16" s="16">
        <v>3.8903716276188334</v>
      </c>
      <c r="DB16">
        <v>0.95737100000000008</v>
      </c>
      <c r="DC16" s="12">
        <f t="shared" ref="DC16" si="52">(CQ16/$DB16)</f>
        <v>45.300830602834694</v>
      </c>
      <c r="DD16" s="12">
        <f t="shared" si="1"/>
        <v>85.445811262454882</v>
      </c>
      <c r="DE16" s="12">
        <f t="shared" si="1"/>
        <v>355.95179085379436</v>
      </c>
      <c r="DF16" s="12">
        <f t="shared" si="1"/>
        <v>317.89905425043457</v>
      </c>
      <c r="DG16" s="12">
        <f t="shared" si="1"/>
        <v>282.75623082555143</v>
      </c>
      <c r="DH16" s="12">
        <f t="shared" si="1"/>
        <v>250.52332057914438</v>
      </c>
      <c r="DI16" s="12">
        <f t="shared" si="1"/>
        <v>221.20032351121426</v>
      </c>
      <c r="DJ16" s="12">
        <f t="shared" si="1"/>
        <v>768.00362278379271</v>
      </c>
      <c r="DK16" s="12">
        <f t="shared" si="1"/>
        <v>290.33083939881197</v>
      </c>
      <c r="DL16" s="12">
        <f t="shared" si="1"/>
        <v>157.14942244826935</v>
      </c>
      <c r="DM16" s="12">
        <f t="shared" si="1"/>
        <v>4.0635987800119633</v>
      </c>
      <c r="DN16" s="12">
        <f>SUM(DC16:DM16)</f>
        <v>2778.6248452963146</v>
      </c>
    </row>
    <row r="17" spans="1:118" x14ac:dyDescent="0.3">
      <c r="A17">
        <v>1</v>
      </c>
      <c r="B17" t="str">
        <f t="shared" si="2"/>
        <v/>
      </c>
      <c r="D17">
        <v>0.21</v>
      </c>
      <c r="I17">
        <f t="shared" si="3"/>
        <v>0</v>
      </c>
      <c r="J17">
        <f t="shared" si="4"/>
        <v>0</v>
      </c>
      <c r="L17" t="e">
        <f t="shared" si="5"/>
        <v>#DIV/0!</v>
      </c>
      <c r="M17">
        <v>1</v>
      </c>
      <c r="N17">
        <v>0</v>
      </c>
      <c r="O17">
        <v>2</v>
      </c>
      <c r="P17">
        <f t="shared" si="6"/>
        <v>0</v>
      </c>
      <c r="Z17">
        <v>0</v>
      </c>
      <c r="AA17">
        <v>0</v>
      </c>
      <c r="AB17">
        <v>0</v>
      </c>
      <c r="AC17">
        <v>0</v>
      </c>
      <c r="AD17" t="s">
        <v>75</v>
      </c>
      <c r="AE17" t="e">
        <f t="shared" ref="AE17:AE80" si="53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#DIV/0!</v>
      </c>
      <c r="AF17" t="e">
        <f t="shared" si="7"/>
        <v>#DIV/0!</v>
      </c>
      <c r="AG17" t="e">
        <f t="shared" si="8"/>
        <v>#DIV/0!</v>
      </c>
      <c r="AH17" t="e">
        <f t="shared" si="9"/>
        <v>#DIV/0!</v>
      </c>
      <c r="AI17" t="e">
        <f t="shared" si="10"/>
        <v>#DIV/0!</v>
      </c>
      <c r="AJ17" t="e">
        <f t="shared" si="11"/>
        <v>#DIV/0!</v>
      </c>
      <c r="AK17" t="e">
        <f t="shared" si="12"/>
        <v>#DIV/0!</v>
      </c>
      <c r="AL17" t="e">
        <f t="shared" si="13"/>
        <v>#DIV/0!</v>
      </c>
      <c r="AM17" t="e">
        <f t="shared" si="14"/>
        <v>#DIV/0!</v>
      </c>
      <c r="AN17" t="e">
        <f t="shared" si="15"/>
        <v>#DIV/0!</v>
      </c>
      <c r="AO17" t="e">
        <f t="shared" si="16"/>
        <v>#DIV/0!</v>
      </c>
      <c r="AP17" t="e">
        <f t="shared" si="17"/>
        <v>#DIV/0!</v>
      </c>
      <c r="AQ17" t="e">
        <f t="shared" si="18"/>
        <v>#DIV/0!</v>
      </c>
      <c r="AR17" t="e">
        <f t="shared" si="19"/>
        <v>#DIV/0!</v>
      </c>
      <c r="AS17" t="e">
        <f t="shared" si="20"/>
        <v>#DIV/0!</v>
      </c>
      <c r="AT17" t="e">
        <f t="shared" si="21"/>
        <v>#DIV/0!</v>
      </c>
      <c r="AU17" t="e">
        <f t="shared" si="22"/>
        <v>#DIV/0!</v>
      </c>
      <c r="AV17" t="e">
        <f t="shared" si="23"/>
        <v>#DIV/0!</v>
      </c>
      <c r="AW17" t="e">
        <f t="shared" si="24"/>
        <v>#DIV/0!</v>
      </c>
      <c r="AX17" t="e">
        <f t="shared" si="25"/>
        <v>#DIV/0!</v>
      </c>
      <c r="AY17" t="e">
        <f t="shared" si="26"/>
        <v>#DIV/0!</v>
      </c>
      <c r="AZ17" t="e">
        <f t="shared" si="27"/>
        <v>#DIV/0!</v>
      </c>
      <c r="BA17" t="e">
        <f t="shared" si="28"/>
        <v>#DIV/0!</v>
      </c>
      <c r="BB17">
        <f t="shared" si="29"/>
        <v>18</v>
      </c>
      <c r="BC17">
        <f t="shared" ref="BC17:BD80" si="54">IF(Q17="",0,IF(Q17=1,5.5,IF(Q17=2,18,IF(Q17=3,38,IF(Q17=4,63,IF(Q17=5,83,IF(Q17=6,95,IF(Q17=7,100))))))))</f>
        <v>0</v>
      </c>
      <c r="BD17">
        <f t="shared" si="30"/>
        <v>0</v>
      </c>
      <c r="BE17">
        <f t="shared" si="31"/>
        <v>0</v>
      </c>
      <c r="BF17">
        <f t="shared" si="32"/>
        <v>0</v>
      </c>
      <c r="BG17">
        <f t="shared" si="32"/>
        <v>0</v>
      </c>
      <c r="BH17">
        <f t="shared" si="32"/>
        <v>0</v>
      </c>
      <c r="BI17">
        <f t="shared" si="33"/>
        <v>6.3168596913173253E-2</v>
      </c>
      <c r="BJ17">
        <f>($CB17*$BC17)</f>
        <v>0</v>
      </c>
      <c r="BK17">
        <f>($CB17*$BD17)</f>
        <v>0</v>
      </c>
      <c r="BL17">
        <f t="shared" si="35"/>
        <v>0</v>
      </c>
      <c r="BM17">
        <f t="shared" si="36"/>
        <v>0</v>
      </c>
      <c r="BN17">
        <f t="shared" si="37"/>
        <v>0</v>
      </c>
      <c r="BO17">
        <f t="shared" si="38"/>
        <v>0</v>
      </c>
      <c r="BP17" t="str">
        <f t="shared" si="39"/>
        <v/>
      </c>
      <c r="BQ17" t="str">
        <f t="shared" si="40"/>
        <v/>
      </c>
      <c r="BR17" t="str">
        <f t="shared" si="41"/>
        <v/>
      </c>
      <c r="BS17" t="str">
        <f t="shared" si="42"/>
        <v/>
      </c>
      <c r="BT17" t="str">
        <f t="shared" si="43"/>
        <v/>
      </c>
      <c r="BU17" t="str">
        <f t="shared" si="44"/>
        <v/>
      </c>
      <c r="BV17" t="str">
        <f t="shared" si="45"/>
        <v/>
      </c>
      <c r="BW17" t="str">
        <f t="shared" si="46"/>
        <v/>
      </c>
      <c r="BX17" t="str">
        <f t="shared" si="47"/>
        <v/>
      </c>
      <c r="BY17" t="str">
        <f t="shared" si="48"/>
        <v/>
      </c>
      <c r="BZ17" t="str">
        <f t="shared" si="49"/>
        <v/>
      </c>
      <c r="CA17" t="str">
        <f t="shared" si="50"/>
        <v/>
      </c>
      <c r="CB17" s="11">
        <f>($D17^2/(4*PI()))</f>
        <v>3.5093664951762918E-3</v>
      </c>
      <c r="CO17" s="13" t="s">
        <v>76</v>
      </c>
      <c r="CP17" s="13">
        <v>34</v>
      </c>
      <c r="CQ17" s="14">
        <v>119.07075302810321</v>
      </c>
      <c r="CR17" s="14">
        <v>198.40486087743017</v>
      </c>
      <c r="CS17" s="14">
        <v>753.45571818784833</v>
      </c>
      <c r="CT17" s="14">
        <v>693.11877796076033</v>
      </c>
      <c r="CU17" s="14">
        <v>620.08888905387357</v>
      </c>
      <c r="CV17" s="14">
        <v>398.09972318021221</v>
      </c>
      <c r="CW17" s="14">
        <v>309.80967825871608</v>
      </c>
      <c r="CX17" s="14">
        <v>1000.7343947028523</v>
      </c>
      <c r="CY17" s="14">
        <v>317.11827754056043</v>
      </c>
      <c r="CZ17" s="14">
        <v>154.14645942105426</v>
      </c>
      <c r="DA17" s="15">
        <v>3.8903716276188334</v>
      </c>
      <c r="DC17" s="12">
        <f t="shared" ref="DC17:DM17" si="55">SUM(DC15:DC16)</f>
        <v>650.9092428671288</v>
      </c>
      <c r="DD17" s="12">
        <f t="shared" si="55"/>
        <v>1018.2579640887146</v>
      </c>
      <c r="DE17" s="12">
        <f t="shared" si="55"/>
        <v>3657.3741606646781</v>
      </c>
      <c r="DF17" s="12">
        <f t="shared" si="55"/>
        <v>3428.070594202175</v>
      </c>
      <c r="DG17" s="12">
        <f t="shared" si="55"/>
        <v>3077.8464195630281</v>
      </c>
      <c r="DH17" s="12">
        <f t="shared" si="55"/>
        <v>1516.5710104514335</v>
      </c>
      <c r="DI17" s="12">
        <f t="shared" si="55"/>
        <v>1005.5115502189053</v>
      </c>
      <c r="DJ17" s="12">
        <f t="shared" si="55"/>
        <v>2891.7636096214719</v>
      </c>
      <c r="DK17" s="12">
        <f t="shared" si="55"/>
        <v>603.6424513546549</v>
      </c>
      <c r="DL17" s="12">
        <f t="shared" si="55"/>
        <v>186.71870006692669</v>
      </c>
      <c r="DM17" s="12">
        <f t="shared" si="55"/>
        <v>4.0635987800119633</v>
      </c>
      <c r="DN17" s="12">
        <f>SUM(DN15:DN16)</f>
        <v>18040.729301879128</v>
      </c>
    </row>
    <row r="18" spans="1:118" x14ac:dyDescent="0.3">
      <c r="A18">
        <v>1</v>
      </c>
      <c r="B18" t="str">
        <f t="shared" si="2"/>
        <v/>
      </c>
      <c r="D18">
        <v>0.25</v>
      </c>
      <c r="I18">
        <f t="shared" si="3"/>
        <v>0</v>
      </c>
      <c r="J18">
        <f t="shared" si="4"/>
        <v>0</v>
      </c>
      <c r="L18" t="e">
        <f t="shared" si="5"/>
        <v>#DIV/0!</v>
      </c>
      <c r="M18">
        <v>1</v>
      </c>
      <c r="N18">
        <v>0</v>
      </c>
      <c r="O18">
        <v>2</v>
      </c>
      <c r="P18">
        <f t="shared" si="6"/>
        <v>0</v>
      </c>
      <c r="S18">
        <v>1</v>
      </c>
      <c r="T18">
        <v>0</v>
      </c>
      <c r="U18">
        <v>1</v>
      </c>
      <c r="Z18">
        <v>0</v>
      </c>
      <c r="AA18">
        <v>0</v>
      </c>
      <c r="AB18">
        <v>0</v>
      </c>
      <c r="AC18">
        <v>0</v>
      </c>
      <c r="AD18" t="s">
        <v>75</v>
      </c>
      <c r="AE18" t="e">
        <f t="shared" si="53"/>
        <v>#DIV/0!</v>
      </c>
      <c r="AF18" t="e">
        <f t="shared" si="7"/>
        <v>#DIV/0!</v>
      </c>
      <c r="AG18" t="e">
        <f t="shared" si="8"/>
        <v>#DIV/0!</v>
      </c>
      <c r="AH18" t="e">
        <f t="shared" si="9"/>
        <v>#DIV/0!</v>
      </c>
      <c r="AI18" t="e">
        <f t="shared" si="10"/>
        <v>#DIV/0!</v>
      </c>
      <c r="AJ18" t="e">
        <f t="shared" si="11"/>
        <v>#DIV/0!</v>
      </c>
      <c r="AK18" t="e">
        <f t="shared" si="12"/>
        <v>#DIV/0!</v>
      </c>
      <c r="AL18" t="e">
        <f t="shared" si="13"/>
        <v>#DIV/0!</v>
      </c>
      <c r="AM18" t="e">
        <f t="shared" si="14"/>
        <v>#DIV/0!</v>
      </c>
      <c r="AN18" t="e">
        <f t="shared" si="15"/>
        <v>#DIV/0!</v>
      </c>
      <c r="AO18" t="e">
        <f t="shared" si="16"/>
        <v>#DIV/0!</v>
      </c>
      <c r="AP18" t="e">
        <f t="shared" si="17"/>
        <v>#DIV/0!</v>
      </c>
      <c r="AQ18" t="e">
        <f t="shared" si="18"/>
        <v>#DIV/0!</v>
      </c>
      <c r="AR18" t="e">
        <f t="shared" si="19"/>
        <v>#DIV/0!</v>
      </c>
      <c r="AS18" t="e">
        <f t="shared" si="20"/>
        <v>#DIV/0!</v>
      </c>
      <c r="AT18" t="e">
        <f t="shared" si="21"/>
        <v>#DIV/0!</v>
      </c>
      <c r="AU18" t="e">
        <f t="shared" si="22"/>
        <v>#DIV/0!</v>
      </c>
      <c r="AV18" t="e">
        <f t="shared" si="23"/>
        <v>#DIV/0!</v>
      </c>
      <c r="AW18" t="e">
        <f t="shared" si="24"/>
        <v>#DIV/0!</v>
      </c>
      <c r="AX18" t="e">
        <f t="shared" si="25"/>
        <v>#DIV/0!</v>
      </c>
      <c r="AY18" t="e">
        <f t="shared" si="26"/>
        <v>#DIV/0!</v>
      </c>
      <c r="AZ18" t="e">
        <f t="shared" si="27"/>
        <v>#DIV/0!</v>
      </c>
      <c r="BA18" t="e">
        <f t="shared" si="28"/>
        <v>#DIV/0!</v>
      </c>
      <c r="BB18">
        <f t="shared" si="29"/>
        <v>18</v>
      </c>
      <c r="BC18">
        <f t="shared" si="54"/>
        <v>0</v>
      </c>
      <c r="BD18">
        <f t="shared" si="30"/>
        <v>0</v>
      </c>
      <c r="BE18">
        <f t="shared" si="31"/>
        <v>5.5</v>
      </c>
      <c r="BF18">
        <f t="shared" si="32"/>
        <v>0</v>
      </c>
      <c r="BG18">
        <f t="shared" si="32"/>
        <v>0</v>
      </c>
      <c r="BH18">
        <f t="shared" si="32"/>
        <v>0</v>
      </c>
      <c r="BI18">
        <f t="shared" si="33"/>
        <v>8.9524655489191127E-2</v>
      </c>
      <c r="BJ18">
        <f t="shared" ref="BJ18:BJ81" si="56">($CB18*$BC18)</f>
        <v>0</v>
      </c>
      <c r="BK18">
        <f t="shared" ref="BK18:BK81" si="57">($CB18*$BD18)</f>
        <v>0</v>
      </c>
      <c r="BL18">
        <f t="shared" si="35"/>
        <v>2.7354755843919512E-2</v>
      </c>
      <c r="BM18">
        <f t="shared" si="36"/>
        <v>0</v>
      </c>
      <c r="BN18">
        <f t="shared" si="37"/>
        <v>0</v>
      </c>
      <c r="BO18">
        <f t="shared" si="38"/>
        <v>0</v>
      </c>
      <c r="BP18" t="str">
        <f t="shared" si="39"/>
        <v/>
      </c>
      <c r="BQ18" t="str">
        <f t="shared" si="40"/>
        <v/>
      </c>
      <c r="BR18" t="str">
        <f t="shared" si="41"/>
        <v/>
      </c>
      <c r="BS18" t="str">
        <f t="shared" si="42"/>
        <v/>
      </c>
      <c r="BT18" t="str">
        <f t="shared" si="43"/>
        <v/>
      </c>
      <c r="BU18" t="str">
        <f t="shared" si="44"/>
        <v/>
      </c>
      <c r="BV18" t="str">
        <f t="shared" si="45"/>
        <v/>
      </c>
      <c r="BW18" t="str">
        <f t="shared" si="46"/>
        <v/>
      </c>
      <c r="BX18" t="str">
        <f t="shared" si="47"/>
        <v/>
      </c>
      <c r="BY18" t="str">
        <f t="shared" si="48"/>
        <v/>
      </c>
      <c r="BZ18" t="str">
        <f t="shared" si="49"/>
        <v/>
      </c>
      <c r="CA18" t="str">
        <f t="shared" si="50"/>
        <v/>
      </c>
      <c r="CB18" s="11">
        <f t="shared" ref="CB18:CB81" si="58">($D18^2/(4*PI()))</f>
        <v>4.9735919716217296E-3</v>
      </c>
      <c r="CC18" s="1" t="s">
        <v>77</v>
      </c>
      <c r="CD18" s="23"/>
      <c r="CE18" s="1"/>
      <c r="CF18" s="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x14ac:dyDescent="0.3">
      <c r="A19">
        <v>1</v>
      </c>
      <c r="B19">
        <f t="shared" si="2"/>
        <v>1</v>
      </c>
      <c r="C19" t="s">
        <v>75</v>
      </c>
      <c r="D19">
        <v>0.6</v>
      </c>
      <c r="E19">
        <v>3.8</v>
      </c>
      <c r="F19">
        <v>3.6</v>
      </c>
      <c r="G19">
        <v>3.9</v>
      </c>
      <c r="H19">
        <v>3.3</v>
      </c>
      <c r="I19">
        <f t="shared" si="3"/>
        <v>1.875</v>
      </c>
      <c r="J19">
        <f t="shared" si="4"/>
        <v>0.5</v>
      </c>
      <c r="K19">
        <v>1</v>
      </c>
      <c r="L19">
        <f t="shared" si="5"/>
        <v>1</v>
      </c>
      <c r="M19">
        <v>2</v>
      </c>
      <c r="N19">
        <v>1</v>
      </c>
      <c r="O19">
        <v>5</v>
      </c>
      <c r="P19">
        <f t="shared" si="6"/>
        <v>1</v>
      </c>
      <c r="S19">
        <v>1</v>
      </c>
      <c r="T19">
        <v>0</v>
      </c>
      <c r="U19">
        <v>2</v>
      </c>
      <c r="Z19">
        <v>0</v>
      </c>
      <c r="AA19">
        <v>0</v>
      </c>
      <c r="AB19">
        <v>0</v>
      </c>
      <c r="AC19">
        <v>0</v>
      </c>
      <c r="AD19" t="s">
        <v>75</v>
      </c>
      <c r="AE19">
        <f t="shared" si="53"/>
        <v>36.44738352016283</v>
      </c>
      <c r="AF19">
        <f t="shared" si="7"/>
        <v>0</v>
      </c>
      <c r="AG19">
        <f t="shared" si="8"/>
        <v>5.5223308363883081</v>
      </c>
      <c r="AH19">
        <f t="shared" si="9"/>
        <v>16.566992509164926</v>
      </c>
      <c r="AI19">
        <f t="shared" si="10"/>
        <v>27.611654181941539</v>
      </c>
      <c r="AJ19">
        <f t="shared" si="11"/>
        <v>38.656315854718159</v>
      </c>
      <c r="AK19">
        <f t="shared" si="12"/>
        <v>49.700977527494771</v>
      </c>
      <c r="AL19">
        <f t="shared" si="13"/>
        <v>60.745639200271391</v>
      </c>
      <c r="AM19">
        <f t="shared" si="14"/>
        <v>115.96894756415448</v>
      </c>
      <c r="AN19">
        <f t="shared" si="15"/>
        <v>149.10293258248433</v>
      </c>
      <c r="AO19">
        <f t="shared" si="16"/>
        <v>182.23691760081417</v>
      </c>
      <c r="AP19">
        <f t="shared" si="17"/>
        <v>259.54954931025048</v>
      </c>
      <c r="AQ19">
        <f t="shared" si="18"/>
        <v>0</v>
      </c>
      <c r="AR19">
        <f t="shared" si="19"/>
        <v>5.5223308363883081</v>
      </c>
      <c r="AS19">
        <f t="shared" si="20"/>
        <v>16.566992509164926</v>
      </c>
      <c r="AT19">
        <f t="shared" si="21"/>
        <v>27.611654181941539</v>
      </c>
      <c r="AU19">
        <f t="shared" si="22"/>
        <v>36.44738352016283</v>
      </c>
      <c r="AV19">
        <f t="shared" si="23"/>
        <v>36.44738352016283</v>
      </c>
      <c r="AW19">
        <f t="shared" si="24"/>
        <v>36.44738352016283</v>
      </c>
      <c r="AX19">
        <f t="shared" si="25"/>
        <v>36.44738352016283</v>
      </c>
      <c r="AY19">
        <f t="shared" si="26"/>
        <v>36.44738352016283</v>
      </c>
      <c r="AZ19">
        <f t="shared" si="27"/>
        <v>36.44738352016283</v>
      </c>
      <c r="BA19">
        <f t="shared" si="28"/>
        <v>36.44738352016283</v>
      </c>
      <c r="BB19">
        <f t="shared" si="29"/>
        <v>83</v>
      </c>
      <c r="BC19">
        <f t="shared" si="54"/>
        <v>0</v>
      </c>
      <c r="BD19">
        <f t="shared" si="30"/>
        <v>0</v>
      </c>
      <c r="BE19">
        <f t="shared" si="31"/>
        <v>18</v>
      </c>
      <c r="BF19">
        <f t="shared" si="32"/>
        <v>0</v>
      </c>
      <c r="BG19">
        <f t="shared" si="32"/>
        <v>0</v>
      </c>
      <c r="BH19">
        <f t="shared" si="32"/>
        <v>0</v>
      </c>
      <c r="BI19">
        <f t="shared" si="33"/>
        <v>2.3777748497929161</v>
      </c>
      <c r="BJ19">
        <f t="shared" si="56"/>
        <v>0</v>
      </c>
      <c r="BK19">
        <f t="shared" si="57"/>
        <v>0</v>
      </c>
      <c r="BL19">
        <f t="shared" si="35"/>
        <v>0.51566201561774083</v>
      </c>
      <c r="BM19">
        <f t="shared" si="36"/>
        <v>0</v>
      </c>
      <c r="BN19">
        <f t="shared" si="37"/>
        <v>0</v>
      </c>
      <c r="BO19">
        <f t="shared" si="38"/>
        <v>0</v>
      </c>
      <c r="BP19" t="str">
        <f t="shared" si="39"/>
        <v>Col mop</v>
      </c>
      <c r="BQ19">
        <f t="shared" si="40"/>
        <v>0</v>
      </c>
      <c r="BR19">
        <f t="shared" si="41"/>
        <v>5.5223308363883081</v>
      </c>
      <c r="BS19">
        <f t="shared" si="42"/>
        <v>11.044661672776618</v>
      </c>
      <c r="BT19">
        <f t="shared" si="43"/>
        <v>11.044661672776613</v>
      </c>
      <c r="BU19">
        <f t="shared" si="44"/>
        <v>8.8357293382212916</v>
      </c>
      <c r="BV19">
        <f t="shared" si="45"/>
        <v>0</v>
      </c>
      <c r="BW19">
        <f t="shared" si="46"/>
        <v>0</v>
      </c>
      <c r="BX19">
        <f t="shared" si="47"/>
        <v>0</v>
      </c>
      <c r="BY19">
        <f t="shared" si="48"/>
        <v>0</v>
      </c>
      <c r="BZ19">
        <f t="shared" si="49"/>
        <v>0</v>
      </c>
      <c r="CA19">
        <f t="shared" si="50"/>
        <v>0</v>
      </c>
      <c r="CB19" s="11">
        <f t="shared" si="58"/>
        <v>2.8647889756541159E-2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x14ac:dyDescent="0.3">
      <c r="A20">
        <v>1</v>
      </c>
      <c r="B20" t="str">
        <f t="shared" si="2"/>
        <v/>
      </c>
      <c r="D20">
        <v>0.43</v>
      </c>
      <c r="I20">
        <f t="shared" si="3"/>
        <v>0</v>
      </c>
      <c r="J20">
        <f t="shared" si="4"/>
        <v>0</v>
      </c>
      <c r="L20" t="e">
        <f t="shared" si="5"/>
        <v>#DIV/0!</v>
      </c>
      <c r="M20">
        <v>2</v>
      </c>
      <c r="N20">
        <v>1</v>
      </c>
      <c r="O20">
        <v>5</v>
      </c>
      <c r="P20">
        <f t="shared" si="6"/>
        <v>0</v>
      </c>
      <c r="S20">
        <v>1</v>
      </c>
      <c r="T20">
        <v>0</v>
      </c>
      <c r="U20">
        <v>2</v>
      </c>
      <c r="Z20">
        <v>0</v>
      </c>
      <c r="AA20">
        <v>0</v>
      </c>
      <c r="AB20">
        <v>0</v>
      </c>
      <c r="AC20">
        <v>0</v>
      </c>
      <c r="AD20" t="s">
        <v>75</v>
      </c>
      <c r="AE20" t="e">
        <f t="shared" si="53"/>
        <v>#DIV/0!</v>
      </c>
      <c r="AF20" t="e">
        <f t="shared" si="7"/>
        <v>#DIV/0!</v>
      </c>
      <c r="AG20" t="e">
        <f t="shared" si="8"/>
        <v>#DIV/0!</v>
      </c>
      <c r="AH20" t="e">
        <f t="shared" si="9"/>
        <v>#DIV/0!</v>
      </c>
      <c r="AI20" t="e">
        <f t="shared" si="10"/>
        <v>#DIV/0!</v>
      </c>
      <c r="AJ20" t="e">
        <f t="shared" si="11"/>
        <v>#DIV/0!</v>
      </c>
      <c r="AK20" t="e">
        <f t="shared" si="12"/>
        <v>#DIV/0!</v>
      </c>
      <c r="AL20" t="e">
        <f t="shared" si="13"/>
        <v>#DIV/0!</v>
      </c>
      <c r="AM20" t="e">
        <f t="shared" si="14"/>
        <v>#DIV/0!</v>
      </c>
      <c r="AN20" t="e">
        <f t="shared" si="15"/>
        <v>#DIV/0!</v>
      </c>
      <c r="AO20" t="e">
        <f t="shared" si="16"/>
        <v>#DIV/0!</v>
      </c>
      <c r="AP20" t="e">
        <f t="shared" si="17"/>
        <v>#DIV/0!</v>
      </c>
      <c r="AQ20" t="e">
        <f t="shared" si="18"/>
        <v>#DIV/0!</v>
      </c>
      <c r="AR20" t="e">
        <f t="shared" si="19"/>
        <v>#DIV/0!</v>
      </c>
      <c r="AS20" t="e">
        <f t="shared" si="20"/>
        <v>#DIV/0!</v>
      </c>
      <c r="AT20" t="e">
        <f t="shared" si="21"/>
        <v>#DIV/0!</v>
      </c>
      <c r="AU20" t="e">
        <f t="shared" si="22"/>
        <v>#DIV/0!</v>
      </c>
      <c r="AV20" t="e">
        <f t="shared" si="23"/>
        <v>#DIV/0!</v>
      </c>
      <c r="AW20" t="e">
        <f t="shared" si="24"/>
        <v>#DIV/0!</v>
      </c>
      <c r="AX20" t="e">
        <f t="shared" si="25"/>
        <v>#DIV/0!</v>
      </c>
      <c r="AY20" t="e">
        <f t="shared" si="26"/>
        <v>#DIV/0!</v>
      </c>
      <c r="AZ20" t="e">
        <f t="shared" si="27"/>
        <v>#DIV/0!</v>
      </c>
      <c r="BA20" t="e">
        <f t="shared" si="28"/>
        <v>#DIV/0!</v>
      </c>
      <c r="BB20">
        <f t="shared" si="29"/>
        <v>83</v>
      </c>
      <c r="BC20">
        <f t="shared" si="54"/>
        <v>0</v>
      </c>
      <c r="BD20">
        <f t="shared" si="30"/>
        <v>0</v>
      </c>
      <c r="BE20">
        <f t="shared" si="31"/>
        <v>18</v>
      </c>
      <c r="BF20">
        <f t="shared" si="32"/>
        <v>0</v>
      </c>
      <c r="BG20">
        <f t="shared" si="32"/>
        <v>0</v>
      </c>
      <c r="BH20">
        <f t="shared" si="32"/>
        <v>0</v>
      </c>
      <c r="BI20">
        <f t="shared" si="33"/>
        <v>1.221251582574195</v>
      </c>
      <c r="BJ20">
        <f t="shared" si="56"/>
        <v>0</v>
      </c>
      <c r="BK20">
        <f t="shared" si="57"/>
        <v>0</v>
      </c>
      <c r="BL20">
        <f t="shared" si="35"/>
        <v>0.26484974079922302</v>
      </c>
      <c r="BM20">
        <f t="shared" si="36"/>
        <v>0</v>
      </c>
      <c r="BN20">
        <f t="shared" si="37"/>
        <v>0</v>
      </c>
      <c r="BO20">
        <f t="shared" si="38"/>
        <v>0</v>
      </c>
      <c r="BP20" t="str">
        <f t="shared" si="39"/>
        <v/>
      </c>
      <c r="BQ20" t="str">
        <f t="shared" si="40"/>
        <v/>
      </c>
      <c r="BR20" t="str">
        <f t="shared" si="41"/>
        <v/>
      </c>
      <c r="BS20" t="str">
        <f t="shared" si="42"/>
        <v/>
      </c>
      <c r="BT20" t="str">
        <f t="shared" si="43"/>
        <v/>
      </c>
      <c r="BU20" t="str">
        <f t="shared" si="44"/>
        <v/>
      </c>
      <c r="BV20" t="str">
        <f t="shared" si="45"/>
        <v/>
      </c>
      <c r="BW20" t="str">
        <f t="shared" si="46"/>
        <v/>
      </c>
      <c r="BX20" t="str">
        <f t="shared" si="47"/>
        <v/>
      </c>
      <c r="BY20" t="str">
        <f t="shared" si="48"/>
        <v/>
      </c>
      <c r="BZ20" t="str">
        <f t="shared" si="49"/>
        <v/>
      </c>
      <c r="CA20" t="str">
        <f t="shared" si="50"/>
        <v/>
      </c>
      <c r="CB20" s="11">
        <f t="shared" si="58"/>
        <v>1.4713874488845723E-2</v>
      </c>
      <c r="CC20" s="12">
        <f>SUMIF($A$15:$A$400,"=1",BI15:BI400)/(SUMIF($A15:$A$400,"=1",$CB$15:$CB$400)-SUMIF($BD$15:$BD$400,"=100",$CB$15:$CB$400))</f>
        <v>61.251281322612456</v>
      </c>
      <c r="CD20" s="12">
        <f>SUMIF($A$15:$A$400,"=1",BJ15:BJ400)/(SUMIF($A15:$A$400,"=1",$CB$15:$CB$400))</f>
        <v>0.66820013038899373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14.590158546891132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 t="str">
        <f t="shared" si="2"/>
        <v/>
      </c>
      <c r="D21">
        <v>0.36</v>
      </c>
      <c r="I21">
        <f t="shared" si="3"/>
        <v>0</v>
      </c>
      <c r="J21">
        <f t="shared" si="4"/>
        <v>0</v>
      </c>
      <c r="L21" t="e">
        <f t="shared" si="5"/>
        <v>#DIV/0!</v>
      </c>
      <c r="M21">
        <v>2</v>
      </c>
      <c r="N21">
        <v>1</v>
      </c>
      <c r="O21">
        <v>5</v>
      </c>
      <c r="P21">
        <f t="shared" si="6"/>
        <v>0</v>
      </c>
      <c r="S21">
        <v>1</v>
      </c>
      <c r="T21">
        <v>0</v>
      </c>
      <c r="U21">
        <v>2</v>
      </c>
      <c r="Z21">
        <v>0</v>
      </c>
      <c r="AA21">
        <v>0</v>
      </c>
      <c r="AB21">
        <v>0</v>
      </c>
      <c r="AC21">
        <v>0</v>
      </c>
      <c r="AD21" t="s">
        <v>75</v>
      </c>
      <c r="AE21" t="e">
        <f t="shared" si="53"/>
        <v>#DIV/0!</v>
      </c>
      <c r="AF21" t="e">
        <f t="shared" si="7"/>
        <v>#DIV/0!</v>
      </c>
      <c r="AG21" t="e">
        <f t="shared" si="8"/>
        <v>#DIV/0!</v>
      </c>
      <c r="AH21" t="e">
        <f t="shared" si="9"/>
        <v>#DIV/0!</v>
      </c>
      <c r="AI21" t="e">
        <f t="shared" si="10"/>
        <v>#DIV/0!</v>
      </c>
      <c r="AJ21" t="e">
        <f t="shared" si="11"/>
        <v>#DIV/0!</v>
      </c>
      <c r="AK21" t="e">
        <f t="shared" si="12"/>
        <v>#DIV/0!</v>
      </c>
      <c r="AL21" t="e">
        <f t="shared" si="13"/>
        <v>#DIV/0!</v>
      </c>
      <c r="AM21" t="e">
        <f t="shared" si="14"/>
        <v>#DIV/0!</v>
      </c>
      <c r="AN21" t="e">
        <f t="shared" si="15"/>
        <v>#DIV/0!</v>
      </c>
      <c r="AO21" t="e">
        <f t="shared" si="16"/>
        <v>#DIV/0!</v>
      </c>
      <c r="AP21" t="e">
        <f t="shared" si="17"/>
        <v>#DIV/0!</v>
      </c>
      <c r="AQ21" t="e">
        <f t="shared" si="18"/>
        <v>#DIV/0!</v>
      </c>
      <c r="AR21" t="e">
        <f t="shared" si="19"/>
        <v>#DIV/0!</v>
      </c>
      <c r="AS21" t="e">
        <f t="shared" si="20"/>
        <v>#DIV/0!</v>
      </c>
      <c r="AT21" t="e">
        <f t="shared" si="21"/>
        <v>#DIV/0!</v>
      </c>
      <c r="AU21" t="e">
        <f t="shared" si="22"/>
        <v>#DIV/0!</v>
      </c>
      <c r="AV21" t="e">
        <f t="shared" si="23"/>
        <v>#DIV/0!</v>
      </c>
      <c r="AW21" t="e">
        <f t="shared" si="24"/>
        <v>#DIV/0!</v>
      </c>
      <c r="AX21" t="e">
        <f t="shared" si="25"/>
        <v>#DIV/0!</v>
      </c>
      <c r="AY21" t="e">
        <f t="shared" si="26"/>
        <v>#DIV/0!</v>
      </c>
      <c r="AZ21" t="e">
        <f t="shared" si="27"/>
        <v>#DIV/0!</v>
      </c>
      <c r="BA21" t="e">
        <f t="shared" si="28"/>
        <v>#DIV/0!</v>
      </c>
      <c r="BB21">
        <f t="shared" si="29"/>
        <v>83</v>
      </c>
      <c r="BC21">
        <f t="shared" si="54"/>
        <v>0</v>
      </c>
      <c r="BD21">
        <f t="shared" si="30"/>
        <v>0</v>
      </c>
      <c r="BE21">
        <f t="shared" si="31"/>
        <v>18</v>
      </c>
      <c r="BF21">
        <f t="shared" si="32"/>
        <v>0</v>
      </c>
      <c r="BG21">
        <f t="shared" si="32"/>
        <v>0</v>
      </c>
      <c r="BH21">
        <f t="shared" si="32"/>
        <v>0</v>
      </c>
      <c r="BI21">
        <f t="shared" si="33"/>
        <v>0.85599894592544978</v>
      </c>
      <c r="BJ21">
        <f t="shared" si="56"/>
        <v>0</v>
      </c>
      <c r="BK21">
        <f t="shared" si="57"/>
        <v>0</v>
      </c>
      <c r="BL21">
        <f t="shared" si="35"/>
        <v>0.18563832562238669</v>
      </c>
      <c r="BM21">
        <f t="shared" si="36"/>
        <v>0</v>
      </c>
      <c r="BN21">
        <f t="shared" si="37"/>
        <v>0</v>
      </c>
      <c r="BO21">
        <f t="shared" si="38"/>
        <v>0</v>
      </c>
      <c r="BP21" t="str">
        <f t="shared" si="39"/>
        <v/>
      </c>
      <c r="BQ21" t="str">
        <f t="shared" si="40"/>
        <v/>
      </c>
      <c r="BR21" t="str">
        <f t="shared" si="41"/>
        <v/>
      </c>
      <c r="BS21" t="str">
        <f t="shared" si="42"/>
        <v/>
      </c>
      <c r="BT21" t="str">
        <f t="shared" si="43"/>
        <v/>
      </c>
      <c r="BU21" t="str">
        <f t="shared" si="44"/>
        <v/>
      </c>
      <c r="BV21" t="str">
        <f t="shared" si="45"/>
        <v/>
      </c>
      <c r="BW21" t="str">
        <f t="shared" si="46"/>
        <v/>
      </c>
      <c r="BX21" t="str">
        <f t="shared" si="47"/>
        <v/>
      </c>
      <c r="BY21" t="str">
        <f t="shared" si="48"/>
        <v/>
      </c>
      <c r="BZ21" t="str">
        <f t="shared" si="49"/>
        <v/>
      </c>
      <c r="CA21" t="str">
        <f t="shared" si="50"/>
        <v/>
      </c>
      <c r="CB21" s="11">
        <f t="shared" si="58"/>
        <v>1.0313240312354817E-2</v>
      </c>
    </row>
    <row r="22" spans="1:118" x14ac:dyDescent="0.3">
      <c r="A22">
        <v>1</v>
      </c>
      <c r="B22">
        <f t="shared" si="2"/>
        <v>1</v>
      </c>
      <c r="C22" t="s">
        <v>75</v>
      </c>
      <c r="D22">
        <v>0.4</v>
      </c>
      <c r="E22">
        <v>3.8</v>
      </c>
      <c r="F22">
        <v>3.05</v>
      </c>
      <c r="G22">
        <v>3.3</v>
      </c>
      <c r="H22">
        <v>3.8</v>
      </c>
      <c r="I22">
        <f t="shared" si="3"/>
        <v>1.5874999999999999</v>
      </c>
      <c r="J22">
        <f t="shared" si="4"/>
        <v>0</v>
      </c>
      <c r="K22">
        <v>1</v>
      </c>
      <c r="L22">
        <f t="shared" si="5"/>
        <v>1</v>
      </c>
      <c r="M22">
        <v>2</v>
      </c>
      <c r="N22">
        <v>1</v>
      </c>
      <c r="O22">
        <v>5</v>
      </c>
      <c r="P22">
        <f t="shared" si="6"/>
        <v>1</v>
      </c>
      <c r="S22">
        <v>1</v>
      </c>
      <c r="T22">
        <v>0</v>
      </c>
      <c r="U22">
        <v>2</v>
      </c>
      <c r="Z22">
        <v>0</v>
      </c>
      <c r="AA22">
        <v>0</v>
      </c>
      <c r="AB22">
        <v>0</v>
      </c>
      <c r="AC22">
        <v>0</v>
      </c>
      <c r="AD22" t="s">
        <v>75</v>
      </c>
      <c r="AE22">
        <f t="shared" si="53"/>
        <v>30.085756571413924</v>
      </c>
      <c r="AF22">
        <f t="shared" si="7"/>
        <v>3.9586521804492008</v>
      </c>
      <c r="AG22">
        <f t="shared" si="8"/>
        <v>7.9173043608984015</v>
      </c>
      <c r="AH22">
        <f t="shared" si="9"/>
        <v>15.834608721796803</v>
      </c>
      <c r="AI22">
        <f t="shared" si="10"/>
        <v>23.751913082695204</v>
      </c>
      <c r="AJ22">
        <f t="shared" si="11"/>
        <v>31.669217443593606</v>
      </c>
      <c r="AK22">
        <f t="shared" si="12"/>
        <v>39.586521804492008</v>
      </c>
      <c r="AL22">
        <f t="shared" si="13"/>
        <v>47.503826165390407</v>
      </c>
      <c r="AM22">
        <f t="shared" si="14"/>
        <v>87.090347969882416</v>
      </c>
      <c r="AN22">
        <f t="shared" si="15"/>
        <v>110.84226105257763</v>
      </c>
      <c r="AO22">
        <f t="shared" si="16"/>
        <v>134.59417413527282</v>
      </c>
      <c r="AP22">
        <f t="shared" si="17"/>
        <v>190.01530466156163</v>
      </c>
      <c r="AQ22">
        <f t="shared" si="18"/>
        <v>3.9586521804492008</v>
      </c>
      <c r="AR22">
        <f t="shared" si="19"/>
        <v>7.9173043608984015</v>
      </c>
      <c r="AS22">
        <f t="shared" si="20"/>
        <v>15.834608721796803</v>
      </c>
      <c r="AT22">
        <f t="shared" si="21"/>
        <v>23.751913082695204</v>
      </c>
      <c r="AU22">
        <f t="shared" si="22"/>
        <v>30.085756571413924</v>
      </c>
      <c r="AV22">
        <f t="shared" si="23"/>
        <v>30.085756571413924</v>
      </c>
      <c r="AW22">
        <f t="shared" si="24"/>
        <v>30.085756571413924</v>
      </c>
      <c r="AX22">
        <f t="shared" si="25"/>
        <v>30.085756571413924</v>
      </c>
      <c r="AY22">
        <f t="shared" si="26"/>
        <v>30.085756571413924</v>
      </c>
      <c r="AZ22">
        <f t="shared" si="27"/>
        <v>30.085756571413924</v>
      </c>
      <c r="BA22">
        <f t="shared" si="28"/>
        <v>30.085756571413924</v>
      </c>
      <c r="BB22">
        <f t="shared" si="29"/>
        <v>83</v>
      </c>
      <c r="BC22">
        <f t="shared" si="54"/>
        <v>0</v>
      </c>
      <c r="BD22">
        <f t="shared" si="30"/>
        <v>0</v>
      </c>
      <c r="BE22">
        <f t="shared" si="31"/>
        <v>18</v>
      </c>
      <c r="BF22">
        <f t="shared" si="32"/>
        <v>0</v>
      </c>
      <c r="BG22">
        <f t="shared" si="32"/>
        <v>0</v>
      </c>
      <c r="BH22">
        <f t="shared" si="32"/>
        <v>0</v>
      </c>
      <c r="BI22">
        <f t="shared" si="33"/>
        <v>1.0567888221301853</v>
      </c>
      <c r="BJ22">
        <f t="shared" si="56"/>
        <v>0</v>
      </c>
      <c r="BK22">
        <f t="shared" si="57"/>
        <v>0</v>
      </c>
      <c r="BL22">
        <f t="shared" si="35"/>
        <v>0.22918311805232935</v>
      </c>
      <c r="BM22">
        <f t="shared" si="36"/>
        <v>0</v>
      </c>
      <c r="BN22">
        <f t="shared" si="37"/>
        <v>0</v>
      </c>
      <c r="BO22">
        <f t="shared" si="38"/>
        <v>0</v>
      </c>
      <c r="BP22" t="str">
        <f t="shared" si="39"/>
        <v>Col mop</v>
      </c>
      <c r="BQ22">
        <f t="shared" si="40"/>
        <v>3.9586521804492008</v>
      </c>
      <c r="BR22">
        <f t="shared" si="41"/>
        <v>3.9586521804492008</v>
      </c>
      <c r="BS22">
        <f t="shared" si="42"/>
        <v>7.9173043608984015</v>
      </c>
      <c r="BT22">
        <f t="shared" si="43"/>
        <v>7.9173043608984006</v>
      </c>
      <c r="BU22">
        <f t="shared" si="44"/>
        <v>6.3338434887187205</v>
      </c>
      <c r="BV22">
        <f t="shared" si="45"/>
        <v>0</v>
      </c>
      <c r="BW22">
        <f t="shared" si="46"/>
        <v>0</v>
      </c>
      <c r="BX22">
        <f t="shared" si="47"/>
        <v>0</v>
      </c>
      <c r="BY22">
        <f t="shared" si="48"/>
        <v>0</v>
      </c>
      <c r="BZ22">
        <f t="shared" si="49"/>
        <v>0</v>
      </c>
      <c r="CA22">
        <f t="shared" si="50"/>
        <v>0</v>
      </c>
      <c r="CB22" s="11">
        <f t="shared" si="58"/>
        <v>1.273239544735163E-2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 t="str">
        <f t="shared" si="2"/>
        <v/>
      </c>
      <c r="D23">
        <v>0.32</v>
      </c>
      <c r="I23">
        <f t="shared" si="3"/>
        <v>0</v>
      </c>
      <c r="J23">
        <f t="shared" si="4"/>
        <v>0</v>
      </c>
      <c r="L23" t="e">
        <f t="shared" si="5"/>
        <v>#DIV/0!</v>
      </c>
      <c r="M23">
        <v>1</v>
      </c>
      <c r="N23">
        <v>1</v>
      </c>
      <c r="O23">
        <v>3</v>
      </c>
      <c r="P23">
        <f t="shared" si="6"/>
        <v>0</v>
      </c>
      <c r="S23">
        <v>1</v>
      </c>
      <c r="T23">
        <v>0</v>
      </c>
      <c r="U23">
        <v>2</v>
      </c>
      <c r="Z23">
        <v>0</v>
      </c>
      <c r="AA23">
        <v>0</v>
      </c>
      <c r="AB23">
        <v>0</v>
      </c>
      <c r="AC23">
        <v>0</v>
      </c>
      <c r="AD23" t="s">
        <v>75</v>
      </c>
      <c r="AE23" t="e">
        <f t="shared" si="53"/>
        <v>#DIV/0!</v>
      </c>
      <c r="AF23" t="e">
        <f t="shared" si="7"/>
        <v>#DIV/0!</v>
      </c>
      <c r="AG23" t="e">
        <f t="shared" si="8"/>
        <v>#DIV/0!</v>
      </c>
      <c r="AH23" t="e">
        <f t="shared" si="9"/>
        <v>#DIV/0!</v>
      </c>
      <c r="AI23" t="e">
        <f t="shared" si="10"/>
        <v>#DIV/0!</v>
      </c>
      <c r="AJ23" t="e">
        <f t="shared" si="11"/>
        <v>#DIV/0!</v>
      </c>
      <c r="AK23" t="e">
        <f t="shared" si="12"/>
        <v>#DIV/0!</v>
      </c>
      <c r="AL23" t="e">
        <f t="shared" si="13"/>
        <v>#DIV/0!</v>
      </c>
      <c r="AM23" t="e">
        <f t="shared" si="14"/>
        <v>#DIV/0!</v>
      </c>
      <c r="AN23" t="e">
        <f t="shared" si="15"/>
        <v>#DIV/0!</v>
      </c>
      <c r="AO23" t="e">
        <f t="shared" si="16"/>
        <v>#DIV/0!</v>
      </c>
      <c r="AP23" t="e">
        <f t="shared" si="17"/>
        <v>#DIV/0!</v>
      </c>
      <c r="AQ23" t="e">
        <f t="shared" si="18"/>
        <v>#DIV/0!</v>
      </c>
      <c r="AR23" t="e">
        <f t="shared" si="19"/>
        <v>#DIV/0!</v>
      </c>
      <c r="AS23" t="e">
        <f t="shared" si="20"/>
        <v>#DIV/0!</v>
      </c>
      <c r="AT23" t="e">
        <f t="shared" si="21"/>
        <v>#DIV/0!</v>
      </c>
      <c r="AU23" t="e">
        <f t="shared" si="22"/>
        <v>#DIV/0!</v>
      </c>
      <c r="AV23" t="e">
        <f t="shared" si="23"/>
        <v>#DIV/0!</v>
      </c>
      <c r="AW23" t="e">
        <f t="shared" si="24"/>
        <v>#DIV/0!</v>
      </c>
      <c r="AX23" t="e">
        <f t="shared" si="25"/>
        <v>#DIV/0!</v>
      </c>
      <c r="AY23" t="e">
        <f t="shared" si="26"/>
        <v>#DIV/0!</v>
      </c>
      <c r="AZ23" t="e">
        <f t="shared" si="27"/>
        <v>#DIV/0!</v>
      </c>
      <c r="BA23" t="e">
        <f t="shared" si="28"/>
        <v>#DIV/0!</v>
      </c>
      <c r="BB23">
        <f t="shared" si="29"/>
        <v>38</v>
      </c>
      <c r="BC23">
        <f t="shared" si="54"/>
        <v>0</v>
      </c>
      <c r="BD23">
        <f t="shared" si="30"/>
        <v>0</v>
      </c>
      <c r="BE23">
        <f t="shared" si="31"/>
        <v>18</v>
      </c>
      <c r="BF23">
        <f t="shared" si="32"/>
        <v>0</v>
      </c>
      <c r="BG23">
        <f t="shared" si="32"/>
        <v>0</v>
      </c>
      <c r="BH23">
        <f t="shared" si="32"/>
        <v>0</v>
      </c>
      <c r="BI23">
        <f t="shared" si="33"/>
        <v>0.30965185727959155</v>
      </c>
      <c r="BJ23">
        <f t="shared" si="56"/>
        <v>0</v>
      </c>
      <c r="BK23">
        <f t="shared" si="57"/>
        <v>0</v>
      </c>
      <c r="BL23">
        <f t="shared" si="35"/>
        <v>0.14667719555349074</v>
      </c>
      <c r="BM23">
        <f t="shared" si="36"/>
        <v>0</v>
      </c>
      <c r="BN23">
        <f t="shared" si="37"/>
        <v>0</v>
      </c>
      <c r="BO23">
        <f t="shared" si="38"/>
        <v>0</v>
      </c>
      <c r="BP23" t="str">
        <f t="shared" si="39"/>
        <v/>
      </c>
      <c r="BQ23" t="str">
        <f t="shared" si="40"/>
        <v/>
      </c>
      <c r="BR23" t="str">
        <f t="shared" si="41"/>
        <v/>
      </c>
      <c r="BS23" t="str">
        <f t="shared" si="42"/>
        <v/>
      </c>
      <c r="BT23" t="str">
        <f t="shared" si="43"/>
        <v/>
      </c>
      <c r="BU23" t="str">
        <f t="shared" si="44"/>
        <v/>
      </c>
      <c r="BV23" t="str">
        <f t="shared" si="45"/>
        <v/>
      </c>
      <c r="BW23" t="str">
        <f t="shared" si="46"/>
        <v/>
      </c>
      <c r="BX23" t="str">
        <f t="shared" si="47"/>
        <v/>
      </c>
      <c r="BY23" t="str">
        <f t="shared" si="48"/>
        <v/>
      </c>
      <c r="BZ23" t="str">
        <f t="shared" si="49"/>
        <v/>
      </c>
      <c r="CA23" t="str">
        <f t="shared" si="50"/>
        <v/>
      </c>
      <c r="CB23" s="11">
        <f t="shared" si="58"/>
        <v>8.1487330863050413E-3</v>
      </c>
      <c r="CC23" s="1" t="s">
        <v>85</v>
      </c>
      <c r="CD23" s="1"/>
      <c r="CE23" s="23"/>
    </row>
    <row r="24" spans="1:118" x14ac:dyDescent="0.3">
      <c r="A24">
        <v>1</v>
      </c>
      <c r="B24" t="str">
        <f t="shared" si="2"/>
        <v/>
      </c>
      <c r="D24">
        <v>0.13</v>
      </c>
      <c r="I24">
        <f t="shared" si="3"/>
        <v>0</v>
      </c>
      <c r="J24">
        <f t="shared" si="4"/>
        <v>0</v>
      </c>
      <c r="L24" t="e">
        <f t="shared" si="5"/>
        <v>#DIV/0!</v>
      </c>
      <c r="M24">
        <v>1</v>
      </c>
      <c r="N24">
        <v>0</v>
      </c>
      <c r="O24">
        <v>2</v>
      </c>
      <c r="P24">
        <f t="shared" si="6"/>
        <v>0</v>
      </c>
      <c r="S24">
        <v>1</v>
      </c>
      <c r="T24">
        <v>0</v>
      </c>
      <c r="U24">
        <v>1</v>
      </c>
      <c r="Z24">
        <v>0</v>
      </c>
      <c r="AA24">
        <v>0</v>
      </c>
      <c r="AB24">
        <v>0</v>
      </c>
      <c r="AC24">
        <v>0</v>
      </c>
      <c r="AD24" t="s">
        <v>75</v>
      </c>
      <c r="AE24" t="e">
        <f t="shared" si="53"/>
        <v>#DIV/0!</v>
      </c>
      <c r="AF24" t="e">
        <f t="shared" si="7"/>
        <v>#DIV/0!</v>
      </c>
      <c r="AG24" t="e">
        <f t="shared" si="8"/>
        <v>#DIV/0!</v>
      </c>
      <c r="AH24" t="e">
        <f t="shared" si="9"/>
        <v>#DIV/0!</v>
      </c>
      <c r="AI24" t="e">
        <f t="shared" si="10"/>
        <v>#DIV/0!</v>
      </c>
      <c r="AJ24" t="e">
        <f t="shared" si="11"/>
        <v>#DIV/0!</v>
      </c>
      <c r="AK24" t="e">
        <f t="shared" si="12"/>
        <v>#DIV/0!</v>
      </c>
      <c r="AL24" t="e">
        <f t="shared" si="13"/>
        <v>#DIV/0!</v>
      </c>
      <c r="AM24" t="e">
        <f t="shared" si="14"/>
        <v>#DIV/0!</v>
      </c>
      <c r="AN24" t="e">
        <f t="shared" si="15"/>
        <v>#DIV/0!</v>
      </c>
      <c r="AO24" t="e">
        <f t="shared" si="16"/>
        <v>#DIV/0!</v>
      </c>
      <c r="AP24" t="e">
        <f t="shared" si="17"/>
        <v>#DIV/0!</v>
      </c>
      <c r="AQ24" t="e">
        <f t="shared" si="18"/>
        <v>#DIV/0!</v>
      </c>
      <c r="AR24" t="e">
        <f t="shared" si="19"/>
        <v>#DIV/0!</v>
      </c>
      <c r="AS24" t="e">
        <f t="shared" si="20"/>
        <v>#DIV/0!</v>
      </c>
      <c r="AT24" t="e">
        <f t="shared" si="21"/>
        <v>#DIV/0!</v>
      </c>
      <c r="AU24" t="e">
        <f t="shared" si="22"/>
        <v>#DIV/0!</v>
      </c>
      <c r="AV24" t="e">
        <f t="shared" si="23"/>
        <v>#DIV/0!</v>
      </c>
      <c r="AW24" t="e">
        <f t="shared" si="24"/>
        <v>#DIV/0!</v>
      </c>
      <c r="AX24" t="e">
        <f t="shared" si="25"/>
        <v>#DIV/0!</v>
      </c>
      <c r="AY24" t="e">
        <f t="shared" si="26"/>
        <v>#DIV/0!</v>
      </c>
      <c r="AZ24" t="e">
        <f t="shared" si="27"/>
        <v>#DIV/0!</v>
      </c>
      <c r="BA24" t="e">
        <f t="shared" si="28"/>
        <v>#DIV/0!</v>
      </c>
      <c r="BB24">
        <f t="shared" si="29"/>
        <v>18</v>
      </c>
      <c r="BC24">
        <f t="shared" si="54"/>
        <v>0</v>
      </c>
      <c r="BD24">
        <f t="shared" si="30"/>
        <v>0</v>
      </c>
      <c r="BE24">
        <f t="shared" si="31"/>
        <v>5.5</v>
      </c>
      <c r="BF24">
        <f t="shared" si="32"/>
        <v>0</v>
      </c>
      <c r="BG24">
        <f t="shared" si="32"/>
        <v>0</v>
      </c>
      <c r="BH24">
        <f t="shared" si="32"/>
        <v>0</v>
      </c>
      <c r="BI24">
        <f t="shared" si="33"/>
        <v>2.4207466844277287E-2</v>
      </c>
      <c r="BJ24">
        <f t="shared" si="56"/>
        <v>0</v>
      </c>
      <c r="BK24">
        <f t="shared" si="57"/>
        <v>0</v>
      </c>
      <c r="BL24">
        <f t="shared" si="35"/>
        <v>7.3967259801958375E-3</v>
      </c>
      <c r="BM24">
        <f t="shared" si="36"/>
        <v>0</v>
      </c>
      <c r="BN24">
        <f t="shared" si="37"/>
        <v>0</v>
      </c>
      <c r="BO24">
        <f t="shared" si="38"/>
        <v>0</v>
      </c>
      <c r="BP24" t="str">
        <f t="shared" si="39"/>
        <v/>
      </c>
      <c r="BQ24" t="str">
        <f>IF(B24=1,$AQ24,"")</f>
        <v/>
      </c>
      <c r="BR24" t="str">
        <f t="shared" si="41"/>
        <v/>
      </c>
      <c r="BS24" t="str">
        <f t="shared" si="42"/>
        <v/>
      </c>
      <c r="BT24" t="str">
        <f t="shared" si="43"/>
        <v/>
      </c>
      <c r="BU24" t="str">
        <f t="shared" si="44"/>
        <v/>
      </c>
      <c r="BV24" t="str">
        <f t="shared" si="45"/>
        <v/>
      </c>
      <c r="BW24" t="str">
        <f t="shared" si="46"/>
        <v/>
      </c>
      <c r="BX24" t="str">
        <f t="shared" si="47"/>
        <v/>
      </c>
      <c r="BY24" t="str">
        <f t="shared" si="48"/>
        <v/>
      </c>
      <c r="BZ24" t="str">
        <f t="shared" si="49"/>
        <v/>
      </c>
      <c r="CA24" t="str">
        <f t="shared" si="50"/>
        <v/>
      </c>
      <c r="CB24" s="11">
        <f t="shared" si="58"/>
        <v>1.3448592691265159E-3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>
        <f t="shared" si="2"/>
        <v>1</v>
      </c>
      <c r="C25" t="s">
        <v>75</v>
      </c>
      <c r="D25">
        <v>0.73</v>
      </c>
      <c r="E25">
        <v>4.3</v>
      </c>
      <c r="F25">
        <v>3.9</v>
      </c>
      <c r="G25">
        <v>4.1500000000000004</v>
      </c>
      <c r="H25">
        <v>3.8</v>
      </c>
      <c r="I25">
        <f t="shared" si="3"/>
        <v>2.0125000000000002</v>
      </c>
      <c r="J25">
        <f t="shared" si="4"/>
        <v>0.5</v>
      </c>
      <c r="K25">
        <v>1</v>
      </c>
      <c r="L25">
        <f t="shared" si="5"/>
        <v>1</v>
      </c>
      <c r="M25">
        <v>2</v>
      </c>
      <c r="N25">
        <v>1</v>
      </c>
      <c r="O25">
        <v>5</v>
      </c>
      <c r="P25">
        <f t="shared" si="6"/>
        <v>1</v>
      </c>
      <c r="S25">
        <v>1</v>
      </c>
      <c r="T25">
        <v>0</v>
      </c>
      <c r="U25">
        <v>1</v>
      </c>
      <c r="Z25">
        <v>0</v>
      </c>
      <c r="AA25">
        <v>0</v>
      </c>
      <c r="AB25">
        <v>0</v>
      </c>
      <c r="AC25">
        <v>0</v>
      </c>
      <c r="AD25" t="s">
        <v>75</v>
      </c>
      <c r="AE25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48.350976259384986</v>
      </c>
      <c r="AF25">
        <f t="shared" si="7"/>
        <v>0</v>
      </c>
      <c r="AG25">
        <f t="shared" si="8"/>
        <v>6.3619705604453936</v>
      </c>
      <c r="AH25">
        <f t="shared" si="9"/>
        <v>19.085911681336182</v>
      </c>
      <c r="AI25">
        <f t="shared" si="10"/>
        <v>31.809852802226967</v>
      </c>
      <c r="AJ25">
        <f t="shared" si="11"/>
        <v>44.533793923117756</v>
      </c>
      <c r="AK25">
        <f t="shared" si="12"/>
        <v>57.257735044008541</v>
      </c>
      <c r="AL25">
        <f t="shared" si="13"/>
        <v>69.981676164899326</v>
      </c>
      <c r="AM25">
        <f t="shared" si="14"/>
        <v>133.60138176935325</v>
      </c>
      <c r="AN25">
        <f t="shared" si="15"/>
        <v>171.77320513202562</v>
      </c>
      <c r="AO25">
        <f t="shared" si="16"/>
        <v>209.94502849469799</v>
      </c>
      <c r="AP25">
        <f t="shared" si="17"/>
        <v>299.0126163409335</v>
      </c>
      <c r="AQ25">
        <f t="shared" si="18"/>
        <v>0</v>
      </c>
      <c r="AR25">
        <f t="shared" si="19"/>
        <v>6.3619705604453936</v>
      </c>
      <c r="AS25">
        <f t="shared" si="20"/>
        <v>19.085911681336182</v>
      </c>
      <c r="AT25">
        <f t="shared" si="21"/>
        <v>31.809852802226967</v>
      </c>
      <c r="AU25">
        <f t="shared" si="22"/>
        <v>44.533793923117756</v>
      </c>
      <c r="AV25">
        <f t="shared" si="23"/>
        <v>48.350976259384986</v>
      </c>
      <c r="AW25">
        <f t="shared" si="24"/>
        <v>48.350976259384986</v>
      </c>
      <c r="AX25">
        <f t="shared" si="25"/>
        <v>48.350976259384986</v>
      </c>
      <c r="AY25">
        <f t="shared" si="26"/>
        <v>48.350976259384986</v>
      </c>
      <c r="AZ25">
        <f t="shared" si="27"/>
        <v>48.350976259384986</v>
      </c>
      <c r="BA25">
        <f t="shared" si="28"/>
        <v>48.350976259384986</v>
      </c>
      <c r="BB25">
        <f t="shared" si="29"/>
        <v>83</v>
      </c>
      <c r="BC25">
        <f t="shared" si="54"/>
        <v>0</v>
      </c>
      <c r="BD25">
        <f t="shared" si="30"/>
        <v>0</v>
      </c>
      <c r="BE25">
        <f t="shared" si="31"/>
        <v>5.5</v>
      </c>
      <c r="BF25">
        <f t="shared" si="32"/>
        <v>0</v>
      </c>
      <c r="BG25">
        <f t="shared" si="32"/>
        <v>0</v>
      </c>
      <c r="BH25">
        <f t="shared" si="32"/>
        <v>0</v>
      </c>
      <c r="BI25">
        <f t="shared" si="33"/>
        <v>3.5197672707073471</v>
      </c>
      <c r="BJ25">
        <f t="shared" si="56"/>
        <v>0</v>
      </c>
      <c r="BK25">
        <f t="shared" si="57"/>
        <v>0</v>
      </c>
      <c r="BL25">
        <f t="shared" si="35"/>
        <v>0.2332375902275953</v>
      </c>
      <c r="BM25">
        <f t="shared" si="36"/>
        <v>0</v>
      </c>
      <c r="BN25">
        <f t="shared" si="37"/>
        <v>0</v>
      </c>
      <c r="BO25">
        <f t="shared" si="38"/>
        <v>0</v>
      </c>
      <c r="BP25" t="str">
        <f t="shared" si="39"/>
        <v>Col mop</v>
      </c>
      <c r="BQ25">
        <f t="shared" si="40"/>
        <v>0</v>
      </c>
      <c r="BR25">
        <f t="shared" si="41"/>
        <v>6.3619705604453936</v>
      </c>
      <c r="BS25">
        <f t="shared" si="42"/>
        <v>12.723941120890789</v>
      </c>
      <c r="BT25">
        <f t="shared" si="43"/>
        <v>12.723941120890785</v>
      </c>
      <c r="BU25">
        <f t="shared" si="44"/>
        <v>12.723941120890789</v>
      </c>
      <c r="BV25">
        <f t="shared" si="45"/>
        <v>3.8171823362672299</v>
      </c>
      <c r="BW25">
        <f t="shared" si="46"/>
        <v>0</v>
      </c>
      <c r="BX25">
        <f t="shared" si="47"/>
        <v>0</v>
      </c>
      <c r="BY25">
        <f t="shared" si="48"/>
        <v>0</v>
      </c>
      <c r="BZ25">
        <f t="shared" si="49"/>
        <v>0</v>
      </c>
      <c r="CA25">
        <f t="shared" si="50"/>
        <v>0</v>
      </c>
      <c r="CB25" s="11">
        <f t="shared" si="58"/>
        <v>4.2406834586835508E-2</v>
      </c>
      <c r="CC25" s="12">
        <f>(SUMIF($A$15:$A$400,"=1",Z15:Z400)/COUNTIF($A$15:$A$400,1))*100</f>
        <v>140.27777777777777</v>
      </c>
      <c r="CD25" s="12">
        <f>(SUMIF($A$15:$A$400,"=1",AA15:AA400)/COUNTIF($A$15:$A$400,1))*100</f>
        <v>87.5</v>
      </c>
      <c r="CE25" s="12">
        <f>(SUMIF($A$15:$A$400,"=1",AB15:AB400)/COUNTIF($A$15:$A$400,1))*100</f>
        <v>7.6388888888888893</v>
      </c>
      <c r="CF25" s="12">
        <f>(SUMIF($A$15:$A$400,"=1",AC15:AC400)/COUNTIF($A$15:$A$400,1))*100</f>
        <v>0</v>
      </c>
    </row>
    <row r="26" spans="1:118" x14ac:dyDescent="0.3">
      <c r="A26">
        <v>1</v>
      </c>
      <c r="B26">
        <f t="shared" si="2"/>
        <v>1</v>
      </c>
      <c r="C26" t="s">
        <v>75</v>
      </c>
      <c r="D26">
        <v>1.78</v>
      </c>
      <c r="E26">
        <v>16.399999999999999</v>
      </c>
      <c r="F26">
        <v>12.8</v>
      </c>
      <c r="G26">
        <v>14.3</v>
      </c>
      <c r="H26">
        <v>15.4</v>
      </c>
      <c r="I26">
        <f t="shared" si="3"/>
        <v>6.7750000000000004</v>
      </c>
      <c r="J26">
        <f t="shared" si="4"/>
        <v>0.99999999999999822</v>
      </c>
      <c r="K26">
        <v>3</v>
      </c>
      <c r="L26">
        <f t="shared" si="5"/>
        <v>3</v>
      </c>
      <c r="M26">
        <v>1</v>
      </c>
      <c r="N26">
        <v>1</v>
      </c>
      <c r="O26">
        <v>1</v>
      </c>
      <c r="P26">
        <f t="shared" si="6"/>
        <v>1</v>
      </c>
      <c r="Q26">
        <v>1</v>
      </c>
      <c r="S26">
        <v>1</v>
      </c>
      <c r="T26">
        <v>0</v>
      </c>
      <c r="U26">
        <v>1</v>
      </c>
      <c r="Z26">
        <v>38</v>
      </c>
      <c r="AA26">
        <v>0</v>
      </c>
      <c r="AB26">
        <v>0</v>
      </c>
      <c r="AC26">
        <v>0</v>
      </c>
      <c r="AD26" t="s">
        <v>75</v>
      </c>
      <c r="AE26">
        <f t="shared" si="53"/>
        <v>739.49190817494218</v>
      </c>
      <c r="AF26">
        <f t="shared" si="7"/>
        <v>-74.392327455543963</v>
      </c>
      <c r="AG26">
        <f t="shared" si="8"/>
        <v>2.5589639781188967E-13</v>
      </c>
      <c r="AH26">
        <f t="shared" si="9"/>
        <v>134.90499826376222</v>
      </c>
      <c r="AI26">
        <f t="shared" si="10"/>
        <v>252.31616232870533</v>
      </c>
      <c r="AJ26">
        <f t="shared" si="11"/>
        <v>353.44834179196971</v>
      </c>
      <c r="AK26">
        <f t="shared" si="12"/>
        <v>439.51638625069569</v>
      </c>
      <c r="AL26">
        <f t="shared" si="13"/>
        <v>511.73514530202345</v>
      </c>
      <c r="AM26">
        <f t="shared" si="14"/>
        <v>707.60939534759473</v>
      </c>
      <c r="AN26">
        <f t="shared" si="15"/>
        <v>736.69289470313106</v>
      </c>
      <c r="AO26">
        <f t="shared" si="16"/>
        <v>739.53564276043915</v>
      </c>
      <c r="AP26">
        <f t="shared" si="17"/>
        <v>828.37354430064488</v>
      </c>
      <c r="AQ26">
        <f t="shared" si="18"/>
        <v>0</v>
      </c>
      <c r="AR26">
        <f t="shared" si="19"/>
        <v>2.5589639781188967E-13</v>
      </c>
      <c r="AS26">
        <f t="shared" si="20"/>
        <v>134.90499826376222</v>
      </c>
      <c r="AT26">
        <f t="shared" si="21"/>
        <v>252.31616232870533</v>
      </c>
      <c r="AU26">
        <f t="shared" si="22"/>
        <v>353.44834179196971</v>
      </c>
      <c r="AV26">
        <f t="shared" si="23"/>
        <v>439.51638625069569</v>
      </c>
      <c r="AW26">
        <f t="shared" si="24"/>
        <v>511.73514530202345</v>
      </c>
      <c r="AX26">
        <f t="shared" si="25"/>
        <v>707.60939534759473</v>
      </c>
      <c r="AY26">
        <f t="shared" si="26"/>
        <v>736.69289470313106</v>
      </c>
      <c r="AZ26">
        <f t="shared" si="27"/>
        <v>739.49190817494218</v>
      </c>
      <c r="BA26">
        <f t="shared" si="28"/>
        <v>739.49190817494218</v>
      </c>
      <c r="BB26">
        <f t="shared" si="29"/>
        <v>5.5</v>
      </c>
      <c r="BC26">
        <f t="shared" si="54"/>
        <v>5.5</v>
      </c>
      <c r="BD26">
        <f t="shared" si="30"/>
        <v>0</v>
      </c>
      <c r="BE26">
        <f t="shared" si="31"/>
        <v>5.5</v>
      </c>
      <c r="BF26">
        <f t="shared" si="32"/>
        <v>0</v>
      </c>
      <c r="BG26">
        <f t="shared" si="32"/>
        <v>0</v>
      </c>
      <c r="BH26">
        <f t="shared" si="32"/>
        <v>0</v>
      </c>
      <c r="BI26">
        <f t="shared" si="33"/>
        <v>1.3867329346539932</v>
      </c>
      <c r="BJ26">
        <f t="shared" si="56"/>
        <v>1.3867329346539932</v>
      </c>
      <c r="BK26">
        <f t="shared" si="57"/>
        <v>0</v>
      </c>
      <c r="BL26">
        <f t="shared" si="35"/>
        <v>1.3867329346539932</v>
      </c>
      <c r="BM26">
        <f t="shared" si="36"/>
        <v>0</v>
      </c>
      <c r="BN26">
        <f t="shared" si="37"/>
        <v>0</v>
      </c>
      <c r="BO26">
        <f t="shared" si="38"/>
        <v>0</v>
      </c>
      <c r="BP26" t="str">
        <f t="shared" si="39"/>
        <v>Col mop</v>
      </c>
      <c r="BQ26">
        <f t="shared" si="40"/>
        <v>0</v>
      </c>
      <c r="BR26">
        <f t="shared" si="41"/>
        <v>2.5589639781188967E-13</v>
      </c>
      <c r="BS26">
        <f t="shared" si="42"/>
        <v>134.90499826376197</v>
      </c>
      <c r="BT26">
        <f t="shared" si="43"/>
        <v>117.41116406494311</v>
      </c>
      <c r="BU26">
        <f t="shared" si="44"/>
        <v>101.13217946326438</v>
      </c>
      <c r="BV26">
        <f t="shared" si="45"/>
        <v>86.068044458725979</v>
      </c>
      <c r="BW26">
        <f t="shared" si="46"/>
        <v>72.218759051327766</v>
      </c>
      <c r="BX26">
        <f t="shared" si="47"/>
        <v>195.87425004557127</v>
      </c>
      <c r="BY26">
        <f t="shared" si="48"/>
        <v>29.083499355536333</v>
      </c>
      <c r="BZ26">
        <f t="shared" si="49"/>
        <v>2.7990134718111221</v>
      </c>
      <c r="CA26">
        <f t="shared" si="50"/>
        <v>0</v>
      </c>
      <c r="CB26" s="11">
        <f t="shared" si="58"/>
        <v>0.2521332608461806</v>
      </c>
      <c r="CK26" s="23"/>
      <c r="CN26" s="21"/>
      <c r="CP26" s="21"/>
      <c r="CQ26" s="29"/>
      <c r="CR26" s="29"/>
    </row>
    <row r="27" spans="1:118" x14ac:dyDescent="0.3">
      <c r="A27">
        <v>1</v>
      </c>
      <c r="B27">
        <f t="shared" si="2"/>
        <v>1</v>
      </c>
      <c r="C27" t="s">
        <v>75</v>
      </c>
      <c r="D27">
        <v>1.1499999999999999</v>
      </c>
      <c r="E27">
        <v>4.5</v>
      </c>
      <c r="F27">
        <v>4.7</v>
      </c>
      <c r="G27">
        <v>4.3499999999999996</v>
      </c>
      <c r="H27">
        <v>3.5</v>
      </c>
      <c r="I27">
        <f t="shared" si="3"/>
        <v>2.2625000000000002</v>
      </c>
      <c r="J27">
        <f t="shared" si="4"/>
        <v>1</v>
      </c>
      <c r="K27">
        <v>1</v>
      </c>
      <c r="L27">
        <f t="shared" si="5"/>
        <v>1</v>
      </c>
      <c r="M27">
        <v>2</v>
      </c>
      <c r="N27">
        <v>1</v>
      </c>
      <c r="O27">
        <v>5</v>
      </c>
      <c r="P27">
        <f t="shared" si="6"/>
        <v>1</v>
      </c>
      <c r="S27">
        <v>1</v>
      </c>
      <c r="T27">
        <v>0</v>
      </c>
      <c r="U27">
        <v>2</v>
      </c>
      <c r="Z27">
        <v>0</v>
      </c>
      <c r="AA27">
        <v>0</v>
      </c>
      <c r="AB27">
        <v>0</v>
      </c>
      <c r="AC27">
        <v>0</v>
      </c>
      <c r="AD27" t="s">
        <v>75</v>
      </c>
      <c r="AE27">
        <f t="shared" si="53"/>
        <v>56.285313942952072</v>
      </c>
      <c r="AF27">
        <f t="shared" si="7"/>
        <v>-8.0407591347074394</v>
      </c>
      <c r="AG27">
        <f t="shared" si="8"/>
        <v>0</v>
      </c>
      <c r="AH27">
        <f t="shared" si="9"/>
        <v>16.081518269414879</v>
      </c>
      <c r="AI27">
        <f t="shared" si="10"/>
        <v>32.163036538829758</v>
      </c>
      <c r="AJ27">
        <f t="shared" si="11"/>
        <v>48.244554808244636</v>
      </c>
      <c r="AK27">
        <f t="shared" si="12"/>
        <v>64.326073077659515</v>
      </c>
      <c r="AL27">
        <f t="shared" si="13"/>
        <v>80.407591347074401</v>
      </c>
      <c r="AM27">
        <f t="shared" si="14"/>
        <v>160.8151826941488</v>
      </c>
      <c r="AN27">
        <f t="shared" si="15"/>
        <v>209.05973750239343</v>
      </c>
      <c r="AO27">
        <f t="shared" si="16"/>
        <v>257.30429231063806</v>
      </c>
      <c r="AP27">
        <f t="shared" si="17"/>
        <v>369.87492019654223</v>
      </c>
      <c r="AQ27">
        <f t="shared" si="18"/>
        <v>0</v>
      </c>
      <c r="AR27">
        <f t="shared" si="19"/>
        <v>0</v>
      </c>
      <c r="AS27">
        <f t="shared" si="20"/>
        <v>16.081518269414879</v>
      </c>
      <c r="AT27">
        <f t="shared" si="21"/>
        <v>32.163036538829758</v>
      </c>
      <c r="AU27">
        <f t="shared" si="22"/>
        <v>48.244554808244636</v>
      </c>
      <c r="AV27">
        <f t="shared" si="23"/>
        <v>56.285313942952072</v>
      </c>
      <c r="AW27">
        <f t="shared" si="24"/>
        <v>56.285313942952072</v>
      </c>
      <c r="AX27">
        <f t="shared" si="25"/>
        <v>56.285313942952072</v>
      </c>
      <c r="AY27">
        <f t="shared" si="26"/>
        <v>56.285313942952072</v>
      </c>
      <c r="AZ27">
        <f t="shared" si="27"/>
        <v>56.285313942952072</v>
      </c>
      <c r="BA27">
        <f t="shared" si="28"/>
        <v>56.285313942952072</v>
      </c>
      <c r="BB27">
        <f t="shared" si="29"/>
        <v>83</v>
      </c>
      <c r="BC27">
        <f t="shared" si="54"/>
        <v>0</v>
      </c>
      <c r="BD27">
        <f t="shared" si="30"/>
        <v>0</v>
      </c>
      <c r="BE27">
        <f t="shared" si="31"/>
        <v>18</v>
      </c>
      <c r="BF27">
        <f t="shared" si="32"/>
        <v>0</v>
      </c>
      <c r="BG27">
        <f t="shared" si="32"/>
        <v>0</v>
      </c>
      <c r="BH27">
        <f t="shared" si="32"/>
        <v>0</v>
      </c>
      <c r="BI27">
        <f t="shared" si="33"/>
        <v>8.7350201079198087</v>
      </c>
      <c r="BJ27">
        <f t="shared" si="56"/>
        <v>0</v>
      </c>
      <c r="BK27">
        <f t="shared" si="57"/>
        <v>0</v>
      </c>
      <c r="BL27">
        <f t="shared" si="35"/>
        <v>1.8943417101512841</v>
      </c>
      <c r="BM27">
        <f t="shared" si="36"/>
        <v>0</v>
      </c>
      <c r="BN27">
        <f t="shared" si="37"/>
        <v>0</v>
      </c>
      <c r="BO27">
        <f t="shared" si="38"/>
        <v>0</v>
      </c>
      <c r="BP27" t="str">
        <f t="shared" si="39"/>
        <v>Col mop</v>
      </c>
      <c r="BQ27">
        <f t="shared" si="40"/>
        <v>0</v>
      </c>
      <c r="BR27">
        <f t="shared" si="41"/>
        <v>0</v>
      </c>
      <c r="BS27">
        <f t="shared" si="42"/>
        <v>16.081518269414879</v>
      </c>
      <c r="BT27">
        <f t="shared" si="43"/>
        <v>16.081518269414879</v>
      </c>
      <c r="BU27">
        <f t="shared" si="44"/>
        <v>16.081518269414879</v>
      </c>
      <c r="BV27">
        <f t="shared" si="45"/>
        <v>8.0407591347074359</v>
      </c>
      <c r="BW27">
        <f t="shared" si="46"/>
        <v>0</v>
      </c>
      <c r="BX27">
        <f t="shared" si="47"/>
        <v>0</v>
      </c>
      <c r="BY27">
        <f t="shared" si="48"/>
        <v>0</v>
      </c>
      <c r="BZ27">
        <f t="shared" si="49"/>
        <v>0</v>
      </c>
      <c r="CA27">
        <f t="shared" si="50"/>
        <v>0</v>
      </c>
      <c r="CB27" s="11">
        <f t="shared" si="58"/>
        <v>0.10524120611951578</v>
      </c>
      <c r="CD27" s="1" t="s">
        <v>77</v>
      </c>
      <c r="CE27" s="23"/>
      <c r="CF27" s="1"/>
      <c r="CG27" s="1"/>
      <c r="CK27" s="1" t="s">
        <v>80</v>
      </c>
      <c r="CL27" s="1"/>
      <c r="CM27" s="1"/>
    </row>
    <row r="28" spans="1:118" x14ac:dyDescent="0.3">
      <c r="A28">
        <v>1</v>
      </c>
      <c r="B28" t="str">
        <f t="shared" si="2"/>
        <v/>
      </c>
      <c r="D28">
        <v>0.76</v>
      </c>
      <c r="I28">
        <f t="shared" si="3"/>
        <v>0</v>
      </c>
      <c r="J28">
        <f t="shared" si="4"/>
        <v>0</v>
      </c>
      <c r="L28" t="e">
        <f t="shared" si="5"/>
        <v>#DIV/0!</v>
      </c>
      <c r="M28">
        <v>1</v>
      </c>
      <c r="N28">
        <v>1</v>
      </c>
      <c r="O28">
        <v>4</v>
      </c>
      <c r="P28">
        <f t="shared" si="6"/>
        <v>0</v>
      </c>
      <c r="S28">
        <v>1</v>
      </c>
      <c r="T28">
        <v>0</v>
      </c>
      <c r="U28">
        <v>2</v>
      </c>
      <c r="Z28">
        <v>0</v>
      </c>
      <c r="AA28">
        <v>0</v>
      </c>
      <c r="AB28">
        <v>0</v>
      </c>
      <c r="AC28">
        <v>0</v>
      </c>
      <c r="AD28" t="s">
        <v>75</v>
      </c>
      <c r="AE28" t="e">
        <f t="shared" si="53"/>
        <v>#DIV/0!</v>
      </c>
      <c r="AF28" t="e">
        <f t="shared" si="7"/>
        <v>#DIV/0!</v>
      </c>
      <c r="AG28" t="e">
        <f t="shared" si="8"/>
        <v>#DIV/0!</v>
      </c>
      <c r="AH28" t="e">
        <f t="shared" si="9"/>
        <v>#DIV/0!</v>
      </c>
      <c r="AI28" t="e">
        <f t="shared" si="10"/>
        <v>#DIV/0!</v>
      </c>
      <c r="AJ28" t="e">
        <f t="shared" si="11"/>
        <v>#DIV/0!</v>
      </c>
      <c r="AK28" t="e">
        <f t="shared" si="12"/>
        <v>#DIV/0!</v>
      </c>
      <c r="AL28" t="e">
        <f t="shared" si="13"/>
        <v>#DIV/0!</v>
      </c>
      <c r="AM28" t="e">
        <f t="shared" si="14"/>
        <v>#DIV/0!</v>
      </c>
      <c r="AN28" t="e">
        <f t="shared" si="15"/>
        <v>#DIV/0!</v>
      </c>
      <c r="AO28" t="e">
        <f t="shared" si="16"/>
        <v>#DIV/0!</v>
      </c>
      <c r="AP28" t="e">
        <f t="shared" si="17"/>
        <v>#DIV/0!</v>
      </c>
      <c r="AQ28" t="e">
        <f t="shared" si="18"/>
        <v>#DIV/0!</v>
      </c>
      <c r="AR28" t="e">
        <f t="shared" si="19"/>
        <v>#DIV/0!</v>
      </c>
      <c r="AS28" t="e">
        <f t="shared" si="20"/>
        <v>#DIV/0!</v>
      </c>
      <c r="AT28" t="e">
        <f t="shared" si="21"/>
        <v>#DIV/0!</v>
      </c>
      <c r="AU28" t="e">
        <f t="shared" si="22"/>
        <v>#DIV/0!</v>
      </c>
      <c r="AV28" t="e">
        <f t="shared" si="23"/>
        <v>#DIV/0!</v>
      </c>
      <c r="AW28" t="e">
        <f t="shared" si="24"/>
        <v>#DIV/0!</v>
      </c>
      <c r="AX28" t="e">
        <f t="shared" si="25"/>
        <v>#DIV/0!</v>
      </c>
      <c r="AY28" t="e">
        <f t="shared" si="26"/>
        <v>#DIV/0!</v>
      </c>
      <c r="AZ28" t="e">
        <f t="shared" si="27"/>
        <v>#DIV/0!</v>
      </c>
      <c r="BA28" t="e">
        <f t="shared" si="28"/>
        <v>#DIV/0!</v>
      </c>
      <c r="BB28">
        <f t="shared" si="29"/>
        <v>63</v>
      </c>
      <c r="BC28">
        <f t="shared" si="54"/>
        <v>0</v>
      </c>
      <c r="BD28">
        <f t="shared" si="30"/>
        <v>0</v>
      </c>
      <c r="BE28">
        <f t="shared" si="31"/>
        <v>18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3"/>
        <v>2.8957286965911808</v>
      </c>
      <c r="BJ28">
        <f t="shared" si="56"/>
        <v>0</v>
      </c>
      <c r="BK28">
        <f t="shared" si="57"/>
        <v>0</v>
      </c>
      <c r="BL28">
        <f t="shared" si="35"/>
        <v>0.8273510561689088</v>
      </c>
      <c r="BM28">
        <f t="shared" si="36"/>
        <v>0</v>
      </c>
      <c r="BN28">
        <f t="shared" si="37"/>
        <v>0</v>
      </c>
      <c r="BO28">
        <f t="shared" si="38"/>
        <v>0</v>
      </c>
      <c r="BP28" t="str">
        <f t="shared" si="39"/>
        <v/>
      </c>
      <c r="BQ28" t="str">
        <f t="shared" si="40"/>
        <v/>
      </c>
      <c r="BR28" t="str">
        <f t="shared" si="41"/>
        <v/>
      </c>
      <c r="BS28" t="str">
        <f t="shared" si="42"/>
        <v/>
      </c>
      <c r="BT28" t="str">
        <f t="shared" si="43"/>
        <v/>
      </c>
      <c r="BU28" t="str">
        <f t="shared" si="44"/>
        <v/>
      </c>
      <c r="BV28" t="str">
        <f t="shared" si="45"/>
        <v/>
      </c>
      <c r="BW28" t="str">
        <f t="shared" si="46"/>
        <v/>
      </c>
      <c r="BX28" t="str">
        <f t="shared" si="47"/>
        <v/>
      </c>
      <c r="BY28" t="str">
        <f t="shared" si="48"/>
        <v/>
      </c>
      <c r="BZ28" t="str">
        <f t="shared" si="49"/>
        <v/>
      </c>
      <c r="CA28" t="str">
        <f t="shared" si="50"/>
        <v/>
      </c>
      <c r="CB28" s="11">
        <f t="shared" si="58"/>
        <v>4.5963947564939378E-2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 t="str">
        <f t="shared" si="2"/>
        <v/>
      </c>
      <c r="D29">
        <v>0.25</v>
      </c>
      <c r="I29">
        <f t="shared" si="3"/>
        <v>0</v>
      </c>
      <c r="J29">
        <f t="shared" si="4"/>
        <v>0</v>
      </c>
      <c r="L29" t="e">
        <f t="shared" si="5"/>
        <v>#DIV/0!</v>
      </c>
      <c r="M29">
        <v>1</v>
      </c>
      <c r="N29">
        <v>1</v>
      </c>
      <c r="O29">
        <v>3</v>
      </c>
      <c r="P29">
        <f t="shared" si="6"/>
        <v>0</v>
      </c>
      <c r="Z29">
        <v>0</v>
      </c>
      <c r="AA29">
        <v>0</v>
      </c>
      <c r="AB29">
        <v>0</v>
      </c>
      <c r="AC29">
        <v>0</v>
      </c>
      <c r="AD29" t="s">
        <v>75</v>
      </c>
      <c r="AE29" t="e">
        <f t="shared" si="53"/>
        <v>#DIV/0!</v>
      </c>
      <c r="AF29" t="e">
        <f t="shared" si="7"/>
        <v>#DIV/0!</v>
      </c>
      <c r="AG29" t="e">
        <f t="shared" si="8"/>
        <v>#DIV/0!</v>
      </c>
      <c r="AH29" t="e">
        <f t="shared" si="9"/>
        <v>#DIV/0!</v>
      </c>
      <c r="AI29" t="e">
        <f t="shared" si="10"/>
        <v>#DIV/0!</v>
      </c>
      <c r="AJ29" t="e">
        <f t="shared" si="11"/>
        <v>#DIV/0!</v>
      </c>
      <c r="AK29" t="e">
        <f t="shared" si="12"/>
        <v>#DIV/0!</v>
      </c>
      <c r="AL29" t="e">
        <f t="shared" si="13"/>
        <v>#DIV/0!</v>
      </c>
      <c r="AM29" t="e">
        <f t="shared" si="14"/>
        <v>#DIV/0!</v>
      </c>
      <c r="AN29" t="e">
        <f t="shared" si="15"/>
        <v>#DIV/0!</v>
      </c>
      <c r="AO29" t="e">
        <f t="shared" si="16"/>
        <v>#DIV/0!</v>
      </c>
      <c r="AP29" t="e">
        <f t="shared" si="17"/>
        <v>#DIV/0!</v>
      </c>
      <c r="AQ29" t="e">
        <f t="shared" si="18"/>
        <v>#DIV/0!</v>
      </c>
      <c r="AR29" t="e">
        <f t="shared" si="19"/>
        <v>#DIV/0!</v>
      </c>
      <c r="AS29" t="e">
        <f t="shared" si="20"/>
        <v>#DIV/0!</v>
      </c>
      <c r="AT29" t="e">
        <f t="shared" si="21"/>
        <v>#DIV/0!</v>
      </c>
      <c r="AU29" t="e">
        <f t="shared" si="22"/>
        <v>#DIV/0!</v>
      </c>
      <c r="AV29" t="e">
        <f t="shared" si="23"/>
        <v>#DIV/0!</v>
      </c>
      <c r="AW29" t="e">
        <f t="shared" si="24"/>
        <v>#DIV/0!</v>
      </c>
      <c r="AX29" t="e">
        <f t="shared" si="25"/>
        <v>#DIV/0!</v>
      </c>
      <c r="AY29" t="e">
        <f t="shared" si="26"/>
        <v>#DIV/0!</v>
      </c>
      <c r="AZ29" t="e">
        <f t="shared" si="27"/>
        <v>#DIV/0!</v>
      </c>
      <c r="BA29" t="e">
        <f t="shared" si="28"/>
        <v>#DIV/0!</v>
      </c>
      <c r="BB29">
        <f t="shared" si="29"/>
        <v>38</v>
      </c>
      <c r="BC29">
        <f t="shared" si="54"/>
        <v>0</v>
      </c>
      <c r="BD29">
        <f t="shared" si="30"/>
        <v>0</v>
      </c>
      <c r="BE29">
        <f t="shared" si="31"/>
        <v>0</v>
      </c>
      <c r="BF29">
        <f t="shared" si="32"/>
        <v>0</v>
      </c>
      <c r="BG29">
        <f t="shared" si="32"/>
        <v>0</v>
      </c>
      <c r="BH29">
        <f t="shared" si="32"/>
        <v>0</v>
      </c>
      <c r="BI29">
        <f t="shared" si="33"/>
        <v>0.18899649492162574</v>
      </c>
      <c r="BJ29">
        <f t="shared" si="56"/>
        <v>0</v>
      </c>
      <c r="BK29">
        <f t="shared" si="57"/>
        <v>0</v>
      </c>
      <c r="BL29">
        <f t="shared" si="35"/>
        <v>0</v>
      </c>
      <c r="BM29">
        <f t="shared" si="36"/>
        <v>0</v>
      </c>
      <c r="BN29">
        <f t="shared" si="37"/>
        <v>0</v>
      </c>
      <c r="BO29">
        <f t="shared" si="38"/>
        <v>0</v>
      </c>
      <c r="BP29" t="str">
        <f t="shared" si="39"/>
        <v/>
      </c>
      <c r="BQ29" t="str">
        <f t="shared" si="40"/>
        <v/>
      </c>
      <c r="BR29" t="str">
        <f t="shared" si="41"/>
        <v/>
      </c>
      <c r="BS29" t="str">
        <f t="shared" si="42"/>
        <v/>
      </c>
      <c r="BT29" t="str">
        <f t="shared" si="43"/>
        <v/>
      </c>
      <c r="BU29" t="str">
        <f t="shared" si="44"/>
        <v/>
      </c>
      <c r="BV29" t="str">
        <f t="shared" si="45"/>
        <v/>
      </c>
      <c r="BW29" t="str">
        <f t="shared" si="46"/>
        <v/>
      </c>
      <c r="BX29" t="str">
        <f t="shared" si="47"/>
        <v/>
      </c>
      <c r="BY29" t="str">
        <f t="shared" si="48"/>
        <v/>
      </c>
      <c r="BZ29" t="str">
        <f t="shared" si="49"/>
        <v/>
      </c>
      <c r="CA29" t="str">
        <f t="shared" si="50"/>
        <v/>
      </c>
      <c r="CB29" s="11">
        <f t="shared" si="58"/>
        <v>4.9735919716217296E-3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61.251281322612456</v>
      </c>
      <c r="CE29" s="12">
        <f>SUMIF($AD$15:$AD$400,CC29,$BJ$15:$BJ$400)/(SUMIF($AD$15:$AD$400,CC29,$CB$15:$CB$400))</f>
        <v>0.66820013038899373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14.026463950786507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AVERAGEIF($AD$15:$AD$400,CC29,$Z$15:$Z$400)</f>
        <v>1.4027777777777777</v>
      </c>
      <c r="CL29" s="12">
        <f>AVERAGEIF($AD$15:$AD$400,CC29,$AA$15:$AA$400)</f>
        <v>0.875</v>
      </c>
      <c r="CM29" s="12">
        <f>AVERAGEIF($AD$15:$AD$400,CC29,$AB$15:$AB$400)</f>
        <v>7.6388888888888895E-2</v>
      </c>
      <c r="CN29" s="12">
        <f>AVERAGEIF($AD$15:$AD$400,CC29,$AC$15:$AC$400)</f>
        <v>0</v>
      </c>
      <c r="CO29" s="11"/>
      <c r="CP29" s="11"/>
      <c r="CQ29" s="11"/>
      <c r="CR29" s="11"/>
    </row>
    <row r="30" spans="1:118" x14ac:dyDescent="0.3">
      <c r="A30">
        <v>1</v>
      </c>
      <c r="B30">
        <f t="shared" si="2"/>
        <v>1</v>
      </c>
      <c r="C30" t="s">
        <v>75</v>
      </c>
      <c r="D30">
        <v>1.2</v>
      </c>
      <c r="E30">
        <v>4.5</v>
      </c>
      <c r="F30">
        <v>4.05</v>
      </c>
      <c r="G30">
        <v>3.4</v>
      </c>
      <c r="H30">
        <v>4.5</v>
      </c>
      <c r="I30">
        <f t="shared" si="3"/>
        <v>1.8624999999999998</v>
      </c>
      <c r="J30">
        <f t="shared" si="4"/>
        <v>0</v>
      </c>
      <c r="K30">
        <v>1</v>
      </c>
      <c r="L30">
        <f t="shared" si="5"/>
        <v>1</v>
      </c>
      <c r="M30">
        <v>2</v>
      </c>
      <c r="N30">
        <v>1</v>
      </c>
      <c r="O30">
        <v>5</v>
      </c>
      <c r="P30">
        <f t="shared" si="6"/>
        <v>1</v>
      </c>
      <c r="S30">
        <v>1</v>
      </c>
      <c r="T30">
        <v>0</v>
      </c>
      <c r="U30">
        <v>2</v>
      </c>
      <c r="Z30">
        <v>0</v>
      </c>
      <c r="AA30">
        <v>0</v>
      </c>
      <c r="AB30">
        <v>0</v>
      </c>
      <c r="AC30">
        <v>0</v>
      </c>
      <c r="AD30" t="s">
        <v>75</v>
      </c>
      <c r="AE30">
        <f t="shared" si="53"/>
        <v>49.040506759462723</v>
      </c>
      <c r="AF30">
        <f t="shared" si="7"/>
        <v>5.4489451954958579</v>
      </c>
      <c r="AG30">
        <f t="shared" si="8"/>
        <v>10.897890390991716</v>
      </c>
      <c r="AH30">
        <f t="shared" si="9"/>
        <v>21.795780781983431</v>
      </c>
      <c r="AI30">
        <f t="shared" si="10"/>
        <v>32.693671172975144</v>
      </c>
      <c r="AJ30">
        <f t="shared" si="11"/>
        <v>43.591561563966863</v>
      </c>
      <c r="AK30">
        <f t="shared" si="12"/>
        <v>54.489451954958582</v>
      </c>
      <c r="AL30">
        <f t="shared" si="13"/>
        <v>65.387342345950287</v>
      </c>
      <c r="AM30">
        <f t="shared" si="14"/>
        <v>119.87679430090887</v>
      </c>
      <c r="AN30">
        <f t="shared" si="15"/>
        <v>152.57046547388401</v>
      </c>
      <c r="AO30">
        <f t="shared" si="16"/>
        <v>185.26413664685916</v>
      </c>
      <c r="AP30">
        <f t="shared" si="17"/>
        <v>261.54936938380115</v>
      </c>
      <c r="AQ30">
        <f t="shared" si="18"/>
        <v>5.4489451954958579</v>
      </c>
      <c r="AR30">
        <f t="shared" si="19"/>
        <v>10.897890390991716</v>
      </c>
      <c r="AS30">
        <f t="shared" si="20"/>
        <v>21.795780781983431</v>
      </c>
      <c r="AT30">
        <f t="shared" si="21"/>
        <v>32.693671172975144</v>
      </c>
      <c r="AU30">
        <f t="shared" si="22"/>
        <v>43.591561563966863</v>
      </c>
      <c r="AV30">
        <f t="shared" si="23"/>
        <v>49.040506759462723</v>
      </c>
      <c r="AW30">
        <f t="shared" si="24"/>
        <v>49.040506759462723</v>
      </c>
      <c r="AX30">
        <f t="shared" si="25"/>
        <v>49.040506759462723</v>
      </c>
      <c r="AY30">
        <f t="shared" si="26"/>
        <v>49.040506759462723</v>
      </c>
      <c r="AZ30">
        <f t="shared" si="27"/>
        <v>49.040506759462723</v>
      </c>
      <c r="BA30">
        <f t="shared" si="28"/>
        <v>49.040506759462723</v>
      </c>
      <c r="BB30">
        <f t="shared" si="29"/>
        <v>83</v>
      </c>
      <c r="BC30">
        <f t="shared" si="54"/>
        <v>0</v>
      </c>
      <c r="BD30">
        <f t="shared" si="30"/>
        <v>0</v>
      </c>
      <c r="BE30">
        <f t="shared" si="31"/>
        <v>18</v>
      </c>
      <c r="BF30">
        <f t="shared" si="32"/>
        <v>0</v>
      </c>
      <c r="BG30">
        <f t="shared" si="32"/>
        <v>0</v>
      </c>
      <c r="BH30">
        <f t="shared" si="32"/>
        <v>0</v>
      </c>
      <c r="BI30">
        <f t="shared" si="33"/>
        <v>9.5110993991716644</v>
      </c>
      <c r="BJ30">
        <f t="shared" si="56"/>
        <v>0</v>
      </c>
      <c r="BK30">
        <f t="shared" si="57"/>
        <v>0</v>
      </c>
      <c r="BL30">
        <f t="shared" si="35"/>
        <v>2.0626480624709633</v>
      </c>
      <c r="BM30">
        <f t="shared" si="36"/>
        <v>0</v>
      </c>
      <c r="BN30">
        <f t="shared" si="37"/>
        <v>0</v>
      </c>
      <c r="BO30">
        <f t="shared" si="38"/>
        <v>0</v>
      </c>
      <c r="BP30" t="str">
        <f t="shared" si="39"/>
        <v>Col mop</v>
      </c>
      <c r="BQ30">
        <f t="shared" si="40"/>
        <v>5.4489451954958579</v>
      </c>
      <c r="BR30">
        <f t="shared" si="41"/>
        <v>5.4489451954958579</v>
      </c>
      <c r="BS30">
        <f t="shared" si="42"/>
        <v>10.897890390991716</v>
      </c>
      <c r="BT30">
        <f t="shared" si="43"/>
        <v>10.897890390991712</v>
      </c>
      <c r="BU30">
        <f t="shared" si="44"/>
        <v>10.897890390991719</v>
      </c>
      <c r="BV30">
        <f t="shared" si="45"/>
        <v>5.4489451954958597</v>
      </c>
      <c r="BW30">
        <f t="shared" si="46"/>
        <v>0</v>
      </c>
      <c r="BX30">
        <f t="shared" si="47"/>
        <v>0</v>
      </c>
      <c r="BY30">
        <f t="shared" si="48"/>
        <v>0</v>
      </c>
      <c r="BZ30">
        <f t="shared" si="49"/>
        <v>0</v>
      </c>
      <c r="CA30">
        <f t="shared" si="50"/>
        <v>0</v>
      </c>
      <c r="CB30" s="11">
        <f t="shared" si="58"/>
        <v>0.11459155902616464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20.728602184256708</v>
      </c>
      <c r="CE30" s="12">
        <f>SUMIF($AD$15:$AD$400,CC30,$BJ$15:$BJ$400)/(SUMIF($AD$15:$AD$400,CC30,$CB$15:$CB$400))</f>
        <v>8.3202088974388353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6.7347879968400042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AVERAGEIF($AD$15:$AD$400,CC30,$Z$15:$Z$400)</f>
        <v>27.615384615384617</v>
      </c>
      <c r="CL30" s="12">
        <f>AVERAGEIF($AD$15:$AD$400,CC30,$AA$15:$AA$400)</f>
        <v>1.3846153846153846</v>
      </c>
      <c r="CM30" s="12">
        <f>AVERAGEIF($AD$15:$AD$400,CC30,$AB$15:$AB$400)</f>
        <v>3.5</v>
      </c>
      <c r="CN30" s="12">
        <f>AVERAGEIF($AD$15:$AD$400,CC30,$AC$15:$AC$400)</f>
        <v>0</v>
      </c>
      <c r="CO30" s="11"/>
      <c r="CP30" s="11"/>
      <c r="CQ30" s="11"/>
      <c r="CR30" s="11"/>
    </row>
    <row r="31" spans="1:118" x14ac:dyDescent="0.3">
      <c r="A31">
        <v>1</v>
      </c>
      <c r="B31">
        <f t="shared" si="2"/>
        <v>1</v>
      </c>
      <c r="C31" t="s">
        <v>75</v>
      </c>
      <c r="D31">
        <v>0.8</v>
      </c>
      <c r="E31">
        <v>5</v>
      </c>
      <c r="F31">
        <v>5.8</v>
      </c>
      <c r="G31">
        <v>4.2</v>
      </c>
      <c r="H31">
        <v>4.5</v>
      </c>
      <c r="I31">
        <f t="shared" si="3"/>
        <v>2.5</v>
      </c>
      <c r="J31">
        <f t="shared" si="4"/>
        <v>0.5</v>
      </c>
      <c r="K31">
        <v>1</v>
      </c>
      <c r="L31">
        <f t="shared" si="5"/>
        <v>1</v>
      </c>
      <c r="M31">
        <v>2</v>
      </c>
      <c r="N31">
        <v>1</v>
      </c>
      <c r="O31">
        <v>3</v>
      </c>
      <c r="P31">
        <f t="shared" si="6"/>
        <v>1</v>
      </c>
      <c r="S31">
        <v>1</v>
      </c>
      <c r="T31">
        <v>0</v>
      </c>
      <c r="U31">
        <v>2</v>
      </c>
      <c r="Z31">
        <v>0</v>
      </c>
      <c r="AA31">
        <v>0</v>
      </c>
      <c r="AB31">
        <v>0</v>
      </c>
      <c r="AC31">
        <v>0</v>
      </c>
      <c r="AD31" t="s">
        <v>75</v>
      </c>
      <c r="AE31">
        <f t="shared" si="53"/>
        <v>88.35729338221293</v>
      </c>
      <c r="AF31">
        <f t="shared" si="7"/>
        <v>0</v>
      </c>
      <c r="AG31">
        <f t="shared" si="8"/>
        <v>9.8174770424681039</v>
      </c>
      <c r="AH31">
        <f t="shared" si="9"/>
        <v>29.45243112740431</v>
      </c>
      <c r="AI31">
        <f t="shared" si="10"/>
        <v>49.087385212340521</v>
      </c>
      <c r="AJ31">
        <f t="shared" si="11"/>
        <v>68.722339297276733</v>
      </c>
      <c r="AK31">
        <f t="shared" si="12"/>
        <v>88.35729338221293</v>
      </c>
      <c r="AL31">
        <f t="shared" si="13"/>
        <v>107.99224746714914</v>
      </c>
      <c r="AM31">
        <f t="shared" si="14"/>
        <v>206.16701789183017</v>
      </c>
      <c r="AN31">
        <f t="shared" si="15"/>
        <v>265.07188014663882</v>
      </c>
      <c r="AO31">
        <f t="shared" si="16"/>
        <v>323.97674240144744</v>
      </c>
      <c r="AP31">
        <f t="shared" si="17"/>
        <v>461.4214209960009</v>
      </c>
      <c r="AQ31">
        <f t="shared" si="18"/>
        <v>0</v>
      </c>
      <c r="AR31">
        <f t="shared" si="19"/>
        <v>9.8174770424681039</v>
      </c>
      <c r="AS31">
        <f t="shared" si="20"/>
        <v>29.45243112740431</v>
      </c>
      <c r="AT31">
        <f t="shared" si="21"/>
        <v>49.087385212340521</v>
      </c>
      <c r="AU31">
        <f t="shared" si="22"/>
        <v>68.722339297276733</v>
      </c>
      <c r="AV31">
        <f t="shared" si="23"/>
        <v>88.35729338221293</v>
      </c>
      <c r="AW31">
        <f t="shared" si="24"/>
        <v>88.35729338221293</v>
      </c>
      <c r="AX31">
        <f t="shared" si="25"/>
        <v>88.35729338221293</v>
      </c>
      <c r="AY31">
        <f t="shared" si="26"/>
        <v>88.35729338221293</v>
      </c>
      <c r="AZ31">
        <f t="shared" si="27"/>
        <v>88.35729338221293</v>
      </c>
      <c r="BA31">
        <f t="shared" si="28"/>
        <v>88.35729338221293</v>
      </c>
      <c r="BB31">
        <f t="shared" si="29"/>
        <v>38</v>
      </c>
      <c r="BC31">
        <f t="shared" si="54"/>
        <v>0</v>
      </c>
      <c r="BD31">
        <f t="shared" si="30"/>
        <v>0</v>
      </c>
      <c r="BE31">
        <f t="shared" si="31"/>
        <v>18</v>
      </c>
      <c r="BF31">
        <f t="shared" si="32"/>
        <v>0</v>
      </c>
      <c r="BG31">
        <f t="shared" si="32"/>
        <v>0</v>
      </c>
      <c r="BH31">
        <f t="shared" si="32"/>
        <v>0</v>
      </c>
      <c r="BI31">
        <f t="shared" si="33"/>
        <v>1.9353241079974477</v>
      </c>
      <c r="BJ31">
        <f t="shared" si="56"/>
        <v>0</v>
      </c>
      <c r="BK31">
        <f t="shared" si="57"/>
        <v>0</v>
      </c>
      <c r="BL31">
        <f t="shared" si="35"/>
        <v>0.91673247220931742</v>
      </c>
      <c r="BM31">
        <f t="shared" si="36"/>
        <v>0</v>
      </c>
      <c r="BN31">
        <f t="shared" si="37"/>
        <v>0</v>
      </c>
      <c r="BO31">
        <f t="shared" si="38"/>
        <v>0</v>
      </c>
      <c r="BP31" t="str">
        <f t="shared" si="39"/>
        <v>Col mop</v>
      </c>
      <c r="BQ31">
        <f t="shared" si="40"/>
        <v>0</v>
      </c>
      <c r="BR31">
        <f t="shared" si="41"/>
        <v>9.8174770424681039</v>
      </c>
      <c r="BS31">
        <f t="shared" si="42"/>
        <v>19.634954084936204</v>
      </c>
      <c r="BT31">
        <f t="shared" si="43"/>
        <v>19.634954084936211</v>
      </c>
      <c r="BU31">
        <f t="shared" si="44"/>
        <v>19.634954084936211</v>
      </c>
      <c r="BV31">
        <f t="shared" si="45"/>
        <v>19.634954084936197</v>
      </c>
      <c r="BW31">
        <f t="shared" si="46"/>
        <v>0</v>
      </c>
      <c r="BX31">
        <f t="shared" si="47"/>
        <v>0</v>
      </c>
      <c r="BY31">
        <f t="shared" si="48"/>
        <v>0</v>
      </c>
      <c r="BZ31">
        <f t="shared" si="49"/>
        <v>0</v>
      </c>
      <c r="CA31">
        <f t="shared" si="50"/>
        <v>0</v>
      </c>
      <c r="CB31" s="11">
        <f t="shared" si="58"/>
        <v>5.0929581789406521E-2</v>
      </c>
      <c r="CC31" s="33"/>
      <c r="CD31" s="34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S31" s="21"/>
    </row>
    <row r="32" spans="1:118" x14ac:dyDescent="0.3">
      <c r="A32">
        <v>1</v>
      </c>
      <c r="B32" t="str">
        <f t="shared" si="2"/>
        <v/>
      </c>
      <c r="D32">
        <v>0.7</v>
      </c>
      <c r="I32">
        <f t="shared" si="3"/>
        <v>0</v>
      </c>
      <c r="J32">
        <f t="shared" si="4"/>
        <v>0</v>
      </c>
      <c r="L32" t="e">
        <f t="shared" si="5"/>
        <v>#DIV/0!</v>
      </c>
      <c r="M32">
        <v>2</v>
      </c>
      <c r="N32">
        <v>1</v>
      </c>
      <c r="O32">
        <v>3</v>
      </c>
      <c r="P32">
        <f t="shared" si="6"/>
        <v>0</v>
      </c>
      <c r="S32">
        <v>1</v>
      </c>
      <c r="T32">
        <v>0</v>
      </c>
      <c r="U32">
        <v>1</v>
      </c>
      <c r="Z32">
        <v>0</v>
      </c>
      <c r="AA32">
        <v>0</v>
      </c>
      <c r="AB32">
        <v>0</v>
      </c>
      <c r="AC32">
        <v>0</v>
      </c>
      <c r="AD32" t="s">
        <v>75</v>
      </c>
      <c r="AE32" t="e">
        <f t="shared" si="53"/>
        <v>#DIV/0!</v>
      </c>
      <c r="AF32" t="e">
        <f t="shared" si="7"/>
        <v>#DIV/0!</v>
      </c>
      <c r="AG32" t="e">
        <f t="shared" si="8"/>
        <v>#DIV/0!</v>
      </c>
      <c r="AH32" t="e">
        <f t="shared" si="9"/>
        <v>#DIV/0!</v>
      </c>
      <c r="AI32" t="e">
        <f t="shared" si="10"/>
        <v>#DIV/0!</v>
      </c>
      <c r="AJ32" t="e">
        <f t="shared" si="11"/>
        <v>#DIV/0!</v>
      </c>
      <c r="AK32" t="e">
        <f t="shared" si="12"/>
        <v>#DIV/0!</v>
      </c>
      <c r="AL32" t="e">
        <f t="shared" si="13"/>
        <v>#DIV/0!</v>
      </c>
      <c r="AM32" t="e">
        <f t="shared" si="14"/>
        <v>#DIV/0!</v>
      </c>
      <c r="AN32" t="e">
        <f t="shared" si="15"/>
        <v>#DIV/0!</v>
      </c>
      <c r="AO32" t="e">
        <f t="shared" si="16"/>
        <v>#DIV/0!</v>
      </c>
      <c r="AP32" t="e">
        <f t="shared" si="17"/>
        <v>#DIV/0!</v>
      </c>
      <c r="AQ32" t="e">
        <f t="shared" si="18"/>
        <v>#DIV/0!</v>
      </c>
      <c r="AR32" t="e">
        <f t="shared" si="19"/>
        <v>#DIV/0!</v>
      </c>
      <c r="AS32" t="e">
        <f t="shared" si="20"/>
        <v>#DIV/0!</v>
      </c>
      <c r="AT32" t="e">
        <f t="shared" si="21"/>
        <v>#DIV/0!</v>
      </c>
      <c r="AU32" t="e">
        <f t="shared" si="22"/>
        <v>#DIV/0!</v>
      </c>
      <c r="AV32" t="e">
        <f t="shared" si="23"/>
        <v>#DIV/0!</v>
      </c>
      <c r="AW32" t="e">
        <f t="shared" si="24"/>
        <v>#DIV/0!</v>
      </c>
      <c r="AX32" t="e">
        <f t="shared" si="25"/>
        <v>#DIV/0!</v>
      </c>
      <c r="AY32" t="e">
        <f t="shared" si="26"/>
        <v>#DIV/0!</v>
      </c>
      <c r="AZ32" t="e">
        <f t="shared" si="27"/>
        <v>#DIV/0!</v>
      </c>
      <c r="BA32" t="e">
        <f t="shared" si="28"/>
        <v>#DIV/0!</v>
      </c>
      <c r="BB32">
        <f t="shared" si="29"/>
        <v>38</v>
      </c>
      <c r="BC32">
        <f t="shared" si="54"/>
        <v>0</v>
      </c>
      <c r="BD32">
        <f t="shared" si="30"/>
        <v>0</v>
      </c>
      <c r="BE32">
        <f t="shared" si="31"/>
        <v>5.5</v>
      </c>
      <c r="BF32">
        <f t="shared" si="32"/>
        <v>0</v>
      </c>
      <c r="BG32">
        <f t="shared" si="32"/>
        <v>0</v>
      </c>
      <c r="BH32">
        <f t="shared" si="32"/>
        <v>0</v>
      </c>
      <c r="BI32">
        <f t="shared" si="33"/>
        <v>1.4817325201855454</v>
      </c>
      <c r="BJ32">
        <f t="shared" si="56"/>
        <v>0</v>
      </c>
      <c r="BK32">
        <f t="shared" si="57"/>
        <v>0</v>
      </c>
      <c r="BL32">
        <f t="shared" si="35"/>
        <v>0.21446128581632895</v>
      </c>
      <c r="BM32">
        <f t="shared" si="36"/>
        <v>0</v>
      </c>
      <c r="BN32">
        <f t="shared" si="37"/>
        <v>0</v>
      </c>
      <c r="BO32">
        <f t="shared" si="38"/>
        <v>0</v>
      </c>
      <c r="BP32" t="str">
        <f t="shared" si="39"/>
        <v/>
      </c>
      <c r="BQ32" t="str">
        <f t="shared" si="40"/>
        <v/>
      </c>
      <c r="BR32" t="str">
        <f t="shared" si="41"/>
        <v/>
      </c>
      <c r="BS32" t="str">
        <f t="shared" si="42"/>
        <v/>
      </c>
      <c r="BT32" t="str">
        <f t="shared" si="43"/>
        <v/>
      </c>
      <c r="BU32" t="str">
        <f t="shared" si="44"/>
        <v/>
      </c>
      <c r="BV32" t="str">
        <f t="shared" si="45"/>
        <v/>
      </c>
      <c r="BW32" t="str">
        <f t="shared" si="46"/>
        <v/>
      </c>
      <c r="BX32" t="str">
        <f t="shared" si="47"/>
        <v/>
      </c>
      <c r="BY32" t="str">
        <f t="shared" si="48"/>
        <v/>
      </c>
      <c r="BZ32" t="str">
        <f t="shared" si="49"/>
        <v/>
      </c>
      <c r="CA32" t="str">
        <f t="shared" si="50"/>
        <v/>
      </c>
      <c r="CB32" s="11">
        <f t="shared" si="58"/>
        <v>3.8992961057514354E-2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6" x14ac:dyDescent="0.3">
      <c r="A33">
        <v>1</v>
      </c>
      <c r="B33" t="str">
        <f t="shared" si="2"/>
        <v/>
      </c>
      <c r="D33">
        <v>0.75</v>
      </c>
      <c r="I33">
        <f t="shared" si="3"/>
        <v>0</v>
      </c>
      <c r="J33">
        <f t="shared" si="4"/>
        <v>0</v>
      </c>
      <c r="L33" t="e">
        <f t="shared" si="5"/>
        <v>#DIV/0!</v>
      </c>
      <c r="M33">
        <v>1</v>
      </c>
      <c r="N33">
        <v>1</v>
      </c>
      <c r="O33">
        <v>3</v>
      </c>
      <c r="P33">
        <f t="shared" si="6"/>
        <v>0</v>
      </c>
      <c r="S33">
        <v>1</v>
      </c>
      <c r="T33">
        <v>0</v>
      </c>
      <c r="U33">
        <v>1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3"/>
        <v>#DIV/0!</v>
      </c>
      <c r="AF33" t="e">
        <f t="shared" si="7"/>
        <v>#DIV/0!</v>
      </c>
      <c r="AG33" t="e">
        <f t="shared" si="8"/>
        <v>#DIV/0!</v>
      </c>
      <c r="AH33" t="e">
        <f t="shared" si="9"/>
        <v>#DIV/0!</v>
      </c>
      <c r="AI33" t="e">
        <f t="shared" si="10"/>
        <v>#DIV/0!</v>
      </c>
      <c r="AJ33" t="e">
        <f t="shared" si="11"/>
        <v>#DIV/0!</v>
      </c>
      <c r="AK33" t="e">
        <f t="shared" si="12"/>
        <v>#DIV/0!</v>
      </c>
      <c r="AL33" t="e">
        <f t="shared" si="13"/>
        <v>#DIV/0!</v>
      </c>
      <c r="AM33" t="e">
        <f t="shared" si="14"/>
        <v>#DIV/0!</v>
      </c>
      <c r="AN33" t="e">
        <f t="shared" si="15"/>
        <v>#DIV/0!</v>
      </c>
      <c r="AO33" t="e">
        <f t="shared" si="16"/>
        <v>#DIV/0!</v>
      </c>
      <c r="AP33" t="e">
        <f t="shared" si="17"/>
        <v>#DIV/0!</v>
      </c>
      <c r="AQ33" t="e">
        <f t="shared" si="18"/>
        <v>#DIV/0!</v>
      </c>
      <c r="AR33" t="e">
        <f t="shared" si="19"/>
        <v>#DIV/0!</v>
      </c>
      <c r="AS33" t="e">
        <f t="shared" si="20"/>
        <v>#DIV/0!</v>
      </c>
      <c r="AT33" t="e">
        <f t="shared" si="21"/>
        <v>#DIV/0!</v>
      </c>
      <c r="AU33" t="e">
        <f t="shared" si="22"/>
        <v>#DIV/0!</v>
      </c>
      <c r="AV33" t="e">
        <f t="shared" si="23"/>
        <v>#DIV/0!</v>
      </c>
      <c r="AW33" t="e">
        <f t="shared" si="24"/>
        <v>#DIV/0!</v>
      </c>
      <c r="AX33" t="e">
        <f t="shared" si="25"/>
        <v>#DIV/0!</v>
      </c>
      <c r="AY33" t="e">
        <f t="shared" si="26"/>
        <v>#DIV/0!</v>
      </c>
      <c r="AZ33" t="e">
        <f t="shared" si="27"/>
        <v>#DIV/0!</v>
      </c>
      <c r="BA33" t="e">
        <f t="shared" si="28"/>
        <v>#DIV/0!</v>
      </c>
      <c r="BB33">
        <f t="shared" si="29"/>
        <v>38</v>
      </c>
      <c r="BC33">
        <f t="shared" si="54"/>
        <v>0</v>
      </c>
      <c r="BD33">
        <f t="shared" si="30"/>
        <v>0</v>
      </c>
      <c r="BE33">
        <f t="shared" si="31"/>
        <v>5.5</v>
      </c>
      <c r="BF33">
        <f t="shared" si="32"/>
        <v>0</v>
      </c>
      <c r="BG33">
        <f t="shared" si="32"/>
        <v>0</v>
      </c>
      <c r="BH33">
        <f t="shared" si="32"/>
        <v>0</v>
      </c>
      <c r="BI33">
        <f t="shared" si="33"/>
        <v>1.7009684542946315</v>
      </c>
      <c r="BJ33">
        <f t="shared" si="56"/>
        <v>0</v>
      </c>
      <c r="BK33">
        <f t="shared" si="57"/>
        <v>0</v>
      </c>
      <c r="BL33">
        <f t="shared" si="35"/>
        <v>0.24619280259527559</v>
      </c>
      <c r="BM33">
        <f t="shared" si="36"/>
        <v>0</v>
      </c>
      <c r="BN33">
        <f t="shared" si="37"/>
        <v>0</v>
      </c>
      <c r="BO33">
        <f t="shared" si="38"/>
        <v>0</v>
      </c>
      <c r="BP33" t="str">
        <f t="shared" si="39"/>
        <v/>
      </c>
      <c r="BQ33" t="str">
        <f t="shared" si="40"/>
        <v/>
      </c>
      <c r="BR33" t="str">
        <f t="shared" si="41"/>
        <v/>
      </c>
      <c r="BS33" t="str">
        <f t="shared" si="42"/>
        <v/>
      </c>
      <c r="BT33" t="str">
        <f t="shared" si="43"/>
        <v/>
      </c>
      <c r="BU33" t="str">
        <f t="shared" si="44"/>
        <v/>
      </c>
      <c r="BV33" t="str">
        <f t="shared" si="45"/>
        <v/>
      </c>
      <c r="BW33" t="str">
        <f t="shared" si="46"/>
        <v/>
      </c>
      <c r="BX33" t="str">
        <f t="shared" si="47"/>
        <v/>
      </c>
      <c r="BY33" t="str">
        <f t="shared" si="48"/>
        <v/>
      </c>
      <c r="BZ33" t="str">
        <f t="shared" si="49"/>
        <v/>
      </c>
      <c r="CA33" t="str">
        <f t="shared" si="50"/>
        <v/>
      </c>
      <c r="CB33" s="11">
        <f t="shared" si="58"/>
        <v>4.4762327744595563E-2</v>
      </c>
      <c r="CD33" s="12"/>
      <c r="CE33" s="12"/>
      <c r="CF33" s="12"/>
      <c r="CG33" s="12"/>
      <c r="CH33" s="12"/>
      <c r="CI33" s="12"/>
      <c r="CJ33" s="12"/>
      <c r="CK33" s="12"/>
    </row>
    <row r="34" spans="1:96" x14ac:dyDescent="0.3">
      <c r="A34">
        <v>1</v>
      </c>
      <c r="B34" t="str">
        <f t="shared" si="2"/>
        <v/>
      </c>
      <c r="D34">
        <v>0.38</v>
      </c>
      <c r="I34">
        <f t="shared" si="3"/>
        <v>0</v>
      </c>
      <c r="J34">
        <f t="shared" si="4"/>
        <v>0</v>
      </c>
      <c r="L34" t="e">
        <f t="shared" si="5"/>
        <v>#DIV/0!</v>
      </c>
      <c r="M34">
        <v>1</v>
      </c>
      <c r="N34">
        <v>1</v>
      </c>
      <c r="O34">
        <v>4</v>
      </c>
      <c r="P34">
        <f t="shared" si="6"/>
        <v>0</v>
      </c>
      <c r="S34">
        <v>1</v>
      </c>
      <c r="T34">
        <v>0</v>
      </c>
      <c r="U34">
        <v>2</v>
      </c>
      <c r="Z34">
        <v>0</v>
      </c>
      <c r="AA34">
        <v>0</v>
      </c>
      <c r="AB34">
        <v>0</v>
      </c>
      <c r="AC34">
        <v>0</v>
      </c>
      <c r="AD34" t="s">
        <v>75</v>
      </c>
      <c r="AE34" t="e">
        <f t="shared" si="53"/>
        <v>#DIV/0!</v>
      </c>
      <c r="AF34" t="e">
        <f t="shared" si="7"/>
        <v>#DIV/0!</v>
      </c>
      <c r="AG34" t="e">
        <f t="shared" si="8"/>
        <v>#DIV/0!</v>
      </c>
      <c r="AH34" t="e">
        <f t="shared" si="9"/>
        <v>#DIV/0!</v>
      </c>
      <c r="AI34" t="e">
        <f t="shared" si="10"/>
        <v>#DIV/0!</v>
      </c>
      <c r="AJ34" t="e">
        <f t="shared" si="11"/>
        <v>#DIV/0!</v>
      </c>
      <c r="AK34" t="e">
        <f t="shared" si="12"/>
        <v>#DIV/0!</v>
      </c>
      <c r="AL34" t="e">
        <f t="shared" si="13"/>
        <v>#DIV/0!</v>
      </c>
      <c r="AM34" t="e">
        <f t="shared" si="14"/>
        <v>#DIV/0!</v>
      </c>
      <c r="AN34" t="e">
        <f t="shared" si="15"/>
        <v>#DIV/0!</v>
      </c>
      <c r="AO34" t="e">
        <f t="shared" si="16"/>
        <v>#DIV/0!</v>
      </c>
      <c r="AP34" t="e">
        <f t="shared" si="17"/>
        <v>#DIV/0!</v>
      </c>
      <c r="AQ34" t="e">
        <f t="shared" si="18"/>
        <v>#DIV/0!</v>
      </c>
      <c r="AR34" t="e">
        <f t="shared" si="19"/>
        <v>#DIV/0!</v>
      </c>
      <c r="AS34" t="e">
        <f t="shared" si="20"/>
        <v>#DIV/0!</v>
      </c>
      <c r="AT34" t="e">
        <f t="shared" si="21"/>
        <v>#DIV/0!</v>
      </c>
      <c r="AU34" t="e">
        <f t="shared" si="22"/>
        <v>#DIV/0!</v>
      </c>
      <c r="AV34" t="e">
        <f t="shared" si="23"/>
        <v>#DIV/0!</v>
      </c>
      <c r="AW34" t="e">
        <f t="shared" si="24"/>
        <v>#DIV/0!</v>
      </c>
      <c r="AX34" t="e">
        <f t="shared" si="25"/>
        <v>#DIV/0!</v>
      </c>
      <c r="AY34" t="e">
        <f t="shared" si="26"/>
        <v>#DIV/0!</v>
      </c>
      <c r="AZ34" t="e">
        <f t="shared" si="27"/>
        <v>#DIV/0!</v>
      </c>
      <c r="BA34" t="e">
        <f t="shared" si="28"/>
        <v>#DIV/0!</v>
      </c>
      <c r="BB34">
        <f t="shared" si="29"/>
        <v>63</v>
      </c>
      <c r="BC34">
        <f t="shared" si="54"/>
        <v>0</v>
      </c>
      <c r="BD34">
        <f t="shared" si="30"/>
        <v>0</v>
      </c>
      <c r="BE34">
        <f t="shared" si="31"/>
        <v>18</v>
      </c>
      <c r="BF34">
        <f t="shared" si="32"/>
        <v>0</v>
      </c>
      <c r="BG34">
        <f t="shared" si="32"/>
        <v>0</v>
      </c>
      <c r="BH34">
        <f t="shared" si="32"/>
        <v>0</v>
      </c>
      <c r="BI34">
        <f t="shared" si="33"/>
        <v>0.7239321741477952</v>
      </c>
      <c r="BJ34">
        <f t="shared" si="56"/>
        <v>0</v>
      </c>
      <c r="BK34">
        <f t="shared" si="57"/>
        <v>0</v>
      </c>
      <c r="BL34">
        <f t="shared" si="35"/>
        <v>0.2068377640422272</v>
      </c>
      <c r="BM34">
        <f t="shared" si="36"/>
        <v>0</v>
      </c>
      <c r="BN34">
        <f t="shared" si="37"/>
        <v>0</v>
      </c>
      <c r="BO34">
        <f t="shared" si="38"/>
        <v>0</v>
      </c>
      <c r="BP34" t="str">
        <f t="shared" si="39"/>
        <v/>
      </c>
      <c r="BQ34" t="str">
        <f t="shared" si="40"/>
        <v/>
      </c>
      <c r="BR34" t="str">
        <f t="shared" si="41"/>
        <v/>
      </c>
      <c r="BS34" t="str">
        <f t="shared" si="42"/>
        <v/>
      </c>
      <c r="BT34" t="str">
        <f t="shared" si="43"/>
        <v/>
      </c>
      <c r="BU34" t="str">
        <f t="shared" si="44"/>
        <v/>
      </c>
      <c r="BV34" t="str">
        <f t="shared" si="45"/>
        <v/>
      </c>
      <c r="BW34" t="str">
        <f t="shared" si="46"/>
        <v/>
      </c>
      <c r="BX34" t="str">
        <f t="shared" si="47"/>
        <v/>
      </c>
      <c r="BY34" t="str">
        <f t="shared" si="48"/>
        <v/>
      </c>
      <c r="BZ34" t="str">
        <f t="shared" si="49"/>
        <v/>
      </c>
      <c r="CA34" t="str">
        <f t="shared" si="50"/>
        <v/>
      </c>
      <c r="CB34" s="11">
        <f t="shared" si="58"/>
        <v>1.1490986891234845E-2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6" x14ac:dyDescent="0.3">
      <c r="A35">
        <v>1</v>
      </c>
      <c r="B35" t="str">
        <f t="shared" si="2"/>
        <v/>
      </c>
      <c r="D35">
        <v>0.4</v>
      </c>
      <c r="I35">
        <f t="shared" si="3"/>
        <v>0</v>
      </c>
      <c r="J35">
        <f t="shared" si="4"/>
        <v>0</v>
      </c>
      <c r="L35" t="e">
        <f t="shared" si="5"/>
        <v>#DIV/0!</v>
      </c>
      <c r="M35">
        <v>1</v>
      </c>
      <c r="N35">
        <v>1</v>
      </c>
      <c r="O35">
        <v>2</v>
      </c>
      <c r="P35">
        <f t="shared" si="6"/>
        <v>0</v>
      </c>
      <c r="S35">
        <v>1</v>
      </c>
      <c r="T35">
        <v>0</v>
      </c>
      <c r="U35">
        <v>2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3"/>
        <v>#DIV/0!</v>
      </c>
      <c r="AF35" t="e">
        <f t="shared" si="7"/>
        <v>#DIV/0!</v>
      </c>
      <c r="AG35" t="e">
        <f t="shared" si="8"/>
        <v>#DIV/0!</v>
      </c>
      <c r="AH35" t="e">
        <f t="shared" si="9"/>
        <v>#DIV/0!</v>
      </c>
      <c r="AI35" t="e">
        <f t="shared" si="10"/>
        <v>#DIV/0!</v>
      </c>
      <c r="AJ35" t="e">
        <f t="shared" si="11"/>
        <v>#DIV/0!</v>
      </c>
      <c r="AK35" t="e">
        <f t="shared" si="12"/>
        <v>#DIV/0!</v>
      </c>
      <c r="AL35" t="e">
        <f t="shared" si="13"/>
        <v>#DIV/0!</v>
      </c>
      <c r="AM35" t="e">
        <f t="shared" si="14"/>
        <v>#DIV/0!</v>
      </c>
      <c r="AN35" t="e">
        <f t="shared" si="15"/>
        <v>#DIV/0!</v>
      </c>
      <c r="AO35" t="e">
        <f t="shared" si="16"/>
        <v>#DIV/0!</v>
      </c>
      <c r="AP35" t="e">
        <f t="shared" si="17"/>
        <v>#DIV/0!</v>
      </c>
      <c r="AQ35" t="e">
        <f t="shared" si="18"/>
        <v>#DIV/0!</v>
      </c>
      <c r="AR35" t="e">
        <f t="shared" si="19"/>
        <v>#DIV/0!</v>
      </c>
      <c r="AS35" t="e">
        <f t="shared" si="20"/>
        <v>#DIV/0!</v>
      </c>
      <c r="AT35" t="e">
        <f t="shared" si="21"/>
        <v>#DIV/0!</v>
      </c>
      <c r="AU35" t="e">
        <f t="shared" si="22"/>
        <v>#DIV/0!</v>
      </c>
      <c r="AV35" t="e">
        <f t="shared" si="23"/>
        <v>#DIV/0!</v>
      </c>
      <c r="AW35" t="e">
        <f t="shared" si="24"/>
        <v>#DIV/0!</v>
      </c>
      <c r="AX35" t="e">
        <f t="shared" si="25"/>
        <v>#DIV/0!</v>
      </c>
      <c r="AY35" t="e">
        <f t="shared" si="26"/>
        <v>#DIV/0!</v>
      </c>
      <c r="AZ35" t="e">
        <f t="shared" si="27"/>
        <v>#DIV/0!</v>
      </c>
      <c r="BA35" t="e">
        <f t="shared" si="28"/>
        <v>#DIV/0!</v>
      </c>
      <c r="BB35">
        <f t="shared" si="29"/>
        <v>18</v>
      </c>
      <c r="BC35">
        <f t="shared" si="54"/>
        <v>0</v>
      </c>
      <c r="BD35">
        <f t="shared" si="30"/>
        <v>0</v>
      </c>
      <c r="BE35">
        <f t="shared" si="31"/>
        <v>18</v>
      </c>
      <c r="BF35">
        <f t="shared" si="32"/>
        <v>0</v>
      </c>
      <c r="BG35">
        <f t="shared" si="32"/>
        <v>0</v>
      </c>
      <c r="BH35">
        <f t="shared" si="32"/>
        <v>0</v>
      </c>
      <c r="BI35">
        <f t="shared" si="33"/>
        <v>0.22918311805232935</v>
      </c>
      <c r="BJ35">
        <f t="shared" si="56"/>
        <v>0</v>
      </c>
      <c r="BK35">
        <f t="shared" si="57"/>
        <v>0</v>
      </c>
      <c r="BL35">
        <f t="shared" si="35"/>
        <v>0.22918311805232935</v>
      </c>
      <c r="BM35">
        <f t="shared" si="36"/>
        <v>0</v>
      </c>
      <c r="BN35">
        <f t="shared" si="37"/>
        <v>0</v>
      </c>
      <c r="BO35">
        <f t="shared" si="38"/>
        <v>0</v>
      </c>
      <c r="BP35" t="str">
        <f t="shared" si="39"/>
        <v/>
      </c>
      <c r="BQ35" t="str">
        <f t="shared" si="40"/>
        <v/>
      </c>
      <c r="BR35" t="str">
        <f t="shared" si="41"/>
        <v/>
      </c>
      <c r="BS35" t="str">
        <f t="shared" si="42"/>
        <v/>
      </c>
      <c r="BT35" t="str">
        <f t="shared" si="43"/>
        <v/>
      </c>
      <c r="BU35" t="str">
        <f t="shared" si="44"/>
        <v/>
      </c>
      <c r="BV35" t="str">
        <f t="shared" si="45"/>
        <v/>
      </c>
      <c r="BW35" t="str">
        <f t="shared" si="46"/>
        <v/>
      </c>
      <c r="BX35" t="str">
        <f t="shared" si="47"/>
        <v/>
      </c>
      <c r="BY35" t="str">
        <f t="shared" si="48"/>
        <v/>
      </c>
      <c r="BZ35" t="str">
        <f t="shared" si="49"/>
        <v/>
      </c>
      <c r="CA35" t="str">
        <f t="shared" si="50"/>
        <v/>
      </c>
      <c r="CB35" s="11">
        <f t="shared" si="58"/>
        <v>1.273239544735163E-2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6" x14ac:dyDescent="0.3">
      <c r="A36">
        <v>1</v>
      </c>
      <c r="B36" t="str">
        <f t="shared" si="2"/>
        <v/>
      </c>
      <c r="D36">
        <v>0.4</v>
      </c>
      <c r="I36">
        <f t="shared" si="3"/>
        <v>0</v>
      </c>
      <c r="J36">
        <f t="shared" si="4"/>
        <v>0</v>
      </c>
      <c r="L36" t="e">
        <f t="shared" si="5"/>
        <v>#DIV/0!</v>
      </c>
      <c r="M36">
        <v>1</v>
      </c>
      <c r="N36">
        <v>1</v>
      </c>
      <c r="O36">
        <v>2</v>
      </c>
      <c r="P36">
        <f t="shared" si="6"/>
        <v>0</v>
      </c>
      <c r="S36">
        <v>1</v>
      </c>
      <c r="T36">
        <v>0</v>
      </c>
      <c r="U36">
        <v>1</v>
      </c>
      <c r="Z36">
        <v>0</v>
      </c>
      <c r="AA36">
        <v>0</v>
      </c>
      <c r="AB36">
        <v>0</v>
      </c>
      <c r="AC36">
        <v>0</v>
      </c>
      <c r="AD36" t="s">
        <v>75</v>
      </c>
      <c r="AE36" t="e">
        <f t="shared" si="53"/>
        <v>#DIV/0!</v>
      </c>
      <c r="AF36" t="e">
        <f t="shared" si="7"/>
        <v>#DIV/0!</v>
      </c>
      <c r="AG36" t="e">
        <f t="shared" si="8"/>
        <v>#DIV/0!</v>
      </c>
      <c r="AH36" t="e">
        <f t="shared" si="9"/>
        <v>#DIV/0!</v>
      </c>
      <c r="AI36" t="e">
        <f t="shared" si="10"/>
        <v>#DIV/0!</v>
      </c>
      <c r="AJ36" t="e">
        <f t="shared" si="11"/>
        <v>#DIV/0!</v>
      </c>
      <c r="AK36" t="e">
        <f t="shared" si="12"/>
        <v>#DIV/0!</v>
      </c>
      <c r="AL36" t="e">
        <f t="shared" si="13"/>
        <v>#DIV/0!</v>
      </c>
      <c r="AM36" t="e">
        <f t="shared" si="14"/>
        <v>#DIV/0!</v>
      </c>
      <c r="AN36" t="e">
        <f t="shared" si="15"/>
        <v>#DIV/0!</v>
      </c>
      <c r="AO36" t="e">
        <f t="shared" si="16"/>
        <v>#DIV/0!</v>
      </c>
      <c r="AP36" t="e">
        <f t="shared" si="17"/>
        <v>#DIV/0!</v>
      </c>
      <c r="AQ36" t="e">
        <f t="shared" si="18"/>
        <v>#DIV/0!</v>
      </c>
      <c r="AR36" t="e">
        <f t="shared" si="19"/>
        <v>#DIV/0!</v>
      </c>
      <c r="AS36" t="e">
        <f t="shared" si="20"/>
        <v>#DIV/0!</v>
      </c>
      <c r="AT36" t="e">
        <f t="shared" si="21"/>
        <v>#DIV/0!</v>
      </c>
      <c r="AU36" t="e">
        <f t="shared" si="22"/>
        <v>#DIV/0!</v>
      </c>
      <c r="AV36" t="e">
        <f t="shared" si="23"/>
        <v>#DIV/0!</v>
      </c>
      <c r="AW36" t="e">
        <f t="shared" si="24"/>
        <v>#DIV/0!</v>
      </c>
      <c r="AX36" t="e">
        <f t="shared" si="25"/>
        <v>#DIV/0!</v>
      </c>
      <c r="AY36" t="e">
        <f t="shared" si="26"/>
        <v>#DIV/0!</v>
      </c>
      <c r="AZ36" t="e">
        <f t="shared" si="27"/>
        <v>#DIV/0!</v>
      </c>
      <c r="BA36" t="e">
        <f t="shared" si="28"/>
        <v>#DIV/0!</v>
      </c>
      <c r="BB36">
        <f t="shared" si="29"/>
        <v>18</v>
      </c>
      <c r="BC36">
        <f t="shared" si="54"/>
        <v>0</v>
      </c>
      <c r="BD36">
        <f t="shared" si="30"/>
        <v>0</v>
      </c>
      <c r="BE36">
        <f t="shared" si="31"/>
        <v>5.5</v>
      </c>
      <c r="BF36">
        <f t="shared" si="32"/>
        <v>0</v>
      </c>
      <c r="BG36">
        <f t="shared" si="32"/>
        <v>0</v>
      </c>
      <c r="BH36">
        <f t="shared" si="32"/>
        <v>0</v>
      </c>
      <c r="BI36">
        <f t="shared" si="33"/>
        <v>0.22918311805232935</v>
      </c>
      <c r="BJ36">
        <f t="shared" si="56"/>
        <v>0</v>
      </c>
      <c r="BK36">
        <f t="shared" si="57"/>
        <v>0</v>
      </c>
      <c r="BL36">
        <f t="shared" si="35"/>
        <v>7.0028174960433967E-2</v>
      </c>
      <c r="BM36">
        <f t="shared" si="36"/>
        <v>0</v>
      </c>
      <c r="BN36">
        <f t="shared" si="37"/>
        <v>0</v>
      </c>
      <c r="BO36">
        <f t="shared" si="38"/>
        <v>0</v>
      </c>
      <c r="BP36" t="str">
        <f t="shared" si="39"/>
        <v/>
      </c>
      <c r="BQ36" t="str">
        <f t="shared" si="40"/>
        <v/>
      </c>
      <c r="BR36" t="str">
        <f t="shared" si="41"/>
        <v/>
      </c>
      <c r="BS36" t="str">
        <f t="shared" si="42"/>
        <v/>
      </c>
      <c r="BT36" t="str">
        <f t="shared" si="43"/>
        <v/>
      </c>
      <c r="BU36" t="str">
        <f t="shared" si="44"/>
        <v/>
      </c>
      <c r="BV36" t="str">
        <f t="shared" si="45"/>
        <v/>
      </c>
      <c r="BW36" t="str">
        <f t="shared" si="46"/>
        <v/>
      </c>
      <c r="BX36" t="str">
        <f t="shared" si="47"/>
        <v/>
      </c>
      <c r="BY36" t="str">
        <f t="shared" si="48"/>
        <v/>
      </c>
      <c r="BZ36" t="str">
        <f t="shared" si="49"/>
        <v/>
      </c>
      <c r="CA36" t="str">
        <f t="shared" si="50"/>
        <v/>
      </c>
      <c r="CB36" s="11">
        <f t="shared" si="58"/>
        <v>1.273239544735163E-2</v>
      </c>
      <c r="CD36" s="35"/>
      <c r="CE36" s="24"/>
      <c r="CF36" s="24"/>
      <c r="CG36" s="35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6" x14ac:dyDescent="0.3">
      <c r="A37">
        <v>1</v>
      </c>
      <c r="B37" t="str">
        <f t="shared" si="2"/>
        <v/>
      </c>
      <c r="D37">
        <v>0.5</v>
      </c>
      <c r="I37">
        <f t="shared" si="3"/>
        <v>0</v>
      </c>
      <c r="J37">
        <f t="shared" si="4"/>
        <v>0</v>
      </c>
      <c r="L37" t="e">
        <f t="shared" si="5"/>
        <v>#DIV/0!</v>
      </c>
      <c r="M37">
        <v>1</v>
      </c>
      <c r="N37">
        <v>1</v>
      </c>
      <c r="O37">
        <v>2</v>
      </c>
      <c r="P37">
        <f t="shared" si="6"/>
        <v>0</v>
      </c>
      <c r="S37">
        <v>1</v>
      </c>
      <c r="T37">
        <v>0</v>
      </c>
      <c r="U37">
        <v>1</v>
      </c>
      <c r="Z37">
        <v>0</v>
      </c>
      <c r="AA37">
        <v>0</v>
      </c>
      <c r="AB37">
        <v>0</v>
      </c>
      <c r="AC37">
        <v>0</v>
      </c>
      <c r="AD37" t="s">
        <v>75</v>
      </c>
      <c r="AE37" t="e">
        <f t="shared" si="53"/>
        <v>#DIV/0!</v>
      </c>
      <c r="AF37" t="e">
        <f t="shared" si="7"/>
        <v>#DIV/0!</v>
      </c>
      <c r="AG37" t="e">
        <f t="shared" si="8"/>
        <v>#DIV/0!</v>
      </c>
      <c r="AH37" t="e">
        <f t="shared" si="9"/>
        <v>#DIV/0!</v>
      </c>
      <c r="AI37" t="e">
        <f t="shared" si="10"/>
        <v>#DIV/0!</v>
      </c>
      <c r="AJ37" t="e">
        <f t="shared" si="11"/>
        <v>#DIV/0!</v>
      </c>
      <c r="AK37" t="e">
        <f t="shared" si="12"/>
        <v>#DIV/0!</v>
      </c>
      <c r="AL37" t="e">
        <f t="shared" si="13"/>
        <v>#DIV/0!</v>
      </c>
      <c r="AM37" t="e">
        <f t="shared" si="14"/>
        <v>#DIV/0!</v>
      </c>
      <c r="AN37" t="e">
        <f t="shared" si="15"/>
        <v>#DIV/0!</v>
      </c>
      <c r="AO37" t="e">
        <f t="shared" si="16"/>
        <v>#DIV/0!</v>
      </c>
      <c r="AP37" t="e">
        <f t="shared" si="17"/>
        <v>#DIV/0!</v>
      </c>
      <c r="AQ37" t="e">
        <f t="shared" si="18"/>
        <v>#DIV/0!</v>
      </c>
      <c r="AR37" t="e">
        <f t="shared" si="19"/>
        <v>#DIV/0!</v>
      </c>
      <c r="AS37" t="e">
        <f t="shared" si="20"/>
        <v>#DIV/0!</v>
      </c>
      <c r="AT37" t="e">
        <f t="shared" si="21"/>
        <v>#DIV/0!</v>
      </c>
      <c r="AU37" t="e">
        <f t="shared" si="22"/>
        <v>#DIV/0!</v>
      </c>
      <c r="AV37" t="e">
        <f t="shared" si="23"/>
        <v>#DIV/0!</v>
      </c>
      <c r="AW37" t="e">
        <f t="shared" si="24"/>
        <v>#DIV/0!</v>
      </c>
      <c r="AX37" t="e">
        <f t="shared" si="25"/>
        <v>#DIV/0!</v>
      </c>
      <c r="AY37" t="e">
        <f t="shared" si="26"/>
        <v>#DIV/0!</v>
      </c>
      <c r="AZ37" t="e">
        <f t="shared" si="27"/>
        <v>#DIV/0!</v>
      </c>
      <c r="BA37" t="e">
        <f t="shared" si="28"/>
        <v>#DIV/0!</v>
      </c>
      <c r="BB37">
        <f t="shared" si="29"/>
        <v>18</v>
      </c>
      <c r="BC37">
        <f t="shared" si="54"/>
        <v>0</v>
      </c>
      <c r="BD37">
        <f t="shared" si="30"/>
        <v>0</v>
      </c>
      <c r="BE37">
        <f t="shared" si="31"/>
        <v>5.5</v>
      </c>
      <c r="BF37">
        <f t="shared" si="32"/>
        <v>0</v>
      </c>
      <c r="BG37">
        <f t="shared" si="32"/>
        <v>0</v>
      </c>
      <c r="BH37">
        <f t="shared" si="32"/>
        <v>0</v>
      </c>
      <c r="BI37">
        <f t="shared" si="33"/>
        <v>0.35809862195676451</v>
      </c>
      <c r="BJ37">
        <f t="shared" si="56"/>
        <v>0</v>
      </c>
      <c r="BK37">
        <f t="shared" si="57"/>
        <v>0</v>
      </c>
      <c r="BL37">
        <f t="shared" si="35"/>
        <v>0.10941902337567805</v>
      </c>
      <c r="BM37">
        <f t="shared" si="36"/>
        <v>0</v>
      </c>
      <c r="BN37">
        <f t="shared" si="37"/>
        <v>0</v>
      </c>
      <c r="BO37">
        <f t="shared" si="38"/>
        <v>0</v>
      </c>
      <c r="BP37" t="str">
        <f t="shared" si="39"/>
        <v/>
      </c>
      <c r="BQ37" t="str">
        <f t="shared" si="40"/>
        <v/>
      </c>
      <c r="BR37" t="str">
        <f t="shared" si="41"/>
        <v/>
      </c>
      <c r="BS37" t="str">
        <f t="shared" si="42"/>
        <v/>
      </c>
      <c r="BT37" t="str">
        <f t="shared" si="43"/>
        <v/>
      </c>
      <c r="BU37" t="str">
        <f t="shared" si="44"/>
        <v/>
      </c>
      <c r="BV37" t="str">
        <f t="shared" si="45"/>
        <v/>
      </c>
      <c r="BW37" t="str">
        <f t="shared" si="46"/>
        <v/>
      </c>
      <c r="BX37" t="str">
        <f t="shared" si="47"/>
        <v/>
      </c>
      <c r="BY37" t="str">
        <f t="shared" si="48"/>
        <v/>
      </c>
      <c r="BZ37" t="str">
        <f t="shared" si="49"/>
        <v/>
      </c>
      <c r="CA37" t="str">
        <f t="shared" si="50"/>
        <v/>
      </c>
      <c r="CB37" s="11">
        <f t="shared" si="58"/>
        <v>1.9894367886486918E-2</v>
      </c>
      <c r="CC37" s="33"/>
      <c r="CD37" s="11"/>
      <c r="CE37" s="12"/>
      <c r="CF37" s="12"/>
      <c r="CG37" s="11"/>
      <c r="CH37" s="12"/>
      <c r="CI37" s="12"/>
      <c r="CJ37" s="12"/>
      <c r="CK37" s="12"/>
      <c r="CO37" s="11"/>
      <c r="CP37" s="11"/>
      <c r="CQ37" s="11"/>
      <c r="CR37" s="11"/>
    </row>
    <row r="38" spans="1:96" x14ac:dyDescent="0.3">
      <c r="A38">
        <v>1</v>
      </c>
      <c r="B38" t="str">
        <f t="shared" si="2"/>
        <v/>
      </c>
      <c r="D38">
        <v>0.37</v>
      </c>
      <c r="I38">
        <f t="shared" si="3"/>
        <v>0</v>
      </c>
      <c r="J38">
        <f t="shared" si="4"/>
        <v>0</v>
      </c>
      <c r="L38" t="e">
        <f t="shared" si="5"/>
        <v>#DIV/0!</v>
      </c>
      <c r="M38">
        <v>2</v>
      </c>
      <c r="N38">
        <v>1</v>
      </c>
      <c r="O38">
        <v>2</v>
      </c>
      <c r="P38">
        <f t="shared" si="6"/>
        <v>0</v>
      </c>
      <c r="S38">
        <v>1</v>
      </c>
      <c r="T38">
        <v>0</v>
      </c>
      <c r="U38">
        <v>1</v>
      </c>
      <c r="Z38">
        <v>0</v>
      </c>
      <c r="AA38">
        <v>0</v>
      </c>
      <c r="AB38">
        <v>0</v>
      </c>
      <c r="AC38">
        <v>0</v>
      </c>
      <c r="AD38" t="s">
        <v>75</v>
      </c>
      <c r="AE38" t="e">
        <f t="shared" si="53"/>
        <v>#DIV/0!</v>
      </c>
      <c r="AF38" t="e">
        <f t="shared" si="7"/>
        <v>#DIV/0!</v>
      </c>
      <c r="AG38" t="e">
        <f t="shared" si="8"/>
        <v>#DIV/0!</v>
      </c>
      <c r="AH38" t="e">
        <f t="shared" si="9"/>
        <v>#DIV/0!</v>
      </c>
      <c r="AI38" t="e">
        <f t="shared" si="10"/>
        <v>#DIV/0!</v>
      </c>
      <c r="AJ38" t="e">
        <f t="shared" si="11"/>
        <v>#DIV/0!</v>
      </c>
      <c r="AK38" t="e">
        <f t="shared" si="12"/>
        <v>#DIV/0!</v>
      </c>
      <c r="AL38" t="e">
        <f t="shared" si="13"/>
        <v>#DIV/0!</v>
      </c>
      <c r="AM38" t="e">
        <f t="shared" si="14"/>
        <v>#DIV/0!</v>
      </c>
      <c r="AN38" t="e">
        <f t="shared" si="15"/>
        <v>#DIV/0!</v>
      </c>
      <c r="AO38" t="e">
        <f t="shared" si="16"/>
        <v>#DIV/0!</v>
      </c>
      <c r="AP38" t="e">
        <f t="shared" si="17"/>
        <v>#DIV/0!</v>
      </c>
      <c r="AQ38" t="e">
        <f t="shared" si="18"/>
        <v>#DIV/0!</v>
      </c>
      <c r="AR38" t="e">
        <f t="shared" si="19"/>
        <v>#DIV/0!</v>
      </c>
      <c r="AS38" t="e">
        <f t="shared" si="20"/>
        <v>#DIV/0!</v>
      </c>
      <c r="AT38" t="e">
        <f t="shared" si="21"/>
        <v>#DIV/0!</v>
      </c>
      <c r="AU38" t="e">
        <f t="shared" si="22"/>
        <v>#DIV/0!</v>
      </c>
      <c r="AV38" t="e">
        <f t="shared" si="23"/>
        <v>#DIV/0!</v>
      </c>
      <c r="AW38" t="e">
        <f t="shared" si="24"/>
        <v>#DIV/0!</v>
      </c>
      <c r="AX38" t="e">
        <f t="shared" si="25"/>
        <v>#DIV/0!</v>
      </c>
      <c r="AY38" t="e">
        <f t="shared" si="26"/>
        <v>#DIV/0!</v>
      </c>
      <c r="AZ38" t="e">
        <f t="shared" si="27"/>
        <v>#DIV/0!</v>
      </c>
      <c r="BA38" t="e">
        <f t="shared" si="28"/>
        <v>#DIV/0!</v>
      </c>
      <c r="BB38">
        <f t="shared" si="29"/>
        <v>18</v>
      </c>
      <c r="BC38">
        <f t="shared" si="54"/>
        <v>0</v>
      </c>
      <c r="BD38">
        <f t="shared" si="30"/>
        <v>0</v>
      </c>
      <c r="BE38">
        <f t="shared" si="31"/>
        <v>5.5</v>
      </c>
      <c r="BF38">
        <f t="shared" si="32"/>
        <v>0</v>
      </c>
      <c r="BG38">
        <f t="shared" si="32"/>
        <v>0</v>
      </c>
      <c r="BH38">
        <f t="shared" si="32"/>
        <v>0</v>
      </c>
      <c r="BI38">
        <f t="shared" si="33"/>
        <v>0.19609480538352425</v>
      </c>
      <c r="BJ38">
        <f t="shared" si="56"/>
        <v>0</v>
      </c>
      <c r="BK38">
        <f t="shared" si="57"/>
        <v>0</v>
      </c>
      <c r="BL38">
        <f t="shared" si="35"/>
        <v>5.9917857200521299E-2</v>
      </c>
      <c r="BM38">
        <f t="shared" si="36"/>
        <v>0</v>
      </c>
      <c r="BN38">
        <f t="shared" si="37"/>
        <v>0</v>
      </c>
      <c r="BO38">
        <f t="shared" si="38"/>
        <v>0</v>
      </c>
      <c r="BP38" t="str">
        <f t="shared" si="39"/>
        <v/>
      </c>
      <c r="BQ38" t="str">
        <f t="shared" si="40"/>
        <v/>
      </c>
      <c r="BR38" t="str">
        <f t="shared" si="41"/>
        <v/>
      </c>
      <c r="BS38" t="str">
        <f t="shared" si="42"/>
        <v/>
      </c>
      <c r="BT38" t="str">
        <f t="shared" si="43"/>
        <v/>
      </c>
      <c r="BU38" t="str">
        <f t="shared" si="44"/>
        <v/>
      </c>
      <c r="BV38" t="str">
        <f t="shared" si="45"/>
        <v/>
      </c>
      <c r="BW38" t="str">
        <f t="shared" si="46"/>
        <v/>
      </c>
      <c r="BX38" t="str">
        <f t="shared" si="47"/>
        <v/>
      </c>
      <c r="BY38" t="str">
        <f t="shared" si="48"/>
        <v/>
      </c>
      <c r="BZ38" t="str">
        <f t="shared" si="49"/>
        <v/>
      </c>
      <c r="CA38" t="str">
        <f t="shared" si="50"/>
        <v/>
      </c>
      <c r="CB38" s="11">
        <f t="shared" si="58"/>
        <v>1.0894155854640236E-2</v>
      </c>
      <c r="CC38" s="33"/>
      <c r="CD38" s="11"/>
      <c r="CE38" s="12"/>
      <c r="CF38" s="12"/>
      <c r="CG38" s="11"/>
      <c r="CH38" s="12"/>
      <c r="CI38" s="12"/>
      <c r="CJ38" s="12"/>
      <c r="CK38" s="12"/>
      <c r="CO38" s="11"/>
      <c r="CP38" s="11"/>
      <c r="CQ38" s="11"/>
      <c r="CR38" s="11"/>
    </row>
    <row r="39" spans="1:96" x14ac:dyDescent="0.3">
      <c r="A39">
        <v>1</v>
      </c>
      <c r="B39" t="str">
        <f t="shared" si="2"/>
        <v/>
      </c>
      <c r="C39" t="s">
        <v>75</v>
      </c>
      <c r="D39">
        <v>0.47</v>
      </c>
      <c r="I39">
        <f t="shared" si="3"/>
        <v>0</v>
      </c>
      <c r="J39">
        <f t="shared" si="4"/>
        <v>0</v>
      </c>
      <c r="L39" t="e">
        <f t="shared" si="5"/>
        <v>#DIV/0!</v>
      </c>
      <c r="M39">
        <v>2</v>
      </c>
      <c r="N39">
        <v>1</v>
      </c>
      <c r="O39">
        <v>5</v>
      </c>
      <c r="P39">
        <f t="shared" si="6"/>
        <v>1</v>
      </c>
      <c r="S39">
        <v>1</v>
      </c>
      <c r="T39">
        <v>0</v>
      </c>
      <c r="U39">
        <v>2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3"/>
        <v>#DIV/0!</v>
      </c>
      <c r="AF39" t="e">
        <f t="shared" si="7"/>
        <v>#DIV/0!</v>
      </c>
      <c r="AG39" t="e">
        <f t="shared" si="8"/>
        <v>#DIV/0!</v>
      </c>
      <c r="AH39" t="e">
        <f t="shared" si="9"/>
        <v>#DIV/0!</v>
      </c>
      <c r="AI39" t="e">
        <f t="shared" si="10"/>
        <v>#DIV/0!</v>
      </c>
      <c r="AJ39" t="e">
        <f t="shared" si="11"/>
        <v>#DIV/0!</v>
      </c>
      <c r="AK39" t="e">
        <f t="shared" si="12"/>
        <v>#DIV/0!</v>
      </c>
      <c r="AL39" t="e">
        <f t="shared" si="13"/>
        <v>#DIV/0!</v>
      </c>
      <c r="AM39" t="e">
        <f t="shared" si="14"/>
        <v>#DIV/0!</v>
      </c>
      <c r="AN39" t="e">
        <f t="shared" si="15"/>
        <v>#DIV/0!</v>
      </c>
      <c r="AO39" t="e">
        <f t="shared" si="16"/>
        <v>#DIV/0!</v>
      </c>
      <c r="AP39" t="e">
        <f t="shared" si="17"/>
        <v>#DIV/0!</v>
      </c>
      <c r="AQ39" t="e">
        <f t="shared" si="18"/>
        <v>#DIV/0!</v>
      </c>
      <c r="AR39" t="e">
        <f t="shared" si="19"/>
        <v>#DIV/0!</v>
      </c>
      <c r="AS39" t="e">
        <f t="shared" si="20"/>
        <v>#DIV/0!</v>
      </c>
      <c r="AT39" t="e">
        <f t="shared" si="21"/>
        <v>#DIV/0!</v>
      </c>
      <c r="AU39" t="e">
        <f t="shared" si="22"/>
        <v>#DIV/0!</v>
      </c>
      <c r="AV39" t="e">
        <f t="shared" si="23"/>
        <v>#DIV/0!</v>
      </c>
      <c r="AW39" t="e">
        <f t="shared" si="24"/>
        <v>#DIV/0!</v>
      </c>
      <c r="AX39" t="e">
        <f t="shared" si="25"/>
        <v>#DIV/0!</v>
      </c>
      <c r="AY39" t="e">
        <f t="shared" si="26"/>
        <v>#DIV/0!</v>
      </c>
      <c r="AZ39" t="e">
        <f t="shared" si="27"/>
        <v>#DIV/0!</v>
      </c>
      <c r="BA39" t="e">
        <f t="shared" si="28"/>
        <v>#DIV/0!</v>
      </c>
      <c r="BB39">
        <f t="shared" si="29"/>
        <v>83</v>
      </c>
      <c r="BC39">
        <f t="shared" si="54"/>
        <v>0</v>
      </c>
      <c r="BD39">
        <f t="shared" si="30"/>
        <v>0</v>
      </c>
      <c r="BE39">
        <f t="shared" si="31"/>
        <v>18</v>
      </c>
      <c r="BF39">
        <f t="shared" si="32"/>
        <v>0</v>
      </c>
      <c r="BG39">
        <f t="shared" si="32"/>
        <v>0</v>
      </c>
      <c r="BH39">
        <f t="shared" si="32"/>
        <v>0</v>
      </c>
      <c r="BI39">
        <f t="shared" si="33"/>
        <v>1.4590290675534867</v>
      </c>
      <c r="BJ39">
        <f t="shared" si="56"/>
        <v>0</v>
      </c>
      <c r="BK39">
        <f t="shared" si="57"/>
        <v>0</v>
      </c>
      <c r="BL39">
        <f t="shared" si="35"/>
        <v>0.31641594236099713</v>
      </c>
      <c r="BM39">
        <f t="shared" si="36"/>
        <v>0</v>
      </c>
      <c r="BN39">
        <f t="shared" si="37"/>
        <v>0</v>
      </c>
      <c r="BO39">
        <f t="shared" si="38"/>
        <v>0</v>
      </c>
      <c r="BP39" t="str">
        <f t="shared" si="39"/>
        <v/>
      </c>
      <c r="BQ39" t="str">
        <f t="shared" si="40"/>
        <v/>
      </c>
      <c r="BR39" t="str">
        <f t="shared" si="41"/>
        <v/>
      </c>
      <c r="BS39" t="str">
        <f t="shared" si="42"/>
        <v/>
      </c>
      <c r="BT39" t="str">
        <f t="shared" si="43"/>
        <v/>
      </c>
      <c r="BU39" t="str">
        <f t="shared" si="44"/>
        <v/>
      </c>
      <c r="BV39" t="str">
        <f t="shared" si="45"/>
        <v/>
      </c>
      <c r="BW39" t="str">
        <f t="shared" si="46"/>
        <v/>
      </c>
      <c r="BX39" t="str">
        <f t="shared" si="47"/>
        <v/>
      </c>
      <c r="BY39" t="str">
        <f t="shared" si="48"/>
        <v/>
      </c>
      <c r="BZ39" t="str">
        <f t="shared" si="49"/>
        <v/>
      </c>
      <c r="CA39" t="str">
        <f t="shared" si="50"/>
        <v/>
      </c>
      <c r="CB39" s="11">
        <f t="shared" si="58"/>
        <v>1.7578663464499839E-2</v>
      </c>
      <c r="CD39" s="12"/>
      <c r="CE39" s="12"/>
      <c r="CF39" s="12"/>
      <c r="CG39" s="12"/>
      <c r="CH39" s="12"/>
      <c r="CI39" s="12"/>
      <c r="CJ39" s="12"/>
      <c r="CK39" s="12"/>
    </row>
    <row r="40" spans="1:96" x14ac:dyDescent="0.3">
      <c r="A40">
        <v>1</v>
      </c>
      <c r="B40" t="str">
        <f t="shared" si="2"/>
        <v/>
      </c>
      <c r="D40">
        <v>0.26</v>
      </c>
      <c r="I40">
        <f t="shared" si="3"/>
        <v>0</v>
      </c>
      <c r="J40">
        <f t="shared" si="4"/>
        <v>0</v>
      </c>
      <c r="L40" t="e">
        <f t="shared" si="5"/>
        <v>#DIV/0!</v>
      </c>
      <c r="M40">
        <v>2</v>
      </c>
      <c r="N40">
        <v>1</v>
      </c>
      <c r="O40">
        <v>5</v>
      </c>
      <c r="P40">
        <f t="shared" si="6"/>
        <v>0</v>
      </c>
      <c r="S40">
        <v>1</v>
      </c>
      <c r="T40">
        <v>0</v>
      </c>
      <c r="U40">
        <v>1</v>
      </c>
      <c r="Z40">
        <v>0</v>
      </c>
      <c r="AA40">
        <v>0</v>
      </c>
      <c r="AB40">
        <v>0</v>
      </c>
      <c r="AC40">
        <v>0</v>
      </c>
      <c r="AD40" t="s">
        <v>75</v>
      </c>
      <c r="AE40" t="e">
        <f t="shared" si="53"/>
        <v>#DIV/0!</v>
      </c>
      <c r="AF40" t="e">
        <f t="shared" si="7"/>
        <v>#DIV/0!</v>
      </c>
      <c r="AG40" t="e">
        <f t="shared" si="8"/>
        <v>#DIV/0!</v>
      </c>
      <c r="AH40" t="e">
        <f t="shared" si="9"/>
        <v>#DIV/0!</v>
      </c>
      <c r="AI40" t="e">
        <f t="shared" si="10"/>
        <v>#DIV/0!</v>
      </c>
      <c r="AJ40" t="e">
        <f t="shared" si="11"/>
        <v>#DIV/0!</v>
      </c>
      <c r="AK40" t="e">
        <f t="shared" si="12"/>
        <v>#DIV/0!</v>
      </c>
      <c r="AL40" t="e">
        <f t="shared" si="13"/>
        <v>#DIV/0!</v>
      </c>
      <c r="AM40" t="e">
        <f t="shared" si="14"/>
        <v>#DIV/0!</v>
      </c>
      <c r="AN40" t="e">
        <f t="shared" si="15"/>
        <v>#DIV/0!</v>
      </c>
      <c r="AO40" t="e">
        <f t="shared" si="16"/>
        <v>#DIV/0!</v>
      </c>
      <c r="AP40" t="e">
        <f t="shared" si="17"/>
        <v>#DIV/0!</v>
      </c>
      <c r="AQ40" t="e">
        <f t="shared" si="18"/>
        <v>#DIV/0!</v>
      </c>
      <c r="AR40" t="e">
        <f t="shared" si="19"/>
        <v>#DIV/0!</v>
      </c>
      <c r="AS40" t="e">
        <f t="shared" si="20"/>
        <v>#DIV/0!</v>
      </c>
      <c r="AT40" t="e">
        <f t="shared" si="21"/>
        <v>#DIV/0!</v>
      </c>
      <c r="AU40" t="e">
        <f t="shared" si="22"/>
        <v>#DIV/0!</v>
      </c>
      <c r="AV40" t="e">
        <f t="shared" si="23"/>
        <v>#DIV/0!</v>
      </c>
      <c r="AW40" t="e">
        <f t="shared" si="24"/>
        <v>#DIV/0!</v>
      </c>
      <c r="AX40" t="e">
        <f t="shared" si="25"/>
        <v>#DIV/0!</v>
      </c>
      <c r="AY40" t="e">
        <f t="shared" si="26"/>
        <v>#DIV/0!</v>
      </c>
      <c r="AZ40" t="e">
        <f t="shared" si="27"/>
        <v>#DIV/0!</v>
      </c>
      <c r="BA40" t="e">
        <f t="shared" si="28"/>
        <v>#DIV/0!</v>
      </c>
      <c r="BB40">
        <f t="shared" si="29"/>
        <v>83</v>
      </c>
      <c r="BC40">
        <f t="shared" si="54"/>
        <v>0</v>
      </c>
      <c r="BD40">
        <f t="shared" si="30"/>
        <v>0</v>
      </c>
      <c r="BE40">
        <f t="shared" si="31"/>
        <v>5.5</v>
      </c>
      <c r="BF40">
        <f t="shared" si="32"/>
        <v>0</v>
      </c>
      <c r="BG40">
        <f t="shared" si="32"/>
        <v>0</v>
      </c>
      <c r="BH40">
        <f t="shared" si="32"/>
        <v>0</v>
      </c>
      <c r="BI40">
        <f t="shared" si="33"/>
        <v>0.44649327735000327</v>
      </c>
      <c r="BJ40">
        <f t="shared" si="56"/>
        <v>0</v>
      </c>
      <c r="BK40">
        <f t="shared" si="57"/>
        <v>0</v>
      </c>
      <c r="BL40">
        <f t="shared" si="35"/>
        <v>2.958690392078335E-2</v>
      </c>
      <c r="BM40">
        <f t="shared" si="36"/>
        <v>0</v>
      </c>
      <c r="BN40">
        <f t="shared" si="37"/>
        <v>0</v>
      </c>
      <c r="BO40">
        <f t="shared" si="38"/>
        <v>0</v>
      </c>
      <c r="BP40" t="str">
        <f t="shared" si="39"/>
        <v/>
      </c>
      <c r="BQ40" t="str">
        <f t="shared" si="40"/>
        <v/>
      </c>
      <c r="BR40" t="str">
        <f t="shared" si="41"/>
        <v/>
      </c>
      <c r="BS40" t="str">
        <f t="shared" si="42"/>
        <v/>
      </c>
      <c r="BT40" t="str">
        <f t="shared" si="43"/>
        <v/>
      </c>
      <c r="BU40" t="str">
        <f t="shared" si="44"/>
        <v/>
      </c>
      <c r="BV40" t="str">
        <f t="shared" si="45"/>
        <v/>
      </c>
      <c r="BW40" t="str">
        <f t="shared" si="46"/>
        <v/>
      </c>
      <c r="BX40" t="str">
        <f t="shared" si="47"/>
        <v/>
      </c>
      <c r="BY40" t="str">
        <f t="shared" si="48"/>
        <v/>
      </c>
      <c r="BZ40" t="str">
        <f t="shared" si="49"/>
        <v/>
      </c>
      <c r="CA40" t="str">
        <f t="shared" si="50"/>
        <v/>
      </c>
      <c r="CB40" s="11">
        <f t="shared" si="58"/>
        <v>5.3794370765060636E-3</v>
      </c>
      <c r="CD40" s="12"/>
      <c r="CE40" s="12"/>
      <c r="CF40" s="12"/>
      <c r="CG40" s="12"/>
      <c r="CH40" s="12"/>
      <c r="CI40" s="12"/>
      <c r="CJ40" s="12"/>
      <c r="CK40" s="12"/>
    </row>
    <row r="41" spans="1:96" x14ac:dyDescent="0.3">
      <c r="A41">
        <v>1</v>
      </c>
      <c r="B41">
        <f t="shared" si="2"/>
        <v>1</v>
      </c>
      <c r="C41" t="s">
        <v>75</v>
      </c>
      <c r="D41">
        <v>0.93</v>
      </c>
      <c r="E41">
        <v>4</v>
      </c>
      <c r="F41">
        <v>3.79</v>
      </c>
      <c r="G41">
        <v>4.5</v>
      </c>
      <c r="H41">
        <v>3.5</v>
      </c>
      <c r="I41">
        <f t="shared" si="3"/>
        <v>2.0724999999999998</v>
      </c>
      <c r="J41">
        <f t="shared" si="4"/>
        <v>0.5</v>
      </c>
      <c r="K41">
        <v>1</v>
      </c>
      <c r="L41">
        <f t="shared" si="5"/>
        <v>1</v>
      </c>
      <c r="M41">
        <v>2</v>
      </c>
      <c r="N41">
        <v>1</v>
      </c>
      <c r="O41">
        <v>4</v>
      </c>
      <c r="P41">
        <f t="shared" si="6"/>
        <v>1</v>
      </c>
      <c r="S41">
        <v>1</v>
      </c>
      <c r="T41">
        <v>0</v>
      </c>
      <c r="U41">
        <v>2</v>
      </c>
      <c r="Z41">
        <v>0</v>
      </c>
      <c r="AA41">
        <v>0</v>
      </c>
      <c r="AB41">
        <v>0</v>
      </c>
      <c r="AC41">
        <v>0</v>
      </c>
      <c r="AD41" t="s">
        <v>75</v>
      </c>
      <c r="AE41">
        <f t="shared" si="53"/>
        <v>47.228809180999747</v>
      </c>
      <c r="AF41">
        <f t="shared" si="7"/>
        <v>0</v>
      </c>
      <c r="AG41">
        <f t="shared" si="8"/>
        <v>6.7469727401428212</v>
      </c>
      <c r="AH41">
        <f t="shared" si="9"/>
        <v>20.240918220428462</v>
      </c>
      <c r="AI41">
        <f t="shared" si="10"/>
        <v>33.734863700714108</v>
      </c>
      <c r="AJ41">
        <f t="shared" si="11"/>
        <v>47.228809180999747</v>
      </c>
      <c r="AK41">
        <f t="shared" si="12"/>
        <v>60.722754661285393</v>
      </c>
      <c r="AL41">
        <f t="shared" si="13"/>
        <v>74.216700141571039</v>
      </c>
      <c r="AM41">
        <f t="shared" si="14"/>
        <v>141.68642754299924</v>
      </c>
      <c r="AN41">
        <f t="shared" si="15"/>
        <v>182.16826398385618</v>
      </c>
      <c r="AO41">
        <f t="shared" si="16"/>
        <v>222.65010042471309</v>
      </c>
      <c r="AP41">
        <f t="shared" si="17"/>
        <v>317.10771878671261</v>
      </c>
      <c r="AQ41">
        <f t="shared" si="18"/>
        <v>0</v>
      </c>
      <c r="AR41">
        <f t="shared" si="19"/>
        <v>6.7469727401428212</v>
      </c>
      <c r="AS41">
        <f t="shared" si="20"/>
        <v>20.240918220428462</v>
      </c>
      <c r="AT41">
        <f t="shared" si="21"/>
        <v>33.734863700714108</v>
      </c>
      <c r="AU41">
        <f t="shared" si="22"/>
        <v>47.228809180999747</v>
      </c>
      <c r="AV41">
        <f t="shared" si="23"/>
        <v>47.228809180999747</v>
      </c>
      <c r="AW41">
        <f t="shared" si="24"/>
        <v>47.228809180999747</v>
      </c>
      <c r="AX41">
        <f t="shared" si="25"/>
        <v>47.228809180999747</v>
      </c>
      <c r="AY41">
        <f t="shared" si="26"/>
        <v>47.228809180999747</v>
      </c>
      <c r="AZ41">
        <f t="shared" si="27"/>
        <v>47.228809180999747</v>
      </c>
      <c r="BA41">
        <f t="shared" si="28"/>
        <v>47.228809180999747</v>
      </c>
      <c r="BB41">
        <f t="shared" si="29"/>
        <v>63</v>
      </c>
      <c r="BC41">
        <f t="shared" si="54"/>
        <v>0</v>
      </c>
      <c r="BD41">
        <f t="shared" si="30"/>
        <v>0</v>
      </c>
      <c r="BE41">
        <f t="shared" si="31"/>
        <v>18</v>
      </c>
      <c r="BF41">
        <f t="shared" si="32"/>
        <v>0</v>
      </c>
      <c r="BG41">
        <f t="shared" si="32"/>
        <v>0</v>
      </c>
      <c r="BH41">
        <f t="shared" si="32"/>
        <v>0</v>
      </c>
      <c r="BI41">
        <f t="shared" si="33"/>
        <v>4.3360729738256794</v>
      </c>
      <c r="BJ41">
        <f t="shared" si="56"/>
        <v>0</v>
      </c>
      <c r="BK41">
        <f t="shared" si="57"/>
        <v>0</v>
      </c>
      <c r="BL41">
        <f t="shared" si="35"/>
        <v>1.2388779925216227</v>
      </c>
      <c r="BM41">
        <f t="shared" si="36"/>
        <v>0</v>
      </c>
      <c r="BN41">
        <f t="shared" si="37"/>
        <v>0</v>
      </c>
      <c r="BO41">
        <f t="shared" si="38"/>
        <v>0</v>
      </c>
      <c r="BP41" t="str">
        <f t="shared" si="39"/>
        <v>Col mop</v>
      </c>
      <c r="BQ41">
        <f t="shared" si="40"/>
        <v>0</v>
      </c>
      <c r="BR41">
        <f t="shared" si="41"/>
        <v>6.7469727401428212</v>
      </c>
      <c r="BS41">
        <f t="shared" si="42"/>
        <v>13.493945480285641</v>
      </c>
      <c r="BT41">
        <f t="shared" si="43"/>
        <v>13.493945480285646</v>
      </c>
      <c r="BU41">
        <f t="shared" si="44"/>
        <v>13.493945480285639</v>
      </c>
      <c r="BV41">
        <f t="shared" si="45"/>
        <v>0</v>
      </c>
      <c r="BW41">
        <f t="shared" si="46"/>
        <v>0</v>
      </c>
      <c r="BX41">
        <f t="shared" si="47"/>
        <v>0</v>
      </c>
      <c r="BY41">
        <f t="shared" si="48"/>
        <v>0</v>
      </c>
      <c r="BZ41">
        <f t="shared" si="49"/>
        <v>0</v>
      </c>
      <c r="CA41">
        <f t="shared" si="50"/>
        <v>0</v>
      </c>
      <c r="CB41" s="11">
        <f t="shared" si="58"/>
        <v>6.8826555140090145E-2</v>
      </c>
      <c r="CD41" s="12"/>
      <c r="CE41" s="12"/>
      <c r="CF41" s="12"/>
      <c r="CG41" s="12"/>
      <c r="CH41" s="12"/>
      <c r="CI41" s="12"/>
      <c r="CJ41" s="12"/>
      <c r="CK41" s="12"/>
    </row>
    <row r="42" spans="1:96" x14ac:dyDescent="0.3">
      <c r="A42">
        <v>1</v>
      </c>
      <c r="B42">
        <f t="shared" si="2"/>
        <v>1</v>
      </c>
      <c r="C42" t="s">
        <v>75</v>
      </c>
      <c r="D42">
        <v>0.5</v>
      </c>
      <c r="E42">
        <v>3.5</v>
      </c>
      <c r="F42">
        <v>3.05</v>
      </c>
      <c r="G42">
        <v>3.1</v>
      </c>
      <c r="H42">
        <v>2.5</v>
      </c>
      <c r="I42">
        <f t="shared" si="3"/>
        <v>1.5375000000000001</v>
      </c>
      <c r="J42">
        <f t="shared" si="4"/>
        <v>1</v>
      </c>
      <c r="K42">
        <v>1</v>
      </c>
      <c r="L42">
        <f t="shared" si="5"/>
        <v>1</v>
      </c>
      <c r="M42">
        <v>2</v>
      </c>
      <c r="N42">
        <v>1</v>
      </c>
      <c r="O42">
        <v>5</v>
      </c>
      <c r="P42">
        <f t="shared" si="6"/>
        <v>1</v>
      </c>
      <c r="S42">
        <v>1</v>
      </c>
      <c r="T42">
        <v>0</v>
      </c>
      <c r="U42">
        <v>2</v>
      </c>
      <c r="Z42">
        <v>0</v>
      </c>
      <c r="AA42">
        <v>0</v>
      </c>
      <c r="AB42">
        <v>0</v>
      </c>
      <c r="AC42">
        <v>0</v>
      </c>
      <c r="AD42" t="s">
        <v>75</v>
      </c>
      <c r="AE42">
        <f t="shared" si="53"/>
        <v>18.566076271937494</v>
      </c>
      <c r="AF42">
        <f t="shared" si="7"/>
        <v>-3.713215254387499</v>
      </c>
      <c r="AG42">
        <f t="shared" si="8"/>
        <v>0</v>
      </c>
      <c r="AH42">
        <f t="shared" si="9"/>
        <v>7.426430508774998</v>
      </c>
      <c r="AI42">
        <f t="shared" si="10"/>
        <v>14.852861017549996</v>
      </c>
      <c r="AJ42">
        <f t="shared" si="11"/>
        <v>22.279291526324993</v>
      </c>
      <c r="AK42">
        <f t="shared" si="12"/>
        <v>29.705722035099992</v>
      </c>
      <c r="AL42">
        <f t="shared" si="13"/>
        <v>37.132152543874987</v>
      </c>
      <c r="AM42">
        <f t="shared" si="14"/>
        <v>74.264305087749975</v>
      </c>
      <c r="AN42">
        <f t="shared" si="15"/>
        <v>96.543596614074971</v>
      </c>
      <c r="AO42">
        <f t="shared" si="16"/>
        <v>118.82288814039997</v>
      </c>
      <c r="AP42">
        <f t="shared" si="17"/>
        <v>170.80790170182496</v>
      </c>
      <c r="AQ42">
        <f t="shared" si="18"/>
        <v>0</v>
      </c>
      <c r="AR42">
        <f t="shared" si="19"/>
        <v>0</v>
      </c>
      <c r="AS42">
        <f t="shared" si="20"/>
        <v>7.426430508774998</v>
      </c>
      <c r="AT42">
        <f t="shared" si="21"/>
        <v>14.852861017549996</v>
      </c>
      <c r="AU42">
        <f t="shared" si="22"/>
        <v>18.566076271937494</v>
      </c>
      <c r="AV42">
        <f t="shared" si="23"/>
        <v>18.566076271937494</v>
      </c>
      <c r="AW42">
        <f t="shared" si="24"/>
        <v>18.566076271937494</v>
      </c>
      <c r="AX42">
        <f t="shared" si="25"/>
        <v>18.566076271937494</v>
      </c>
      <c r="AY42">
        <f t="shared" si="26"/>
        <v>18.566076271937494</v>
      </c>
      <c r="AZ42">
        <f t="shared" si="27"/>
        <v>18.566076271937494</v>
      </c>
      <c r="BA42">
        <f t="shared" si="28"/>
        <v>18.566076271937494</v>
      </c>
      <c r="BB42">
        <f t="shared" si="29"/>
        <v>83</v>
      </c>
      <c r="BC42">
        <f t="shared" si="54"/>
        <v>0</v>
      </c>
      <c r="BD42">
        <f t="shared" si="30"/>
        <v>0</v>
      </c>
      <c r="BE42">
        <f t="shared" si="31"/>
        <v>18</v>
      </c>
      <c r="BF42">
        <f t="shared" si="32"/>
        <v>0</v>
      </c>
      <c r="BG42">
        <f t="shared" si="32"/>
        <v>0</v>
      </c>
      <c r="BH42">
        <f t="shared" si="32"/>
        <v>0</v>
      </c>
      <c r="BI42">
        <f t="shared" si="33"/>
        <v>1.6512325345784142</v>
      </c>
      <c r="BJ42">
        <f t="shared" si="56"/>
        <v>0</v>
      </c>
      <c r="BK42">
        <f t="shared" si="57"/>
        <v>0</v>
      </c>
      <c r="BL42">
        <f t="shared" si="35"/>
        <v>0.35809862195676451</v>
      </c>
      <c r="BM42">
        <f t="shared" si="36"/>
        <v>0</v>
      </c>
      <c r="BN42">
        <f t="shared" si="37"/>
        <v>0</v>
      </c>
      <c r="BO42">
        <f t="shared" si="38"/>
        <v>0</v>
      </c>
      <c r="BP42" t="str">
        <f t="shared" si="39"/>
        <v>Col mop</v>
      </c>
      <c r="BQ42">
        <f t="shared" si="40"/>
        <v>0</v>
      </c>
      <c r="BR42">
        <f t="shared" si="41"/>
        <v>0</v>
      </c>
      <c r="BS42">
        <f t="shared" si="42"/>
        <v>7.426430508774998</v>
      </c>
      <c r="BT42">
        <f t="shared" si="43"/>
        <v>7.426430508774998</v>
      </c>
      <c r="BU42">
        <f t="shared" si="44"/>
        <v>3.7132152543874977</v>
      </c>
      <c r="BV42">
        <f t="shared" si="45"/>
        <v>0</v>
      </c>
      <c r="BW42">
        <f t="shared" si="46"/>
        <v>0</v>
      </c>
      <c r="BX42">
        <f t="shared" si="47"/>
        <v>0</v>
      </c>
      <c r="BY42">
        <f t="shared" si="48"/>
        <v>0</v>
      </c>
      <c r="BZ42">
        <f t="shared" si="49"/>
        <v>0</v>
      </c>
      <c r="CA42">
        <f t="shared" si="50"/>
        <v>0</v>
      </c>
      <c r="CB42" s="11">
        <f t="shared" si="58"/>
        <v>1.9894367886486918E-2</v>
      </c>
      <c r="CD42" s="12"/>
      <c r="CE42" s="12"/>
      <c r="CF42" s="12"/>
      <c r="CG42" s="12"/>
      <c r="CH42" s="12"/>
      <c r="CI42" s="12"/>
      <c r="CJ42" s="12"/>
      <c r="CK42" s="12"/>
    </row>
    <row r="43" spans="1:96" x14ac:dyDescent="0.3">
      <c r="A43">
        <v>1</v>
      </c>
      <c r="B43">
        <f t="shared" si="2"/>
        <v>1</v>
      </c>
      <c r="C43" t="s">
        <v>75</v>
      </c>
      <c r="D43">
        <v>0.26</v>
      </c>
      <c r="E43">
        <v>3.8</v>
      </c>
      <c r="F43">
        <v>2.6</v>
      </c>
      <c r="G43">
        <v>2.65</v>
      </c>
      <c r="H43">
        <v>3.3</v>
      </c>
      <c r="I43">
        <f t="shared" si="3"/>
        <v>1.3125</v>
      </c>
      <c r="J43">
        <f t="shared" si="4"/>
        <v>0.5</v>
      </c>
      <c r="K43">
        <v>1</v>
      </c>
      <c r="L43">
        <f t="shared" si="5"/>
        <v>1</v>
      </c>
      <c r="M43">
        <v>1</v>
      </c>
      <c r="N43">
        <v>1</v>
      </c>
      <c r="O43">
        <v>4</v>
      </c>
      <c r="P43">
        <f t="shared" si="6"/>
        <v>1</v>
      </c>
      <c r="S43">
        <v>1</v>
      </c>
      <c r="T43">
        <v>0</v>
      </c>
      <c r="U43">
        <v>2</v>
      </c>
      <c r="Z43">
        <v>0</v>
      </c>
      <c r="AA43">
        <v>0</v>
      </c>
      <c r="AB43">
        <v>0</v>
      </c>
      <c r="AC43">
        <v>0</v>
      </c>
      <c r="AD43" t="s">
        <v>75</v>
      </c>
      <c r="AE43">
        <f t="shared" si="53"/>
        <v>17.859217924879786</v>
      </c>
      <c r="AF43">
        <f t="shared" si="7"/>
        <v>0</v>
      </c>
      <c r="AG43">
        <f t="shared" si="8"/>
        <v>2.7059421098302709</v>
      </c>
      <c r="AH43">
        <f t="shared" si="9"/>
        <v>8.1178263294908124</v>
      </c>
      <c r="AI43">
        <f t="shared" si="10"/>
        <v>13.529710549151355</v>
      </c>
      <c r="AJ43">
        <f t="shared" si="11"/>
        <v>18.941594768811896</v>
      </c>
      <c r="AK43">
        <f t="shared" si="12"/>
        <v>24.353478988472439</v>
      </c>
      <c r="AL43">
        <f t="shared" si="13"/>
        <v>29.765363208132982</v>
      </c>
      <c r="AM43">
        <f t="shared" si="14"/>
        <v>56.824784306435689</v>
      </c>
      <c r="AN43">
        <f t="shared" si="15"/>
        <v>73.06043696541731</v>
      </c>
      <c r="AO43">
        <f t="shared" si="16"/>
        <v>89.296089624398945</v>
      </c>
      <c r="AP43">
        <f t="shared" si="17"/>
        <v>127.17927916202274</v>
      </c>
      <c r="AQ43">
        <f t="shared" si="18"/>
        <v>0</v>
      </c>
      <c r="AR43">
        <f t="shared" si="19"/>
        <v>2.7059421098302709</v>
      </c>
      <c r="AS43">
        <f t="shared" si="20"/>
        <v>8.1178263294908124</v>
      </c>
      <c r="AT43">
        <f t="shared" si="21"/>
        <v>13.529710549151355</v>
      </c>
      <c r="AU43">
        <f t="shared" si="22"/>
        <v>17.859217924879786</v>
      </c>
      <c r="AV43">
        <f t="shared" si="23"/>
        <v>17.859217924879786</v>
      </c>
      <c r="AW43">
        <f t="shared" si="24"/>
        <v>17.859217924879786</v>
      </c>
      <c r="AX43">
        <f t="shared" si="25"/>
        <v>17.859217924879786</v>
      </c>
      <c r="AY43">
        <f t="shared" si="26"/>
        <v>17.859217924879786</v>
      </c>
      <c r="AZ43">
        <f t="shared" si="27"/>
        <v>17.859217924879786</v>
      </c>
      <c r="BA43">
        <f t="shared" si="28"/>
        <v>17.859217924879786</v>
      </c>
      <c r="BB43">
        <f t="shared" si="29"/>
        <v>63</v>
      </c>
      <c r="BC43">
        <f t="shared" si="54"/>
        <v>0</v>
      </c>
      <c r="BD43">
        <f t="shared" si="30"/>
        <v>0</v>
      </c>
      <c r="BE43">
        <f t="shared" si="31"/>
        <v>18</v>
      </c>
      <c r="BF43">
        <f t="shared" si="32"/>
        <v>0</v>
      </c>
      <c r="BG43">
        <f t="shared" si="32"/>
        <v>0</v>
      </c>
      <c r="BH43">
        <f t="shared" si="32"/>
        <v>0</v>
      </c>
      <c r="BI43">
        <f t="shared" si="33"/>
        <v>0.338904535819882</v>
      </c>
      <c r="BJ43">
        <f t="shared" si="56"/>
        <v>0</v>
      </c>
      <c r="BK43">
        <f t="shared" si="57"/>
        <v>0</v>
      </c>
      <c r="BL43">
        <f t="shared" si="35"/>
        <v>9.6829867377109149E-2</v>
      </c>
      <c r="BM43">
        <f t="shared" si="36"/>
        <v>0</v>
      </c>
      <c r="BN43">
        <f t="shared" si="37"/>
        <v>0</v>
      </c>
      <c r="BO43">
        <f t="shared" si="38"/>
        <v>0</v>
      </c>
      <c r="BP43" t="str">
        <f t="shared" si="39"/>
        <v>Col mop</v>
      </c>
      <c r="BQ43">
        <f t="shared" si="40"/>
        <v>0</v>
      </c>
      <c r="BR43">
        <f t="shared" si="41"/>
        <v>2.7059421098302709</v>
      </c>
      <c r="BS43">
        <f t="shared" si="42"/>
        <v>5.411884219660541</v>
      </c>
      <c r="BT43">
        <f t="shared" si="43"/>
        <v>5.4118842196605428</v>
      </c>
      <c r="BU43">
        <f t="shared" si="44"/>
        <v>4.329507375728431</v>
      </c>
      <c r="BV43">
        <f t="shared" si="45"/>
        <v>0</v>
      </c>
      <c r="BW43">
        <f t="shared" si="46"/>
        <v>0</v>
      </c>
      <c r="BX43">
        <f t="shared" si="47"/>
        <v>0</v>
      </c>
      <c r="BY43">
        <f t="shared" si="48"/>
        <v>0</v>
      </c>
      <c r="BZ43">
        <f t="shared" si="49"/>
        <v>0</v>
      </c>
      <c r="CA43">
        <f t="shared" si="50"/>
        <v>0</v>
      </c>
      <c r="CB43" s="11">
        <f t="shared" si="58"/>
        <v>5.3794370765060636E-3</v>
      </c>
      <c r="CD43" s="12"/>
      <c r="CE43" s="12"/>
      <c r="CF43" s="12"/>
      <c r="CG43" s="12"/>
      <c r="CH43" s="12"/>
      <c r="CI43" s="12"/>
      <c r="CJ43" s="12"/>
      <c r="CK43" s="12"/>
    </row>
    <row r="44" spans="1:96" x14ac:dyDescent="0.3">
      <c r="A44">
        <v>1</v>
      </c>
      <c r="B44" t="str">
        <f t="shared" si="2"/>
        <v/>
      </c>
      <c r="D44">
        <v>0.28999999999999998</v>
      </c>
      <c r="I44">
        <f t="shared" si="3"/>
        <v>0</v>
      </c>
      <c r="J44">
        <f t="shared" si="4"/>
        <v>0</v>
      </c>
      <c r="L44" t="e">
        <f t="shared" si="5"/>
        <v>#DIV/0!</v>
      </c>
      <c r="M44">
        <v>1</v>
      </c>
      <c r="N44">
        <v>1</v>
      </c>
      <c r="O44">
        <v>3</v>
      </c>
      <c r="P44">
        <f t="shared" si="6"/>
        <v>0</v>
      </c>
      <c r="S44">
        <v>1</v>
      </c>
      <c r="T44">
        <v>0</v>
      </c>
      <c r="U44">
        <v>2</v>
      </c>
      <c r="Z44">
        <v>0</v>
      </c>
      <c r="AA44">
        <v>0</v>
      </c>
      <c r="AB44">
        <v>0</v>
      </c>
      <c r="AC44">
        <v>0</v>
      </c>
      <c r="AD44" t="s">
        <v>75</v>
      </c>
      <c r="AE44" t="e">
        <f t="shared" si="53"/>
        <v>#DIV/0!</v>
      </c>
      <c r="AF44" t="e">
        <f t="shared" si="7"/>
        <v>#DIV/0!</v>
      </c>
      <c r="AG44" t="e">
        <f t="shared" si="8"/>
        <v>#DIV/0!</v>
      </c>
      <c r="AH44" t="e">
        <f t="shared" si="9"/>
        <v>#DIV/0!</v>
      </c>
      <c r="AI44" t="e">
        <f t="shared" si="10"/>
        <v>#DIV/0!</v>
      </c>
      <c r="AJ44" t="e">
        <f t="shared" si="11"/>
        <v>#DIV/0!</v>
      </c>
      <c r="AK44" t="e">
        <f t="shared" si="12"/>
        <v>#DIV/0!</v>
      </c>
      <c r="AL44" t="e">
        <f t="shared" si="13"/>
        <v>#DIV/0!</v>
      </c>
      <c r="AM44" t="e">
        <f t="shared" si="14"/>
        <v>#DIV/0!</v>
      </c>
      <c r="AN44" t="e">
        <f t="shared" si="15"/>
        <v>#DIV/0!</v>
      </c>
      <c r="AO44" t="e">
        <f t="shared" si="16"/>
        <v>#DIV/0!</v>
      </c>
      <c r="AP44" t="e">
        <f t="shared" si="17"/>
        <v>#DIV/0!</v>
      </c>
      <c r="AQ44" t="e">
        <f t="shared" si="18"/>
        <v>#DIV/0!</v>
      </c>
      <c r="AR44" t="e">
        <f t="shared" si="19"/>
        <v>#DIV/0!</v>
      </c>
      <c r="AS44" t="e">
        <f t="shared" si="20"/>
        <v>#DIV/0!</v>
      </c>
      <c r="AT44" t="e">
        <f t="shared" si="21"/>
        <v>#DIV/0!</v>
      </c>
      <c r="AU44" t="e">
        <f t="shared" si="22"/>
        <v>#DIV/0!</v>
      </c>
      <c r="AV44" t="e">
        <f t="shared" si="23"/>
        <v>#DIV/0!</v>
      </c>
      <c r="AW44" t="e">
        <f t="shared" si="24"/>
        <v>#DIV/0!</v>
      </c>
      <c r="AX44" t="e">
        <f t="shared" si="25"/>
        <v>#DIV/0!</v>
      </c>
      <c r="AY44" t="e">
        <f t="shared" si="26"/>
        <v>#DIV/0!</v>
      </c>
      <c r="AZ44" t="e">
        <f t="shared" si="27"/>
        <v>#DIV/0!</v>
      </c>
      <c r="BA44" t="e">
        <f t="shared" si="28"/>
        <v>#DIV/0!</v>
      </c>
      <c r="BB44">
        <f t="shared" si="29"/>
        <v>38</v>
      </c>
      <c r="BC44">
        <f t="shared" si="54"/>
        <v>0</v>
      </c>
      <c r="BD44">
        <f t="shared" si="30"/>
        <v>0</v>
      </c>
      <c r="BE44">
        <f t="shared" si="31"/>
        <v>18</v>
      </c>
      <c r="BF44">
        <f t="shared" si="32"/>
        <v>0</v>
      </c>
      <c r="BG44">
        <f t="shared" si="32"/>
        <v>0</v>
      </c>
      <c r="BH44">
        <f t="shared" si="32"/>
        <v>0</v>
      </c>
      <c r="BI44">
        <f t="shared" si="33"/>
        <v>0.25431368356653955</v>
      </c>
      <c r="BJ44">
        <f t="shared" si="56"/>
        <v>0</v>
      </c>
      <c r="BK44">
        <f t="shared" si="57"/>
        <v>0</v>
      </c>
      <c r="BL44">
        <f t="shared" si="35"/>
        <v>0.12046437642625557</v>
      </c>
      <c r="BM44">
        <f t="shared" si="36"/>
        <v>0</v>
      </c>
      <c r="BN44">
        <f t="shared" si="37"/>
        <v>0</v>
      </c>
      <c r="BO44">
        <f t="shared" si="38"/>
        <v>0</v>
      </c>
      <c r="BP44" t="str">
        <f t="shared" si="39"/>
        <v/>
      </c>
      <c r="BQ44" t="str">
        <f t="shared" si="40"/>
        <v/>
      </c>
      <c r="BR44" t="str">
        <f t="shared" si="41"/>
        <v/>
      </c>
      <c r="BS44" t="str">
        <f t="shared" si="42"/>
        <v/>
      </c>
      <c r="BT44" t="str">
        <f t="shared" si="43"/>
        <v/>
      </c>
      <c r="BU44" t="str">
        <f t="shared" si="44"/>
        <v/>
      </c>
      <c r="BV44" t="str">
        <f t="shared" si="45"/>
        <v/>
      </c>
      <c r="BW44" t="str">
        <f t="shared" si="46"/>
        <v/>
      </c>
      <c r="BX44" t="str">
        <f t="shared" si="47"/>
        <v/>
      </c>
      <c r="BY44" t="str">
        <f t="shared" si="48"/>
        <v/>
      </c>
      <c r="BZ44" t="str">
        <f t="shared" si="49"/>
        <v/>
      </c>
      <c r="CA44" t="str">
        <f t="shared" si="50"/>
        <v/>
      </c>
      <c r="CB44" s="11">
        <f t="shared" si="58"/>
        <v>6.6924653570141985E-3</v>
      </c>
      <c r="CD44" s="12"/>
      <c r="CE44" s="12"/>
      <c r="CF44" s="12"/>
      <c r="CG44" s="12"/>
      <c r="CH44" s="12"/>
      <c r="CI44" s="12"/>
      <c r="CJ44" s="12"/>
      <c r="CK44" s="12"/>
    </row>
    <row r="45" spans="1:96" x14ac:dyDescent="0.3">
      <c r="A45">
        <v>1</v>
      </c>
      <c r="B45" t="str">
        <f t="shared" si="2"/>
        <v/>
      </c>
      <c r="D45">
        <v>0.22</v>
      </c>
      <c r="I45">
        <f t="shared" si="3"/>
        <v>0</v>
      </c>
      <c r="J45">
        <f t="shared" si="4"/>
        <v>0</v>
      </c>
      <c r="L45" t="e">
        <f t="shared" si="5"/>
        <v>#DIV/0!</v>
      </c>
      <c r="M45">
        <v>1</v>
      </c>
      <c r="N45">
        <v>1</v>
      </c>
      <c r="O45">
        <v>2</v>
      </c>
      <c r="P45">
        <f t="shared" si="6"/>
        <v>0</v>
      </c>
      <c r="S45">
        <v>1</v>
      </c>
      <c r="T45">
        <v>0</v>
      </c>
      <c r="U45">
        <v>2</v>
      </c>
      <c r="Z45">
        <v>0</v>
      </c>
      <c r="AA45">
        <v>0</v>
      </c>
      <c r="AB45">
        <v>0</v>
      </c>
      <c r="AC45">
        <v>0</v>
      </c>
      <c r="AD45" t="s">
        <v>75</v>
      </c>
      <c r="AE45" t="e">
        <f t="shared" si="53"/>
        <v>#DIV/0!</v>
      </c>
      <c r="AF45" t="e">
        <f t="shared" si="7"/>
        <v>#DIV/0!</v>
      </c>
      <c r="AG45" t="e">
        <f t="shared" si="8"/>
        <v>#DIV/0!</v>
      </c>
      <c r="AH45" t="e">
        <f t="shared" si="9"/>
        <v>#DIV/0!</v>
      </c>
      <c r="AI45" t="e">
        <f t="shared" si="10"/>
        <v>#DIV/0!</v>
      </c>
      <c r="AJ45" t="e">
        <f t="shared" si="11"/>
        <v>#DIV/0!</v>
      </c>
      <c r="AK45" t="e">
        <f t="shared" si="12"/>
        <v>#DIV/0!</v>
      </c>
      <c r="AL45" t="e">
        <f t="shared" si="13"/>
        <v>#DIV/0!</v>
      </c>
      <c r="AM45" t="e">
        <f t="shared" si="14"/>
        <v>#DIV/0!</v>
      </c>
      <c r="AN45" t="e">
        <f t="shared" si="15"/>
        <v>#DIV/0!</v>
      </c>
      <c r="AO45" t="e">
        <f t="shared" si="16"/>
        <v>#DIV/0!</v>
      </c>
      <c r="AP45" t="e">
        <f t="shared" si="17"/>
        <v>#DIV/0!</v>
      </c>
      <c r="AQ45" t="e">
        <f t="shared" si="18"/>
        <v>#DIV/0!</v>
      </c>
      <c r="AR45" t="e">
        <f t="shared" si="19"/>
        <v>#DIV/0!</v>
      </c>
      <c r="AS45" t="e">
        <f t="shared" si="20"/>
        <v>#DIV/0!</v>
      </c>
      <c r="AT45" t="e">
        <f t="shared" si="21"/>
        <v>#DIV/0!</v>
      </c>
      <c r="AU45" t="e">
        <f t="shared" si="22"/>
        <v>#DIV/0!</v>
      </c>
      <c r="AV45" t="e">
        <f t="shared" si="23"/>
        <v>#DIV/0!</v>
      </c>
      <c r="AW45" t="e">
        <f t="shared" si="24"/>
        <v>#DIV/0!</v>
      </c>
      <c r="AX45" t="e">
        <f t="shared" si="25"/>
        <v>#DIV/0!</v>
      </c>
      <c r="AY45" t="e">
        <f t="shared" si="26"/>
        <v>#DIV/0!</v>
      </c>
      <c r="AZ45" t="e">
        <f t="shared" si="27"/>
        <v>#DIV/0!</v>
      </c>
      <c r="BA45" t="e">
        <f t="shared" si="28"/>
        <v>#DIV/0!</v>
      </c>
      <c r="BB45">
        <f t="shared" si="29"/>
        <v>18</v>
      </c>
      <c r="BC45">
        <f t="shared" si="54"/>
        <v>0</v>
      </c>
      <c r="BD45">
        <f t="shared" si="30"/>
        <v>0</v>
      </c>
      <c r="BE45">
        <f t="shared" si="31"/>
        <v>18</v>
      </c>
      <c r="BF45">
        <f t="shared" si="32"/>
        <v>0</v>
      </c>
      <c r="BG45">
        <f t="shared" si="32"/>
        <v>0</v>
      </c>
      <c r="BH45">
        <f t="shared" si="32"/>
        <v>0</v>
      </c>
      <c r="BI45">
        <f t="shared" si="33"/>
        <v>6.9327893210829605E-2</v>
      </c>
      <c r="BJ45">
        <f t="shared" si="56"/>
        <v>0</v>
      </c>
      <c r="BK45">
        <f t="shared" si="57"/>
        <v>0</v>
      </c>
      <c r="BL45">
        <f t="shared" si="35"/>
        <v>6.9327893210829605E-2</v>
      </c>
      <c r="BM45">
        <f t="shared" si="36"/>
        <v>0</v>
      </c>
      <c r="BN45">
        <f t="shared" si="37"/>
        <v>0</v>
      </c>
      <c r="BO45">
        <f t="shared" si="38"/>
        <v>0</v>
      </c>
      <c r="BP45" t="str">
        <f t="shared" si="39"/>
        <v/>
      </c>
      <c r="BQ45" t="str">
        <f t="shared" si="40"/>
        <v/>
      </c>
      <c r="BR45" t="str">
        <f t="shared" si="41"/>
        <v/>
      </c>
      <c r="BS45" t="str">
        <f t="shared" si="42"/>
        <v/>
      </c>
      <c r="BT45" t="str">
        <f t="shared" si="43"/>
        <v/>
      </c>
      <c r="BU45" t="str">
        <f t="shared" si="44"/>
        <v/>
      </c>
      <c r="BV45" t="str">
        <f t="shared" si="45"/>
        <v/>
      </c>
      <c r="BW45" t="str">
        <f t="shared" si="46"/>
        <v/>
      </c>
      <c r="BX45" t="str">
        <f t="shared" si="47"/>
        <v/>
      </c>
      <c r="BY45" t="str">
        <f t="shared" si="48"/>
        <v/>
      </c>
      <c r="BZ45" t="str">
        <f t="shared" si="49"/>
        <v/>
      </c>
      <c r="CA45" t="str">
        <f t="shared" si="50"/>
        <v/>
      </c>
      <c r="CB45" s="11">
        <f t="shared" si="58"/>
        <v>3.8515496228238673E-3</v>
      </c>
      <c r="CD45" s="12"/>
      <c r="CE45" s="12"/>
      <c r="CF45" s="12"/>
      <c r="CG45" s="12"/>
      <c r="CH45" s="12"/>
      <c r="CI45" s="12"/>
      <c r="CJ45" s="12"/>
      <c r="CK45" s="12"/>
    </row>
    <row r="46" spans="1:96" x14ac:dyDescent="0.3">
      <c r="A46">
        <v>1</v>
      </c>
      <c r="B46" t="str">
        <f t="shared" si="2"/>
        <v/>
      </c>
      <c r="D46">
        <v>0.25</v>
      </c>
      <c r="I46">
        <f t="shared" si="3"/>
        <v>0</v>
      </c>
      <c r="J46">
        <f t="shared" si="4"/>
        <v>0</v>
      </c>
      <c r="L46" t="e">
        <f t="shared" si="5"/>
        <v>#DIV/0!</v>
      </c>
      <c r="M46">
        <v>1</v>
      </c>
      <c r="N46">
        <v>1</v>
      </c>
      <c r="O46">
        <v>2</v>
      </c>
      <c r="P46">
        <f t="shared" si="6"/>
        <v>0</v>
      </c>
      <c r="S46">
        <v>1</v>
      </c>
      <c r="T46">
        <v>0</v>
      </c>
      <c r="U46">
        <v>1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3"/>
        <v>#DIV/0!</v>
      </c>
      <c r="AF46" t="e">
        <f t="shared" si="7"/>
        <v>#DIV/0!</v>
      </c>
      <c r="AG46" t="e">
        <f t="shared" si="8"/>
        <v>#DIV/0!</v>
      </c>
      <c r="AH46" t="e">
        <f t="shared" si="9"/>
        <v>#DIV/0!</v>
      </c>
      <c r="AI46" t="e">
        <f t="shared" si="10"/>
        <v>#DIV/0!</v>
      </c>
      <c r="AJ46" t="e">
        <f t="shared" si="11"/>
        <v>#DIV/0!</v>
      </c>
      <c r="AK46" t="e">
        <f t="shared" si="12"/>
        <v>#DIV/0!</v>
      </c>
      <c r="AL46" t="e">
        <f t="shared" si="13"/>
        <v>#DIV/0!</v>
      </c>
      <c r="AM46" t="e">
        <f t="shared" si="14"/>
        <v>#DIV/0!</v>
      </c>
      <c r="AN46" t="e">
        <f t="shared" si="15"/>
        <v>#DIV/0!</v>
      </c>
      <c r="AO46" t="e">
        <f t="shared" si="16"/>
        <v>#DIV/0!</v>
      </c>
      <c r="AP46" t="e">
        <f t="shared" si="17"/>
        <v>#DIV/0!</v>
      </c>
      <c r="AQ46" t="e">
        <f t="shared" si="18"/>
        <v>#DIV/0!</v>
      </c>
      <c r="AR46" t="e">
        <f t="shared" si="19"/>
        <v>#DIV/0!</v>
      </c>
      <c r="AS46" t="e">
        <f t="shared" si="20"/>
        <v>#DIV/0!</v>
      </c>
      <c r="AT46" t="e">
        <f t="shared" si="21"/>
        <v>#DIV/0!</v>
      </c>
      <c r="AU46" t="e">
        <f t="shared" si="22"/>
        <v>#DIV/0!</v>
      </c>
      <c r="AV46" t="e">
        <f t="shared" si="23"/>
        <v>#DIV/0!</v>
      </c>
      <c r="AW46" t="e">
        <f t="shared" si="24"/>
        <v>#DIV/0!</v>
      </c>
      <c r="AX46" t="e">
        <f t="shared" si="25"/>
        <v>#DIV/0!</v>
      </c>
      <c r="AY46" t="e">
        <f t="shared" si="26"/>
        <v>#DIV/0!</v>
      </c>
      <c r="AZ46" t="e">
        <f t="shared" si="27"/>
        <v>#DIV/0!</v>
      </c>
      <c r="BA46" t="e">
        <f t="shared" si="28"/>
        <v>#DIV/0!</v>
      </c>
      <c r="BB46">
        <f t="shared" si="29"/>
        <v>18</v>
      </c>
      <c r="BC46">
        <f t="shared" si="54"/>
        <v>0</v>
      </c>
      <c r="BD46">
        <f t="shared" si="30"/>
        <v>0</v>
      </c>
      <c r="BE46">
        <f t="shared" si="31"/>
        <v>5.5</v>
      </c>
      <c r="BF46">
        <f t="shared" si="32"/>
        <v>0</v>
      </c>
      <c r="BG46">
        <f t="shared" si="32"/>
        <v>0</v>
      </c>
      <c r="BH46">
        <f t="shared" si="32"/>
        <v>0</v>
      </c>
      <c r="BI46">
        <f t="shared" si="33"/>
        <v>8.9524655489191127E-2</v>
      </c>
      <c r="BJ46">
        <f t="shared" si="56"/>
        <v>0</v>
      </c>
      <c r="BK46">
        <f t="shared" si="57"/>
        <v>0</v>
      </c>
      <c r="BL46">
        <f t="shared" si="35"/>
        <v>2.7354755843919512E-2</v>
      </c>
      <c r="BM46">
        <f t="shared" si="36"/>
        <v>0</v>
      </c>
      <c r="BN46">
        <f t="shared" si="37"/>
        <v>0</v>
      </c>
      <c r="BO46">
        <f t="shared" si="38"/>
        <v>0</v>
      </c>
      <c r="BP46" t="str">
        <f t="shared" si="39"/>
        <v/>
      </c>
      <c r="BQ46" t="str">
        <f t="shared" si="40"/>
        <v/>
      </c>
      <c r="BR46" t="str">
        <f t="shared" si="41"/>
        <v/>
      </c>
      <c r="BS46" t="str">
        <f t="shared" si="42"/>
        <v/>
      </c>
      <c r="BT46" t="str">
        <f t="shared" si="43"/>
        <v/>
      </c>
      <c r="BU46" t="str">
        <f t="shared" si="44"/>
        <v/>
      </c>
      <c r="BV46" t="str">
        <f t="shared" si="45"/>
        <v/>
      </c>
      <c r="BW46" t="str">
        <f t="shared" si="46"/>
        <v/>
      </c>
      <c r="BX46" t="str">
        <f t="shared" si="47"/>
        <v/>
      </c>
      <c r="BY46" t="str">
        <f t="shared" si="48"/>
        <v/>
      </c>
      <c r="BZ46" t="str">
        <f t="shared" si="49"/>
        <v/>
      </c>
      <c r="CA46" t="str">
        <f t="shared" si="50"/>
        <v/>
      </c>
      <c r="CB46" s="11">
        <f t="shared" si="58"/>
        <v>4.9735919716217296E-3</v>
      </c>
    </row>
    <row r="47" spans="1:96" x14ac:dyDescent="0.3">
      <c r="A47">
        <v>1</v>
      </c>
      <c r="B47" t="str">
        <f t="shared" si="2"/>
        <v/>
      </c>
      <c r="D47">
        <v>0.11</v>
      </c>
      <c r="I47">
        <f t="shared" si="3"/>
        <v>0</v>
      </c>
      <c r="J47">
        <f t="shared" si="4"/>
        <v>0</v>
      </c>
      <c r="L47" t="e">
        <f t="shared" si="5"/>
        <v>#DIV/0!</v>
      </c>
      <c r="M47">
        <v>1</v>
      </c>
      <c r="N47">
        <v>0</v>
      </c>
      <c r="O47">
        <v>1</v>
      </c>
      <c r="P47">
        <f t="shared" si="6"/>
        <v>0</v>
      </c>
      <c r="Z47">
        <v>0</v>
      </c>
      <c r="AA47">
        <v>0</v>
      </c>
      <c r="AB47">
        <v>0</v>
      </c>
      <c r="AC47">
        <v>0</v>
      </c>
      <c r="AD47" t="s">
        <v>75</v>
      </c>
      <c r="AE47" t="e">
        <f t="shared" si="53"/>
        <v>#DIV/0!</v>
      </c>
      <c r="AF47" t="e">
        <f t="shared" si="7"/>
        <v>#DIV/0!</v>
      </c>
      <c r="AG47" t="e">
        <f t="shared" si="8"/>
        <v>#DIV/0!</v>
      </c>
      <c r="AH47" t="e">
        <f t="shared" si="9"/>
        <v>#DIV/0!</v>
      </c>
      <c r="AI47" t="e">
        <f t="shared" si="10"/>
        <v>#DIV/0!</v>
      </c>
      <c r="AJ47" t="e">
        <f t="shared" si="11"/>
        <v>#DIV/0!</v>
      </c>
      <c r="AK47" t="e">
        <f t="shared" si="12"/>
        <v>#DIV/0!</v>
      </c>
      <c r="AL47" t="e">
        <f t="shared" si="13"/>
        <v>#DIV/0!</v>
      </c>
      <c r="AM47" t="e">
        <f t="shared" si="14"/>
        <v>#DIV/0!</v>
      </c>
      <c r="AN47" t="e">
        <f t="shared" si="15"/>
        <v>#DIV/0!</v>
      </c>
      <c r="AO47" t="e">
        <f t="shared" si="16"/>
        <v>#DIV/0!</v>
      </c>
      <c r="AP47" t="e">
        <f t="shared" si="17"/>
        <v>#DIV/0!</v>
      </c>
      <c r="AQ47" t="e">
        <f t="shared" si="18"/>
        <v>#DIV/0!</v>
      </c>
      <c r="AR47" t="e">
        <f t="shared" si="19"/>
        <v>#DIV/0!</v>
      </c>
      <c r="AS47" t="e">
        <f t="shared" si="20"/>
        <v>#DIV/0!</v>
      </c>
      <c r="AT47" t="e">
        <f t="shared" si="21"/>
        <v>#DIV/0!</v>
      </c>
      <c r="AU47" t="e">
        <f t="shared" si="22"/>
        <v>#DIV/0!</v>
      </c>
      <c r="AV47" t="e">
        <f t="shared" si="23"/>
        <v>#DIV/0!</v>
      </c>
      <c r="AW47" t="e">
        <f t="shared" si="24"/>
        <v>#DIV/0!</v>
      </c>
      <c r="AX47" t="e">
        <f t="shared" si="25"/>
        <v>#DIV/0!</v>
      </c>
      <c r="AY47" t="e">
        <f t="shared" si="26"/>
        <v>#DIV/0!</v>
      </c>
      <c r="AZ47" t="e">
        <f t="shared" si="27"/>
        <v>#DIV/0!</v>
      </c>
      <c r="BA47" t="e">
        <f t="shared" si="28"/>
        <v>#DIV/0!</v>
      </c>
      <c r="BB47">
        <f t="shared" si="29"/>
        <v>5.5</v>
      </c>
      <c r="BC47">
        <f t="shared" si="54"/>
        <v>0</v>
      </c>
      <c r="BD47">
        <f t="shared" si="30"/>
        <v>0</v>
      </c>
      <c r="BE47">
        <f t="shared" si="31"/>
        <v>0</v>
      </c>
      <c r="BF47">
        <f t="shared" si="32"/>
        <v>0</v>
      </c>
      <c r="BG47">
        <f t="shared" si="32"/>
        <v>0</v>
      </c>
      <c r="BH47">
        <f t="shared" si="32"/>
        <v>0</v>
      </c>
      <c r="BI47">
        <f t="shared" si="33"/>
        <v>5.2958807313828174E-3</v>
      </c>
      <c r="BJ47">
        <f t="shared" si="56"/>
        <v>0</v>
      </c>
      <c r="BK47">
        <f t="shared" si="57"/>
        <v>0</v>
      </c>
      <c r="BL47">
        <f t="shared" si="35"/>
        <v>0</v>
      </c>
      <c r="BM47">
        <f t="shared" si="36"/>
        <v>0</v>
      </c>
      <c r="BN47">
        <f t="shared" si="37"/>
        <v>0</v>
      </c>
      <c r="BO47">
        <f t="shared" si="38"/>
        <v>0</v>
      </c>
      <c r="BP47" t="str">
        <f t="shared" si="39"/>
        <v/>
      </c>
      <c r="BQ47" t="str">
        <f t="shared" si="40"/>
        <v/>
      </c>
      <c r="BR47" t="str">
        <f t="shared" si="41"/>
        <v/>
      </c>
      <c r="BS47" t="str">
        <f t="shared" si="42"/>
        <v/>
      </c>
      <c r="BT47" t="str">
        <f t="shared" si="43"/>
        <v/>
      </c>
      <c r="BU47" t="str">
        <f t="shared" si="44"/>
        <v/>
      </c>
      <c r="BV47" t="str">
        <f t="shared" si="45"/>
        <v/>
      </c>
      <c r="BW47" t="str">
        <f t="shared" si="46"/>
        <v/>
      </c>
      <c r="BX47" t="str">
        <f t="shared" si="47"/>
        <v/>
      </c>
      <c r="BY47" t="str">
        <f t="shared" si="48"/>
        <v/>
      </c>
      <c r="BZ47" t="str">
        <f t="shared" si="49"/>
        <v/>
      </c>
      <c r="CA47" t="str">
        <f t="shared" si="50"/>
        <v/>
      </c>
      <c r="CB47" s="11">
        <f t="shared" si="58"/>
        <v>9.6288740570596681E-4</v>
      </c>
    </row>
    <row r="48" spans="1:96" x14ac:dyDescent="0.3">
      <c r="A48">
        <v>1</v>
      </c>
      <c r="B48">
        <f t="shared" si="2"/>
        <v>1</v>
      </c>
      <c r="C48" t="s">
        <v>75</v>
      </c>
      <c r="D48">
        <v>1.05</v>
      </c>
      <c r="E48">
        <v>4.2</v>
      </c>
      <c r="F48">
        <v>4.2</v>
      </c>
      <c r="G48">
        <v>3.8</v>
      </c>
      <c r="H48">
        <v>3.2</v>
      </c>
      <c r="I48">
        <f t="shared" si="3"/>
        <v>2</v>
      </c>
      <c r="J48">
        <f t="shared" si="4"/>
        <v>1</v>
      </c>
      <c r="K48">
        <v>1</v>
      </c>
      <c r="L48">
        <f t="shared" si="5"/>
        <v>1</v>
      </c>
      <c r="M48">
        <v>2</v>
      </c>
      <c r="N48">
        <v>1</v>
      </c>
      <c r="O48">
        <v>5</v>
      </c>
      <c r="P48">
        <f t="shared" si="6"/>
        <v>1</v>
      </c>
      <c r="S48">
        <v>1</v>
      </c>
      <c r="T48">
        <v>0</v>
      </c>
      <c r="U48">
        <v>2</v>
      </c>
      <c r="Z48">
        <v>0</v>
      </c>
      <c r="AA48">
        <v>0</v>
      </c>
      <c r="AB48">
        <v>0</v>
      </c>
      <c r="AC48">
        <v>0</v>
      </c>
      <c r="AD48" t="s">
        <v>75</v>
      </c>
      <c r="AE48">
        <f t="shared" si="53"/>
        <v>40.212385965949352</v>
      </c>
      <c r="AF48">
        <f t="shared" si="7"/>
        <v>-6.2831853071795862</v>
      </c>
      <c r="AG48">
        <f t="shared" si="8"/>
        <v>0</v>
      </c>
      <c r="AH48">
        <f t="shared" si="9"/>
        <v>12.566370614359172</v>
      </c>
      <c r="AI48">
        <f t="shared" si="10"/>
        <v>25.132741228718345</v>
      </c>
      <c r="AJ48">
        <f t="shared" si="11"/>
        <v>37.699111843077517</v>
      </c>
      <c r="AK48">
        <f t="shared" si="12"/>
        <v>50.26548245743669</v>
      </c>
      <c r="AL48">
        <f t="shared" si="13"/>
        <v>62.831853071795862</v>
      </c>
      <c r="AM48">
        <f t="shared" si="14"/>
        <v>125.66370614359172</v>
      </c>
      <c r="AN48">
        <f t="shared" si="15"/>
        <v>163.36281798666926</v>
      </c>
      <c r="AO48">
        <f t="shared" si="16"/>
        <v>201.06192982974676</v>
      </c>
      <c r="AP48">
        <f t="shared" si="17"/>
        <v>289.02652413026095</v>
      </c>
      <c r="AQ48">
        <f t="shared" si="18"/>
        <v>0</v>
      </c>
      <c r="AR48">
        <f t="shared" si="19"/>
        <v>0</v>
      </c>
      <c r="AS48">
        <f t="shared" si="20"/>
        <v>12.566370614359172</v>
      </c>
      <c r="AT48">
        <f t="shared" si="21"/>
        <v>25.132741228718345</v>
      </c>
      <c r="AU48">
        <f t="shared" si="22"/>
        <v>37.699111843077517</v>
      </c>
      <c r="AV48">
        <f t="shared" si="23"/>
        <v>40.212385965949352</v>
      </c>
      <c r="AW48">
        <f t="shared" si="24"/>
        <v>40.212385965949352</v>
      </c>
      <c r="AX48">
        <f t="shared" si="25"/>
        <v>40.212385965949352</v>
      </c>
      <c r="AY48">
        <f t="shared" si="26"/>
        <v>40.212385965949352</v>
      </c>
      <c r="AZ48">
        <f t="shared" si="27"/>
        <v>40.212385965949352</v>
      </c>
      <c r="BA48">
        <f t="shared" si="28"/>
        <v>40.212385965949352</v>
      </c>
      <c r="BB48">
        <f t="shared" si="29"/>
        <v>83</v>
      </c>
      <c r="BC48">
        <f t="shared" si="54"/>
        <v>0</v>
      </c>
      <c r="BD48">
        <f t="shared" si="30"/>
        <v>0</v>
      </c>
      <c r="BE48">
        <f t="shared" si="31"/>
        <v>18</v>
      </c>
      <c r="BF48">
        <f t="shared" si="32"/>
        <v>0</v>
      </c>
      <c r="BG48">
        <f t="shared" si="32"/>
        <v>0</v>
      </c>
      <c r="BH48">
        <f t="shared" si="32"/>
        <v>0</v>
      </c>
      <c r="BI48">
        <f t="shared" si="33"/>
        <v>7.2819354774908076</v>
      </c>
      <c r="BJ48">
        <f t="shared" si="56"/>
        <v>0</v>
      </c>
      <c r="BK48">
        <f t="shared" si="57"/>
        <v>0</v>
      </c>
      <c r="BL48">
        <f t="shared" si="35"/>
        <v>1.5792149228293317</v>
      </c>
      <c r="BM48">
        <f t="shared" si="36"/>
        <v>0</v>
      </c>
      <c r="BN48">
        <f t="shared" si="37"/>
        <v>0</v>
      </c>
      <c r="BO48">
        <f t="shared" si="38"/>
        <v>0</v>
      </c>
      <c r="BP48" t="str">
        <f t="shared" si="39"/>
        <v>Col mop</v>
      </c>
      <c r="BQ48">
        <f t="shared" si="40"/>
        <v>0</v>
      </c>
      <c r="BR48">
        <f t="shared" si="41"/>
        <v>0</v>
      </c>
      <c r="BS48">
        <f t="shared" si="42"/>
        <v>12.566370614359172</v>
      </c>
      <c r="BT48">
        <f t="shared" si="43"/>
        <v>12.566370614359172</v>
      </c>
      <c r="BU48">
        <f t="shared" si="44"/>
        <v>12.566370614359172</v>
      </c>
      <c r="BV48">
        <f t="shared" si="45"/>
        <v>2.5132741228718345</v>
      </c>
      <c r="BW48">
        <f t="shared" si="46"/>
        <v>0</v>
      </c>
      <c r="BX48">
        <f t="shared" si="47"/>
        <v>0</v>
      </c>
      <c r="BY48">
        <f t="shared" si="48"/>
        <v>0</v>
      </c>
      <c r="BZ48">
        <f t="shared" si="49"/>
        <v>0</v>
      </c>
      <c r="CA48">
        <f t="shared" si="50"/>
        <v>0</v>
      </c>
      <c r="CB48" s="11">
        <f t="shared" si="58"/>
        <v>8.7734162379407316E-2</v>
      </c>
    </row>
    <row r="49" spans="1:80" x14ac:dyDescent="0.3">
      <c r="A49">
        <v>1</v>
      </c>
      <c r="B49" t="str">
        <f t="shared" si="2"/>
        <v/>
      </c>
      <c r="D49">
        <v>0.27</v>
      </c>
      <c r="I49">
        <f t="shared" si="3"/>
        <v>0</v>
      </c>
      <c r="J49">
        <f t="shared" si="4"/>
        <v>0</v>
      </c>
      <c r="L49" t="e">
        <f t="shared" si="5"/>
        <v>#DIV/0!</v>
      </c>
      <c r="M49">
        <v>1</v>
      </c>
      <c r="N49">
        <v>1</v>
      </c>
      <c r="O49">
        <v>2</v>
      </c>
      <c r="P49">
        <f t="shared" si="6"/>
        <v>0</v>
      </c>
      <c r="S49">
        <v>1</v>
      </c>
      <c r="T49">
        <v>0</v>
      </c>
      <c r="U49">
        <v>2</v>
      </c>
      <c r="Z49">
        <v>0</v>
      </c>
      <c r="AA49">
        <v>0</v>
      </c>
      <c r="AB49">
        <v>0</v>
      </c>
      <c r="AC49">
        <v>0</v>
      </c>
      <c r="AD49" t="s">
        <v>75</v>
      </c>
      <c r="AE49" t="e">
        <f t="shared" si="53"/>
        <v>#DIV/0!</v>
      </c>
      <c r="AF49" t="e">
        <f t="shared" si="7"/>
        <v>#DIV/0!</v>
      </c>
      <c r="AG49" t="e">
        <f t="shared" si="8"/>
        <v>#DIV/0!</v>
      </c>
      <c r="AH49" t="e">
        <f t="shared" si="9"/>
        <v>#DIV/0!</v>
      </c>
      <c r="AI49" t="e">
        <f t="shared" si="10"/>
        <v>#DIV/0!</v>
      </c>
      <c r="AJ49" t="e">
        <f t="shared" si="11"/>
        <v>#DIV/0!</v>
      </c>
      <c r="AK49" t="e">
        <f t="shared" si="12"/>
        <v>#DIV/0!</v>
      </c>
      <c r="AL49" t="e">
        <f t="shared" si="13"/>
        <v>#DIV/0!</v>
      </c>
      <c r="AM49" t="e">
        <f t="shared" si="14"/>
        <v>#DIV/0!</v>
      </c>
      <c r="AN49" t="e">
        <f t="shared" si="15"/>
        <v>#DIV/0!</v>
      </c>
      <c r="AO49" t="e">
        <f t="shared" si="16"/>
        <v>#DIV/0!</v>
      </c>
      <c r="AP49" t="e">
        <f t="shared" si="17"/>
        <v>#DIV/0!</v>
      </c>
      <c r="AQ49" t="e">
        <f t="shared" si="18"/>
        <v>#DIV/0!</v>
      </c>
      <c r="AR49" t="e">
        <f t="shared" si="19"/>
        <v>#DIV/0!</v>
      </c>
      <c r="AS49" t="e">
        <f t="shared" si="20"/>
        <v>#DIV/0!</v>
      </c>
      <c r="AT49" t="e">
        <f t="shared" si="21"/>
        <v>#DIV/0!</v>
      </c>
      <c r="AU49" t="e">
        <f t="shared" si="22"/>
        <v>#DIV/0!</v>
      </c>
      <c r="AV49" t="e">
        <f t="shared" si="23"/>
        <v>#DIV/0!</v>
      </c>
      <c r="AW49" t="e">
        <f t="shared" si="24"/>
        <v>#DIV/0!</v>
      </c>
      <c r="AX49" t="e">
        <f t="shared" si="25"/>
        <v>#DIV/0!</v>
      </c>
      <c r="AY49" t="e">
        <f t="shared" si="26"/>
        <v>#DIV/0!</v>
      </c>
      <c r="AZ49" t="e">
        <f t="shared" si="27"/>
        <v>#DIV/0!</v>
      </c>
      <c r="BA49" t="e">
        <f t="shared" si="28"/>
        <v>#DIV/0!</v>
      </c>
      <c r="BB49">
        <f t="shared" si="29"/>
        <v>18</v>
      </c>
      <c r="BC49">
        <f t="shared" si="54"/>
        <v>0</v>
      </c>
      <c r="BD49">
        <f t="shared" si="30"/>
        <v>0</v>
      </c>
      <c r="BE49">
        <f t="shared" si="31"/>
        <v>18</v>
      </c>
      <c r="BF49">
        <f t="shared" si="32"/>
        <v>0</v>
      </c>
      <c r="BG49">
        <f t="shared" si="32"/>
        <v>0</v>
      </c>
      <c r="BH49">
        <f t="shared" si="32"/>
        <v>0</v>
      </c>
      <c r="BI49">
        <f t="shared" si="33"/>
        <v>0.10442155816259255</v>
      </c>
      <c r="BJ49">
        <f t="shared" si="56"/>
        <v>0</v>
      </c>
      <c r="BK49">
        <f t="shared" si="57"/>
        <v>0</v>
      </c>
      <c r="BL49">
        <f t="shared" si="35"/>
        <v>0.10442155816259255</v>
      </c>
      <c r="BM49">
        <f t="shared" si="36"/>
        <v>0</v>
      </c>
      <c r="BN49">
        <f t="shared" si="37"/>
        <v>0</v>
      </c>
      <c r="BO49">
        <f t="shared" si="38"/>
        <v>0</v>
      </c>
      <c r="BP49" t="str">
        <f t="shared" si="39"/>
        <v/>
      </c>
      <c r="BQ49" t="str">
        <f t="shared" si="40"/>
        <v/>
      </c>
      <c r="BR49" t="str">
        <f t="shared" si="41"/>
        <v/>
      </c>
      <c r="BS49" t="str">
        <f t="shared" si="42"/>
        <v/>
      </c>
      <c r="BT49" t="str">
        <f t="shared" si="43"/>
        <v/>
      </c>
      <c r="BU49" t="str">
        <f t="shared" si="44"/>
        <v/>
      </c>
      <c r="BV49" t="str">
        <f t="shared" si="45"/>
        <v/>
      </c>
      <c r="BW49" t="str">
        <f t="shared" si="46"/>
        <v/>
      </c>
      <c r="BX49" t="str">
        <f t="shared" si="47"/>
        <v/>
      </c>
      <c r="BY49" t="str">
        <f t="shared" si="48"/>
        <v/>
      </c>
      <c r="BZ49" t="str">
        <f t="shared" si="49"/>
        <v/>
      </c>
      <c r="CA49" t="str">
        <f t="shared" si="50"/>
        <v/>
      </c>
      <c r="CB49" s="11">
        <f t="shared" si="58"/>
        <v>5.8011976756995858E-3</v>
      </c>
    </row>
    <row r="50" spans="1:80" x14ac:dyDescent="0.3">
      <c r="A50">
        <v>1</v>
      </c>
      <c r="B50" t="str">
        <f t="shared" si="2"/>
        <v/>
      </c>
      <c r="D50">
        <v>0.44</v>
      </c>
      <c r="I50">
        <f t="shared" si="3"/>
        <v>0</v>
      </c>
      <c r="J50">
        <f t="shared" si="4"/>
        <v>0</v>
      </c>
      <c r="L50" t="e">
        <f t="shared" si="5"/>
        <v>#DIV/0!</v>
      </c>
      <c r="M50">
        <v>2</v>
      </c>
      <c r="N50">
        <v>1</v>
      </c>
      <c r="O50">
        <v>4</v>
      </c>
      <c r="P50">
        <f t="shared" si="6"/>
        <v>0</v>
      </c>
      <c r="S50">
        <v>1</v>
      </c>
      <c r="T50">
        <v>0</v>
      </c>
      <c r="U50">
        <v>2</v>
      </c>
      <c r="Z50">
        <v>0</v>
      </c>
      <c r="AA50">
        <v>0</v>
      </c>
      <c r="AB50">
        <v>0</v>
      </c>
      <c r="AC50">
        <v>0</v>
      </c>
      <c r="AD50" t="s">
        <v>75</v>
      </c>
      <c r="AE50" t="e">
        <f t="shared" si="53"/>
        <v>#DIV/0!</v>
      </c>
      <c r="AF50" t="e">
        <f t="shared" si="7"/>
        <v>#DIV/0!</v>
      </c>
      <c r="AG50" t="e">
        <f t="shared" si="8"/>
        <v>#DIV/0!</v>
      </c>
      <c r="AH50" t="e">
        <f t="shared" si="9"/>
        <v>#DIV/0!</v>
      </c>
      <c r="AI50" t="e">
        <f t="shared" si="10"/>
        <v>#DIV/0!</v>
      </c>
      <c r="AJ50" t="e">
        <f t="shared" si="11"/>
        <v>#DIV/0!</v>
      </c>
      <c r="AK50" t="e">
        <f t="shared" si="12"/>
        <v>#DIV/0!</v>
      </c>
      <c r="AL50" t="e">
        <f t="shared" si="13"/>
        <v>#DIV/0!</v>
      </c>
      <c r="AM50" t="e">
        <f t="shared" si="14"/>
        <v>#DIV/0!</v>
      </c>
      <c r="AN50" t="e">
        <f t="shared" si="15"/>
        <v>#DIV/0!</v>
      </c>
      <c r="AO50" t="e">
        <f t="shared" si="16"/>
        <v>#DIV/0!</v>
      </c>
      <c r="AP50" t="e">
        <f t="shared" si="17"/>
        <v>#DIV/0!</v>
      </c>
      <c r="AQ50" t="e">
        <f t="shared" si="18"/>
        <v>#DIV/0!</v>
      </c>
      <c r="AR50" t="e">
        <f t="shared" si="19"/>
        <v>#DIV/0!</v>
      </c>
      <c r="AS50" t="e">
        <f t="shared" si="20"/>
        <v>#DIV/0!</v>
      </c>
      <c r="AT50" t="e">
        <f t="shared" si="21"/>
        <v>#DIV/0!</v>
      </c>
      <c r="AU50" t="e">
        <f t="shared" si="22"/>
        <v>#DIV/0!</v>
      </c>
      <c r="AV50" t="e">
        <f t="shared" si="23"/>
        <v>#DIV/0!</v>
      </c>
      <c r="AW50" t="e">
        <f t="shared" si="24"/>
        <v>#DIV/0!</v>
      </c>
      <c r="AX50" t="e">
        <f t="shared" si="25"/>
        <v>#DIV/0!</v>
      </c>
      <c r="AY50" t="e">
        <f t="shared" si="26"/>
        <v>#DIV/0!</v>
      </c>
      <c r="AZ50" t="e">
        <f t="shared" si="27"/>
        <v>#DIV/0!</v>
      </c>
      <c r="BA50" t="e">
        <f t="shared" si="28"/>
        <v>#DIV/0!</v>
      </c>
      <c r="BB50">
        <f t="shared" si="29"/>
        <v>63</v>
      </c>
      <c r="BC50">
        <f t="shared" si="54"/>
        <v>0</v>
      </c>
      <c r="BD50">
        <f t="shared" si="30"/>
        <v>0</v>
      </c>
      <c r="BE50">
        <f t="shared" si="31"/>
        <v>18</v>
      </c>
      <c r="BF50">
        <f t="shared" si="32"/>
        <v>0</v>
      </c>
      <c r="BG50">
        <f t="shared" si="32"/>
        <v>0</v>
      </c>
      <c r="BH50">
        <f t="shared" si="32"/>
        <v>0</v>
      </c>
      <c r="BI50">
        <f t="shared" si="33"/>
        <v>0.97059050495161459</v>
      </c>
      <c r="BJ50">
        <f t="shared" si="56"/>
        <v>0</v>
      </c>
      <c r="BK50">
        <f t="shared" si="57"/>
        <v>0</v>
      </c>
      <c r="BL50">
        <f t="shared" si="35"/>
        <v>0.27731157284331842</v>
      </c>
      <c r="BM50">
        <f t="shared" si="36"/>
        <v>0</v>
      </c>
      <c r="BN50">
        <f t="shared" si="37"/>
        <v>0</v>
      </c>
      <c r="BO50">
        <f t="shared" si="38"/>
        <v>0</v>
      </c>
      <c r="BP50" t="str">
        <f t="shared" si="39"/>
        <v/>
      </c>
      <c r="BQ50" t="str">
        <f t="shared" si="40"/>
        <v/>
      </c>
      <c r="BR50" t="str">
        <f t="shared" si="41"/>
        <v/>
      </c>
      <c r="BS50" t="str">
        <f t="shared" si="42"/>
        <v/>
      </c>
      <c r="BT50" t="str">
        <f t="shared" si="43"/>
        <v/>
      </c>
      <c r="BU50" t="str">
        <f t="shared" si="44"/>
        <v/>
      </c>
      <c r="BV50" t="str">
        <f t="shared" si="45"/>
        <v/>
      </c>
      <c r="BW50" t="str">
        <f t="shared" si="46"/>
        <v/>
      </c>
      <c r="BX50" t="str">
        <f t="shared" si="47"/>
        <v/>
      </c>
      <c r="BY50" t="str">
        <f t="shared" si="48"/>
        <v/>
      </c>
      <c r="BZ50" t="str">
        <f t="shared" si="49"/>
        <v/>
      </c>
      <c r="CA50" t="str">
        <f t="shared" si="50"/>
        <v/>
      </c>
      <c r="CB50" s="11">
        <f t="shared" si="58"/>
        <v>1.5406198491295469E-2</v>
      </c>
    </row>
    <row r="51" spans="1:80" x14ac:dyDescent="0.3">
      <c r="A51">
        <v>1</v>
      </c>
      <c r="B51" t="str">
        <f t="shared" si="2"/>
        <v/>
      </c>
      <c r="D51">
        <v>0.16</v>
      </c>
      <c r="I51">
        <f t="shared" si="3"/>
        <v>0</v>
      </c>
      <c r="J51">
        <f t="shared" si="4"/>
        <v>0</v>
      </c>
      <c r="L51" t="e">
        <f t="shared" si="5"/>
        <v>#DIV/0!</v>
      </c>
      <c r="P51">
        <f t="shared" si="6"/>
        <v>0</v>
      </c>
      <c r="Q51">
        <v>7</v>
      </c>
      <c r="Z51">
        <v>0</v>
      </c>
      <c r="AA51">
        <v>0</v>
      </c>
      <c r="AB51">
        <v>0</v>
      </c>
      <c r="AC51">
        <v>0</v>
      </c>
      <c r="AD51" t="s">
        <v>75</v>
      </c>
      <c r="AE51" t="e">
        <f t="shared" si="53"/>
        <v>#DIV/0!</v>
      </c>
      <c r="AF51" t="e">
        <f t="shared" si="7"/>
        <v>#DIV/0!</v>
      </c>
      <c r="AG51" t="e">
        <f t="shared" si="8"/>
        <v>#DIV/0!</v>
      </c>
      <c r="AH51" t="e">
        <f t="shared" si="9"/>
        <v>#DIV/0!</v>
      </c>
      <c r="AI51" t="e">
        <f t="shared" si="10"/>
        <v>#DIV/0!</v>
      </c>
      <c r="AJ51" t="e">
        <f t="shared" si="11"/>
        <v>#DIV/0!</v>
      </c>
      <c r="AK51" t="e">
        <f t="shared" si="12"/>
        <v>#DIV/0!</v>
      </c>
      <c r="AL51" t="e">
        <f t="shared" si="13"/>
        <v>#DIV/0!</v>
      </c>
      <c r="AM51" t="e">
        <f t="shared" si="14"/>
        <v>#DIV/0!</v>
      </c>
      <c r="AN51" t="e">
        <f t="shared" si="15"/>
        <v>#DIV/0!</v>
      </c>
      <c r="AO51" t="e">
        <f t="shared" si="16"/>
        <v>#DIV/0!</v>
      </c>
      <c r="AP51" t="e">
        <f t="shared" si="17"/>
        <v>#DIV/0!</v>
      </c>
      <c r="AQ51" t="e">
        <f t="shared" si="18"/>
        <v>#DIV/0!</v>
      </c>
      <c r="AR51" t="e">
        <f t="shared" si="19"/>
        <v>#DIV/0!</v>
      </c>
      <c r="AS51" t="e">
        <f t="shared" si="20"/>
        <v>#DIV/0!</v>
      </c>
      <c r="AT51" t="e">
        <f t="shared" si="21"/>
        <v>#DIV/0!</v>
      </c>
      <c r="AU51" t="e">
        <f t="shared" si="22"/>
        <v>#DIV/0!</v>
      </c>
      <c r="AV51" t="e">
        <f t="shared" si="23"/>
        <v>#DIV/0!</v>
      </c>
      <c r="AW51" t="e">
        <f t="shared" si="24"/>
        <v>#DIV/0!</v>
      </c>
      <c r="AX51" t="e">
        <f t="shared" si="25"/>
        <v>#DIV/0!</v>
      </c>
      <c r="AY51" t="e">
        <f t="shared" si="26"/>
        <v>#DIV/0!</v>
      </c>
      <c r="AZ51" t="e">
        <f t="shared" si="27"/>
        <v>#DIV/0!</v>
      </c>
      <c r="BA51" t="e">
        <f t="shared" si="28"/>
        <v>#DIV/0!</v>
      </c>
      <c r="BB51">
        <f t="shared" si="29"/>
        <v>0</v>
      </c>
      <c r="BC51">
        <f t="shared" si="54"/>
        <v>100</v>
      </c>
      <c r="BD51">
        <f t="shared" si="30"/>
        <v>0</v>
      </c>
      <c r="BE51">
        <f t="shared" si="31"/>
        <v>0</v>
      </c>
      <c r="BF51">
        <f t="shared" si="32"/>
        <v>0</v>
      </c>
      <c r="BG51">
        <f t="shared" si="32"/>
        <v>0</v>
      </c>
      <c r="BH51">
        <f t="shared" si="32"/>
        <v>0</v>
      </c>
      <c r="BI51">
        <f t="shared" si="33"/>
        <v>0</v>
      </c>
      <c r="BJ51">
        <f t="shared" si="56"/>
        <v>0.20371832715762603</v>
      </c>
      <c r="BK51">
        <f t="shared" si="57"/>
        <v>0</v>
      </c>
      <c r="BL51">
        <f t="shared" si="35"/>
        <v>0</v>
      </c>
      <c r="BM51">
        <f t="shared" si="36"/>
        <v>0</v>
      </c>
      <c r="BN51">
        <f t="shared" si="37"/>
        <v>0</v>
      </c>
      <c r="BO51">
        <f t="shared" si="38"/>
        <v>0</v>
      </c>
      <c r="BP51" t="str">
        <f t="shared" si="39"/>
        <v/>
      </c>
      <c r="BQ51" t="str">
        <f t="shared" si="40"/>
        <v/>
      </c>
      <c r="BR51" t="str">
        <f t="shared" si="41"/>
        <v/>
      </c>
      <c r="BS51" t="str">
        <f t="shared" si="42"/>
        <v/>
      </c>
      <c r="BT51" t="str">
        <f t="shared" si="43"/>
        <v/>
      </c>
      <c r="BU51" t="str">
        <f t="shared" si="44"/>
        <v/>
      </c>
      <c r="BV51" t="str">
        <f t="shared" si="45"/>
        <v/>
      </c>
      <c r="BW51" t="str">
        <f t="shared" si="46"/>
        <v/>
      </c>
      <c r="BX51" t="str">
        <f t="shared" si="47"/>
        <v/>
      </c>
      <c r="BY51" t="str">
        <f t="shared" si="48"/>
        <v/>
      </c>
      <c r="BZ51" t="str">
        <f t="shared" si="49"/>
        <v/>
      </c>
      <c r="CA51" t="str">
        <f t="shared" si="50"/>
        <v/>
      </c>
      <c r="CB51" s="11">
        <f t="shared" si="58"/>
        <v>2.0371832715762603E-3</v>
      </c>
    </row>
    <row r="52" spans="1:80" x14ac:dyDescent="0.3">
      <c r="A52">
        <v>1</v>
      </c>
      <c r="B52">
        <f t="shared" si="2"/>
        <v>1</v>
      </c>
      <c r="C52" t="s">
        <v>75</v>
      </c>
      <c r="D52">
        <v>1.1000000000000001</v>
      </c>
      <c r="E52">
        <v>4</v>
      </c>
      <c r="F52">
        <v>4.75</v>
      </c>
      <c r="G52">
        <v>6.55</v>
      </c>
      <c r="H52">
        <v>4</v>
      </c>
      <c r="I52">
        <f t="shared" si="3"/>
        <v>2.8250000000000002</v>
      </c>
      <c r="J52">
        <f t="shared" si="4"/>
        <v>0</v>
      </c>
      <c r="K52">
        <v>1</v>
      </c>
      <c r="L52">
        <f t="shared" si="5"/>
        <v>1</v>
      </c>
      <c r="M52">
        <v>2</v>
      </c>
      <c r="N52">
        <v>1</v>
      </c>
      <c r="O52">
        <v>5</v>
      </c>
      <c r="P52">
        <f t="shared" si="6"/>
        <v>1</v>
      </c>
      <c r="S52">
        <v>1</v>
      </c>
      <c r="T52">
        <v>0</v>
      </c>
      <c r="U52">
        <v>2</v>
      </c>
      <c r="Z52">
        <v>0</v>
      </c>
      <c r="AA52">
        <v>0</v>
      </c>
      <c r="AB52">
        <v>0</v>
      </c>
      <c r="AC52">
        <v>0</v>
      </c>
      <c r="AD52" t="s">
        <v>75</v>
      </c>
      <c r="AE52">
        <f t="shared" si="53"/>
        <v>100.28749148422018</v>
      </c>
      <c r="AF52">
        <f t="shared" si="7"/>
        <v>12.535936435527523</v>
      </c>
      <c r="AG52">
        <f t="shared" si="8"/>
        <v>25.071872871055046</v>
      </c>
      <c r="AH52">
        <f t="shared" si="9"/>
        <v>50.143745742110092</v>
      </c>
      <c r="AI52">
        <f t="shared" si="10"/>
        <v>75.215618613165134</v>
      </c>
      <c r="AJ52">
        <f t="shared" si="11"/>
        <v>100.28749148422018</v>
      </c>
      <c r="AK52">
        <f t="shared" si="12"/>
        <v>125.35936435527523</v>
      </c>
      <c r="AL52">
        <f t="shared" si="13"/>
        <v>150.43123722633027</v>
      </c>
      <c r="AM52">
        <f t="shared" si="14"/>
        <v>275.79060158160553</v>
      </c>
      <c r="AN52">
        <f t="shared" si="15"/>
        <v>351.00622019477066</v>
      </c>
      <c r="AO52">
        <f t="shared" si="16"/>
        <v>426.2218388079358</v>
      </c>
      <c r="AP52">
        <f t="shared" si="17"/>
        <v>601.72494890532107</v>
      </c>
      <c r="AQ52">
        <f t="shared" si="18"/>
        <v>12.535936435527523</v>
      </c>
      <c r="AR52">
        <f t="shared" si="19"/>
        <v>25.071872871055046</v>
      </c>
      <c r="AS52">
        <f t="shared" si="20"/>
        <v>50.143745742110092</v>
      </c>
      <c r="AT52">
        <f t="shared" si="21"/>
        <v>75.215618613165134</v>
      </c>
      <c r="AU52">
        <f t="shared" si="22"/>
        <v>100.28749148422018</v>
      </c>
      <c r="AV52">
        <f t="shared" si="23"/>
        <v>100.28749148422018</v>
      </c>
      <c r="AW52">
        <f t="shared" si="24"/>
        <v>100.28749148422018</v>
      </c>
      <c r="AX52">
        <f t="shared" si="25"/>
        <v>100.28749148422018</v>
      </c>
      <c r="AY52">
        <f t="shared" si="26"/>
        <v>100.28749148422018</v>
      </c>
      <c r="AZ52">
        <f t="shared" si="27"/>
        <v>100.28749148422018</v>
      </c>
      <c r="BA52">
        <f t="shared" si="28"/>
        <v>100.28749148422018</v>
      </c>
      <c r="BB52">
        <f t="shared" si="29"/>
        <v>83</v>
      </c>
      <c r="BC52">
        <f t="shared" si="54"/>
        <v>0</v>
      </c>
      <c r="BD52">
        <f t="shared" si="30"/>
        <v>0</v>
      </c>
      <c r="BE52">
        <f t="shared" si="31"/>
        <v>18</v>
      </c>
      <c r="BF52">
        <f t="shared" si="32"/>
        <v>0</v>
      </c>
      <c r="BG52">
        <f t="shared" si="32"/>
        <v>0</v>
      </c>
      <c r="BH52">
        <f t="shared" si="32"/>
        <v>0</v>
      </c>
      <c r="BI52">
        <f t="shared" si="33"/>
        <v>7.9919654673595257</v>
      </c>
      <c r="BJ52">
        <f t="shared" si="56"/>
        <v>0</v>
      </c>
      <c r="BK52">
        <f t="shared" si="57"/>
        <v>0</v>
      </c>
      <c r="BL52">
        <f t="shared" si="35"/>
        <v>1.7331973302707404</v>
      </c>
      <c r="BM52">
        <f t="shared" si="36"/>
        <v>0</v>
      </c>
      <c r="BN52">
        <f t="shared" si="37"/>
        <v>0</v>
      </c>
      <c r="BO52">
        <f t="shared" si="38"/>
        <v>0</v>
      </c>
      <c r="BP52" t="str">
        <f t="shared" si="39"/>
        <v>Col mop</v>
      </c>
      <c r="BQ52">
        <f t="shared" si="40"/>
        <v>12.535936435527523</v>
      </c>
      <c r="BR52">
        <f t="shared" si="41"/>
        <v>12.535936435527523</v>
      </c>
      <c r="BS52">
        <f t="shared" si="42"/>
        <v>25.071872871055046</v>
      </c>
      <c r="BT52">
        <f t="shared" si="43"/>
        <v>25.071872871055042</v>
      </c>
      <c r="BU52">
        <f t="shared" si="44"/>
        <v>25.071872871055049</v>
      </c>
      <c r="BV52">
        <f t="shared" si="45"/>
        <v>0</v>
      </c>
      <c r="BW52">
        <f t="shared" si="46"/>
        <v>0</v>
      </c>
      <c r="BX52">
        <f t="shared" si="47"/>
        <v>0</v>
      </c>
      <c r="BY52">
        <f t="shared" si="48"/>
        <v>0</v>
      </c>
      <c r="BZ52">
        <f t="shared" si="49"/>
        <v>0</v>
      </c>
      <c r="CA52">
        <f t="shared" si="50"/>
        <v>0</v>
      </c>
      <c r="CB52" s="11">
        <f t="shared" si="58"/>
        <v>9.6288740570596693E-2</v>
      </c>
    </row>
    <row r="53" spans="1:80" x14ac:dyDescent="0.3">
      <c r="A53">
        <v>1</v>
      </c>
      <c r="B53" t="str">
        <f t="shared" si="2"/>
        <v/>
      </c>
      <c r="D53">
        <v>0.5</v>
      </c>
      <c r="I53">
        <f t="shared" si="3"/>
        <v>0</v>
      </c>
      <c r="J53">
        <f t="shared" si="4"/>
        <v>0</v>
      </c>
      <c r="L53" t="e">
        <f t="shared" si="5"/>
        <v>#DIV/0!</v>
      </c>
      <c r="M53">
        <v>2</v>
      </c>
      <c r="N53">
        <v>1</v>
      </c>
      <c r="O53">
        <v>5</v>
      </c>
      <c r="P53">
        <f t="shared" si="6"/>
        <v>0</v>
      </c>
      <c r="S53">
        <v>1</v>
      </c>
      <c r="T53">
        <v>0</v>
      </c>
      <c r="U53">
        <v>2</v>
      </c>
      <c r="Z53">
        <v>0</v>
      </c>
      <c r="AA53">
        <v>0</v>
      </c>
      <c r="AB53">
        <v>0</v>
      </c>
      <c r="AC53">
        <v>0</v>
      </c>
      <c r="AD53" t="s">
        <v>75</v>
      </c>
      <c r="AE53" t="e">
        <f t="shared" si="53"/>
        <v>#DIV/0!</v>
      </c>
      <c r="AF53" t="e">
        <f t="shared" si="7"/>
        <v>#DIV/0!</v>
      </c>
      <c r="AG53" t="e">
        <f t="shared" si="8"/>
        <v>#DIV/0!</v>
      </c>
      <c r="AH53" t="e">
        <f t="shared" si="9"/>
        <v>#DIV/0!</v>
      </c>
      <c r="AI53" t="e">
        <f t="shared" si="10"/>
        <v>#DIV/0!</v>
      </c>
      <c r="AJ53" t="e">
        <f t="shared" si="11"/>
        <v>#DIV/0!</v>
      </c>
      <c r="AK53" t="e">
        <f t="shared" si="12"/>
        <v>#DIV/0!</v>
      </c>
      <c r="AL53" t="e">
        <f t="shared" si="13"/>
        <v>#DIV/0!</v>
      </c>
      <c r="AM53" t="e">
        <f t="shared" si="14"/>
        <v>#DIV/0!</v>
      </c>
      <c r="AN53" t="e">
        <f t="shared" si="15"/>
        <v>#DIV/0!</v>
      </c>
      <c r="AO53" t="e">
        <f t="shared" si="16"/>
        <v>#DIV/0!</v>
      </c>
      <c r="AP53" t="e">
        <f t="shared" si="17"/>
        <v>#DIV/0!</v>
      </c>
      <c r="AQ53" t="e">
        <f t="shared" si="18"/>
        <v>#DIV/0!</v>
      </c>
      <c r="AR53" t="e">
        <f t="shared" si="19"/>
        <v>#DIV/0!</v>
      </c>
      <c r="AS53" t="e">
        <f t="shared" si="20"/>
        <v>#DIV/0!</v>
      </c>
      <c r="AT53" t="e">
        <f t="shared" si="21"/>
        <v>#DIV/0!</v>
      </c>
      <c r="AU53" t="e">
        <f t="shared" si="22"/>
        <v>#DIV/0!</v>
      </c>
      <c r="AV53" t="e">
        <f t="shared" si="23"/>
        <v>#DIV/0!</v>
      </c>
      <c r="AW53" t="e">
        <f t="shared" si="24"/>
        <v>#DIV/0!</v>
      </c>
      <c r="AX53" t="e">
        <f t="shared" si="25"/>
        <v>#DIV/0!</v>
      </c>
      <c r="AY53" t="e">
        <f t="shared" si="26"/>
        <v>#DIV/0!</v>
      </c>
      <c r="AZ53" t="e">
        <f t="shared" si="27"/>
        <v>#DIV/0!</v>
      </c>
      <c r="BA53" t="e">
        <f t="shared" si="28"/>
        <v>#DIV/0!</v>
      </c>
      <c r="BB53">
        <f t="shared" si="29"/>
        <v>83</v>
      </c>
      <c r="BC53">
        <f t="shared" si="54"/>
        <v>0</v>
      </c>
      <c r="BD53">
        <f t="shared" si="30"/>
        <v>0</v>
      </c>
      <c r="BE53">
        <f t="shared" si="31"/>
        <v>18</v>
      </c>
      <c r="BF53">
        <f t="shared" si="32"/>
        <v>0</v>
      </c>
      <c r="BG53">
        <f t="shared" si="32"/>
        <v>0</v>
      </c>
      <c r="BH53">
        <f t="shared" si="32"/>
        <v>0</v>
      </c>
      <c r="BI53">
        <f t="shared" si="33"/>
        <v>1.6512325345784142</v>
      </c>
      <c r="BJ53">
        <f t="shared" si="56"/>
        <v>0</v>
      </c>
      <c r="BK53">
        <f t="shared" si="57"/>
        <v>0</v>
      </c>
      <c r="BL53">
        <f t="shared" si="35"/>
        <v>0.35809862195676451</v>
      </c>
      <c r="BM53">
        <f t="shared" si="36"/>
        <v>0</v>
      </c>
      <c r="BN53">
        <f t="shared" si="37"/>
        <v>0</v>
      </c>
      <c r="BO53">
        <f t="shared" si="38"/>
        <v>0</v>
      </c>
      <c r="BP53" t="str">
        <f t="shared" si="39"/>
        <v/>
      </c>
      <c r="BQ53" t="str">
        <f t="shared" si="40"/>
        <v/>
      </c>
      <c r="BR53" t="str">
        <f t="shared" si="41"/>
        <v/>
      </c>
      <c r="BS53" t="str">
        <f t="shared" si="42"/>
        <v/>
      </c>
      <c r="BT53" t="str">
        <f t="shared" si="43"/>
        <v/>
      </c>
      <c r="BU53" t="str">
        <f t="shared" si="44"/>
        <v/>
      </c>
      <c r="BV53" t="str">
        <f t="shared" si="45"/>
        <v/>
      </c>
      <c r="BW53" t="str">
        <f t="shared" si="46"/>
        <v/>
      </c>
      <c r="BX53" t="str">
        <f t="shared" si="47"/>
        <v/>
      </c>
      <c r="BY53" t="str">
        <f t="shared" si="48"/>
        <v/>
      </c>
      <c r="BZ53" t="str">
        <f t="shared" si="49"/>
        <v/>
      </c>
      <c r="CA53" t="str">
        <f t="shared" si="50"/>
        <v/>
      </c>
      <c r="CB53" s="11">
        <f t="shared" si="58"/>
        <v>1.9894367886486918E-2</v>
      </c>
    </row>
    <row r="54" spans="1:80" x14ac:dyDescent="0.3">
      <c r="A54">
        <v>1</v>
      </c>
      <c r="B54" t="str">
        <f t="shared" si="2"/>
        <v/>
      </c>
      <c r="D54">
        <v>0.7</v>
      </c>
      <c r="I54">
        <f t="shared" si="3"/>
        <v>0</v>
      </c>
      <c r="J54">
        <f t="shared" si="4"/>
        <v>0</v>
      </c>
      <c r="L54" t="e">
        <f t="shared" si="5"/>
        <v>#DIV/0!</v>
      </c>
      <c r="M54">
        <v>2</v>
      </c>
      <c r="N54">
        <v>0</v>
      </c>
      <c r="O54">
        <v>7</v>
      </c>
      <c r="P54">
        <f t="shared" si="6"/>
        <v>0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3"/>
        <v>#DIV/0!</v>
      </c>
      <c r="AF54" t="e">
        <f t="shared" si="7"/>
        <v>#DIV/0!</v>
      </c>
      <c r="AG54" t="e">
        <f t="shared" si="8"/>
        <v>#DIV/0!</v>
      </c>
      <c r="AH54" t="e">
        <f t="shared" si="9"/>
        <v>#DIV/0!</v>
      </c>
      <c r="AI54" t="e">
        <f t="shared" si="10"/>
        <v>#DIV/0!</v>
      </c>
      <c r="AJ54" t="e">
        <f t="shared" si="11"/>
        <v>#DIV/0!</v>
      </c>
      <c r="AK54" t="e">
        <f t="shared" si="12"/>
        <v>#DIV/0!</v>
      </c>
      <c r="AL54" t="e">
        <f t="shared" si="13"/>
        <v>#DIV/0!</v>
      </c>
      <c r="AM54" t="e">
        <f t="shared" si="14"/>
        <v>#DIV/0!</v>
      </c>
      <c r="AN54" t="e">
        <f t="shared" si="15"/>
        <v>#DIV/0!</v>
      </c>
      <c r="AO54" t="e">
        <f t="shared" si="16"/>
        <v>#DIV/0!</v>
      </c>
      <c r="AP54" t="e">
        <f t="shared" si="17"/>
        <v>#DIV/0!</v>
      </c>
      <c r="AQ54" t="e">
        <f t="shared" si="18"/>
        <v>#DIV/0!</v>
      </c>
      <c r="AR54" t="e">
        <f t="shared" si="19"/>
        <v>#DIV/0!</v>
      </c>
      <c r="AS54" t="e">
        <f t="shared" si="20"/>
        <v>#DIV/0!</v>
      </c>
      <c r="AT54" t="e">
        <f t="shared" si="21"/>
        <v>#DIV/0!</v>
      </c>
      <c r="AU54" t="e">
        <f t="shared" si="22"/>
        <v>#DIV/0!</v>
      </c>
      <c r="AV54" t="e">
        <f t="shared" si="23"/>
        <v>#DIV/0!</v>
      </c>
      <c r="AW54" t="e">
        <f t="shared" si="24"/>
        <v>#DIV/0!</v>
      </c>
      <c r="AX54" t="e">
        <f t="shared" si="25"/>
        <v>#DIV/0!</v>
      </c>
      <c r="AY54" t="e">
        <f t="shared" si="26"/>
        <v>#DIV/0!</v>
      </c>
      <c r="AZ54" t="e">
        <f t="shared" si="27"/>
        <v>#DIV/0!</v>
      </c>
      <c r="BA54" t="e">
        <f t="shared" si="28"/>
        <v>#DIV/0!</v>
      </c>
      <c r="BB54">
        <f t="shared" si="29"/>
        <v>100</v>
      </c>
      <c r="BC54">
        <f t="shared" si="54"/>
        <v>0</v>
      </c>
      <c r="BD54">
        <f t="shared" si="30"/>
        <v>0</v>
      </c>
      <c r="BE54">
        <f t="shared" si="31"/>
        <v>0</v>
      </c>
      <c r="BF54">
        <f t="shared" si="32"/>
        <v>0</v>
      </c>
      <c r="BG54">
        <f t="shared" si="32"/>
        <v>0</v>
      </c>
      <c r="BH54">
        <f t="shared" si="32"/>
        <v>0</v>
      </c>
      <c r="BI54">
        <f t="shared" si="33"/>
        <v>3.8992961057514353</v>
      </c>
      <c r="BJ54">
        <f t="shared" si="56"/>
        <v>0</v>
      </c>
      <c r="BK54">
        <f t="shared" si="57"/>
        <v>0</v>
      </c>
      <c r="BL54">
        <f t="shared" si="35"/>
        <v>0</v>
      </c>
      <c r="BM54">
        <f t="shared" si="36"/>
        <v>0</v>
      </c>
      <c r="BN54">
        <f t="shared" si="37"/>
        <v>0</v>
      </c>
      <c r="BO54">
        <f t="shared" si="38"/>
        <v>0</v>
      </c>
      <c r="BP54" t="str">
        <f t="shared" si="39"/>
        <v/>
      </c>
      <c r="BQ54" t="str">
        <f t="shared" si="40"/>
        <v/>
      </c>
      <c r="BR54" t="str">
        <f t="shared" si="41"/>
        <v/>
      </c>
      <c r="BS54" t="str">
        <f t="shared" si="42"/>
        <v/>
      </c>
      <c r="BT54" t="str">
        <f t="shared" si="43"/>
        <v/>
      </c>
      <c r="BU54" t="str">
        <f t="shared" si="44"/>
        <v/>
      </c>
      <c r="BV54" t="str">
        <f t="shared" si="45"/>
        <v/>
      </c>
      <c r="BW54" t="str">
        <f t="shared" si="46"/>
        <v/>
      </c>
      <c r="BX54" t="str">
        <f t="shared" si="47"/>
        <v/>
      </c>
      <c r="BY54" t="str">
        <f t="shared" si="48"/>
        <v/>
      </c>
      <c r="BZ54" t="str">
        <f t="shared" si="49"/>
        <v/>
      </c>
      <c r="CA54" t="str">
        <f t="shared" si="50"/>
        <v/>
      </c>
      <c r="CB54" s="11">
        <f t="shared" si="58"/>
        <v>3.8992961057514354E-2</v>
      </c>
    </row>
    <row r="55" spans="1:80" x14ac:dyDescent="0.3">
      <c r="A55">
        <v>1</v>
      </c>
      <c r="B55" t="str">
        <f t="shared" si="2"/>
        <v/>
      </c>
      <c r="D55">
        <v>0.64</v>
      </c>
      <c r="I55">
        <f t="shared" si="3"/>
        <v>0</v>
      </c>
      <c r="J55">
        <f t="shared" si="4"/>
        <v>0</v>
      </c>
      <c r="L55" t="e">
        <f t="shared" si="5"/>
        <v>#DIV/0!</v>
      </c>
      <c r="M55">
        <v>2</v>
      </c>
      <c r="N55">
        <v>1</v>
      </c>
      <c r="O55">
        <v>4</v>
      </c>
      <c r="P55">
        <f t="shared" si="6"/>
        <v>0</v>
      </c>
      <c r="S55">
        <v>1</v>
      </c>
      <c r="T55">
        <v>0</v>
      </c>
      <c r="U55">
        <v>2</v>
      </c>
      <c r="Z55">
        <v>0</v>
      </c>
      <c r="AA55">
        <v>0</v>
      </c>
      <c r="AB55">
        <v>0</v>
      </c>
      <c r="AC55">
        <v>0</v>
      </c>
      <c r="AD55" t="s">
        <v>75</v>
      </c>
      <c r="AE55" t="e">
        <f t="shared" si="53"/>
        <v>#DIV/0!</v>
      </c>
      <c r="AF55" t="e">
        <f t="shared" si="7"/>
        <v>#DIV/0!</v>
      </c>
      <c r="AG55" t="e">
        <f t="shared" si="8"/>
        <v>#DIV/0!</v>
      </c>
      <c r="AH55" t="e">
        <f t="shared" si="9"/>
        <v>#DIV/0!</v>
      </c>
      <c r="AI55" t="e">
        <f t="shared" si="10"/>
        <v>#DIV/0!</v>
      </c>
      <c r="AJ55" t="e">
        <f t="shared" si="11"/>
        <v>#DIV/0!</v>
      </c>
      <c r="AK55" t="e">
        <f t="shared" si="12"/>
        <v>#DIV/0!</v>
      </c>
      <c r="AL55" t="e">
        <f t="shared" si="13"/>
        <v>#DIV/0!</v>
      </c>
      <c r="AM55" t="e">
        <f t="shared" si="14"/>
        <v>#DIV/0!</v>
      </c>
      <c r="AN55" t="e">
        <f t="shared" si="15"/>
        <v>#DIV/0!</v>
      </c>
      <c r="AO55" t="e">
        <f t="shared" si="16"/>
        <v>#DIV/0!</v>
      </c>
      <c r="AP55" t="e">
        <f t="shared" si="17"/>
        <v>#DIV/0!</v>
      </c>
      <c r="AQ55" t="e">
        <f t="shared" si="18"/>
        <v>#DIV/0!</v>
      </c>
      <c r="AR55" t="e">
        <f t="shared" si="19"/>
        <v>#DIV/0!</v>
      </c>
      <c r="AS55" t="e">
        <f t="shared" si="20"/>
        <v>#DIV/0!</v>
      </c>
      <c r="AT55" t="e">
        <f t="shared" si="21"/>
        <v>#DIV/0!</v>
      </c>
      <c r="AU55" t="e">
        <f t="shared" si="22"/>
        <v>#DIV/0!</v>
      </c>
      <c r="AV55" t="e">
        <f t="shared" si="23"/>
        <v>#DIV/0!</v>
      </c>
      <c r="AW55" t="e">
        <f t="shared" si="24"/>
        <v>#DIV/0!</v>
      </c>
      <c r="AX55" t="e">
        <f t="shared" si="25"/>
        <v>#DIV/0!</v>
      </c>
      <c r="AY55" t="e">
        <f t="shared" si="26"/>
        <v>#DIV/0!</v>
      </c>
      <c r="AZ55" t="e">
        <f t="shared" si="27"/>
        <v>#DIV/0!</v>
      </c>
      <c r="BA55" t="e">
        <f t="shared" si="28"/>
        <v>#DIV/0!</v>
      </c>
      <c r="BB55">
        <f t="shared" si="29"/>
        <v>63</v>
      </c>
      <c r="BC55">
        <f t="shared" si="54"/>
        <v>0</v>
      </c>
      <c r="BD55">
        <f t="shared" si="30"/>
        <v>0</v>
      </c>
      <c r="BE55">
        <f t="shared" si="31"/>
        <v>18</v>
      </c>
      <c r="BF55">
        <f t="shared" si="32"/>
        <v>0</v>
      </c>
      <c r="BG55">
        <f t="shared" si="32"/>
        <v>0</v>
      </c>
      <c r="BH55">
        <f t="shared" si="32"/>
        <v>0</v>
      </c>
      <c r="BI55">
        <f t="shared" si="33"/>
        <v>2.0534807377488704</v>
      </c>
      <c r="BJ55">
        <f t="shared" si="56"/>
        <v>0</v>
      </c>
      <c r="BK55">
        <f t="shared" si="57"/>
        <v>0</v>
      </c>
      <c r="BL55">
        <f t="shared" si="35"/>
        <v>0.58670878221396294</v>
      </c>
      <c r="BM55">
        <f t="shared" si="36"/>
        <v>0</v>
      </c>
      <c r="BN55">
        <f t="shared" si="37"/>
        <v>0</v>
      </c>
      <c r="BO55">
        <f t="shared" si="38"/>
        <v>0</v>
      </c>
      <c r="BP55" t="str">
        <f t="shared" si="39"/>
        <v/>
      </c>
      <c r="BQ55" t="str">
        <f t="shared" si="40"/>
        <v/>
      </c>
      <c r="BR55" t="str">
        <f t="shared" si="41"/>
        <v/>
      </c>
      <c r="BS55" t="str">
        <f t="shared" si="42"/>
        <v/>
      </c>
      <c r="BT55" t="str">
        <f t="shared" si="43"/>
        <v/>
      </c>
      <c r="BU55" t="str">
        <f t="shared" si="44"/>
        <v/>
      </c>
      <c r="BV55" t="str">
        <f t="shared" si="45"/>
        <v/>
      </c>
      <c r="BW55" t="str">
        <f t="shared" si="46"/>
        <v/>
      </c>
      <c r="BX55" t="str">
        <f t="shared" si="47"/>
        <v/>
      </c>
      <c r="BY55" t="str">
        <f t="shared" si="48"/>
        <v/>
      </c>
      <c r="BZ55" t="str">
        <f t="shared" si="49"/>
        <v/>
      </c>
      <c r="CA55" t="str">
        <f t="shared" si="50"/>
        <v/>
      </c>
      <c r="CB55" s="11">
        <f t="shared" si="58"/>
        <v>3.2594932345220165E-2</v>
      </c>
    </row>
    <row r="56" spans="1:80" x14ac:dyDescent="0.3">
      <c r="A56">
        <v>1</v>
      </c>
      <c r="B56" t="str">
        <f t="shared" si="2"/>
        <v/>
      </c>
      <c r="D56">
        <v>0.25</v>
      </c>
      <c r="I56">
        <f t="shared" si="3"/>
        <v>0</v>
      </c>
      <c r="J56">
        <f t="shared" si="4"/>
        <v>0</v>
      </c>
      <c r="L56" t="e">
        <f t="shared" si="5"/>
        <v>#DIV/0!</v>
      </c>
      <c r="M56">
        <v>1</v>
      </c>
      <c r="N56">
        <v>1</v>
      </c>
      <c r="O56">
        <v>2</v>
      </c>
      <c r="P56">
        <f t="shared" si="6"/>
        <v>0</v>
      </c>
      <c r="S56">
        <v>1</v>
      </c>
      <c r="T56">
        <v>0</v>
      </c>
      <c r="U56">
        <v>1</v>
      </c>
      <c r="Z56">
        <v>0</v>
      </c>
      <c r="AA56">
        <v>0</v>
      </c>
      <c r="AB56">
        <v>0</v>
      </c>
      <c r="AC56">
        <v>0</v>
      </c>
      <c r="AD56" t="s">
        <v>75</v>
      </c>
      <c r="AE56" t="e">
        <f t="shared" si="53"/>
        <v>#DIV/0!</v>
      </c>
      <c r="AF56" t="e">
        <f t="shared" si="7"/>
        <v>#DIV/0!</v>
      </c>
      <c r="AG56" t="e">
        <f t="shared" si="8"/>
        <v>#DIV/0!</v>
      </c>
      <c r="AH56" t="e">
        <f t="shared" si="9"/>
        <v>#DIV/0!</v>
      </c>
      <c r="AI56" t="e">
        <f t="shared" si="10"/>
        <v>#DIV/0!</v>
      </c>
      <c r="AJ56" t="e">
        <f t="shared" si="11"/>
        <v>#DIV/0!</v>
      </c>
      <c r="AK56" t="e">
        <f t="shared" si="12"/>
        <v>#DIV/0!</v>
      </c>
      <c r="AL56" t="e">
        <f t="shared" si="13"/>
        <v>#DIV/0!</v>
      </c>
      <c r="AM56" t="e">
        <f t="shared" si="14"/>
        <v>#DIV/0!</v>
      </c>
      <c r="AN56" t="e">
        <f t="shared" si="15"/>
        <v>#DIV/0!</v>
      </c>
      <c r="AO56" t="e">
        <f t="shared" si="16"/>
        <v>#DIV/0!</v>
      </c>
      <c r="AP56" t="e">
        <f t="shared" si="17"/>
        <v>#DIV/0!</v>
      </c>
      <c r="AQ56" t="e">
        <f t="shared" si="18"/>
        <v>#DIV/0!</v>
      </c>
      <c r="AR56" t="e">
        <f t="shared" si="19"/>
        <v>#DIV/0!</v>
      </c>
      <c r="AS56" t="e">
        <f t="shared" si="20"/>
        <v>#DIV/0!</v>
      </c>
      <c r="AT56" t="e">
        <f t="shared" si="21"/>
        <v>#DIV/0!</v>
      </c>
      <c r="AU56" t="e">
        <f t="shared" si="22"/>
        <v>#DIV/0!</v>
      </c>
      <c r="AV56" t="e">
        <f t="shared" si="23"/>
        <v>#DIV/0!</v>
      </c>
      <c r="AW56" t="e">
        <f t="shared" si="24"/>
        <v>#DIV/0!</v>
      </c>
      <c r="AX56" t="e">
        <f t="shared" si="25"/>
        <v>#DIV/0!</v>
      </c>
      <c r="AY56" t="e">
        <f t="shared" si="26"/>
        <v>#DIV/0!</v>
      </c>
      <c r="AZ56" t="e">
        <f t="shared" si="27"/>
        <v>#DIV/0!</v>
      </c>
      <c r="BA56" t="e">
        <f t="shared" si="28"/>
        <v>#DIV/0!</v>
      </c>
      <c r="BB56">
        <f t="shared" si="29"/>
        <v>18</v>
      </c>
      <c r="BC56">
        <f t="shared" si="54"/>
        <v>0</v>
      </c>
      <c r="BD56">
        <f t="shared" si="30"/>
        <v>0</v>
      </c>
      <c r="BE56">
        <f t="shared" si="31"/>
        <v>5.5</v>
      </c>
      <c r="BF56">
        <f t="shared" si="32"/>
        <v>0</v>
      </c>
      <c r="BG56">
        <f t="shared" si="32"/>
        <v>0</v>
      </c>
      <c r="BH56">
        <f t="shared" si="32"/>
        <v>0</v>
      </c>
      <c r="BI56">
        <f t="shared" si="33"/>
        <v>8.9524655489191127E-2</v>
      </c>
      <c r="BJ56">
        <f t="shared" si="56"/>
        <v>0</v>
      </c>
      <c r="BK56">
        <f t="shared" si="57"/>
        <v>0</v>
      </c>
      <c r="BL56">
        <f t="shared" si="35"/>
        <v>2.7354755843919512E-2</v>
      </c>
      <c r="BM56">
        <f t="shared" si="36"/>
        <v>0</v>
      </c>
      <c r="BN56">
        <f t="shared" si="37"/>
        <v>0</v>
      </c>
      <c r="BO56">
        <f t="shared" si="38"/>
        <v>0</v>
      </c>
      <c r="BP56" t="str">
        <f t="shared" si="39"/>
        <v/>
      </c>
      <c r="BQ56" t="str">
        <f t="shared" si="40"/>
        <v/>
      </c>
      <c r="BR56" t="str">
        <f t="shared" si="41"/>
        <v/>
      </c>
      <c r="BS56" t="str">
        <f t="shared" si="42"/>
        <v/>
      </c>
      <c r="BT56" t="str">
        <f t="shared" si="43"/>
        <v/>
      </c>
      <c r="BU56" t="str">
        <f t="shared" si="44"/>
        <v/>
      </c>
      <c r="BV56" t="str">
        <f t="shared" si="45"/>
        <v/>
      </c>
      <c r="BW56" t="str">
        <f t="shared" si="46"/>
        <v/>
      </c>
      <c r="BX56" t="str">
        <f t="shared" si="47"/>
        <v/>
      </c>
      <c r="BY56" t="str">
        <f t="shared" si="48"/>
        <v/>
      </c>
      <c r="BZ56" t="str">
        <f t="shared" si="49"/>
        <v/>
      </c>
      <c r="CA56" t="str">
        <f t="shared" si="50"/>
        <v/>
      </c>
      <c r="CB56" s="11">
        <f t="shared" si="58"/>
        <v>4.9735919716217296E-3</v>
      </c>
    </row>
    <row r="57" spans="1:80" x14ac:dyDescent="0.3">
      <c r="A57">
        <v>1</v>
      </c>
      <c r="B57">
        <f t="shared" si="2"/>
        <v>1</v>
      </c>
      <c r="C57" t="s">
        <v>75</v>
      </c>
      <c r="D57">
        <v>0.45</v>
      </c>
      <c r="E57">
        <v>3.9</v>
      </c>
      <c r="F57">
        <v>2.2999999999999998</v>
      </c>
      <c r="G57">
        <v>2.75</v>
      </c>
      <c r="H57">
        <v>3.4</v>
      </c>
      <c r="I57">
        <f t="shared" si="3"/>
        <v>1.2625</v>
      </c>
      <c r="J57">
        <f t="shared" si="4"/>
        <v>0.5</v>
      </c>
      <c r="K57">
        <v>1</v>
      </c>
      <c r="L57">
        <f t="shared" si="5"/>
        <v>1</v>
      </c>
      <c r="M57">
        <v>1</v>
      </c>
      <c r="N57">
        <v>1</v>
      </c>
      <c r="O57">
        <v>2</v>
      </c>
      <c r="P57">
        <f t="shared" si="6"/>
        <v>1</v>
      </c>
      <c r="S57">
        <v>1</v>
      </c>
      <c r="T57">
        <v>0</v>
      </c>
      <c r="U57">
        <v>1</v>
      </c>
      <c r="Z57">
        <v>0</v>
      </c>
      <c r="AA57">
        <v>0</v>
      </c>
      <c r="AB57">
        <v>0</v>
      </c>
      <c r="AC57">
        <v>0</v>
      </c>
      <c r="AD57" t="s">
        <v>75</v>
      </c>
      <c r="AE57">
        <f t="shared" si="53"/>
        <v>17.02517416273691</v>
      </c>
      <c r="AF57">
        <f t="shared" si="7"/>
        <v>0</v>
      </c>
      <c r="AG57">
        <f t="shared" si="8"/>
        <v>2.5037020827554279</v>
      </c>
      <c r="AH57">
        <f t="shared" si="9"/>
        <v>7.5111062482662838</v>
      </c>
      <c r="AI57">
        <f t="shared" si="10"/>
        <v>12.51851041377714</v>
      </c>
      <c r="AJ57">
        <f t="shared" si="11"/>
        <v>17.525914579287996</v>
      </c>
      <c r="AK57">
        <f t="shared" si="12"/>
        <v>22.533318744798851</v>
      </c>
      <c r="AL57">
        <f t="shared" si="13"/>
        <v>27.540722910309707</v>
      </c>
      <c r="AM57">
        <f t="shared" si="14"/>
        <v>52.577743737863983</v>
      </c>
      <c r="AN57">
        <f t="shared" si="15"/>
        <v>67.599956234396558</v>
      </c>
      <c r="AO57">
        <f t="shared" si="16"/>
        <v>82.622168730929118</v>
      </c>
      <c r="AP57">
        <f t="shared" si="17"/>
        <v>117.67399788950512</v>
      </c>
      <c r="AQ57">
        <f t="shared" si="18"/>
        <v>0</v>
      </c>
      <c r="AR57">
        <f t="shared" si="19"/>
        <v>2.5037020827554279</v>
      </c>
      <c r="AS57">
        <f t="shared" si="20"/>
        <v>7.5111062482662838</v>
      </c>
      <c r="AT57">
        <f t="shared" si="21"/>
        <v>12.51851041377714</v>
      </c>
      <c r="AU57">
        <f t="shared" si="22"/>
        <v>17.02517416273691</v>
      </c>
      <c r="AV57">
        <f t="shared" si="23"/>
        <v>17.02517416273691</v>
      </c>
      <c r="AW57">
        <f t="shared" si="24"/>
        <v>17.02517416273691</v>
      </c>
      <c r="AX57">
        <f t="shared" si="25"/>
        <v>17.02517416273691</v>
      </c>
      <c r="AY57">
        <f t="shared" si="26"/>
        <v>17.02517416273691</v>
      </c>
      <c r="AZ57">
        <f t="shared" si="27"/>
        <v>17.02517416273691</v>
      </c>
      <c r="BA57">
        <f t="shared" si="28"/>
        <v>17.02517416273691</v>
      </c>
      <c r="BB57">
        <f t="shared" si="29"/>
        <v>18</v>
      </c>
      <c r="BC57">
        <f t="shared" si="54"/>
        <v>0</v>
      </c>
      <c r="BD57">
        <f t="shared" si="30"/>
        <v>0</v>
      </c>
      <c r="BE57">
        <f t="shared" si="31"/>
        <v>5.5</v>
      </c>
      <c r="BF57">
        <f t="shared" si="32"/>
        <v>0</v>
      </c>
      <c r="BG57">
        <f t="shared" si="32"/>
        <v>0</v>
      </c>
      <c r="BH57">
        <f t="shared" si="32"/>
        <v>0</v>
      </c>
      <c r="BI57">
        <f t="shared" si="33"/>
        <v>0.29005988378497927</v>
      </c>
      <c r="BJ57">
        <f t="shared" si="56"/>
        <v>0</v>
      </c>
      <c r="BK57">
        <f t="shared" si="57"/>
        <v>0</v>
      </c>
      <c r="BL57">
        <f t="shared" si="35"/>
        <v>8.8629408934299228E-2</v>
      </c>
      <c r="BM57">
        <f t="shared" si="36"/>
        <v>0</v>
      </c>
      <c r="BN57">
        <f t="shared" si="37"/>
        <v>0</v>
      </c>
      <c r="BO57">
        <f t="shared" si="38"/>
        <v>0</v>
      </c>
      <c r="BP57" t="str">
        <f t="shared" si="39"/>
        <v>Col mop</v>
      </c>
      <c r="BQ57">
        <f t="shared" si="40"/>
        <v>0</v>
      </c>
      <c r="BR57">
        <f t="shared" si="41"/>
        <v>2.5037020827554279</v>
      </c>
      <c r="BS57">
        <f t="shared" si="42"/>
        <v>5.0074041655108559</v>
      </c>
      <c r="BT57">
        <f t="shared" si="43"/>
        <v>5.0074041655108559</v>
      </c>
      <c r="BU57">
        <f t="shared" si="44"/>
        <v>4.5066637489597703</v>
      </c>
      <c r="BV57">
        <f t="shared" si="45"/>
        <v>0</v>
      </c>
      <c r="BW57">
        <f t="shared" si="46"/>
        <v>0</v>
      </c>
      <c r="BX57">
        <f t="shared" si="47"/>
        <v>0</v>
      </c>
      <c r="BY57">
        <f t="shared" si="48"/>
        <v>0</v>
      </c>
      <c r="BZ57">
        <f t="shared" si="49"/>
        <v>0</v>
      </c>
      <c r="CA57">
        <f t="shared" si="50"/>
        <v>0</v>
      </c>
      <c r="CB57" s="11">
        <f t="shared" si="58"/>
        <v>1.6114437988054404E-2</v>
      </c>
    </row>
    <row r="58" spans="1:80" x14ac:dyDescent="0.3">
      <c r="A58">
        <v>1</v>
      </c>
      <c r="B58" t="str">
        <f t="shared" si="2"/>
        <v/>
      </c>
      <c r="D58">
        <v>0.2</v>
      </c>
      <c r="I58">
        <f t="shared" si="3"/>
        <v>0</v>
      </c>
      <c r="J58">
        <f t="shared" si="4"/>
        <v>0</v>
      </c>
      <c r="L58" t="e">
        <f t="shared" si="5"/>
        <v>#DIV/0!</v>
      </c>
      <c r="M58">
        <v>1</v>
      </c>
      <c r="N58">
        <v>1</v>
      </c>
      <c r="O58">
        <v>2</v>
      </c>
      <c r="P58">
        <f t="shared" si="6"/>
        <v>0</v>
      </c>
      <c r="S58">
        <v>1</v>
      </c>
      <c r="T58">
        <v>0</v>
      </c>
      <c r="U58">
        <v>1</v>
      </c>
      <c r="Z58">
        <v>0</v>
      </c>
      <c r="AA58">
        <v>0</v>
      </c>
      <c r="AB58">
        <v>0</v>
      </c>
      <c r="AC58">
        <v>0</v>
      </c>
      <c r="AD58" t="s">
        <v>75</v>
      </c>
      <c r="AE58" t="e">
        <f t="shared" si="53"/>
        <v>#DIV/0!</v>
      </c>
      <c r="AF58" t="e">
        <f t="shared" si="7"/>
        <v>#DIV/0!</v>
      </c>
      <c r="AG58" t="e">
        <f t="shared" si="8"/>
        <v>#DIV/0!</v>
      </c>
      <c r="AH58" t="e">
        <f t="shared" si="9"/>
        <v>#DIV/0!</v>
      </c>
      <c r="AI58" t="e">
        <f t="shared" si="10"/>
        <v>#DIV/0!</v>
      </c>
      <c r="AJ58" t="e">
        <f t="shared" si="11"/>
        <v>#DIV/0!</v>
      </c>
      <c r="AK58" t="e">
        <f t="shared" si="12"/>
        <v>#DIV/0!</v>
      </c>
      <c r="AL58" t="e">
        <f t="shared" si="13"/>
        <v>#DIV/0!</v>
      </c>
      <c r="AM58" t="e">
        <f t="shared" si="14"/>
        <v>#DIV/0!</v>
      </c>
      <c r="AN58" t="e">
        <f t="shared" si="15"/>
        <v>#DIV/0!</v>
      </c>
      <c r="AO58" t="e">
        <f t="shared" si="16"/>
        <v>#DIV/0!</v>
      </c>
      <c r="AP58" t="e">
        <f t="shared" si="17"/>
        <v>#DIV/0!</v>
      </c>
      <c r="AQ58" t="e">
        <f t="shared" si="18"/>
        <v>#DIV/0!</v>
      </c>
      <c r="AR58" t="e">
        <f t="shared" si="19"/>
        <v>#DIV/0!</v>
      </c>
      <c r="AS58" t="e">
        <f t="shared" si="20"/>
        <v>#DIV/0!</v>
      </c>
      <c r="AT58" t="e">
        <f t="shared" si="21"/>
        <v>#DIV/0!</v>
      </c>
      <c r="AU58" t="e">
        <f t="shared" si="22"/>
        <v>#DIV/0!</v>
      </c>
      <c r="AV58" t="e">
        <f t="shared" si="23"/>
        <v>#DIV/0!</v>
      </c>
      <c r="AW58" t="e">
        <f t="shared" si="24"/>
        <v>#DIV/0!</v>
      </c>
      <c r="AX58" t="e">
        <f t="shared" si="25"/>
        <v>#DIV/0!</v>
      </c>
      <c r="AY58" t="e">
        <f t="shared" si="26"/>
        <v>#DIV/0!</v>
      </c>
      <c r="AZ58" t="e">
        <f t="shared" si="27"/>
        <v>#DIV/0!</v>
      </c>
      <c r="BA58" t="e">
        <f t="shared" si="28"/>
        <v>#DIV/0!</v>
      </c>
      <c r="BB58">
        <f t="shared" si="29"/>
        <v>18</v>
      </c>
      <c r="BC58">
        <f t="shared" si="54"/>
        <v>0</v>
      </c>
      <c r="BD58">
        <f t="shared" si="30"/>
        <v>0</v>
      </c>
      <c r="BE58">
        <f t="shared" si="31"/>
        <v>5.5</v>
      </c>
      <c r="BF58">
        <f t="shared" si="32"/>
        <v>0</v>
      </c>
      <c r="BG58">
        <f t="shared" si="32"/>
        <v>0</v>
      </c>
      <c r="BH58">
        <f t="shared" si="32"/>
        <v>0</v>
      </c>
      <c r="BI58">
        <f t="shared" si="33"/>
        <v>5.7295779513082339E-2</v>
      </c>
      <c r="BJ58">
        <f t="shared" si="56"/>
        <v>0</v>
      </c>
      <c r="BK58">
        <f t="shared" si="57"/>
        <v>0</v>
      </c>
      <c r="BL58">
        <f t="shared" si="35"/>
        <v>1.7507043740108492E-2</v>
      </c>
      <c r="BM58">
        <f t="shared" si="36"/>
        <v>0</v>
      </c>
      <c r="BN58">
        <f t="shared" si="37"/>
        <v>0</v>
      </c>
      <c r="BO58">
        <f t="shared" si="38"/>
        <v>0</v>
      </c>
      <c r="BP58" t="str">
        <f t="shared" si="39"/>
        <v/>
      </c>
      <c r="BQ58" t="str">
        <f t="shared" si="40"/>
        <v/>
      </c>
      <c r="BR58" t="str">
        <f t="shared" si="41"/>
        <v/>
      </c>
      <c r="BS58" t="str">
        <f t="shared" si="42"/>
        <v/>
      </c>
      <c r="BT58" t="str">
        <f t="shared" si="43"/>
        <v/>
      </c>
      <c r="BU58" t="str">
        <f t="shared" si="44"/>
        <v/>
      </c>
      <c r="BV58" t="str">
        <f t="shared" si="45"/>
        <v/>
      </c>
      <c r="BW58" t="str">
        <f t="shared" si="46"/>
        <v/>
      </c>
      <c r="BX58" t="str">
        <f t="shared" si="47"/>
        <v/>
      </c>
      <c r="BY58" t="str">
        <f t="shared" si="48"/>
        <v/>
      </c>
      <c r="BZ58" t="str">
        <f t="shared" si="49"/>
        <v/>
      </c>
      <c r="CA58" t="str">
        <f t="shared" si="50"/>
        <v/>
      </c>
      <c r="CB58" s="11">
        <f t="shared" si="58"/>
        <v>3.1830988618379076E-3</v>
      </c>
    </row>
    <row r="59" spans="1:80" x14ac:dyDescent="0.3">
      <c r="A59">
        <v>1</v>
      </c>
      <c r="B59" t="str">
        <f t="shared" si="2"/>
        <v/>
      </c>
      <c r="D59">
        <v>0.18</v>
      </c>
      <c r="I59">
        <f t="shared" si="3"/>
        <v>0</v>
      </c>
      <c r="J59">
        <f t="shared" si="4"/>
        <v>0</v>
      </c>
      <c r="L59" t="e">
        <f t="shared" si="5"/>
        <v>#DIV/0!</v>
      </c>
      <c r="M59">
        <v>1</v>
      </c>
      <c r="N59">
        <v>1</v>
      </c>
      <c r="O59">
        <v>3</v>
      </c>
      <c r="P59">
        <f t="shared" si="6"/>
        <v>0</v>
      </c>
      <c r="S59">
        <v>1</v>
      </c>
      <c r="T59">
        <v>0</v>
      </c>
      <c r="U59">
        <v>1</v>
      </c>
      <c r="Z59">
        <v>0</v>
      </c>
      <c r="AA59">
        <v>0</v>
      </c>
      <c r="AB59">
        <v>0</v>
      </c>
      <c r="AC59">
        <v>0</v>
      </c>
      <c r="AD59" t="s">
        <v>75</v>
      </c>
      <c r="AE59" t="e">
        <f t="shared" si="53"/>
        <v>#DIV/0!</v>
      </c>
      <c r="AF59" t="e">
        <f t="shared" si="7"/>
        <v>#DIV/0!</v>
      </c>
      <c r="AG59" t="e">
        <f t="shared" si="8"/>
        <v>#DIV/0!</v>
      </c>
      <c r="AH59" t="e">
        <f t="shared" si="9"/>
        <v>#DIV/0!</v>
      </c>
      <c r="AI59" t="e">
        <f t="shared" si="10"/>
        <v>#DIV/0!</v>
      </c>
      <c r="AJ59" t="e">
        <f t="shared" si="11"/>
        <v>#DIV/0!</v>
      </c>
      <c r="AK59" t="e">
        <f t="shared" si="12"/>
        <v>#DIV/0!</v>
      </c>
      <c r="AL59" t="e">
        <f t="shared" si="13"/>
        <v>#DIV/0!</v>
      </c>
      <c r="AM59" t="e">
        <f t="shared" si="14"/>
        <v>#DIV/0!</v>
      </c>
      <c r="AN59" t="e">
        <f t="shared" si="15"/>
        <v>#DIV/0!</v>
      </c>
      <c r="AO59" t="e">
        <f t="shared" si="16"/>
        <v>#DIV/0!</v>
      </c>
      <c r="AP59" t="e">
        <f t="shared" si="17"/>
        <v>#DIV/0!</v>
      </c>
      <c r="AQ59" t="e">
        <f t="shared" si="18"/>
        <v>#DIV/0!</v>
      </c>
      <c r="AR59" t="e">
        <f t="shared" si="19"/>
        <v>#DIV/0!</v>
      </c>
      <c r="AS59" t="e">
        <f t="shared" si="20"/>
        <v>#DIV/0!</v>
      </c>
      <c r="AT59" t="e">
        <f t="shared" si="21"/>
        <v>#DIV/0!</v>
      </c>
      <c r="AU59" t="e">
        <f t="shared" si="22"/>
        <v>#DIV/0!</v>
      </c>
      <c r="AV59" t="e">
        <f t="shared" si="23"/>
        <v>#DIV/0!</v>
      </c>
      <c r="AW59" t="e">
        <f t="shared" si="24"/>
        <v>#DIV/0!</v>
      </c>
      <c r="AX59" t="e">
        <f t="shared" si="25"/>
        <v>#DIV/0!</v>
      </c>
      <c r="AY59" t="e">
        <f t="shared" si="26"/>
        <v>#DIV/0!</v>
      </c>
      <c r="AZ59" t="e">
        <f t="shared" si="27"/>
        <v>#DIV/0!</v>
      </c>
      <c r="BA59" t="e">
        <f t="shared" si="28"/>
        <v>#DIV/0!</v>
      </c>
      <c r="BB59">
        <f t="shared" si="29"/>
        <v>38</v>
      </c>
      <c r="BC59">
        <f t="shared" si="54"/>
        <v>0</v>
      </c>
      <c r="BD59">
        <f t="shared" si="30"/>
        <v>0</v>
      </c>
      <c r="BE59">
        <f t="shared" si="31"/>
        <v>5.5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3"/>
        <v>9.7975782967370764E-2</v>
      </c>
      <c r="BJ59">
        <f t="shared" si="56"/>
        <v>0</v>
      </c>
      <c r="BK59">
        <f t="shared" si="57"/>
        <v>0</v>
      </c>
      <c r="BL59">
        <f t="shared" si="35"/>
        <v>1.4180705429487874E-2</v>
      </c>
      <c r="BM59">
        <f t="shared" si="36"/>
        <v>0</v>
      </c>
      <c r="BN59">
        <f t="shared" si="37"/>
        <v>0</v>
      </c>
      <c r="BO59">
        <f t="shared" si="38"/>
        <v>0</v>
      </c>
      <c r="BP59" t="str">
        <f t="shared" si="39"/>
        <v/>
      </c>
      <c r="BQ59" t="str">
        <f t="shared" si="40"/>
        <v/>
      </c>
      <c r="BR59" t="str">
        <f t="shared" si="41"/>
        <v/>
      </c>
      <c r="BS59" t="str">
        <f t="shared" si="42"/>
        <v/>
      </c>
      <c r="BT59" t="str">
        <f t="shared" si="43"/>
        <v/>
      </c>
      <c r="BU59" t="str">
        <f t="shared" si="44"/>
        <v/>
      </c>
      <c r="BV59" t="str">
        <f t="shared" si="45"/>
        <v/>
      </c>
      <c r="BW59" t="str">
        <f t="shared" si="46"/>
        <v/>
      </c>
      <c r="BX59" t="str">
        <f t="shared" si="47"/>
        <v/>
      </c>
      <c r="BY59" t="str">
        <f t="shared" si="48"/>
        <v/>
      </c>
      <c r="BZ59" t="str">
        <f t="shared" si="49"/>
        <v/>
      </c>
      <c r="CA59" t="str">
        <f t="shared" si="50"/>
        <v/>
      </c>
      <c r="CB59" s="11">
        <f t="shared" si="58"/>
        <v>2.5783100780887042E-3</v>
      </c>
    </row>
    <row r="60" spans="1:80" x14ac:dyDescent="0.3">
      <c r="A60">
        <v>1</v>
      </c>
      <c r="B60">
        <f t="shared" si="2"/>
        <v>1</v>
      </c>
      <c r="C60" t="s">
        <v>75</v>
      </c>
      <c r="D60">
        <v>0.57999999999999996</v>
      </c>
      <c r="E60">
        <v>4.2</v>
      </c>
      <c r="F60">
        <v>3.7</v>
      </c>
      <c r="G60">
        <v>3.4</v>
      </c>
      <c r="H60">
        <v>3.2</v>
      </c>
      <c r="I60">
        <f t="shared" si="3"/>
        <v>1.7749999999999999</v>
      </c>
      <c r="J60">
        <f t="shared" si="4"/>
        <v>1</v>
      </c>
      <c r="K60">
        <v>3</v>
      </c>
      <c r="L60">
        <f t="shared" si="5"/>
        <v>3</v>
      </c>
      <c r="M60">
        <v>2</v>
      </c>
      <c r="N60">
        <v>1</v>
      </c>
      <c r="O60">
        <v>5</v>
      </c>
      <c r="P60">
        <f t="shared" si="6"/>
        <v>1</v>
      </c>
      <c r="S60">
        <v>1</v>
      </c>
      <c r="T60">
        <v>0</v>
      </c>
      <c r="U60">
        <v>2</v>
      </c>
      <c r="Z60">
        <v>0</v>
      </c>
      <c r="AA60">
        <v>0</v>
      </c>
      <c r="AB60">
        <v>0</v>
      </c>
      <c r="AC60">
        <v>0</v>
      </c>
      <c r="AD60" t="s">
        <v>75</v>
      </c>
      <c r="AE60">
        <f t="shared" si="53"/>
        <v>10.547287865452933</v>
      </c>
      <c r="AF60">
        <f t="shared" si="7"/>
        <v>-5.7567823325691432</v>
      </c>
      <c r="AG60">
        <f t="shared" si="8"/>
        <v>0</v>
      </c>
      <c r="AH60">
        <f t="shared" si="9"/>
        <v>7.1199343134710347</v>
      </c>
      <c r="AI60">
        <f t="shared" si="10"/>
        <v>9.9910832319231879</v>
      </c>
      <c r="AJ60">
        <f t="shared" si="11"/>
        <v>10.544712844001406</v>
      </c>
      <c r="AK60">
        <f t="shared" si="12"/>
        <v>10.712089238350634</v>
      </c>
      <c r="AL60">
        <f t="shared" si="13"/>
        <v>12.42447850361582</v>
      </c>
      <c r="AM60">
        <f t="shared" si="14"/>
        <v>111.75593099625419</v>
      </c>
      <c r="AN60">
        <f t="shared" si="15"/>
        <v>313.49598661610531</v>
      </c>
      <c r="AO60">
        <f t="shared" si="16"/>
        <v>685.57371125444058</v>
      </c>
      <c r="AP60">
        <f t="shared" si="17"/>
        <v>2509.0880272602562</v>
      </c>
      <c r="AQ60">
        <f t="shared" si="18"/>
        <v>0</v>
      </c>
      <c r="AR60">
        <f t="shared" si="19"/>
        <v>0</v>
      </c>
      <c r="AS60">
        <f t="shared" si="20"/>
        <v>7.1199343134710347</v>
      </c>
      <c r="AT60">
        <f t="shared" si="21"/>
        <v>9.9910832319231879</v>
      </c>
      <c r="AU60">
        <f t="shared" si="22"/>
        <v>10.544712844001406</v>
      </c>
      <c r="AV60">
        <f t="shared" si="23"/>
        <v>10.547287865452933</v>
      </c>
      <c r="AW60">
        <f t="shared" si="24"/>
        <v>10.547287865452933</v>
      </c>
      <c r="AX60">
        <f t="shared" si="25"/>
        <v>10.547287865452933</v>
      </c>
      <c r="AY60">
        <f t="shared" si="26"/>
        <v>10.547287865452933</v>
      </c>
      <c r="AZ60">
        <f t="shared" si="27"/>
        <v>10.547287865452933</v>
      </c>
      <c r="BA60">
        <f t="shared" si="28"/>
        <v>10.547287865452933</v>
      </c>
      <c r="BB60">
        <f t="shared" si="29"/>
        <v>83</v>
      </c>
      <c r="BC60">
        <f t="shared" si="54"/>
        <v>0</v>
      </c>
      <c r="BD60">
        <f t="shared" si="30"/>
        <v>0</v>
      </c>
      <c r="BE60">
        <f t="shared" si="31"/>
        <v>18</v>
      </c>
      <c r="BF60">
        <f t="shared" si="32"/>
        <v>0</v>
      </c>
      <c r="BG60">
        <f t="shared" si="32"/>
        <v>0</v>
      </c>
      <c r="BH60">
        <f t="shared" si="32"/>
        <v>0</v>
      </c>
      <c r="BI60">
        <f t="shared" si="33"/>
        <v>2.2218984985287138</v>
      </c>
      <c r="BJ60">
        <f t="shared" si="56"/>
        <v>0</v>
      </c>
      <c r="BK60">
        <f t="shared" si="57"/>
        <v>0</v>
      </c>
      <c r="BL60">
        <f t="shared" si="35"/>
        <v>0.48185750570502228</v>
      </c>
      <c r="BM60">
        <f t="shared" si="36"/>
        <v>0</v>
      </c>
      <c r="BN60">
        <f t="shared" si="37"/>
        <v>0</v>
      </c>
      <c r="BO60">
        <f t="shared" si="38"/>
        <v>0</v>
      </c>
      <c r="BP60" t="str">
        <f t="shared" si="39"/>
        <v>Col mop</v>
      </c>
      <c r="BQ60">
        <f t="shared" si="40"/>
        <v>0</v>
      </c>
      <c r="BR60">
        <f t="shared" si="41"/>
        <v>0</v>
      </c>
      <c r="BS60">
        <f t="shared" si="42"/>
        <v>7.1199343134710347</v>
      </c>
      <c r="BT60">
        <f t="shared" si="43"/>
        <v>2.8711489184521533</v>
      </c>
      <c r="BU60">
        <f t="shared" si="44"/>
        <v>0.55362961207821826</v>
      </c>
      <c r="BV60">
        <f t="shared" si="45"/>
        <v>2.5750214515269931E-3</v>
      </c>
      <c r="BW60">
        <f t="shared" si="46"/>
        <v>0</v>
      </c>
      <c r="BX60">
        <f t="shared" si="47"/>
        <v>0</v>
      </c>
      <c r="BY60">
        <f t="shared" si="48"/>
        <v>0</v>
      </c>
      <c r="BZ60">
        <f t="shared" si="49"/>
        <v>0</v>
      </c>
      <c r="CA60">
        <f t="shared" si="50"/>
        <v>0</v>
      </c>
      <c r="CB60" s="11">
        <f t="shared" si="58"/>
        <v>2.6769861428056794E-2</v>
      </c>
    </row>
    <row r="61" spans="1:80" x14ac:dyDescent="0.3">
      <c r="A61">
        <v>1</v>
      </c>
      <c r="B61">
        <f t="shared" si="2"/>
        <v>1</v>
      </c>
      <c r="C61" t="s">
        <v>75</v>
      </c>
      <c r="D61">
        <v>1</v>
      </c>
      <c r="E61">
        <v>4.2</v>
      </c>
      <c r="F61">
        <v>3.7</v>
      </c>
      <c r="G61">
        <v>4.25</v>
      </c>
      <c r="H61">
        <v>4.2</v>
      </c>
      <c r="I61">
        <f t="shared" si="3"/>
        <v>1.9875</v>
      </c>
      <c r="J61">
        <f t="shared" si="4"/>
        <v>0</v>
      </c>
      <c r="K61">
        <v>1</v>
      </c>
      <c r="L61">
        <f t="shared" si="5"/>
        <v>1</v>
      </c>
      <c r="M61">
        <v>2</v>
      </c>
      <c r="N61">
        <v>1</v>
      </c>
      <c r="O61">
        <v>3</v>
      </c>
      <c r="P61">
        <f t="shared" si="6"/>
        <v>1</v>
      </c>
      <c r="S61">
        <v>1</v>
      </c>
      <c r="T61">
        <v>0</v>
      </c>
      <c r="U61">
        <v>2</v>
      </c>
      <c r="Z61">
        <v>0</v>
      </c>
      <c r="AA61">
        <v>0</v>
      </c>
      <c r="AB61">
        <v>0</v>
      </c>
      <c r="AC61">
        <v>0</v>
      </c>
      <c r="AD61" t="s">
        <v>75</v>
      </c>
      <c r="AE61">
        <f t="shared" si="53"/>
        <v>52.121083793233588</v>
      </c>
      <c r="AF61">
        <f t="shared" si="7"/>
        <v>6.204890927765903</v>
      </c>
      <c r="AG61">
        <f t="shared" si="8"/>
        <v>12.409781855531806</v>
      </c>
      <c r="AH61">
        <f t="shared" si="9"/>
        <v>24.819563711063612</v>
      </c>
      <c r="AI61">
        <f t="shared" si="10"/>
        <v>37.22934556659542</v>
      </c>
      <c r="AJ61">
        <f t="shared" si="11"/>
        <v>49.639127422127224</v>
      </c>
      <c r="AK61">
        <f t="shared" si="12"/>
        <v>62.048909277659028</v>
      </c>
      <c r="AL61">
        <f t="shared" si="13"/>
        <v>74.45869113319084</v>
      </c>
      <c r="AM61">
        <f t="shared" si="14"/>
        <v>136.50760041084988</v>
      </c>
      <c r="AN61">
        <f t="shared" si="15"/>
        <v>173.73694597744529</v>
      </c>
      <c r="AO61">
        <f t="shared" si="16"/>
        <v>210.9662915440407</v>
      </c>
      <c r="AP61">
        <f t="shared" si="17"/>
        <v>297.83476453276336</v>
      </c>
      <c r="AQ61">
        <f t="shared" si="18"/>
        <v>6.204890927765903</v>
      </c>
      <c r="AR61">
        <f t="shared" si="19"/>
        <v>12.409781855531806</v>
      </c>
      <c r="AS61">
        <f t="shared" si="20"/>
        <v>24.819563711063612</v>
      </c>
      <c r="AT61">
        <f t="shared" si="21"/>
        <v>37.22934556659542</v>
      </c>
      <c r="AU61">
        <f t="shared" si="22"/>
        <v>49.639127422127224</v>
      </c>
      <c r="AV61">
        <f t="shared" si="23"/>
        <v>52.121083793233588</v>
      </c>
      <c r="AW61">
        <f t="shared" si="24"/>
        <v>52.121083793233588</v>
      </c>
      <c r="AX61">
        <f t="shared" si="25"/>
        <v>52.121083793233588</v>
      </c>
      <c r="AY61">
        <f t="shared" si="26"/>
        <v>52.121083793233588</v>
      </c>
      <c r="AZ61">
        <f t="shared" si="27"/>
        <v>52.121083793233588</v>
      </c>
      <c r="BA61">
        <f t="shared" si="28"/>
        <v>52.121083793233588</v>
      </c>
      <c r="BB61">
        <f t="shared" si="29"/>
        <v>38</v>
      </c>
      <c r="BC61">
        <f t="shared" si="54"/>
        <v>0</v>
      </c>
      <c r="BD61">
        <f t="shared" si="30"/>
        <v>0</v>
      </c>
      <c r="BE61">
        <f t="shared" si="31"/>
        <v>18</v>
      </c>
      <c r="BF61">
        <f t="shared" si="32"/>
        <v>0</v>
      </c>
      <c r="BG61">
        <f t="shared" si="32"/>
        <v>0</v>
      </c>
      <c r="BH61">
        <f t="shared" si="32"/>
        <v>0</v>
      </c>
      <c r="BI61">
        <f t="shared" si="33"/>
        <v>3.0239439187460118</v>
      </c>
      <c r="BJ61">
        <f t="shared" si="56"/>
        <v>0</v>
      </c>
      <c r="BK61">
        <f t="shared" si="57"/>
        <v>0</v>
      </c>
      <c r="BL61">
        <f t="shared" si="35"/>
        <v>1.432394487827058</v>
      </c>
      <c r="BM61">
        <f t="shared" si="36"/>
        <v>0</v>
      </c>
      <c r="BN61">
        <f t="shared" si="37"/>
        <v>0</v>
      </c>
      <c r="BO61">
        <f t="shared" si="38"/>
        <v>0</v>
      </c>
      <c r="BP61" t="str">
        <f t="shared" si="39"/>
        <v>Col mop</v>
      </c>
      <c r="BQ61">
        <f t="shared" si="40"/>
        <v>6.204890927765903</v>
      </c>
      <c r="BR61">
        <f t="shared" si="41"/>
        <v>6.204890927765903</v>
      </c>
      <c r="BS61">
        <f t="shared" si="42"/>
        <v>12.409781855531806</v>
      </c>
      <c r="BT61">
        <f t="shared" si="43"/>
        <v>12.409781855531808</v>
      </c>
      <c r="BU61">
        <f t="shared" si="44"/>
        <v>12.409781855531804</v>
      </c>
      <c r="BV61">
        <f t="shared" si="45"/>
        <v>2.4819563711063637</v>
      </c>
      <c r="BW61">
        <f t="shared" si="46"/>
        <v>0</v>
      </c>
      <c r="BX61">
        <f t="shared" si="47"/>
        <v>0</v>
      </c>
      <c r="BY61">
        <f t="shared" si="48"/>
        <v>0</v>
      </c>
      <c r="BZ61">
        <f t="shared" si="49"/>
        <v>0</v>
      </c>
      <c r="CA61">
        <f t="shared" si="50"/>
        <v>0</v>
      </c>
      <c r="CB61" s="11">
        <f t="shared" si="58"/>
        <v>7.9577471545947673E-2</v>
      </c>
    </row>
    <row r="62" spans="1:80" x14ac:dyDescent="0.3">
      <c r="A62">
        <v>1</v>
      </c>
      <c r="B62">
        <f t="shared" si="2"/>
        <v>1</v>
      </c>
      <c r="C62" t="s">
        <v>75</v>
      </c>
      <c r="D62">
        <v>0.62</v>
      </c>
      <c r="E62">
        <v>4.3</v>
      </c>
      <c r="F62">
        <v>5.6</v>
      </c>
      <c r="G62">
        <v>4.3</v>
      </c>
      <c r="H62">
        <v>4.3</v>
      </c>
      <c r="I62">
        <f t="shared" si="3"/>
        <v>2.4749999999999996</v>
      </c>
      <c r="J62">
        <f t="shared" si="4"/>
        <v>0</v>
      </c>
      <c r="K62">
        <v>1</v>
      </c>
      <c r="L62">
        <f t="shared" si="5"/>
        <v>1</v>
      </c>
      <c r="M62">
        <v>2</v>
      </c>
      <c r="N62">
        <v>1</v>
      </c>
      <c r="O62">
        <v>4</v>
      </c>
      <c r="P62">
        <f t="shared" si="6"/>
        <v>1</v>
      </c>
      <c r="S62">
        <v>1</v>
      </c>
      <c r="T62">
        <v>0</v>
      </c>
      <c r="U62">
        <v>2</v>
      </c>
      <c r="Z62">
        <v>0</v>
      </c>
      <c r="AA62">
        <v>0</v>
      </c>
      <c r="AB62">
        <v>0</v>
      </c>
      <c r="AC62">
        <v>0</v>
      </c>
      <c r="AD62" t="s">
        <v>75</v>
      </c>
      <c r="AE62">
        <f t="shared" si="53"/>
        <v>82.750139544177671</v>
      </c>
      <c r="AF62">
        <f t="shared" si="7"/>
        <v>9.6221092493229854</v>
      </c>
      <c r="AG62">
        <f t="shared" si="8"/>
        <v>19.244218498645971</v>
      </c>
      <c r="AH62">
        <f t="shared" si="9"/>
        <v>38.488436997291942</v>
      </c>
      <c r="AI62">
        <f t="shared" si="10"/>
        <v>57.732655495937912</v>
      </c>
      <c r="AJ62">
        <f t="shared" si="11"/>
        <v>76.976873994583883</v>
      </c>
      <c r="AK62">
        <f t="shared" si="12"/>
        <v>96.221092493229861</v>
      </c>
      <c r="AL62">
        <f t="shared" si="13"/>
        <v>115.46531099187582</v>
      </c>
      <c r="AM62">
        <f t="shared" si="14"/>
        <v>211.68640348510567</v>
      </c>
      <c r="AN62">
        <f t="shared" si="15"/>
        <v>269.41905898104358</v>
      </c>
      <c r="AO62">
        <f t="shared" si="16"/>
        <v>327.15171447698151</v>
      </c>
      <c r="AP62">
        <f t="shared" si="17"/>
        <v>461.8612439675033</v>
      </c>
      <c r="AQ62">
        <f t="shared" si="18"/>
        <v>9.6221092493229854</v>
      </c>
      <c r="AR62">
        <f t="shared" si="19"/>
        <v>19.244218498645971</v>
      </c>
      <c r="AS62">
        <f t="shared" si="20"/>
        <v>38.488436997291942</v>
      </c>
      <c r="AT62">
        <f t="shared" si="21"/>
        <v>57.732655495937912</v>
      </c>
      <c r="AU62">
        <f t="shared" si="22"/>
        <v>76.976873994583883</v>
      </c>
      <c r="AV62">
        <f t="shared" si="23"/>
        <v>82.750139544177671</v>
      </c>
      <c r="AW62">
        <f t="shared" si="24"/>
        <v>82.750139544177671</v>
      </c>
      <c r="AX62">
        <f t="shared" si="25"/>
        <v>82.750139544177671</v>
      </c>
      <c r="AY62">
        <f t="shared" si="26"/>
        <v>82.750139544177671</v>
      </c>
      <c r="AZ62">
        <f t="shared" si="27"/>
        <v>82.750139544177671</v>
      </c>
      <c r="BA62">
        <f t="shared" si="28"/>
        <v>82.750139544177671</v>
      </c>
      <c r="BB62">
        <f t="shared" si="29"/>
        <v>63</v>
      </c>
      <c r="BC62">
        <f t="shared" si="54"/>
        <v>0</v>
      </c>
      <c r="BD62">
        <f t="shared" si="30"/>
        <v>0</v>
      </c>
      <c r="BE62">
        <f t="shared" si="31"/>
        <v>18</v>
      </c>
      <c r="BF62">
        <f t="shared" si="32"/>
        <v>0</v>
      </c>
      <c r="BG62">
        <f t="shared" si="32"/>
        <v>0</v>
      </c>
      <c r="BH62">
        <f t="shared" si="32"/>
        <v>0</v>
      </c>
      <c r="BI62">
        <f t="shared" si="33"/>
        <v>1.9271435439225242</v>
      </c>
      <c r="BJ62">
        <f t="shared" si="56"/>
        <v>0</v>
      </c>
      <c r="BK62">
        <f t="shared" si="57"/>
        <v>0</v>
      </c>
      <c r="BL62">
        <f t="shared" si="35"/>
        <v>0.55061244112072116</v>
      </c>
      <c r="BM62">
        <f t="shared" si="36"/>
        <v>0</v>
      </c>
      <c r="BN62">
        <f t="shared" si="37"/>
        <v>0</v>
      </c>
      <c r="BO62">
        <f t="shared" si="38"/>
        <v>0</v>
      </c>
      <c r="BP62" t="str">
        <f t="shared" si="39"/>
        <v>Col mop</v>
      </c>
      <c r="BQ62">
        <f t="shared" si="40"/>
        <v>9.6221092493229854</v>
      </c>
      <c r="BR62">
        <f t="shared" si="41"/>
        <v>9.6221092493229854</v>
      </c>
      <c r="BS62">
        <f t="shared" si="42"/>
        <v>19.244218498645971</v>
      </c>
      <c r="BT62">
        <f t="shared" si="43"/>
        <v>19.244218498645971</v>
      </c>
      <c r="BU62">
        <f t="shared" si="44"/>
        <v>19.244218498645971</v>
      </c>
      <c r="BV62">
        <f t="shared" si="45"/>
        <v>5.7732655495937877</v>
      </c>
      <c r="BW62">
        <f t="shared" si="46"/>
        <v>0</v>
      </c>
      <c r="BX62">
        <f t="shared" si="47"/>
        <v>0</v>
      </c>
      <c r="BY62">
        <f t="shared" si="48"/>
        <v>0</v>
      </c>
      <c r="BZ62">
        <f t="shared" si="49"/>
        <v>0</v>
      </c>
      <c r="CA62">
        <f t="shared" si="50"/>
        <v>0</v>
      </c>
      <c r="CB62" s="11">
        <f t="shared" si="58"/>
        <v>3.0589580062262287E-2</v>
      </c>
    </row>
    <row r="63" spans="1:80" x14ac:dyDescent="0.3">
      <c r="A63">
        <v>1</v>
      </c>
      <c r="B63" t="str">
        <f t="shared" si="2"/>
        <v/>
      </c>
      <c r="D63">
        <v>0.31</v>
      </c>
      <c r="I63">
        <f t="shared" si="3"/>
        <v>0</v>
      </c>
      <c r="J63">
        <f t="shared" si="4"/>
        <v>0</v>
      </c>
      <c r="L63" t="e">
        <f t="shared" si="5"/>
        <v>#DIV/0!</v>
      </c>
      <c r="M63">
        <v>1</v>
      </c>
      <c r="N63">
        <v>1</v>
      </c>
      <c r="O63">
        <v>3</v>
      </c>
      <c r="P63">
        <f t="shared" si="6"/>
        <v>0</v>
      </c>
      <c r="S63">
        <v>1</v>
      </c>
      <c r="T63">
        <v>0</v>
      </c>
      <c r="U63">
        <v>1</v>
      </c>
      <c r="Z63">
        <v>0</v>
      </c>
      <c r="AA63">
        <v>0</v>
      </c>
      <c r="AB63">
        <v>0</v>
      </c>
      <c r="AC63">
        <v>0</v>
      </c>
      <c r="AD63" t="s">
        <v>75</v>
      </c>
      <c r="AE63" t="e">
        <f t="shared" si="53"/>
        <v>#DIV/0!</v>
      </c>
      <c r="AF63" t="e">
        <f t="shared" si="7"/>
        <v>#DIV/0!</v>
      </c>
      <c r="AG63" t="e">
        <f t="shared" si="8"/>
        <v>#DIV/0!</v>
      </c>
      <c r="AH63" t="e">
        <f t="shared" si="9"/>
        <v>#DIV/0!</v>
      </c>
      <c r="AI63" t="e">
        <f t="shared" si="10"/>
        <v>#DIV/0!</v>
      </c>
      <c r="AJ63" t="e">
        <f t="shared" si="11"/>
        <v>#DIV/0!</v>
      </c>
      <c r="AK63" t="e">
        <f t="shared" si="12"/>
        <v>#DIV/0!</v>
      </c>
      <c r="AL63" t="e">
        <f t="shared" si="13"/>
        <v>#DIV/0!</v>
      </c>
      <c r="AM63" t="e">
        <f t="shared" si="14"/>
        <v>#DIV/0!</v>
      </c>
      <c r="AN63" t="e">
        <f t="shared" si="15"/>
        <v>#DIV/0!</v>
      </c>
      <c r="AO63" t="e">
        <f t="shared" si="16"/>
        <v>#DIV/0!</v>
      </c>
      <c r="AP63" t="e">
        <f t="shared" si="17"/>
        <v>#DIV/0!</v>
      </c>
      <c r="AQ63" t="e">
        <f t="shared" si="18"/>
        <v>#DIV/0!</v>
      </c>
      <c r="AR63" t="e">
        <f t="shared" si="19"/>
        <v>#DIV/0!</v>
      </c>
      <c r="AS63" t="e">
        <f t="shared" si="20"/>
        <v>#DIV/0!</v>
      </c>
      <c r="AT63" t="e">
        <f t="shared" si="21"/>
        <v>#DIV/0!</v>
      </c>
      <c r="AU63" t="e">
        <f t="shared" si="22"/>
        <v>#DIV/0!</v>
      </c>
      <c r="AV63" t="e">
        <f t="shared" si="23"/>
        <v>#DIV/0!</v>
      </c>
      <c r="AW63" t="e">
        <f t="shared" si="24"/>
        <v>#DIV/0!</v>
      </c>
      <c r="AX63" t="e">
        <f t="shared" si="25"/>
        <v>#DIV/0!</v>
      </c>
      <c r="AY63" t="e">
        <f t="shared" si="26"/>
        <v>#DIV/0!</v>
      </c>
      <c r="AZ63" t="e">
        <f t="shared" si="27"/>
        <v>#DIV/0!</v>
      </c>
      <c r="BA63" t="e">
        <f t="shared" si="28"/>
        <v>#DIV/0!</v>
      </c>
      <c r="BB63">
        <f t="shared" si="29"/>
        <v>38</v>
      </c>
      <c r="BC63">
        <f t="shared" si="54"/>
        <v>0</v>
      </c>
      <c r="BD63">
        <f t="shared" si="30"/>
        <v>0</v>
      </c>
      <c r="BE63">
        <f t="shared" si="31"/>
        <v>5.5</v>
      </c>
      <c r="BF63">
        <f t="shared" si="32"/>
        <v>0</v>
      </c>
      <c r="BG63">
        <f t="shared" si="32"/>
        <v>0</v>
      </c>
      <c r="BH63">
        <f t="shared" si="32"/>
        <v>0</v>
      </c>
      <c r="BI63">
        <f t="shared" si="33"/>
        <v>0.29060101059149174</v>
      </c>
      <c r="BJ63">
        <f t="shared" si="56"/>
        <v>0</v>
      </c>
      <c r="BK63">
        <f t="shared" si="57"/>
        <v>0</v>
      </c>
      <c r="BL63">
        <f t="shared" si="35"/>
        <v>4.2060672585610644E-2</v>
      </c>
      <c r="BM63">
        <f t="shared" si="36"/>
        <v>0</v>
      </c>
      <c r="BN63">
        <f t="shared" si="37"/>
        <v>0</v>
      </c>
      <c r="BO63">
        <f t="shared" si="38"/>
        <v>0</v>
      </c>
      <c r="BP63" t="str">
        <f t="shared" si="39"/>
        <v/>
      </c>
      <c r="BQ63" t="str">
        <f t="shared" si="40"/>
        <v/>
      </c>
      <c r="BR63" t="str">
        <f t="shared" si="41"/>
        <v/>
      </c>
      <c r="BS63" t="str">
        <f t="shared" si="42"/>
        <v/>
      </c>
      <c r="BT63" t="str">
        <f t="shared" si="43"/>
        <v/>
      </c>
      <c r="BU63" t="str">
        <f t="shared" si="44"/>
        <v/>
      </c>
      <c r="BV63" t="str">
        <f t="shared" si="45"/>
        <v/>
      </c>
      <c r="BW63" t="str">
        <f t="shared" si="46"/>
        <v/>
      </c>
      <c r="BX63" t="str">
        <f t="shared" si="47"/>
        <v/>
      </c>
      <c r="BY63" t="str">
        <f t="shared" si="48"/>
        <v/>
      </c>
      <c r="BZ63" t="str">
        <f t="shared" si="49"/>
        <v/>
      </c>
      <c r="CA63" t="str">
        <f t="shared" si="50"/>
        <v/>
      </c>
      <c r="CB63" s="11">
        <f t="shared" si="58"/>
        <v>7.6473950155655718E-3</v>
      </c>
    </row>
    <row r="64" spans="1:80" x14ac:dyDescent="0.3">
      <c r="A64">
        <v>1</v>
      </c>
      <c r="B64" t="str">
        <f t="shared" si="2"/>
        <v/>
      </c>
      <c r="D64">
        <v>0.37</v>
      </c>
      <c r="I64">
        <f t="shared" si="3"/>
        <v>0</v>
      </c>
      <c r="J64">
        <f t="shared" si="4"/>
        <v>0</v>
      </c>
      <c r="L64" t="e">
        <f t="shared" si="5"/>
        <v>#DIV/0!</v>
      </c>
      <c r="M64">
        <v>1</v>
      </c>
      <c r="N64">
        <v>1</v>
      </c>
      <c r="O64">
        <v>3</v>
      </c>
      <c r="P64">
        <f t="shared" si="6"/>
        <v>0</v>
      </c>
      <c r="S64">
        <v>1</v>
      </c>
      <c r="T64">
        <v>0</v>
      </c>
      <c r="U64">
        <v>2</v>
      </c>
      <c r="Z64">
        <v>0</v>
      </c>
      <c r="AA64">
        <v>0</v>
      </c>
      <c r="AB64">
        <v>0</v>
      </c>
      <c r="AC64">
        <v>0</v>
      </c>
      <c r="AD64" t="s">
        <v>75</v>
      </c>
      <c r="AE64" t="e">
        <f t="shared" si="53"/>
        <v>#DIV/0!</v>
      </c>
      <c r="AF64" t="e">
        <f t="shared" si="7"/>
        <v>#DIV/0!</v>
      </c>
      <c r="AG64" t="e">
        <f t="shared" si="8"/>
        <v>#DIV/0!</v>
      </c>
      <c r="AH64" t="e">
        <f t="shared" si="9"/>
        <v>#DIV/0!</v>
      </c>
      <c r="AI64" t="e">
        <f t="shared" si="10"/>
        <v>#DIV/0!</v>
      </c>
      <c r="AJ64" t="e">
        <f t="shared" si="11"/>
        <v>#DIV/0!</v>
      </c>
      <c r="AK64" t="e">
        <f t="shared" si="12"/>
        <v>#DIV/0!</v>
      </c>
      <c r="AL64" t="e">
        <f t="shared" si="13"/>
        <v>#DIV/0!</v>
      </c>
      <c r="AM64" t="e">
        <f t="shared" si="14"/>
        <v>#DIV/0!</v>
      </c>
      <c r="AN64" t="e">
        <f t="shared" si="15"/>
        <v>#DIV/0!</v>
      </c>
      <c r="AO64" t="e">
        <f t="shared" si="16"/>
        <v>#DIV/0!</v>
      </c>
      <c r="AP64" t="e">
        <f t="shared" si="17"/>
        <v>#DIV/0!</v>
      </c>
      <c r="AQ64" t="e">
        <f t="shared" si="18"/>
        <v>#DIV/0!</v>
      </c>
      <c r="AR64" t="e">
        <f t="shared" si="19"/>
        <v>#DIV/0!</v>
      </c>
      <c r="AS64" t="e">
        <f t="shared" si="20"/>
        <v>#DIV/0!</v>
      </c>
      <c r="AT64" t="e">
        <f t="shared" si="21"/>
        <v>#DIV/0!</v>
      </c>
      <c r="AU64" t="e">
        <f t="shared" si="22"/>
        <v>#DIV/0!</v>
      </c>
      <c r="AV64" t="e">
        <f t="shared" si="23"/>
        <v>#DIV/0!</v>
      </c>
      <c r="AW64" t="e">
        <f t="shared" si="24"/>
        <v>#DIV/0!</v>
      </c>
      <c r="AX64" t="e">
        <f t="shared" si="25"/>
        <v>#DIV/0!</v>
      </c>
      <c r="AY64" t="e">
        <f t="shared" si="26"/>
        <v>#DIV/0!</v>
      </c>
      <c r="AZ64" t="e">
        <f t="shared" si="27"/>
        <v>#DIV/0!</v>
      </c>
      <c r="BA64" t="e">
        <f t="shared" si="28"/>
        <v>#DIV/0!</v>
      </c>
      <c r="BB64">
        <f t="shared" si="29"/>
        <v>38</v>
      </c>
      <c r="BC64">
        <f t="shared" si="54"/>
        <v>0</v>
      </c>
      <c r="BD64">
        <f t="shared" si="30"/>
        <v>0</v>
      </c>
      <c r="BE64">
        <f t="shared" si="31"/>
        <v>18</v>
      </c>
      <c r="BF64">
        <f t="shared" si="32"/>
        <v>0</v>
      </c>
      <c r="BG64">
        <f t="shared" si="32"/>
        <v>0</v>
      </c>
      <c r="BH64">
        <f t="shared" si="32"/>
        <v>0</v>
      </c>
      <c r="BI64">
        <f t="shared" si="33"/>
        <v>0.41397792247632897</v>
      </c>
      <c r="BJ64">
        <f t="shared" si="56"/>
        <v>0</v>
      </c>
      <c r="BK64">
        <f t="shared" si="57"/>
        <v>0</v>
      </c>
      <c r="BL64">
        <f t="shared" si="35"/>
        <v>0.19609480538352425</v>
      </c>
      <c r="BM64">
        <f t="shared" si="36"/>
        <v>0</v>
      </c>
      <c r="BN64">
        <f t="shared" si="37"/>
        <v>0</v>
      </c>
      <c r="BO64">
        <f t="shared" si="38"/>
        <v>0</v>
      </c>
      <c r="BP64" t="str">
        <f t="shared" si="39"/>
        <v/>
      </c>
      <c r="BQ64" t="str">
        <f t="shared" si="40"/>
        <v/>
      </c>
      <c r="BR64" t="str">
        <f t="shared" si="41"/>
        <v/>
      </c>
      <c r="BS64" t="str">
        <f t="shared" si="42"/>
        <v/>
      </c>
      <c r="BT64" t="str">
        <f t="shared" si="43"/>
        <v/>
      </c>
      <c r="BU64" t="str">
        <f t="shared" si="44"/>
        <v/>
      </c>
      <c r="BV64" t="str">
        <f t="shared" si="45"/>
        <v/>
      </c>
      <c r="BW64" t="str">
        <f t="shared" si="46"/>
        <v/>
      </c>
      <c r="BX64" t="str">
        <f t="shared" si="47"/>
        <v/>
      </c>
      <c r="BY64" t="str">
        <f t="shared" si="48"/>
        <v/>
      </c>
      <c r="BZ64" t="str">
        <f t="shared" si="49"/>
        <v/>
      </c>
      <c r="CA64" t="str">
        <f t="shared" si="50"/>
        <v/>
      </c>
      <c r="CB64" s="11">
        <f t="shared" si="58"/>
        <v>1.0894155854640236E-2</v>
      </c>
    </row>
    <row r="65" spans="1:80" x14ac:dyDescent="0.3">
      <c r="A65">
        <v>1</v>
      </c>
      <c r="B65" t="str">
        <f t="shared" si="2"/>
        <v/>
      </c>
      <c r="D65">
        <v>0.5</v>
      </c>
      <c r="I65">
        <f t="shared" si="3"/>
        <v>0</v>
      </c>
      <c r="J65">
        <f t="shared" si="4"/>
        <v>0</v>
      </c>
      <c r="L65" t="e">
        <f t="shared" si="5"/>
        <v>#DIV/0!</v>
      </c>
      <c r="M65">
        <v>2</v>
      </c>
      <c r="N65">
        <v>1</v>
      </c>
      <c r="O65">
        <v>3</v>
      </c>
      <c r="P65">
        <f t="shared" si="6"/>
        <v>0</v>
      </c>
      <c r="S65">
        <v>1</v>
      </c>
      <c r="T65">
        <v>0</v>
      </c>
      <c r="U65">
        <v>2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3"/>
        <v>#DIV/0!</v>
      </c>
      <c r="AF65" t="e">
        <f t="shared" si="7"/>
        <v>#DIV/0!</v>
      </c>
      <c r="AG65" t="e">
        <f t="shared" si="8"/>
        <v>#DIV/0!</v>
      </c>
      <c r="AH65" t="e">
        <f t="shared" si="9"/>
        <v>#DIV/0!</v>
      </c>
      <c r="AI65" t="e">
        <f t="shared" si="10"/>
        <v>#DIV/0!</v>
      </c>
      <c r="AJ65" t="e">
        <f t="shared" si="11"/>
        <v>#DIV/0!</v>
      </c>
      <c r="AK65" t="e">
        <f t="shared" si="12"/>
        <v>#DIV/0!</v>
      </c>
      <c r="AL65" t="e">
        <f t="shared" si="13"/>
        <v>#DIV/0!</v>
      </c>
      <c r="AM65" t="e">
        <f t="shared" si="14"/>
        <v>#DIV/0!</v>
      </c>
      <c r="AN65" t="e">
        <f t="shared" si="15"/>
        <v>#DIV/0!</v>
      </c>
      <c r="AO65" t="e">
        <f t="shared" si="16"/>
        <v>#DIV/0!</v>
      </c>
      <c r="AP65" t="e">
        <f t="shared" si="17"/>
        <v>#DIV/0!</v>
      </c>
      <c r="AQ65" t="e">
        <f t="shared" si="18"/>
        <v>#DIV/0!</v>
      </c>
      <c r="AR65" t="e">
        <f t="shared" si="19"/>
        <v>#DIV/0!</v>
      </c>
      <c r="AS65" t="e">
        <f t="shared" si="20"/>
        <v>#DIV/0!</v>
      </c>
      <c r="AT65" t="e">
        <f t="shared" si="21"/>
        <v>#DIV/0!</v>
      </c>
      <c r="AU65" t="e">
        <f t="shared" si="22"/>
        <v>#DIV/0!</v>
      </c>
      <c r="AV65" t="e">
        <f t="shared" si="23"/>
        <v>#DIV/0!</v>
      </c>
      <c r="AW65" t="e">
        <f t="shared" si="24"/>
        <v>#DIV/0!</v>
      </c>
      <c r="AX65" t="e">
        <f t="shared" si="25"/>
        <v>#DIV/0!</v>
      </c>
      <c r="AY65" t="e">
        <f t="shared" si="26"/>
        <v>#DIV/0!</v>
      </c>
      <c r="AZ65" t="e">
        <f t="shared" si="27"/>
        <v>#DIV/0!</v>
      </c>
      <c r="BA65" t="e">
        <f t="shared" si="28"/>
        <v>#DIV/0!</v>
      </c>
      <c r="BB65">
        <f t="shared" si="29"/>
        <v>38</v>
      </c>
      <c r="BC65">
        <f t="shared" si="54"/>
        <v>0</v>
      </c>
      <c r="BD65">
        <f t="shared" si="30"/>
        <v>0</v>
      </c>
      <c r="BE65">
        <f t="shared" si="31"/>
        <v>18</v>
      </c>
      <c r="BF65">
        <f t="shared" si="32"/>
        <v>0</v>
      </c>
      <c r="BG65">
        <f t="shared" si="32"/>
        <v>0</v>
      </c>
      <c r="BH65">
        <f t="shared" si="32"/>
        <v>0</v>
      </c>
      <c r="BI65">
        <f t="shared" si="33"/>
        <v>0.75598597968650294</v>
      </c>
      <c r="BJ65">
        <f t="shared" si="56"/>
        <v>0</v>
      </c>
      <c r="BK65">
        <f t="shared" si="57"/>
        <v>0</v>
      </c>
      <c r="BL65">
        <f t="shared" si="35"/>
        <v>0.35809862195676451</v>
      </c>
      <c r="BM65">
        <f t="shared" si="36"/>
        <v>0</v>
      </c>
      <c r="BN65">
        <f t="shared" si="37"/>
        <v>0</v>
      </c>
      <c r="BO65">
        <f t="shared" si="38"/>
        <v>0</v>
      </c>
      <c r="BP65" t="str">
        <f t="shared" si="39"/>
        <v/>
      </c>
      <c r="BQ65" t="str">
        <f t="shared" si="40"/>
        <v/>
      </c>
      <c r="BR65" t="str">
        <f t="shared" si="41"/>
        <v/>
      </c>
      <c r="BS65" t="str">
        <f t="shared" si="42"/>
        <v/>
      </c>
      <c r="BT65" t="str">
        <f t="shared" si="43"/>
        <v/>
      </c>
      <c r="BU65" t="str">
        <f t="shared" si="44"/>
        <v/>
      </c>
      <c r="BV65" t="str">
        <f t="shared" si="45"/>
        <v/>
      </c>
      <c r="BW65" t="str">
        <f t="shared" si="46"/>
        <v/>
      </c>
      <c r="BX65" t="str">
        <f t="shared" si="47"/>
        <v/>
      </c>
      <c r="BY65" t="str">
        <f t="shared" si="48"/>
        <v/>
      </c>
      <c r="BZ65" t="str">
        <f t="shared" si="49"/>
        <v/>
      </c>
      <c r="CA65" t="str">
        <f t="shared" si="50"/>
        <v/>
      </c>
      <c r="CB65" s="11">
        <f t="shared" si="58"/>
        <v>1.9894367886486918E-2</v>
      </c>
    </row>
    <row r="66" spans="1:80" x14ac:dyDescent="0.3">
      <c r="A66">
        <v>1</v>
      </c>
      <c r="B66">
        <f t="shared" si="2"/>
        <v>1</v>
      </c>
      <c r="C66" t="s">
        <v>75</v>
      </c>
      <c r="D66">
        <v>0.6</v>
      </c>
      <c r="E66">
        <v>3.5</v>
      </c>
      <c r="F66">
        <v>4.5</v>
      </c>
      <c r="G66">
        <v>4.7</v>
      </c>
      <c r="H66">
        <v>3.5</v>
      </c>
      <c r="I66">
        <f t="shared" si="3"/>
        <v>2.2999999999999998</v>
      </c>
      <c r="J66">
        <f t="shared" si="4"/>
        <v>0</v>
      </c>
      <c r="K66">
        <v>1</v>
      </c>
      <c r="L66">
        <f t="shared" si="5"/>
        <v>1</v>
      </c>
      <c r="M66">
        <v>2</v>
      </c>
      <c r="N66">
        <v>1</v>
      </c>
      <c r="O66">
        <v>5</v>
      </c>
      <c r="P66">
        <f t="shared" si="6"/>
        <v>1</v>
      </c>
      <c r="S66">
        <v>1</v>
      </c>
      <c r="T66">
        <v>0</v>
      </c>
      <c r="U66">
        <v>2</v>
      </c>
      <c r="Z66">
        <v>0</v>
      </c>
      <c r="AA66">
        <v>0</v>
      </c>
      <c r="AB66">
        <v>0</v>
      </c>
      <c r="AC66">
        <v>0</v>
      </c>
      <c r="AD66" t="s">
        <v>75</v>
      </c>
      <c r="AE66">
        <f t="shared" si="53"/>
        <v>58.16658798121501</v>
      </c>
      <c r="AF66">
        <f t="shared" si="7"/>
        <v>8.3095125687450011</v>
      </c>
      <c r="AG66">
        <f t="shared" si="8"/>
        <v>16.619025137490002</v>
      </c>
      <c r="AH66">
        <f t="shared" si="9"/>
        <v>33.238050274980004</v>
      </c>
      <c r="AI66">
        <f t="shared" si="10"/>
        <v>49.85707541247001</v>
      </c>
      <c r="AJ66">
        <f t="shared" si="11"/>
        <v>66.476100549960009</v>
      </c>
      <c r="AK66">
        <f t="shared" si="12"/>
        <v>83.095125687450007</v>
      </c>
      <c r="AL66">
        <f t="shared" si="13"/>
        <v>99.71415082494002</v>
      </c>
      <c r="AM66">
        <f t="shared" si="14"/>
        <v>182.80927651239003</v>
      </c>
      <c r="AN66">
        <f t="shared" si="15"/>
        <v>232.66635192486004</v>
      </c>
      <c r="AO66">
        <f t="shared" si="16"/>
        <v>282.52342733733002</v>
      </c>
      <c r="AP66">
        <f t="shared" si="17"/>
        <v>398.85660329976008</v>
      </c>
      <c r="AQ66">
        <f t="shared" si="18"/>
        <v>8.3095125687450011</v>
      </c>
      <c r="AR66">
        <f t="shared" si="19"/>
        <v>16.619025137490002</v>
      </c>
      <c r="AS66">
        <f t="shared" si="20"/>
        <v>33.238050274980004</v>
      </c>
      <c r="AT66">
        <f t="shared" si="21"/>
        <v>49.85707541247001</v>
      </c>
      <c r="AU66">
        <f t="shared" si="22"/>
        <v>58.16658798121501</v>
      </c>
      <c r="AV66">
        <f t="shared" si="23"/>
        <v>58.16658798121501</v>
      </c>
      <c r="AW66">
        <f t="shared" si="24"/>
        <v>58.16658798121501</v>
      </c>
      <c r="AX66">
        <f t="shared" si="25"/>
        <v>58.16658798121501</v>
      </c>
      <c r="AY66">
        <f t="shared" si="26"/>
        <v>58.16658798121501</v>
      </c>
      <c r="AZ66">
        <f t="shared" si="27"/>
        <v>58.16658798121501</v>
      </c>
      <c r="BA66">
        <f t="shared" si="28"/>
        <v>58.16658798121501</v>
      </c>
      <c r="BB66">
        <f t="shared" si="29"/>
        <v>83</v>
      </c>
      <c r="BC66">
        <f t="shared" si="54"/>
        <v>0</v>
      </c>
      <c r="BD66">
        <f t="shared" si="30"/>
        <v>0</v>
      </c>
      <c r="BE66">
        <f t="shared" si="31"/>
        <v>18</v>
      </c>
      <c r="BF66">
        <f t="shared" si="32"/>
        <v>0</v>
      </c>
      <c r="BG66">
        <f t="shared" si="32"/>
        <v>0</v>
      </c>
      <c r="BH66">
        <f t="shared" si="32"/>
        <v>0</v>
      </c>
      <c r="BI66">
        <f t="shared" si="33"/>
        <v>2.3777748497929161</v>
      </c>
      <c r="BJ66">
        <f t="shared" si="56"/>
        <v>0</v>
      </c>
      <c r="BK66">
        <f t="shared" si="57"/>
        <v>0</v>
      </c>
      <c r="BL66">
        <f t="shared" si="35"/>
        <v>0.51566201561774083</v>
      </c>
      <c r="BM66">
        <f t="shared" si="36"/>
        <v>0</v>
      </c>
      <c r="BN66">
        <f t="shared" si="37"/>
        <v>0</v>
      </c>
      <c r="BO66">
        <f t="shared" si="38"/>
        <v>0</v>
      </c>
      <c r="BP66" t="str">
        <f t="shared" si="39"/>
        <v>Col mop</v>
      </c>
      <c r="BQ66">
        <f t="shared" si="40"/>
        <v>8.3095125687450011</v>
      </c>
      <c r="BR66">
        <f t="shared" si="41"/>
        <v>8.3095125687450011</v>
      </c>
      <c r="BS66">
        <f t="shared" si="42"/>
        <v>16.619025137490002</v>
      </c>
      <c r="BT66">
        <f t="shared" si="43"/>
        <v>16.619025137490006</v>
      </c>
      <c r="BU66">
        <f t="shared" si="44"/>
        <v>8.3095125687449993</v>
      </c>
      <c r="BV66">
        <f t="shared" si="45"/>
        <v>0</v>
      </c>
      <c r="BW66">
        <f t="shared" si="46"/>
        <v>0</v>
      </c>
      <c r="BX66">
        <f t="shared" si="47"/>
        <v>0</v>
      </c>
      <c r="BY66">
        <f t="shared" si="48"/>
        <v>0</v>
      </c>
      <c r="BZ66">
        <f t="shared" si="49"/>
        <v>0</v>
      </c>
      <c r="CA66">
        <f t="shared" si="50"/>
        <v>0</v>
      </c>
      <c r="CB66" s="11">
        <f t="shared" si="58"/>
        <v>2.8647889756541159E-2</v>
      </c>
    </row>
    <row r="67" spans="1:80" x14ac:dyDescent="0.3">
      <c r="A67">
        <v>1</v>
      </c>
      <c r="B67" t="str">
        <f t="shared" si="2"/>
        <v/>
      </c>
      <c r="D67">
        <v>0.5</v>
      </c>
      <c r="I67">
        <f t="shared" si="3"/>
        <v>0</v>
      </c>
      <c r="J67">
        <f t="shared" si="4"/>
        <v>0</v>
      </c>
      <c r="L67" t="e">
        <f t="shared" si="5"/>
        <v>#DIV/0!</v>
      </c>
      <c r="M67">
        <v>2</v>
      </c>
      <c r="N67">
        <v>1</v>
      </c>
      <c r="O67">
        <v>5</v>
      </c>
      <c r="P67">
        <f t="shared" si="6"/>
        <v>0</v>
      </c>
      <c r="S67">
        <v>1</v>
      </c>
      <c r="T67">
        <v>0</v>
      </c>
      <c r="U67">
        <v>2</v>
      </c>
      <c r="Z67">
        <v>0</v>
      </c>
      <c r="AA67">
        <v>0</v>
      </c>
      <c r="AB67">
        <v>0</v>
      </c>
      <c r="AC67">
        <v>0</v>
      </c>
      <c r="AD67" t="s">
        <v>75</v>
      </c>
      <c r="AE67" t="e">
        <f t="shared" si="53"/>
        <v>#DIV/0!</v>
      </c>
      <c r="AF67" t="e">
        <f t="shared" si="7"/>
        <v>#DIV/0!</v>
      </c>
      <c r="AG67" t="e">
        <f t="shared" si="8"/>
        <v>#DIV/0!</v>
      </c>
      <c r="AH67" t="e">
        <f t="shared" si="9"/>
        <v>#DIV/0!</v>
      </c>
      <c r="AI67" t="e">
        <f t="shared" si="10"/>
        <v>#DIV/0!</v>
      </c>
      <c r="AJ67" t="e">
        <f t="shared" si="11"/>
        <v>#DIV/0!</v>
      </c>
      <c r="AK67" t="e">
        <f t="shared" si="12"/>
        <v>#DIV/0!</v>
      </c>
      <c r="AL67" t="e">
        <f t="shared" si="13"/>
        <v>#DIV/0!</v>
      </c>
      <c r="AM67" t="e">
        <f t="shared" si="14"/>
        <v>#DIV/0!</v>
      </c>
      <c r="AN67" t="e">
        <f t="shared" si="15"/>
        <v>#DIV/0!</v>
      </c>
      <c r="AO67" t="e">
        <f t="shared" si="16"/>
        <v>#DIV/0!</v>
      </c>
      <c r="AP67" t="e">
        <f t="shared" si="17"/>
        <v>#DIV/0!</v>
      </c>
      <c r="AQ67" t="e">
        <f t="shared" si="18"/>
        <v>#DIV/0!</v>
      </c>
      <c r="AR67" t="e">
        <f t="shared" si="19"/>
        <v>#DIV/0!</v>
      </c>
      <c r="AS67" t="e">
        <f t="shared" si="20"/>
        <v>#DIV/0!</v>
      </c>
      <c r="AT67" t="e">
        <f t="shared" si="21"/>
        <v>#DIV/0!</v>
      </c>
      <c r="AU67" t="e">
        <f t="shared" si="22"/>
        <v>#DIV/0!</v>
      </c>
      <c r="AV67" t="e">
        <f t="shared" si="23"/>
        <v>#DIV/0!</v>
      </c>
      <c r="AW67" t="e">
        <f t="shared" si="24"/>
        <v>#DIV/0!</v>
      </c>
      <c r="AX67" t="e">
        <f t="shared" si="25"/>
        <v>#DIV/0!</v>
      </c>
      <c r="AY67" t="e">
        <f t="shared" si="26"/>
        <v>#DIV/0!</v>
      </c>
      <c r="AZ67" t="e">
        <f t="shared" si="27"/>
        <v>#DIV/0!</v>
      </c>
      <c r="BA67" t="e">
        <f t="shared" si="28"/>
        <v>#DIV/0!</v>
      </c>
      <c r="BB67">
        <f t="shared" si="29"/>
        <v>83</v>
      </c>
      <c r="BC67">
        <f t="shared" si="54"/>
        <v>0</v>
      </c>
      <c r="BD67">
        <f t="shared" si="30"/>
        <v>0</v>
      </c>
      <c r="BE67">
        <f t="shared" si="31"/>
        <v>18</v>
      </c>
      <c r="BF67">
        <f t="shared" si="32"/>
        <v>0</v>
      </c>
      <c r="BG67">
        <f t="shared" si="32"/>
        <v>0</v>
      </c>
      <c r="BH67">
        <f t="shared" si="32"/>
        <v>0</v>
      </c>
      <c r="BI67">
        <f t="shared" si="33"/>
        <v>1.6512325345784142</v>
      </c>
      <c r="BJ67">
        <f t="shared" si="56"/>
        <v>0</v>
      </c>
      <c r="BK67">
        <f t="shared" si="57"/>
        <v>0</v>
      </c>
      <c r="BL67">
        <f t="shared" si="35"/>
        <v>0.35809862195676451</v>
      </c>
      <c r="BM67">
        <f t="shared" si="36"/>
        <v>0</v>
      </c>
      <c r="BN67">
        <f t="shared" si="37"/>
        <v>0</v>
      </c>
      <c r="BO67">
        <f t="shared" si="38"/>
        <v>0</v>
      </c>
      <c r="BP67" t="str">
        <f t="shared" si="39"/>
        <v/>
      </c>
      <c r="BQ67" t="str">
        <f t="shared" si="40"/>
        <v/>
      </c>
      <c r="BR67" t="str">
        <f t="shared" si="41"/>
        <v/>
      </c>
      <c r="BS67" t="str">
        <f t="shared" si="42"/>
        <v/>
      </c>
      <c r="BT67" t="str">
        <f t="shared" si="43"/>
        <v/>
      </c>
      <c r="BU67" t="str">
        <f t="shared" si="44"/>
        <v/>
      </c>
      <c r="BV67" t="str">
        <f t="shared" si="45"/>
        <v/>
      </c>
      <c r="BW67" t="str">
        <f t="shared" si="46"/>
        <v/>
      </c>
      <c r="BX67" t="str">
        <f t="shared" si="47"/>
        <v/>
      </c>
      <c r="BY67" t="str">
        <f t="shared" si="48"/>
        <v/>
      </c>
      <c r="BZ67" t="str">
        <f t="shared" si="49"/>
        <v/>
      </c>
      <c r="CA67" t="str">
        <f t="shared" si="50"/>
        <v/>
      </c>
      <c r="CB67" s="11">
        <f t="shared" si="58"/>
        <v>1.9894367886486918E-2</v>
      </c>
    </row>
    <row r="68" spans="1:80" x14ac:dyDescent="0.3">
      <c r="A68">
        <v>1</v>
      </c>
      <c r="B68">
        <f t="shared" si="2"/>
        <v>1</v>
      </c>
      <c r="C68" t="s">
        <v>75</v>
      </c>
      <c r="D68">
        <v>0.57999999999999996</v>
      </c>
      <c r="E68">
        <v>4</v>
      </c>
      <c r="F68">
        <v>3.5</v>
      </c>
      <c r="G68">
        <v>2.9</v>
      </c>
      <c r="H68">
        <v>4</v>
      </c>
      <c r="I68">
        <f t="shared" si="3"/>
        <v>1.6</v>
      </c>
      <c r="J68">
        <f t="shared" si="4"/>
        <v>0</v>
      </c>
      <c r="K68">
        <v>1</v>
      </c>
      <c r="L68">
        <f t="shared" si="5"/>
        <v>1</v>
      </c>
      <c r="M68">
        <v>1</v>
      </c>
      <c r="N68">
        <v>1</v>
      </c>
      <c r="O68">
        <v>2</v>
      </c>
      <c r="P68">
        <f t="shared" si="6"/>
        <v>1</v>
      </c>
      <c r="S68">
        <v>1</v>
      </c>
      <c r="T68">
        <v>0</v>
      </c>
      <c r="U68">
        <v>1</v>
      </c>
      <c r="Z68">
        <v>0</v>
      </c>
      <c r="AA68">
        <v>0</v>
      </c>
      <c r="AB68">
        <v>0</v>
      </c>
      <c r="AC68">
        <v>0</v>
      </c>
      <c r="AD68" t="s">
        <v>75</v>
      </c>
      <c r="AE68">
        <f t="shared" si="53"/>
        <v>32.169908772759484</v>
      </c>
      <c r="AF68">
        <f t="shared" si="7"/>
        <v>4.0212385965949355</v>
      </c>
      <c r="AG68">
        <f t="shared" si="8"/>
        <v>8.0424771931898711</v>
      </c>
      <c r="AH68">
        <f t="shared" si="9"/>
        <v>16.084954386379742</v>
      </c>
      <c r="AI68">
        <f t="shared" si="10"/>
        <v>24.127431579569613</v>
      </c>
      <c r="AJ68">
        <f t="shared" si="11"/>
        <v>32.169908772759484</v>
      </c>
      <c r="AK68">
        <f t="shared" si="12"/>
        <v>40.212385965949352</v>
      </c>
      <c r="AL68">
        <f t="shared" si="13"/>
        <v>48.254863159139227</v>
      </c>
      <c r="AM68">
        <f t="shared" si="14"/>
        <v>88.467249125088586</v>
      </c>
      <c r="AN68">
        <f t="shared" si="15"/>
        <v>112.5946807046582</v>
      </c>
      <c r="AO68">
        <f t="shared" si="16"/>
        <v>136.72211228422782</v>
      </c>
      <c r="AP68">
        <f t="shared" si="17"/>
        <v>193.01945263655691</v>
      </c>
      <c r="AQ68">
        <f t="shared" si="18"/>
        <v>4.0212385965949355</v>
      </c>
      <c r="AR68">
        <f t="shared" si="19"/>
        <v>8.0424771931898711</v>
      </c>
      <c r="AS68">
        <f t="shared" si="20"/>
        <v>16.084954386379742</v>
      </c>
      <c r="AT68">
        <f t="shared" si="21"/>
        <v>24.127431579569613</v>
      </c>
      <c r="AU68">
        <f t="shared" si="22"/>
        <v>32.169908772759484</v>
      </c>
      <c r="AV68">
        <f t="shared" si="23"/>
        <v>32.169908772759484</v>
      </c>
      <c r="AW68">
        <f t="shared" si="24"/>
        <v>32.169908772759484</v>
      </c>
      <c r="AX68">
        <f t="shared" si="25"/>
        <v>32.169908772759484</v>
      </c>
      <c r="AY68">
        <f t="shared" si="26"/>
        <v>32.169908772759484</v>
      </c>
      <c r="AZ68">
        <f t="shared" si="27"/>
        <v>32.169908772759484</v>
      </c>
      <c r="BA68">
        <f t="shared" si="28"/>
        <v>32.169908772759484</v>
      </c>
      <c r="BB68">
        <f t="shared" si="29"/>
        <v>18</v>
      </c>
      <c r="BC68">
        <f t="shared" si="54"/>
        <v>0</v>
      </c>
      <c r="BD68">
        <f t="shared" si="30"/>
        <v>0</v>
      </c>
      <c r="BE68">
        <f t="shared" si="31"/>
        <v>5.5</v>
      </c>
      <c r="BF68">
        <f t="shared" si="32"/>
        <v>0</v>
      </c>
      <c r="BG68">
        <f t="shared" si="32"/>
        <v>0</v>
      </c>
      <c r="BH68">
        <f t="shared" si="32"/>
        <v>0</v>
      </c>
      <c r="BI68">
        <f t="shared" si="33"/>
        <v>0.48185750570502228</v>
      </c>
      <c r="BJ68">
        <f t="shared" si="56"/>
        <v>0</v>
      </c>
      <c r="BK68">
        <f t="shared" si="57"/>
        <v>0</v>
      </c>
      <c r="BL68">
        <f t="shared" si="35"/>
        <v>0.14723423785431236</v>
      </c>
      <c r="BM68">
        <f t="shared" si="36"/>
        <v>0</v>
      </c>
      <c r="BN68">
        <f t="shared" si="37"/>
        <v>0</v>
      </c>
      <c r="BO68">
        <f t="shared" si="38"/>
        <v>0</v>
      </c>
      <c r="BP68" t="str">
        <f t="shared" si="39"/>
        <v>Col mop</v>
      </c>
      <c r="BQ68">
        <f t="shared" si="40"/>
        <v>4.0212385965949355</v>
      </c>
      <c r="BR68">
        <f t="shared" si="41"/>
        <v>4.0212385965949355</v>
      </c>
      <c r="BS68">
        <f t="shared" si="42"/>
        <v>8.0424771931898711</v>
      </c>
      <c r="BT68">
        <f t="shared" si="43"/>
        <v>8.0424771931898711</v>
      </c>
      <c r="BU68">
        <f t="shared" si="44"/>
        <v>8.0424771931898711</v>
      </c>
      <c r="BV68">
        <f t="shared" si="45"/>
        <v>0</v>
      </c>
      <c r="BW68">
        <f t="shared" si="46"/>
        <v>0</v>
      </c>
      <c r="BX68">
        <f t="shared" si="47"/>
        <v>0</v>
      </c>
      <c r="BY68">
        <f t="shared" si="48"/>
        <v>0</v>
      </c>
      <c r="BZ68">
        <f t="shared" si="49"/>
        <v>0</v>
      </c>
      <c r="CA68">
        <f t="shared" si="50"/>
        <v>0</v>
      </c>
      <c r="CB68" s="11">
        <f t="shared" si="58"/>
        <v>2.6769861428056794E-2</v>
      </c>
    </row>
    <row r="69" spans="1:80" x14ac:dyDescent="0.3">
      <c r="A69">
        <v>1</v>
      </c>
      <c r="B69" t="str">
        <f t="shared" si="2"/>
        <v/>
      </c>
      <c r="D69">
        <v>0.28000000000000003</v>
      </c>
      <c r="I69">
        <f t="shared" si="3"/>
        <v>0</v>
      </c>
      <c r="J69">
        <f t="shared" si="4"/>
        <v>0</v>
      </c>
      <c r="L69" t="e">
        <f t="shared" si="5"/>
        <v>#DIV/0!</v>
      </c>
      <c r="M69">
        <v>1</v>
      </c>
      <c r="N69">
        <v>1</v>
      </c>
      <c r="O69">
        <v>3</v>
      </c>
      <c r="P69">
        <f t="shared" si="6"/>
        <v>0</v>
      </c>
      <c r="S69">
        <v>1</v>
      </c>
      <c r="T69">
        <v>0</v>
      </c>
      <c r="U69">
        <v>1</v>
      </c>
      <c r="Z69">
        <v>0</v>
      </c>
      <c r="AA69">
        <v>0</v>
      </c>
      <c r="AB69">
        <v>0</v>
      </c>
      <c r="AC69">
        <v>0</v>
      </c>
      <c r="AD69" t="s">
        <v>75</v>
      </c>
      <c r="AE69" t="e">
        <f t="shared" si="53"/>
        <v>#DIV/0!</v>
      </c>
      <c r="AF69" t="e">
        <f t="shared" si="7"/>
        <v>#DIV/0!</v>
      </c>
      <c r="AG69" t="e">
        <f t="shared" si="8"/>
        <v>#DIV/0!</v>
      </c>
      <c r="AH69" t="e">
        <f t="shared" si="9"/>
        <v>#DIV/0!</v>
      </c>
      <c r="AI69" t="e">
        <f t="shared" si="10"/>
        <v>#DIV/0!</v>
      </c>
      <c r="AJ69" t="e">
        <f t="shared" si="11"/>
        <v>#DIV/0!</v>
      </c>
      <c r="AK69" t="e">
        <f t="shared" si="12"/>
        <v>#DIV/0!</v>
      </c>
      <c r="AL69" t="e">
        <f t="shared" si="13"/>
        <v>#DIV/0!</v>
      </c>
      <c r="AM69" t="e">
        <f t="shared" si="14"/>
        <v>#DIV/0!</v>
      </c>
      <c r="AN69" t="e">
        <f t="shared" si="15"/>
        <v>#DIV/0!</v>
      </c>
      <c r="AO69" t="e">
        <f t="shared" si="16"/>
        <v>#DIV/0!</v>
      </c>
      <c r="AP69" t="e">
        <f t="shared" si="17"/>
        <v>#DIV/0!</v>
      </c>
      <c r="AQ69" t="e">
        <f t="shared" si="18"/>
        <v>#DIV/0!</v>
      </c>
      <c r="AR69" t="e">
        <f t="shared" si="19"/>
        <v>#DIV/0!</v>
      </c>
      <c r="AS69" t="e">
        <f t="shared" si="20"/>
        <v>#DIV/0!</v>
      </c>
      <c r="AT69" t="e">
        <f t="shared" si="21"/>
        <v>#DIV/0!</v>
      </c>
      <c r="AU69" t="e">
        <f t="shared" si="22"/>
        <v>#DIV/0!</v>
      </c>
      <c r="AV69" t="e">
        <f t="shared" si="23"/>
        <v>#DIV/0!</v>
      </c>
      <c r="AW69" t="e">
        <f t="shared" si="24"/>
        <v>#DIV/0!</v>
      </c>
      <c r="AX69" t="e">
        <f t="shared" si="25"/>
        <v>#DIV/0!</v>
      </c>
      <c r="AY69" t="e">
        <f t="shared" si="26"/>
        <v>#DIV/0!</v>
      </c>
      <c r="AZ69" t="e">
        <f t="shared" si="27"/>
        <v>#DIV/0!</v>
      </c>
      <c r="BA69" t="e">
        <f t="shared" si="28"/>
        <v>#DIV/0!</v>
      </c>
      <c r="BB69">
        <f t="shared" si="29"/>
        <v>38</v>
      </c>
      <c r="BC69">
        <f t="shared" si="54"/>
        <v>0</v>
      </c>
      <c r="BD69">
        <f t="shared" si="30"/>
        <v>0</v>
      </c>
      <c r="BE69">
        <f t="shared" si="31"/>
        <v>5.5</v>
      </c>
      <c r="BF69">
        <f t="shared" si="32"/>
        <v>0</v>
      </c>
      <c r="BG69">
        <f t="shared" si="32"/>
        <v>0</v>
      </c>
      <c r="BH69">
        <f t="shared" si="32"/>
        <v>0</v>
      </c>
      <c r="BI69">
        <f t="shared" si="33"/>
        <v>0.23707720322968734</v>
      </c>
      <c r="BJ69">
        <f t="shared" si="56"/>
        <v>0</v>
      </c>
      <c r="BK69">
        <f t="shared" si="57"/>
        <v>0</v>
      </c>
      <c r="BL69">
        <f t="shared" si="35"/>
        <v>3.4313805730612643E-2</v>
      </c>
      <c r="BM69">
        <f t="shared" si="36"/>
        <v>0</v>
      </c>
      <c r="BN69">
        <f t="shared" si="37"/>
        <v>0</v>
      </c>
      <c r="BO69">
        <f t="shared" si="38"/>
        <v>0</v>
      </c>
      <c r="BP69" t="str">
        <f t="shared" si="39"/>
        <v/>
      </c>
      <c r="BQ69" t="str">
        <f t="shared" si="40"/>
        <v/>
      </c>
      <c r="BR69" t="str">
        <f t="shared" si="41"/>
        <v/>
      </c>
      <c r="BS69" t="str">
        <f t="shared" si="42"/>
        <v/>
      </c>
      <c r="BT69" t="str">
        <f t="shared" si="43"/>
        <v/>
      </c>
      <c r="BU69" t="str">
        <f t="shared" si="44"/>
        <v/>
      </c>
      <c r="BV69" t="str">
        <f t="shared" si="45"/>
        <v/>
      </c>
      <c r="BW69" t="str">
        <f t="shared" si="46"/>
        <v/>
      </c>
      <c r="BX69" t="str">
        <f t="shared" si="47"/>
        <v/>
      </c>
      <c r="BY69" t="str">
        <f t="shared" si="48"/>
        <v/>
      </c>
      <c r="BZ69" t="str">
        <f t="shared" si="49"/>
        <v/>
      </c>
      <c r="CA69" t="str">
        <f t="shared" si="50"/>
        <v/>
      </c>
      <c r="CB69" s="11">
        <f t="shared" si="58"/>
        <v>6.238873769202298E-3</v>
      </c>
    </row>
    <row r="70" spans="1:80" x14ac:dyDescent="0.3">
      <c r="A70">
        <v>1</v>
      </c>
      <c r="B70" t="str">
        <f t="shared" si="2"/>
        <v/>
      </c>
      <c r="D70">
        <v>0.25</v>
      </c>
      <c r="I70">
        <f t="shared" si="3"/>
        <v>0</v>
      </c>
      <c r="J70">
        <f t="shared" si="4"/>
        <v>0</v>
      </c>
      <c r="L70" t="e">
        <f t="shared" si="5"/>
        <v>#DIV/0!</v>
      </c>
      <c r="M70">
        <v>2</v>
      </c>
      <c r="N70">
        <v>1</v>
      </c>
      <c r="O70">
        <v>4</v>
      </c>
      <c r="P70">
        <f t="shared" si="6"/>
        <v>0</v>
      </c>
      <c r="S70">
        <v>1</v>
      </c>
      <c r="T70">
        <v>0</v>
      </c>
      <c r="U70">
        <v>1</v>
      </c>
      <c r="Z70">
        <v>0</v>
      </c>
      <c r="AA70">
        <v>0</v>
      </c>
      <c r="AB70">
        <v>0</v>
      </c>
      <c r="AC70">
        <v>0</v>
      </c>
      <c r="AD70" t="s">
        <v>75</v>
      </c>
      <c r="AE70" t="e">
        <f t="shared" si="53"/>
        <v>#DIV/0!</v>
      </c>
      <c r="AF70" t="e">
        <f t="shared" si="7"/>
        <v>#DIV/0!</v>
      </c>
      <c r="AG70" t="e">
        <f t="shared" si="8"/>
        <v>#DIV/0!</v>
      </c>
      <c r="AH70" t="e">
        <f t="shared" si="9"/>
        <v>#DIV/0!</v>
      </c>
      <c r="AI70" t="e">
        <f t="shared" si="10"/>
        <v>#DIV/0!</v>
      </c>
      <c r="AJ70" t="e">
        <f t="shared" si="11"/>
        <v>#DIV/0!</v>
      </c>
      <c r="AK70" t="e">
        <f t="shared" si="12"/>
        <v>#DIV/0!</v>
      </c>
      <c r="AL70" t="e">
        <f t="shared" si="13"/>
        <v>#DIV/0!</v>
      </c>
      <c r="AM70" t="e">
        <f t="shared" si="14"/>
        <v>#DIV/0!</v>
      </c>
      <c r="AN70" t="e">
        <f t="shared" si="15"/>
        <v>#DIV/0!</v>
      </c>
      <c r="AO70" t="e">
        <f t="shared" si="16"/>
        <v>#DIV/0!</v>
      </c>
      <c r="AP70" t="e">
        <f t="shared" si="17"/>
        <v>#DIV/0!</v>
      </c>
      <c r="AQ70" t="e">
        <f t="shared" si="18"/>
        <v>#DIV/0!</v>
      </c>
      <c r="AR70" t="e">
        <f t="shared" si="19"/>
        <v>#DIV/0!</v>
      </c>
      <c r="AS70" t="e">
        <f t="shared" si="20"/>
        <v>#DIV/0!</v>
      </c>
      <c r="AT70" t="e">
        <f t="shared" si="21"/>
        <v>#DIV/0!</v>
      </c>
      <c r="AU70" t="e">
        <f t="shared" si="22"/>
        <v>#DIV/0!</v>
      </c>
      <c r="AV70" t="e">
        <f t="shared" si="23"/>
        <v>#DIV/0!</v>
      </c>
      <c r="AW70" t="e">
        <f t="shared" si="24"/>
        <v>#DIV/0!</v>
      </c>
      <c r="AX70" t="e">
        <f t="shared" si="25"/>
        <v>#DIV/0!</v>
      </c>
      <c r="AY70" t="e">
        <f t="shared" si="26"/>
        <v>#DIV/0!</v>
      </c>
      <c r="AZ70" t="e">
        <f t="shared" si="27"/>
        <v>#DIV/0!</v>
      </c>
      <c r="BA70" t="e">
        <f t="shared" si="28"/>
        <v>#DIV/0!</v>
      </c>
      <c r="BB70">
        <f t="shared" si="29"/>
        <v>63</v>
      </c>
      <c r="BC70">
        <f t="shared" si="54"/>
        <v>0</v>
      </c>
      <c r="BD70">
        <f t="shared" si="30"/>
        <v>0</v>
      </c>
      <c r="BE70">
        <f t="shared" si="31"/>
        <v>5.5</v>
      </c>
      <c r="BF70">
        <f t="shared" si="32"/>
        <v>0</v>
      </c>
      <c r="BG70">
        <f t="shared" si="32"/>
        <v>0</v>
      </c>
      <c r="BH70">
        <f t="shared" si="32"/>
        <v>0</v>
      </c>
      <c r="BI70">
        <f t="shared" si="33"/>
        <v>0.31333629421216896</v>
      </c>
      <c r="BJ70">
        <f t="shared" si="56"/>
        <v>0</v>
      </c>
      <c r="BK70">
        <f t="shared" si="57"/>
        <v>0</v>
      </c>
      <c r="BL70">
        <f t="shared" si="35"/>
        <v>2.7354755843919512E-2</v>
      </c>
      <c r="BM70">
        <f t="shared" si="36"/>
        <v>0</v>
      </c>
      <c r="BN70">
        <f t="shared" si="37"/>
        <v>0</v>
      </c>
      <c r="BO70">
        <f t="shared" si="38"/>
        <v>0</v>
      </c>
      <c r="BP70" t="str">
        <f t="shared" si="39"/>
        <v/>
      </c>
      <c r="BQ70" t="str">
        <f t="shared" si="40"/>
        <v/>
      </c>
      <c r="BR70" t="str">
        <f t="shared" si="41"/>
        <v/>
      </c>
      <c r="BS70" t="str">
        <f t="shared" si="42"/>
        <v/>
      </c>
      <c r="BT70" t="str">
        <f t="shared" si="43"/>
        <v/>
      </c>
      <c r="BU70" t="str">
        <f t="shared" si="44"/>
        <v/>
      </c>
      <c r="BV70" t="str">
        <f t="shared" si="45"/>
        <v/>
      </c>
      <c r="BW70" t="str">
        <f t="shared" si="46"/>
        <v/>
      </c>
      <c r="BX70" t="str">
        <f t="shared" si="47"/>
        <v/>
      </c>
      <c r="BY70" t="str">
        <f t="shared" si="48"/>
        <v/>
      </c>
      <c r="BZ70" t="str">
        <f t="shared" si="49"/>
        <v/>
      </c>
      <c r="CA70" t="str">
        <f t="shared" si="50"/>
        <v/>
      </c>
      <c r="CB70" s="11">
        <f t="shared" si="58"/>
        <v>4.9735919716217296E-3</v>
      </c>
    </row>
    <row r="71" spans="1:80" x14ac:dyDescent="0.3">
      <c r="A71">
        <v>1</v>
      </c>
      <c r="B71" t="str">
        <f t="shared" si="2"/>
        <v/>
      </c>
      <c r="D71">
        <v>0.3</v>
      </c>
      <c r="I71">
        <f t="shared" si="3"/>
        <v>0</v>
      </c>
      <c r="J71">
        <f t="shared" si="4"/>
        <v>0</v>
      </c>
      <c r="L71" t="e">
        <f t="shared" si="5"/>
        <v>#DIV/0!</v>
      </c>
      <c r="M71">
        <v>1</v>
      </c>
      <c r="N71">
        <v>1</v>
      </c>
      <c r="O71">
        <v>2</v>
      </c>
      <c r="P71">
        <f t="shared" si="6"/>
        <v>0</v>
      </c>
      <c r="S71">
        <v>1</v>
      </c>
      <c r="T71">
        <v>0</v>
      </c>
      <c r="U71">
        <v>1</v>
      </c>
      <c r="Z71">
        <v>0</v>
      </c>
      <c r="AA71">
        <v>0</v>
      </c>
      <c r="AB71">
        <v>0</v>
      </c>
      <c r="AC71">
        <v>0</v>
      </c>
      <c r="AD71" t="s">
        <v>75</v>
      </c>
      <c r="AE71" t="e">
        <f t="shared" si="53"/>
        <v>#DIV/0!</v>
      </c>
      <c r="AF71" t="e">
        <f t="shared" si="7"/>
        <v>#DIV/0!</v>
      </c>
      <c r="AG71" t="e">
        <f t="shared" si="8"/>
        <v>#DIV/0!</v>
      </c>
      <c r="AH71" t="e">
        <f t="shared" si="9"/>
        <v>#DIV/0!</v>
      </c>
      <c r="AI71" t="e">
        <f t="shared" si="10"/>
        <v>#DIV/0!</v>
      </c>
      <c r="AJ71" t="e">
        <f t="shared" si="11"/>
        <v>#DIV/0!</v>
      </c>
      <c r="AK71" t="e">
        <f t="shared" si="12"/>
        <v>#DIV/0!</v>
      </c>
      <c r="AL71" t="e">
        <f t="shared" si="13"/>
        <v>#DIV/0!</v>
      </c>
      <c r="AM71" t="e">
        <f t="shared" si="14"/>
        <v>#DIV/0!</v>
      </c>
      <c r="AN71" t="e">
        <f t="shared" si="15"/>
        <v>#DIV/0!</v>
      </c>
      <c r="AO71" t="e">
        <f t="shared" si="16"/>
        <v>#DIV/0!</v>
      </c>
      <c r="AP71" t="e">
        <f t="shared" si="17"/>
        <v>#DIV/0!</v>
      </c>
      <c r="AQ71" t="e">
        <f t="shared" si="18"/>
        <v>#DIV/0!</v>
      </c>
      <c r="AR71" t="e">
        <f t="shared" si="19"/>
        <v>#DIV/0!</v>
      </c>
      <c r="AS71" t="e">
        <f t="shared" si="20"/>
        <v>#DIV/0!</v>
      </c>
      <c r="AT71" t="e">
        <f t="shared" si="21"/>
        <v>#DIV/0!</v>
      </c>
      <c r="AU71" t="e">
        <f t="shared" si="22"/>
        <v>#DIV/0!</v>
      </c>
      <c r="AV71" t="e">
        <f t="shared" si="23"/>
        <v>#DIV/0!</v>
      </c>
      <c r="AW71" t="e">
        <f t="shared" si="24"/>
        <v>#DIV/0!</v>
      </c>
      <c r="AX71" t="e">
        <f t="shared" si="25"/>
        <v>#DIV/0!</v>
      </c>
      <c r="AY71" t="e">
        <f t="shared" si="26"/>
        <v>#DIV/0!</v>
      </c>
      <c r="AZ71" t="e">
        <f t="shared" si="27"/>
        <v>#DIV/0!</v>
      </c>
      <c r="BA71" t="e">
        <f t="shared" si="28"/>
        <v>#DIV/0!</v>
      </c>
      <c r="BB71">
        <f t="shared" si="29"/>
        <v>18</v>
      </c>
      <c r="BC71">
        <f t="shared" si="54"/>
        <v>0</v>
      </c>
      <c r="BD71">
        <f t="shared" si="30"/>
        <v>0</v>
      </c>
      <c r="BE71">
        <f t="shared" si="31"/>
        <v>5.5</v>
      </c>
      <c r="BF71">
        <f t="shared" si="32"/>
        <v>0</v>
      </c>
      <c r="BG71">
        <f t="shared" si="32"/>
        <v>0</v>
      </c>
      <c r="BH71">
        <f t="shared" si="32"/>
        <v>0</v>
      </c>
      <c r="BI71">
        <f t="shared" si="33"/>
        <v>0.12891550390443521</v>
      </c>
      <c r="BJ71">
        <f t="shared" si="56"/>
        <v>0</v>
      </c>
      <c r="BK71">
        <f t="shared" si="57"/>
        <v>0</v>
      </c>
      <c r="BL71">
        <f t="shared" si="35"/>
        <v>3.9390848415244095E-2</v>
      </c>
      <c r="BM71">
        <f t="shared" si="36"/>
        <v>0</v>
      </c>
      <c r="BN71">
        <f t="shared" si="37"/>
        <v>0</v>
      </c>
      <c r="BO71">
        <f t="shared" si="38"/>
        <v>0</v>
      </c>
      <c r="BP71" t="str">
        <f t="shared" si="39"/>
        <v/>
      </c>
      <c r="BQ71" t="str">
        <f t="shared" si="40"/>
        <v/>
      </c>
      <c r="BR71" t="str">
        <f t="shared" si="41"/>
        <v/>
      </c>
      <c r="BS71" t="str">
        <f t="shared" si="42"/>
        <v/>
      </c>
      <c r="BT71" t="str">
        <f t="shared" si="43"/>
        <v/>
      </c>
      <c r="BU71" t="str">
        <f t="shared" si="44"/>
        <v/>
      </c>
      <c r="BV71" t="str">
        <f t="shared" si="45"/>
        <v/>
      </c>
      <c r="BW71" t="str">
        <f t="shared" si="46"/>
        <v/>
      </c>
      <c r="BX71" t="str">
        <f t="shared" si="47"/>
        <v/>
      </c>
      <c r="BY71" t="str">
        <f t="shared" si="48"/>
        <v/>
      </c>
      <c r="BZ71" t="str">
        <f t="shared" si="49"/>
        <v/>
      </c>
      <c r="CA71" t="str">
        <f t="shared" si="50"/>
        <v/>
      </c>
      <c r="CB71" s="11">
        <f t="shared" si="58"/>
        <v>7.1619724391352897E-3</v>
      </c>
    </row>
    <row r="72" spans="1:80" x14ac:dyDescent="0.3">
      <c r="A72">
        <v>1</v>
      </c>
      <c r="B72">
        <f t="shared" si="2"/>
        <v>1</v>
      </c>
      <c r="C72" t="s">
        <v>75</v>
      </c>
      <c r="D72">
        <v>0.3</v>
      </c>
      <c r="E72">
        <v>4.3</v>
      </c>
      <c r="F72">
        <v>3.5</v>
      </c>
      <c r="G72">
        <v>3.45</v>
      </c>
      <c r="H72">
        <v>3.8</v>
      </c>
      <c r="I72">
        <f t="shared" si="3"/>
        <v>1.7375</v>
      </c>
      <c r="J72">
        <f t="shared" si="4"/>
        <v>0.5</v>
      </c>
      <c r="K72">
        <v>1</v>
      </c>
      <c r="L72">
        <f t="shared" si="5"/>
        <v>1</v>
      </c>
      <c r="M72">
        <v>1</v>
      </c>
      <c r="N72">
        <v>1</v>
      </c>
      <c r="O72">
        <v>3</v>
      </c>
      <c r="P72">
        <f t="shared" si="6"/>
        <v>1</v>
      </c>
      <c r="S72">
        <v>1</v>
      </c>
      <c r="T72">
        <v>0</v>
      </c>
      <c r="U72">
        <v>1</v>
      </c>
      <c r="Z72">
        <v>0</v>
      </c>
      <c r="AA72">
        <v>0</v>
      </c>
      <c r="AB72">
        <v>0</v>
      </c>
      <c r="AC72">
        <v>0</v>
      </c>
      <c r="AD72" t="s">
        <v>75</v>
      </c>
      <c r="AE72">
        <f t="shared" si="53"/>
        <v>36.039860048129981</v>
      </c>
      <c r="AF72">
        <f t="shared" si="7"/>
        <v>0</v>
      </c>
      <c r="AG72">
        <f t="shared" si="8"/>
        <v>4.7420868484381558</v>
      </c>
      <c r="AH72">
        <f t="shared" si="9"/>
        <v>14.226260545314467</v>
      </c>
      <c r="AI72">
        <f t="shared" si="10"/>
        <v>23.710434242190779</v>
      </c>
      <c r="AJ72">
        <f t="shared" si="11"/>
        <v>33.19460793906709</v>
      </c>
      <c r="AK72">
        <f t="shared" si="12"/>
        <v>42.678781635943402</v>
      </c>
      <c r="AL72">
        <f t="shared" si="13"/>
        <v>52.162955332819713</v>
      </c>
      <c r="AM72">
        <f t="shared" si="14"/>
        <v>99.583823817201278</v>
      </c>
      <c r="AN72">
        <f t="shared" si="15"/>
        <v>128.0363449078302</v>
      </c>
      <c r="AO72">
        <f t="shared" si="16"/>
        <v>156.48886599845915</v>
      </c>
      <c r="AP72">
        <f t="shared" si="17"/>
        <v>222.87808187659331</v>
      </c>
      <c r="AQ72">
        <f t="shared" si="18"/>
        <v>0</v>
      </c>
      <c r="AR72">
        <f t="shared" si="19"/>
        <v>4.7420868484381558</v>
      </c>
      <c r="AS72">
        <f t="shared" si="20"/>
        <v>14.226260545314467</v>
      </c>
      <c r="AT72">
        <f t="shared" si="21"/>
        <v>23.710434242190779</v>
      </c>
      <c r="AU72">
        <f t="shared" si="22"/>
        <v>33.19460793906709</v>
      </c>
      <c r="AV72">
        <f t="shared" si="23"/>
        <v>36.039860048129981</v>
      </c>
      <c r="AW72">
        <f t="shared" si="24"/>
        <v>36.039860048129981</v>
      </c>
      <c r="AX72">
        <f t="shared" si="25"/>
        <v>36.039860048129981</v>
      </c>
      <c r="AY72">
        <f t="shared" si="26"/>
        <v>36.039860048129981</v>
      </c>
      <c r="AZ72">
        <f t="shared" si="27"/>
        <v>36.039860048129981</v>
      </c>
      <c r="BA72">
        <f t="shared" si="28"/>
        <v>36.039860048129981</v>
      </c>
      <c r="BB72">
        <f t="shared" si="29"/>
        <v>38</v>
      </c>
      <c r="BC72">
        <f t="shared" si="54"/>
        <v>0</v>
      </c>
      <c r="BD72">
        <f t="shared" si="30"/>
        <v>0</v>
      </c>
      <c r="BE72">
        <f t="shared" si="31"/>
        <v>5.5</v>
      </c>
      <c r="BF72">
        <f t="shared" si="32"/>
        <v>0</v>
      </c>
      <c r="BG72">
        <f t="shared" si="32"/>
        <v>0</v>
      </c>
      <c r="BH72">
        <f t="shared" si="32"/>
        <v>0</v>
      </c>
      <c r="BI72">
        <f t="shared" si="33"/>
        <v>0.27215495268714102</v>
      </c>
      <c r="BJ72">
        <f t="shared" si="56"/>
        <v>0</v>
      </c>
      <c r="BK72">
        <f t="shared" si="57"/>
        <v>0</v>
      </c>
      <c r="BL72">
        <f t="shared" si="35"/>
        <v>3.9390848415244095E-2</v>
      </c>
      <c r="BM72">
        <f t="shared" si="36"/>
        <v>0</v>
      </c>
      <c r="BN72">
        <f t="shared" si="37"/>
        <v>0</v>
      </c>
      <c r="BO72">
        <f t="shared" si="38"/>
        <v>0</v>
      </c>
      <c r="BP72" t="str">
        <f t="shared" si="39"/>
        <v>Col mop</v>
      </c>
      <c r="BQ72">
        <f t="shared" si="40"/>
        <v>0</v>
      </c>
      <c r="BR72">
        <f t="shared" si="41"/>
        <v>4.7420868484381558</v>
      </c>
      <c r="BS72">
        <f t="shared" si="42"/>
        <v>9.4841736968763115</v>
      </c>
      <c r="BT72">
        <f t="shared" si="43"/>
        <v>9.4841736968763115</v>
      </c>
      <c r="BU72">
        <f t="shared" si="44"/>
        <v>9.4841736968763115</v>
      </c>
      <c r="BV72">
        <f t="shared" si="45"/>
        <v>2.8452521090628906</v>
      </c>
      <c r="BW72">
        <f t="shared" si="46"/>
        <v>0</v>
      </c>
      <c r="BX72">
        <f t="shared" si="47"/>
        <v>0</v>
      </c>
      <c r="BY72">
        <f t="shared" si="48"/>
        <v>0</v>
      </c>
      <c r="BZ72">
        <f t="shared" si="49"/>
        <v>0</v>
      </c>
      <c r="CA72">
        <f t="shared" si="50"/>
        <v>0</v>
      </c>
      <c r="CB72" s="11">
        <f t="shared" si="58"/>
        <v>7.1619724391352897E-3</v>
      </c>
    </row>
    <row r="73" spans="1:80" x14ac:dyDescent="0.3">
      <c r="A73">
        <v>1</v>
      </c>
      <c r="B73" t="str">
        <f t="shared" si="2"/>
        <v/>
      </c>
      <c r="D73">
        <v>0.23</v>
      </c>
      <c r="I73">
        <f t="shared" si="3"/>
        <v>0</v>
      </c>
      <c r="J73">
        <f t="shared" si="4"/>
        <v>0</v>
      </c>
      <c r="L73" t="e">
        <f t="shared" si="5"/>
        <v>#DIV/0!</v>
      </c>
      <c r="M73">
        <v>1</v>
      </c>
      <c r="N73">
        <v>1</v>
      </c>
      <c r="O73">
        <v>3</v>
      </c>
      <c r="P73">
        <f t="shared" si="6"/>
        <v>0</v>
      </c>
      <c r="S73">
        <v>1</v>
      </c>
      <c r="T73">
        <v>0</v>
      </c>
      <c r="U73">
        <v>1</v>
      </c>
      <c r="Z73">
        <v>0</v>
      </c>
      <c r="AA73">
        <v>0</v>
      </c>
      <c r="AB73">
        <v>0</v>
      </c>
      <c r="AC73">
        <v>0</v>
      </c>
      <c r="AD73" t="s">
        <v>75</v>
      </c>
      <c r="AE73" t="e">
        <f t="shared" si="53"/>
        <v>#DIV/0!</v>
      </c>
      <c r="AF73" t="e">
        <f t="shared" si="7"/>
        <v>#DIV/0!</v>
      </c>
      <c r="AG73" t="e">
        <f t="shared" si="8"/>
        <v>#DIV/0!</v>
      </c>
      <c r="AH73" t="e">
        <f t="shared" si="9"/>
        <v>#DIV/0!</v>
      </c>
      <c r="AI73" t="e">
        <f t="shared" si="10"/>
        <v>#DIV/0!</v>
      </c>
      <c r="AJ73" t="e">
        <f t="shared" si="11"/>
        <v>#DIV/0!</v>
      </c>
      <c r="AK73" t="e">
        <f t="shared" si="12"/>
        <v>#DIV/0!</v>
      </c>
      <c r="AL73" t="e">
        <f t="shared" si="13"/>
        <v>#DIV/0!</v>
      </c>
      <c r="AM73" t="e">
        <f t="shared" si="14"/>
        <v>#DIV/0!</v>
      </c>
      <c r="AN73" t="e">
        <f t="shared" si="15"/>
        <v>#DIV/0!</v>
      </c>
      <c r="AO73" t="e">
        <f t="shared" si="16"/>
        <v>#DIV/0!</v>
      </c>
      <c r="AP73" t="e">
        <f t="shared" si="17"/>
        <v>#DIV/0!</v>
      </c>
      <c r="AQ73" t="e">
        <f t="shared" si="18"/>
        <v>#DIV/0!</v>
      </c>
      <c r="AR73" t="e">
        <f t="shared" si="19"/>
        <v>#DIV/0!</v>
      </c>
      <c r="AS73" t="e">
        <f t="shared" si="20"/>
        <v>#DIV/0!</v>
      </c>
      <c r="AT73" t="e">
        <f t="shared" si="21"/>
        <v>#DIV/0!</v>
      </c>
      <c r="AU73" t="e">
        <f t="shared" si="22"/>
        <v>#DIV/0!</v>
      </c>
      <c r="AV73" t="e">
        <f t="shared" si="23"/>
        <v>#DIV/0!</v>
      </c>
      <c r="AW73" t="e">
        <f t="shared" si="24"/>
        <v>#DIV/0!</v>
      </c>
      <c r="AX73" t="e">
        <f t="shared" si="25"/>
        <v>#DIV/0!</v>
      </c>
      <c r="AY73" t="e">
        <f t="shared" si="26"/>
        <v>#DIV/0!</v>
      </c>
      <c r="AZ73" t="e">
        <f t="shared" si="27"/>
        <v>#DIV/0!</v>
      </c>
      <c r="BA73" t="e">
        <f t="shared" si="28"/>
        <v>#DIV/0!</v>
      </c>
      <c r="BB73">
        <f t="shared" si="29"/>
        <v>38</v>
      </c>
      <c r="BC73">
        <f t="shared" si="54"/>
        <v>0</v>
      </c>
      <c r="BD73">
        <f t="shared" si="30"/>
        <v>0</v>
      </c>
      <c r="BE73">
        <f t="shared" si="31"/>
        <v>5.5</v>
      </c>
      <c r="BF73">
        <f t="shared" si="32"/>
        <v>0</v>
      </c>
      <c r="BG73">
        <f t="shared" si="32"/>
        <v>0</v>
      </c>
      <c r="BH73">
        <f t="shared" si="32"/>
        <v>0</v>
      </c>
      <c r="BI73">
        <f t="shared" si="33"/>
        <v>0.15996663330166402</v>
      </c>
      <c r="BJ73">
        <f t="shared" si="56"/>
        <v>0</v>
      </c>
      <c r="BK73">
        <f t="shared" si="57"/>
        <v>0</v>
      </c>
      <c r="BL73">
        <f t="shared" si="35"/>
        <v>2.3153065346293477E-2</v>
      </c>
      <c r="BM73">
        <f t="shared" si="36"/>
        <v>0</v>
      </c>
      <c r="BN73">
        <f t="shared" si="37"/>
        <v>0</v>
      </c>
      <c r="BO73">
        <f t="shared" si="38"/>
        <v>0</v>
      </c>
      <c r="BP73" t="str">
        <f t="shared" si="39"/>
        <v/>
      </c>
      <c r="BQ73" t="str">
        <f t="shared" si="40"/>
        <v/>
      </c>
      <c r="BR73" t="str">
        <f t="shared" si="41"/>
        <v/>
      </c>
      <c r="BS73" t="str">
        <f t="shared" si="42"/>
        <v/>
      </c>
      <c r="BT73" t="str">
        <f t="shared" si="43"/>
        <v/>
      </c>
      <c r="BU73" t="str">
        <f t="shared" si="44"/>
        <v/>
      </c>
      <c r="BV73" t="str">
        <f t="shared" si="45"/>
        <v/>
      </c>
      <c r="BW73" t="str">
        <f t="shared" si="46"/>
        <v/>
      </c>
      <c r="BX73" t="str">
        <f t="shared" si="47"/>
        <v/>
      </c>
      <c r="BY73" t="str">
        <f t="shared" si="48"/>
        <v/>
      </c>
      <c r="BZ73" t="str">
        <f t="shared" si="49"/>
        <v/>
      </c>
      <c r="CA73" t="str">
        <f t="shared" si="50"/>
        <v/>
      </c>
      <c r="CB73" s="11">
        <f t="shared" si="58"/>
        <v>4.2096482447806323E-3</v>
      </c>
    </row>
    <row r="74" spans="1:80" x14ac:dyDescent="0.3">
      <c r="A74">
        <v>1</v>
      </c>
      <c r="B74" t="str">
        <f t="shared" si="2"/>
        <v/>
      </c>
      <c r="D74">
        <v>0.28000000000000003</v>
      </c>
      <c r="I74">
        <f t="shared" si="3"/>
        <v>0</v>
      </c>
      <c r="J74">
        <f t="shared" si="4"/>
        <v>0</v>
      </c>
      <c r="L74" t="e">
        <f t="shared" si="5"/>
        <v>#DIV/0!</v>
      </c>
      <c r="M74">
        <v>1</v>
      </c>
      <c r="N74">
        <v>1</v>
      </c>
      <c r="O74">
        <v>3</v>
      </c>
      <c r="P74">
        <f t="shared" si="6"/>
        <v>0</v>
      </c>
      <c r="S74">
        <v>1</v>
      </c>
      <c r="T74">
        <v>0</v>
      </c>
      <c r="U74">
        <v>1</v>
      </c>
      <c r="Z74">
        <v>0</v>
      </c>
      <c r="AA74">
        <v>0</v>
      </c>
      <c r="AB74">
        <v>0</v>
      </c>
      <c r="AC74">
        <v>0</v>
      </c>
      <c r="AD74" t="s">
        <v>75</v>
      </c>
      <c r="AE74" t="e">
        <f t="shared" si="53"/>
        <v>#DIV/0!</v>
      </c>
      <c r="AF74" t="e">
        <f t="shared" si="7"/>
        <v>#DIV/0!</v>
      </c>
      <c r="AG74" t="e">
        <f t="shared" si="8"/>
        <v>#DIV/0!</v>
      </c>
      <c r="AH74" t="e">
        <f t="shared" si="9"/>
        <v>#DIV/0!</v>
      </c>
      <c r="AI74" t="e">
        <f t="shared" si="10"/>
        <v>#DIV/0!</v>
      </c>
      <c r="AJ74" t="e">
        <f t="shared" si="11"/>
        <v>#DIV/0!</v>
      </c>
      <c r="AK74" t="e">
        <f t="shared" si="12"/>
        <v>#DIV/0!</v>
      </c>
      <c r="AL74" t="e">
        <f t="shared" si="13"/>
        <v>#DIV/0!</v>
      </c>
      <c r="AM74" t="e">
        <f t="shared" si="14"/>
        <v>#DIV/0!</v>
      </c>
      <c r="AN74" t="e">
        <f t="shared" si="15"/>
        <v>#DIV/0!</v>
      </c>
      <c r="AO74" t="e">
        <f t="shared" si="16"/>
        <v>#DIV/0!</v>
      </c>
      <c r="AP74" t="e">
        <f t="shared" si="17"/>
        <v>#DIV/0!</v>
      </c>
      <c r="AQ74" t="e">
        <f t="shared" si="18"/>
        <v>#DIV/0!</v>
      </c>
      <c r="AR74" t="e">
        <f t="shared" si="19"/>
        <v>#DIV/0!</v>
      </c>
      <c r="AS74" t="e">
        <f t="shared" si="20"/>
        <v>#DIV/0!</v>
      </c>
      <c r="AT74" t="e">
        <f t="shared" si="21"/>
        <v>#DIV/0!</v>
      </c>
      <c r="AU74" t="e">
        <f t="shared" si="22"/>
        <v>#DIV/0!</v>
      </c>
      <c r="AV74" t="e">
        <f t="shared" si="23"/>
        <v>#DIV/0!</v>
      </c>
      <c r="AW74" t="e">
        <f t="shared" si="24"/>
        <v>#DIV/0!</v>
      </c>
      <c r="AX74" t="e">
        <f t="shared" si="25"/>
        <v>#DIV/0!</v>
      </c>
      <c r="AY74" t="e">
        <f t="shared" si="26"/>
        <v>#DIV/0!</v>
      </c>
      <c r="AZ74" t="e">
        <f t="shared" si="27"/>
        <v>#DIV/0!</v>
      </c>
      <c r="BA74" t="e">
        <f t="shared" si="28"/>
        <v>#DIV/0!</v>
      </c>
      <c r="BB74">
        <f t="shared" si="29"/>
        <v>38</v>
      </c>
      <c r="BC74">
        <f t="shared" si="54"/>
        <v>0</v>
      </c>
      <c r="BD74">
        <f t="shared" si="30"/>
        <v>0</v>
      </c>
      <c r="BE74">
        <f t="shared" si="31"/>
        <v>5.5</v>
      </c>
      <c r="BF74">
        <f t="shared" si="32"/>
        <v>0</v>
      </c>
      <c r="BG74">
        <f t="shared" si="32"/>
        <v>0</v>
      </c>
      <c r="BH74">
        <f t="shared" si="32"/>
        <v>0</v>
      </c>
      <c r="BI74">
        <f t="shared" si="33"/>
        <v>0.23707720322968734</v>
      </c>
      <c r="BJ74">
        <f t="shared" si="56"/>
        <v>0</v>
      </c>
      <c r="BK74">
        <f t="shared" si="57"/>
        <v>0</v>
      </c>
      <c r="BL74">
        <f t="shared" si="35"/>
        <v>3.4313805730612643E-2</v>
      </c>
      <c r="BM74">
        <f t="shared" si="36"/>
        <v>0</v>
      </c>
      <c r="BN74">
        <f t="shared" si="37"/>
        <v>0</v>
      </c>
      <c r="BO74">
        <f t="shared" si="38"/>
        <v>0</v>
      </c>
      <c r="BP74" t="str">
        <f t="shared" si="39"/>
        <v/>
      </c>
      <c r="BQ74" t="str">
        <f t="shared" si="40"/>
        <v/>
      </c>
      <c r="BR74" t="str">
        <f t="shared" si="41"/>
        <v/>
      </c>
      <c r="BS74" t="str">
        <f t="shared" si="42"/>
        <v/>
      </c>
      <c r="BT74" t="str">
        <f t="shared" si="43"/>
        <v/>
      </c>
      <c r="BU74" t="str">
        <f t="shared" si="44"/>
        <v/>
      </c>
      <c r="BV74" t="str">
        <f t="shared" si="45"/>
        <v/>
      </c>
      <c r="BW74" t="str">
        <f t="shared" si="46"/>
        <v/>
      </c>
      <c r="BX74" t="str">
        <f t="shared" si="47"/>
        <v/>
      </c>
      <c r="BY74" t="str">
        <f t="shared" si="48"/>
        <v/>
      </c>
      <c r="BZ74" t="str">
        <f t="shared" si="49"/>
        <v/>
      </c>
      <c r="CA74" t="str">
        <f t="shared" si="50"/>
        <v/>
      </c>
      <c r="CB74" s="11">
        <f t="shared" si="58"/>
        <v>6.238873769202298E-3</v>
      </c>
    </row>
    <row r="75" spans="1:80" x14ac:dyDescent="0.3">
      <c r="A75">
        <v>1</v>
      </c>
      <c r="B75" t="str">
        <f t="shared" si="2"/>
        <v/>
      </c>
      <c r="D75">
        <v>0.26</v>
      </c>
      <c r="I75">
        <f t="shared" si="3"/>
        <v>0</v>
      </c>
      <c r="J75">
        <f t="shared" si="4"/>
        <v>0</v>
      </c>
      <c r="L75" t="e">
        <f t="shared" si="5"/>
        <v>#DIV/0!</v>
      </c>
      <c r="M75">
        <v>1</v>
      </c>
      <c r="N75">
        <v>1</v>
      </c>
      <c r="O75">
        <v>4</v>
      </c>
      <c r="P75">
        <f t="shared" si="6"/>
        <v>0</v>
      </c>
      <c r="Z75">
        <v>0</v>
      </c>
      <c r="AA75">
        <v>0</v>
      </c>
      <c r="AB75">
        <v>0</v>
      </c>
      <c r="AC75">
        <v>0</v>
      </c>
      <c r="AD75" t="s">
        <v>75</v>
      </c>
      <c r="AE75" t="e">
        <f t="shared" si="53"/>
        <v>#DIV/0!</v>
      </c>
      <c r="AF75" t="e">
        <f t="shared" si="7"/>
        <v>#DIV/0!</v>
      </c>
      <c r="AG75" t="e">
        <f t="shared" si="8"/>
        <v>#DIV/0!</v>
      </c>
      <c r="AH75" t="e">
        <f t="shared" si="9"/>
        <v>#DIV/0!</v>
      </c>
      <c r="AI75" t="e">
        <f t="shared" si="10"/>
        <v>#DIV/0!</v>
      </c>
      <c r="AJ75" t="e">
        <f t="shared" si="11"/>
        <v>#DIV/0!</v>
      </c>
      <c r="AK75" t="e">
        <f t="shared" si="12"/>
        <v>#DIV/0!</v>
      </c>
      <c r="AL75" t="e">
        <f t="shared" si="13"/>
        <v>#DIV/0!</v>
      </c>
      <c r="AM75" t="e">
        <f t="shared" si="14"/>
        <v>#DIV/0!</v>
      </c>
      <c r="AN75" t="e">
        <f t="shared" si="15"/>
        <v>#DIV/0!</v>
      </c>
      <c r="AO75" t="e">
        <f t="shared" si="16"/>
        <v>#DIV/0!</v>
      </c>
      <c r="AP75" t="e">
        <f t="shared" si="17"/>
        <v>#DIV/0!</v>
      </c>
      <c r="AQ75" t="e">
        <f t="shared" si="18"/>
        <v>#DIV/0!</v>
      </c>
      <c r="AR75" t="e">
        <f t="shared" si="19"/>
        <v>#DIV/0!</v>
      </c>
      <c r="AS75" t="e">
        <f t="shared" si="20"/>
        <v>#DIV/0!</v>
      </c>
      <c r="AT75" t="e">
        <f t="shared" si="21"/>
        <v>#DIV/0!</v>
      </c>
      <c r="AU75" t="e">
        <f t="shared" si="22"/>
        <v>#DIV/0!</v>
      </c>
      <c r="AV75" t="e">
        <f t="shared" si="23"/>
        <v>#DIV/0!</v>
      </c>
      <c r="AW75" t="e">
        <f t="shared" si="24"/>
        <v>#DIV/0!</v>
      </c>
      <c r="AX75" t="e">
        <f t="shared" si="25"/>
        <v>#DIV/0!</v>
      </c>
      <c r="AY75" t="e">
        <f t="shared" si="26"/>
        <v>#DIV/0!</v>
      </c>
      <c r="AZ75" t="e">
        <f t="shared" si="27"/>
        <v>#DIV/0!</v>
      </c>
      <c r="BA75" t="e">
        <f t="shared" si="28"/>
        <v>#DIV/0!</v>
      </c>
      <c r="BB75">
        <f t="shared" si="29"/>
        <v>63</v>
      </c>
      <c r="BC75">
        <f t="shared" si="54"/>
        <v>0</v>
      </c>
      <c r="BD75">
        <f t="shared" si="30"/>
        <v>0</v>
      </c>
      <c r="BE75">
        <f t="shared" si="31"/>
        <v>0</v>
      </c>
      <c r="BF75">
        <f t="shared" si="32"/>
        <v>0</v>
      </c>
      <c r="BG75">
        <f t="shared" si="32"/>
        <v>0</v>
      </c>
      <c r="BH75">
        <f t="shared" si="32"/>
        <v>0</v>
      </c>
      <c r="BI75">
        <f t="shared" si="33"/>
        <v>0.338904535819882</v>
      </c>
      <c r="BJ75">
        <f t="shared" si="56"/>
        <v>0</v>
      </c>
      <c r="BK75">
        <f t="shared" si="57"/>
        <v>0</v>
      </c>
      <c r="BL75">
        <f t="shared" si="35"/>
        <v>0</v>
      </c>
      <c r="BM75">
        <f t="shared" si="36"/>
        <v>0</v>
      </c>
      <c r="BN75">
        <f t="shared" si="37"/>
        <v>0</v>
      </c>
      <c r="BO75">
        <f t="shared" si="38"/>
        <v>0</v>
      </c>
      <c r="BP75" t="str">
        <f t="shared" si="39"/>
        <v/>
      </c>
      <c r="BQ75" t="str">
        <f t="shared" si="40"/>
        <v/>
      </c>
      <c r="BR75" t="str">
        <f t="shared" si="41"/>
        <v/>
      </c>
      <c r="BS75" t="str">
        <f t="shared" si="42"/>
        <v/>
      </c>
      <c r="BT75" t="str">
        <f t="shared" si="43"/>
        <v/>
      </c>
      <c r="BU75" t="str">
        <f t="shared" si="44"/>
        <v/>
      </c>
      <c r="BV75" t="str">
        <f t="shared" si="45"/>
        <v/>
      </c>
      <c r="BW75" t="str">
        <f t="shared" si="46"/>
        <v/>
      </c>
      <c r="BX75" t="str">
        <f t="shared" si="47"/>
        <v/>
      </c>
      <c r="BY75" t="str">
        <f t="shared" si="48"/>
        <v/>
      </c>
      <c r="BZ75" t="str">
        <f t="shared" si="49"/>
        <v/>
      </c>
      <c r="CA75" t="str">
        <f t="shared" si="50"/>
        <v/>
      </c>
      <c r="CB75" s="11">
        <f t="shared" si="58"/>
        <v>5.3794370765060636E-3</v>
      </c>
    </row>
    <row r="76" spans="1:80" x14ac:dyDescent="0.3">
      <c r="A76">
        <v>1</v>
      </c>
      <c r="B76">
        <f t="shared" si="2"/>
        <v>1</v>
      </c>
      <c r="C76" t="s">
        <v>75</v>
      </c>
      <c r="D76">
        <v>0.78</v>
      </c>
      <c r="E76">
        <v>4.7</v>
      </c>
      <c r="F76">
        <v>4.0999999999999996</v>
      </c>
      <c r="G76">
        <v>3.35</v>
      </c>
      <c r="H76">
        <v>4.7</v>
      </c>
      <c r="I76">
        <f t="shared" si="3"/>
        <v>1.8624999999999998</v>
      </c>
      <c r="J76">
        <f t="shared" si="4"/>
        <v>0</v>
      </c>
      <c r="K76">
        <v>3</v>
      </c>
      <c r="L76">
        <f t="shared" si="5"/>
        <v>3</v>
      </c>
      <c r="M76">
        <v>2</v>
      </c>
      <c r="N76">
        <v>1</v>
      </c>
      <c r="O76">
        <v>5</v>
      </c>
      <c r="P76">
        <f t="shared" si="6"/>
        <v>1</v>
      </c>
      <c r="S76">
        <v>1</v>
      </c>
      <c r="T76">
        <v>0</v>
      </c>
      <c r="U76">
        <v>2</v>
      </c>
      <c r="Z76">
        <v>0</v>
      </c>
      <c r="AA76">
        <v>0</v>
      </c>
      <c r="AB76">
        <v>0</v>
      </c>
      <c r="AC76">
        <v>0</v>
      </c>
      <c r="AD76" t="s">
        <v>75</v>
      </c>
      <c r="AE76">
        <f t="shared" si="53"/>
        <v>17.056288250941137</v>
      </c>
      <c r="AF76">
        <f t="shared" si="7"/>
        <v>4.8849362004732564</v>
      </c>
      <c r="AG76">
        <f t="shared" si="8"/>
        <v>8.7348934850903976</v>
      </c>
      <c r="AH76">
        <f t="shared" si="9"/>
        <v>13.822718409544969</v>
      </c>
      <c r="AI76">
        <f t="shared" si="10"/>
        <v>16.249168978940965</v>
      </c>
      <c r="AJ76">
        <f t="shared" si="11"/>
        <v>16.999939398855638</v>
      </c>
      <c r="AK76">
        <f t="shared" si="12"/>
        <v>17.060723874866234</v>
      </c>
      <c r="AL76">
        <f t="shared" si="13"/>
        <v>17.417216612550003</v>
      </c>
      <c r="AM76">
        <f t="shared" si="14"/>
        <v>58.134601421270226</v>
      </c>
      <c r="AN76">
        <f t="shared" si="15"/>
        <v>149.19796060352448</v>
      </c>
      <c r="AO76">
        <f t="shared" si="16"/>
        <v>322.76392479259454</v>
      </c>
      <c r="AP76">
        <f t="shared" si="17"/>
        <v>1198.0915929950354</v>
      </c>
      <c r="AQ76">
        <f t="shared" si="18"/>
        <v>4.8849362004732564</v>
      </c>
      <c r="AR76">
        <f t="shared" si="19"/>
        <v>8.7348934850903976</v>
      </c>
      <c r="AS76">
        <f t="shared" si="20"/>
        <v>13.822718409544969</v>
      </c>
      <c r="AT76">
        <f t="shared" si="21"/>
        <v>16.249168978940965</v>
      </c>
      <c r="AU76">
        <f t="shared" si="22"/>
        <v>16.999939398855638</v>
      </c>
      <c r="AV76">
        <f t="shared" si="23"/>
        <v>17.056288250941137</v>
      </c>
      <c r="AW76">
        <f t="shared" si="24"/>
        <v>17.056288250941137</v>
      </c>
      <c r="AX76">
        <f t="shared" si="25"/>
        <v>17.056288250941137</v>
      </c>
      <c r="AY76">
        <f t="shared" si="26"/>
        <v>17.056288250941137</v>
      </c>
      <c r="AZ76">
        <f t="shared" si="27"/>
        <v>17.056288250941137</v>
      </c>
      <c r="BA76">
        <f t="shared" si="28"/>
        <v>17.056288250941137</v>
      </c>
      <c r="BB76">
        <f t="shared" si="29"/>
        <v>83</v>
      </c>
      <c r="BC76">
        <f t="shared" si="54"/>
        <v>0</v>
      </c>
      <c r="BD76">
        <f t="shared" si="30"/>
        <v>0</v>
      </c>
      <c r="BE76">
        <f t="shared" si="31"/>
        <v>18</v>
      </c>
      <c r="BF76">
        <f t="shared" si="32"/>
        <v>0</v>
      </c>
      <c r="BG76">
        <f t="shared" si="32"/>
        <v>0</v>
      </c>
      <c r="BH76">
        <f t="shared" si="32"/>
        <v>0</v>
      </c>
      <c r="BI76">
        <f t="shared" si="33"/>
        <v>4.0184394961500294</v>
      </c>
      <c r="BJ76">
        <f t="shared" si="56"/>
        <v>0</v>
      </c>
      <c r="BK76">
        <f t="shared" si="57"/>
        <v>0</v>
      </c>
      <c r="BL76">
        <f t="shared" si="35"/>
        <v>0.87146880639398216</v>
      </c>
      <c r="BM76">
        <f t="shared" si="36"/>
        <v>0</v>
      </c>
      <c r="BN76">
        <f t="shared" si="37"/>
        <v>0</v>
      </c>
      <c r="BO76">
        <f t="shared" si="38"/>
        <v>0</v>
      </c>
      <c r="BP76" t="str">
        <f t="shared" si="39"/>
        <v>Col mop</v>
      </c>
      <c r="BQ76">
        <f t="shared" si="40"/>
        <v>4.8849362004732564</v>
      </c>
      <c r="BR76">
        <f t="shared" si="41"/>
        <v>3.8499572846171413</v>
      </c>
      <c r="BS76">
        <f t="shared" si="42"/>
        <v>5.087824924454571</v>
      </c>
      <c r="BT76">
        <f t="shared" si="43"/>
        <v>2.4264505693959961</v>
      </c>
      <c r="BU76">
        <f t="shared" si="44"/>
        <v>0.75077041991467297</v>
      </c>
      <c r="BV76">
        <f t="shared" si="45"/>
        <v>5.6348852085498891E-2</v>
      </c>
      <c r="BW76">
        <f t="shared" si="46"/>
        <v>0</v>
      </c>
      <c r="BX76">
        <f t="shared" si="47"/>
        <v>0</v>
      </c>
      <c r="BY76">
        <f t="shared" si="48"/>
        <v>0</v>
      </c>
      <c r="BZ76">
        <f t="shared" si="49"/>
        <v>0</v>
      </c>
      <c r="CA76">
        <f t="shared" si="50"/>
        <v>0</v>
      </c>
      <c r="CB76" s="11">
        <f t="shared" si="58"/>
        <v>4.8414933688554568E-2</v>
      </c>
    </row>
    <row r="77" spans="1:80" x14ac:dyDescent="0.3">
      <c r="A77">
        <v>1</v>
      </c>
      <c r="B77" t="str">
        <f t="shared" si="2"/>
        <v/>
      </c>
      <c r="D77">
        <v>0.95</v>
      </c>
      <c r="I77">
        <f t="shared" si="3"/>
        <v>0</v>
      </c>
      <c r="J77">
        <f t="shared" si="4"/>
        <v>0</v>
      </c>
      <c r="L77" t="e">
        <f t="shared" si="5"/>
        <v>#DIV/0!</v>
      </c>
      <c r="M77">
        <v>2</v>
      </c>
      <c r="N77">
        <v>1</v>
      </c>
      <c r="O77">
        <v>5</v>
      </c>
      <c r="P77">
        <f t="shared" si="6"/>
        <v>0</v>
      </c>
      <c r="S77">
        <v>1</v>
      </c>
      <c r="T77">
        <v>0</v>
      </c>
      <c r="U77">
        <v>3</v>
      </c>
      <c r="Z77">
        <v>0</v>
      </c>
      <c r="AA77">
        <v>0</v>
      </c>
      <c r="AB77">
        <v>0</v>
      </c>
      <c r="AC77">
        <v>0</v>
      </c>
      <c r="AD77" t="s">
        <v>75</v>
      </c>
      <c r="AE77" t="e">
        <f t="shared" si="53"/>
        <v>#DIV/0!</v>
      </c>
      <c r="AF77" t="e">
        <f t="shared" si="7"/>
        <v>#DIV/0!</v>
      </c>
      <c r="AG77" t="e">
        <f t="shared" si="8"/>
        <v>#DIV/0!</v>
      </c>
      <c r="AH77" t="e">
        <f t="shared" si="9"/>
        <v>#DIV/0!</v>
      </c>
      <c r="AI77" t="e">
        <f t="shared" si="10"/>
        <v>#DIV/0!</v>
      </c>
      <c r="AJ77" t="e">
        <f t="shared" si="11"/>
        <v>#DIV/0!</v>
      </c>
      <c r="AK77" t="e">
        <f t="shared" si="12"/>
        <v>#DIV/0!</v>
      </c>
      <c r="AL77" t="e">
        <f t="shared" si="13"/>
        <v>#DIV/0!</v>
      </c>
      <c r="AM77" t="e">
        <f t="shared" si="14"/>
        <v>#DIV/0!</v>
      </c>
      <c r="AN77" t="e">
        <f t="shared" si="15"/>
        <v>#DIV/0!</v>
      </c>
      <c r="AO77" t="e">
        <f t="shared" si="16"/>
        <v>#DIV/0!</v>
      </c>
      <c r="AP77" t="e">
        <f t="shared" si="17"/>
        <v>#DIV/0!</v>
      </c>
      <c r="AQ77" t="e">
        <f t="shared" si="18"/>
        <v>#DIV/0!</v>
      </c>
      <c r="AR77" t="e">
        <f t="shared" si="19"/>
        <v>#DIV/0!</v>
      </c>
      <c r="AS77" t="e">
        <f t="shared" si="20"/>
        <v>#DIV/0!</v>
      </c>
      <c r="AT77" t="e">
        <f t="shared" si="21"/>
        <v>#DIV/0!</v>
      </c>
      <c r="AU77" t="e">
        <f t="shared" si="22"/>
        <v>#DIV/0!</v>
      </c>
      <c r="AV77" t="e">
        <f t="shared" si="23"/>
        <v>#DIV/0!</v>
      </c>
      <c r="AW77" t="e">
        <f t="shared" si="24"/>
        <v>#DIV/0!</v>
      </c>
      <c r="AX77" t="e">
        <f t="shared" si="25"/>
        <v>#DIV/0!</v>
      </c>
      <c r="AY77" t="e">
        <f t="shared" si="26"/>
        <v>#DIV/0!</v>
      </c>
      <c r="AZ77" t="e">
        <f t="shared" si="27"/>
        <v>#DIV/0!</v>
      </c>
      <c r="BA77" t="e">
        <f t="shared" si="28"/>
        <v>#DIV/0!</v>
      </c>
      <c r="BB77">
        <f t="shared" si="29"/>
        <v>83</v>
      </c>
      <c r="BC77">
        <f t="shared" si="54"/>
        <v>0</v>
      </c>
      <c r="BD77">
        <f t="shared" si="30"/>
        <v>0</v>
      </c>
      <c r="BE77">
        <f t="shared" si="31"/>
        <v>38</v>
      </c>
      <c r="BF77">
        <f t="shared" ref="BF77:BH99" si="59">IF(W77="",0,IF(W77=1,5.5,IF(W77=2,18,IF(W77=3,38,IF(W77=4,63,IF(W77=5,83,IF(W77=6,95,IF(W77=7,100))))))))</f>
        <v>0</v>
      </c>
      <c r="BG77">
        <f t="shared" si="59"/>
        <v>0</v>
      </c>
      <c r="BH77">
        <f t="shared" si="59"/>
        <v>0</v>
      </c>
      <c r="BI77">
        <f t="shared" si="33"/>
        <v>5.9609494498280746</v>
      </c>
      <c r="BJ77">
        <f t="shared" si="56"/>
        <v>0</v>
      </c>
      <c r="BK77">
        <f t="shared" si="57"/>
        <v>0</v>
      </c>
      <c r="BL77">
        <f t="shared" si="35"/>
        <v>2.729109386668275</v>
      </c>
      <c r="BM77">
        <f t="shared" si="36"/>
        <v>0</v>
      </c>
      <c r="BN77">
        <f t="shared" si="37"/>
        <v>0</v>
      </c>
      <c r="BO77">
        <f t="shared" si="38"/>
        <v>0</v>
      </c>
      <c r="BP77" t="str">
        <f t="shared" si="39"/>
        <v/>
      </c>
      <c r="BQ77" t="str">
        <f t="shared" si="40"/>
        <v/>
      </c>
      <c r="BR77" t="str">
        <f t="shared" si="41"/>
        <v/>
      </c>
      <c r="BS77" t="str">
        <f t="shared" si="42"/>
        <v/>
      </c>
      <c r="BT77" t="str">
        <f t="shared" si="43"/>
        <v/>
      </c>
      <c r="BU77" t="str">
        <f t="shared" si="44"/>
        <v/>
      </c>
      <c r="BV77" t="str">
        <f t="shared" si="45"/>
        <v/>
      </c>
      <c r="BW77" t="str">
        <f t="shared" si="46"/>
        <v/>
      </c>
      <c r="BX77" t="str">
        <f t="shared" si="47"/>
        <v/>
      </c>
      <c r="BY77" t="str">
        <f t="shared" si="48"/>
        <v/>
      </c>
      <c r="BZ77" t="str">
        <f t="shared" si="49"/>
        <v/>
      </c>
      <c r="CA77" t="str">
        <f t="shared" si="50"/>
        <v/>
      </c>
      <c r="CB77" s="11">
        <f t="shared" si="58"/>
        <v>7.1818668070217764E-2</v>
      </c>
    </row>
    <row r="78" spans="1:80" x14ac:dyDescent="0.3">
      <c r="A78">
        <v>1</v>
      </c>
      <c r="B78">
        <f t="shared" si="2"/>
        <v>1</v>
      </c>
      <c r="C78" t="s">
        <v>75</v>
      </c>
      <c r="D78">
        <v>1</v>
      </c>
      <c r="E78">
        <v>4.0999999999999996</v>
      </c>
      <c r="F78">
        <v>5.5</v>
      </c>
      <c r="G78">
        <v>5.2</v>
      </c>
      <c r="H78">
        <v>4.0999999999999996</v>
      </c>
      <c r="I78">
        <f t="shared" si="3"/>
        <v>2.6749999999999998</v>
      </c>
      <c r="J78">
        <f t="shared" si="4"/>
        <v>0</v>
      </c>
      <c r="K78">
        <v>1</v>
      </c>
      <c r="L78">
        <f t="shared" si="5"/>
        <v>1</v>
      </c>
      <c r="M78">
        <v>2</v>
      </c>
      <c r="N78">
        <v>1</v>
      </c>
      <c r="O78">
        <v>5</v>
      </c>
      <c r="P78">
        <f t="shared" si="6"/>
        <v>1</v>
      </c>
      <c r="S78">
        <v>1</v>
      </c>
      <c r="T78">
        <v>0</v>
      </c>
      <c r="U78">
        <v>2</v>
      </c>
      <c r="Z78">
        <v>0</v>
      </c>
      <c r="AA78">
        <v>0</v>
      </c>
      <c r="AB78">
        <v>0</v>
      </c>
      <c r="AC78">
        <v>0</v>
      </c>
      <c r="AD78" t="s">
        <v>75</v>
      </c>
      <c r="AE78">
        <f t="shared" si="53"/>
        <v>92.168241620558177</v>
      </c>
      <c r="AF78">
        <f t="shared" si="7"/>
        <v>11.240029465921729</v>
      </c>
      <c r="AG78">
        <f t="shared" si="8"/>
        <v>22.480058931843459</v>
      </c>
      <c r="AH78">
        <f t="shared" si="9"/>
        <v>44.960117863686918</v>
      </c>
      <c r="AI78">
        <f t="shared" si="10"/>
        <v>67.440176795530377</v>
      </c>
      <c r="AJ78">
        <f t="shared" si="11"/>
        <v>89.920235727373836</v>
      </c>
      <c r="AK78">
        <f t="shared" si="12"/>
        <v>112.40029465921729</v>
      </c>
      <c r="AL78">
        <f t="shared" si="13"/>
        <v>134.88035359106075</v>
      </c>
      <c r="AM78">
        <f t="shared" si="14"/>
        <v>247.28064825027803</v>
      </c>
      <c r="AN78">
        <f t="shared" si="15"/>
        <v>314.7208250458084</v>
      </c>
      <c r="AO78">
        <f t="shared" si="16"/>
        <v>382.16100184133882</v>
      </c>
      <c r="AP78">
        <f t="shared" si="17"/>
        <v>539.52141436424301</v>
      </c>
      <c r="AQ78">
        <f t="shared" si="18"/>
        <v>11.240029465921729</v>
      </c>
      <c r="AR78">
        <f t="shared" si="19"/>
        <v>22.480058931843459</v>
      </c>
      <c r="AS78">
        <f t="shared" si="20"/>
        <v>44.960117863686918</v>
      </c>
      <c r="AT78">
        <f t="shared" si="21"/>
        <v>67.440176795530377</v>
      </c>
      <c r="AU78">
        <f t="shared" si="22"/>
        <v>89.920235727373836</v>
      </c>
      <c r="AV78">
        <f t="shared" si="23"/>
        <v>92.168241620558177</v>
      </c>
      <c r="AW78">
        <f t="shared" si="24"/>
        <v>92.168241620558177</v>
      </c>
      <c r="AX78">
        <f t="shared" si="25"/>
        <v>92.168241620558177</v>
      </c>
      <c r="AY78">
        <f t="shared" si="26"/>
        <v>92.168241620558177</v>
      </c>
      <c r="AZ78">
        <f t="shared" si="27"/>
        <v>92.168241620558177</v>
      </c>
      <c r="BA78">
        <f t="shared" si="28"/>
        <v>92.168241620558177</v>
      </c>
      <c r="BB78">
        <f t="shared" si="29"/>
        <v>83</v>
      </c>
      <c r="BC78">
        <f t="shared" si="54"/>
        <v>0</v>
      </c>
      <c r="BD78">
        <f t="shared" si="30"/>
        <v>0</v>
      </c>
      <c r="BE78">
        <f t="shared" si="31"/>
        <v>18</v>
      </c>
      <c r="BF78">
        <f t="shared" si="59"/>
        <v>0</v>
      </c>
      <c r="BG78">
        <f t="shared" si="59"/>
        <v>0</v>
      </c>
      <c r="BH78">
        <f t="shared" si="59"/>
        <v>0</v>
      </c>
      <c r="BI78">
        <f t="shared" si="33"/>
        <v>6.6049301383136569</v>
      </c>
      <c r="BJ78">
        <f t="shared" si="56"/>
        <v>0</v>
      </c>
      <c r="BK78">
        <f t="shared" si="57"/>
        <v>0</v>
      </c>
      <c r="BL78">
        <f t="shared" si="35"/>
        <v>1.432394487827058</v>
      </c>
      <c r="BM78">
        <f t="shared" si="36"/>
        <v>0</v>
      </c>
      <c r="BN78">
        <f t="shared" si="37"/>
        <v>0</v>
      </c>
      <c r="BO78">
        <f t="shared" si="38"/>
        <v>0</v>
      </c>
      <c r="BP78" t="str">
        <f t="shared" si="39"/>
        <v>Col mop</v>
      </c>
      <c r="BQ78">
        <f t="shared" si="40"/>
        <v>11.240029465921729</v>
      </c>
      <c r="BR78">
        <f t="shared" si="41"/>
        <v>11.240029465921729</v>
      </c>
      <c r="BS78">
        <f t="shared" si="42"/>
        <v>22.480058931843459</v>
      </c>
      <c r="BT78">
        <f t="shared" si="43"/>
        <v>22.480058931843459</v>
      </c>
      <c r="BU78">
        <f t="shared" si="44"/>
        <v>22.480058931843459</v>
      </c>
      <c r="BV78">
        <f t="shared" si="45"/>
        <v>2.2480058931843416</v>
      </c>
      <c r="BW78">
        <f t="shared" si="46"/>
        <v>0</v>
      </c>
      <c r="BX78">
        <f t="shared" si="47"/>
        <v>0</v>
      </c>
      <c r="BY78">
        <f t="shared" si="48"/>
        <v>0</v>
      </c>
      <c r="BZ78">
        <f t="shared" si="49"/>
        <v>0</v>
      </c>
      <c r="CA78">
        <f t="shared" si="50"/>
        <v>0</v>
      </c>
      <c r="CB78" s="11">
        <f t="shared" si="58"/>
        <v>7.9577471545947673E-2</v>
      </c>
    </row>
    <row r="79" spans="1:80" x14ac:dyDescent="0.3">
      <c r="A79">
        <v>1</v>
      </c>
      <c r="B79" t="str">
        <f t="shared" si="2"/>
        <v/>
      </c>
      <c r="D79">
        <v>1</v>
      </c>
      <c r="I79">
        <f t="shared" si="3"/>
        <v>0</v>
      </c>
      <c r="J79">
        <f t="shared" si="4"/>
        <v>0</v>
      </c>
      <c r="L79" t="e">
        <f t="shared" si="5"/>
        <v>#DIV/0!</v>
      </c>
      <c r="M79">
        <v>2</v>
      </c>
      <c r="N79">
        <v>1</v>
      </c>
      <c r="O79">
        <v>5</v>
      </c>
      <c r="P79">
        <f t="shared" si="6"/>
        <v>0</v>
      </c>
      <c r="S79">
        <v>1</v>
      </c>
      <c r="T79">
        <v>0</v>
      </c>
      <c r="U79">
        <v>2</v>
      </c>
      <c r="Z79">
        <v>0</v>
      </c>
      <c r="AA79">
        <v>0</v>
      </c>
      <c r="AB79">
        <v>0</v>
      </c>
      <c r="AC79">
        <v>0</v>
      </c>
      <c r="AD79" t="s">
        <v>75</v>
      </c>
      <c r="AE79" t="e">
        <f t="shared" si="53"/>
        <v>#DIV/0!</v>
      </c>
      <c r="AF79" t="e">
        <f t="shared" si="7"/>
        <v>#DIV/0!</v>
      </c>
      <c r="AG79" t="e">
        <f t="shared" si="8"/>
        <v>#DIV/0!</v>
      </c>
      <c r="AH79" t="e">
        <f t="shared" si="9"/>
        <v>#DIV/0!</v>
      </c>
      <c r="AI79" t="e">
        <f t="shared" si="10"/>
        <v>#DIV/0!</v>
      </c>
      <c r="AJ79" t="e">
        <f t="shared" si="11"/>
        <v>#DIV/0!</v>
      </c>
      <c r="AK79" t="e">
        <f t="shared" si="12"/>
        <v>#DIV/0!</v>
      </c>
      <c r="AL79" t="e">
        <f t="shared" si="13"/>
        <v>#DIV/0!</v>
      </c>
      <c r="AM79" t="e">
        <f t="shared" si="14"/>
        <v>#DIV/0!</v>
      </c>
      <c r="AN79" t="e">
        <f t="shared" si="15"/>
        <v>#DIV/0!</v>
      </c>
      <c r="AO79" t="e">
        <f t="shared" si="16"/>
        <v>#DIV/0!</v>
      </c>
      <c r="AP79" t="e">
        <f t="shared" si="17"/>
        <v>#DIV/0!</v>
      </c>
      <c r="AQ79" t="e">
        <f t="shared" si="18"/>
        <v>#DIV/0!</v>
      </c>
      <c r="AR79" t="e">
        <f t="shared" si="19"/>
        <v>#DIV/0!</v>
      </c>
      <c r="AS79" t="e">
        <f t="shared" si="20"/>
        <v>#DIV/0!</v>
      </c>
      <c r="AT79" t="e">
        <f t="shared" si="21"/>
        <v>#DIV/0!</v>
      </c>
      <c r="AU79" t="e">
        <f t="shared" si="22"/>
        <v>#DIV/0!</v>
      </c>
      <c r="AV79" t="e">
        <f t="shared" si="23"/>
        <v>#DIV/0!</v>
      </c>
      <c r="AW79" t="e">
        <f t="shared" si="24"/>
        <v>#DIV/0!</v>
      </c>
      <c r="AX79" t="e">
        <f t="shared" si="25"/>
        <v>#DIV/0!</v>
      </c>
      <c r="AY79" t="e">
        <f t="shared" si="26"/>
        <v>#DIV/0!</v>
      </c>
      <c r="AZ79" t="e">
        <f t="shared" si="27"/>
        <v>#DIV/0!</v>
      </c>
      <c r="BA79" t="e">
        <f t="shared" si="28"/>
        <v>#DIV/0!</v>
      </c>
      <c r="BB79">
        <f t="shared" si="29"/>
        <v>83</v>
      </c>
      <c r="BC79">
        <f t="shared" si="54"/>
        <v>0</v>
      </c>
      <c r="BD79">
        <f t="shared" si="30"/>
        <v>0</v>
      </c>
      <c r="BE79">
        <f t="shared" si="31"/>
        <v>18</v>
      </c>
      <c r="BF79">
        <f t="shared" si="59"/>
        <v>0</v>
      </c>
      <c r="BG79">
        <f t="shared" si="59"/>
        <v>0</v>
      </c>
      <c r="BH79">
        <f t="shared" si="59"/>
        <v>0</v>
      </c>
      <c r="BI79">
        <f t="shared" si="33"/>
        <v>6.6049301383136569</v>
      </c>
      <c r="BJ79">
        <f t="shared" si="56"/>
        <v>0</v>
      </c>
      <c r="BK79">
        <f t="shared" si="57"/>
        <v>0</v>
      </c>
      <c r="BL79">
        <f t="shared" si="35"/>
        <v>1.432394487827058</v>
      </c>
      <c r="BM79">
        <f t="shared" si="36"/>
        <v>0</v>
      </c>
      <c r="BN79">
        <f t="shared" si="37"/>
        <v>0</v>
      </c>
      <c r="BO79">
        <f t="shared" si="38"/>
        <v>0</v>
      </c>
      <c r="BP79" t="str">
        <f t="shared" si="39"/>
        <v/>
      </c>
      <c r="BQ79" t="str">
        <f t="shared" si="40"/>
        <v/>
      </c>
      <c r="BR79" t="str">
        <f t="shared" si="41"/>
        <v/>
      </c>
      <c r="BS79" t="str">
        <f t="shared" si="42"/>
        <v/>
      </c>
      <c r="BT79" t="str">
        <f t="shared" si="43"/>
        <v/>
      </c>
      <c r="BU79" t="str">
        <f t="shared" si="44"/>
        <v/>
      </c>
      <c r="BV79" t="str">
        <f t="shared" si="45"/>
        <v/>
      </c>
      <c r="BW79" t="str">
        <f t="shared" si="46"/>
        <v/>
      </c>
      <c r="BX79" t="str">
        <f t="shared" si="47"/>
        <v/>
      </c>
      <c r="BY79" t="str">
        <f t="shared" si="48"/>
        <v/>
      </c>
      <c r="BZ79" t="str">
        <f t="shared" si="49"/>
        <v/>
      </c>
      <c r="CA79" t="str">
        <f t="shared" si="50"/>
        <v/>
      </c>
      <c r="CB79" s="11">
        <f t="shared" si="58"/>
        <v>7.9577471545947673E-2</v>
      </c>
    </row>
    <row r="80" spans="1:80" x14ac:dyDescent="0.3">
      <c r="A80">
        <v>1</v>
      </c>
      <c r="B80">
        <f t="shared" ref="B80:B99" si="60">IF(AND(F80="",G80=""),"",1)</f>
        <v>1</v>
      </c>
      <c r="C80" t="s">
        <v>75</v>
      </c>
      <c r="D80">
        <v>1.1000000000000001</v>
      </c>
      <c r="E80">
        <v>3.7</v>
      </c>
      <c r="F80">
        <v>3</v>
      </c>
      <c r="G80">
        <v>2.8</v>
      </c>
      <c r="H80">
        <v>3.7</v>
      </c>
      <c r="I80">
        <f t="shared" ref="I80:I99" si="61">IF(OR(K80=5,K80=6),(H80+(F80+G80)/2)/3,IF(K80=4,(F80+G80+H80)/6,(G80+F80)/4))</f>
        <v>1.45</v>
      </c>
      <c r="J80">
        <f t="shared" ref="J80:J99" si="62">(E80-H80)</f>
        <v>0</v>
      </c>
      <c r="K80">
        <v>3</v>
      </c>
      <c r="L80">
        <f t="shared" ref="L80:L99" si="63">IF(OR(K80=1,K80=2,K80=3,K80=4),K80,IF(AND(K80=5,0.9&lt;H80/(F80+G80)/4,H80/(F80+G80)/4&lt;1.1),5,IF(AND(K80=5,H80&lt;(F80+G80)/4),1,IF(AND(K80=5,H80&gt;(F80+G80)/4),1,IF(AND(0.9&lt;H80/(F80+G80)/4,H80/(F80+G80)/4&lt;1.1),6,IF(H80&lt;(F80+G80)/4,1,IF(H80&gt;(F80+G80)/4,7)))))))</f>
        <v>3</v>
      </c>
      <c r="M80">
        <v>2</v>
      </c>
      <c r="N80">
        <v>1</v>
      </c>
      <c r="O80">
        <v>5</v>
      </c>
      <c r="P80">
        <f t="shared" ref="P80:P143" si="64">IF(C80="",0,1)</f>
        <v>1</v>
      </c>
      <c r="S80">
        <v>1</v>
      </c>
      <c r="T80">
        <v>0</v>
      </c>
      <c r="U80">
        <v>2</v>
      </c>
      <c r="Z80">
        <v>0</v>
      </c>
      <c r="AA80">
        <v>0</v>
      </c>
      <c r="AB80">
        <v>0</v>
      </c>
      <c r="AC80">
        <v>0</v>
      </c>
      <c r="AD80" t="s">
        <v>75</v>
      </c>
      <c r="AE80">
        <f t="shared" si="53"/>
        <v>8.1382651385959868</v>
      </c>
      <c r="AF80">
        <f t="shared" ref="AF80:AF99" si="65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2.8735291493848183</v>
      </c>
      <c r="AG80">
        <f t="shared" ref="AG80:AG99" si="66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4.9758567378500329</v>
      </c>
      <c r="AH80">
        <f t="shared" ref="AH80:AH99" si="67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7.3489082075964003</v>
      </c>
      <c r="AI80">
        <f t="shared" ref="AI80:AI99" si="68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8.0831563603886067</v>
      </c>
      <c r="AJ80">
        <f t="shared" ref="AJ80:AJ99" si="69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8.1426031473761604</v>
      </c>
      <c r="AK80">
        <f t="shared" ref="AK80:AK99" si="70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8.491250519708565</v>
      </c>
      <c r="AL80">
        <f t="shared" ref="AL80:AL99" si="71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10.093100428535326</v>
      </c>
      <c r="AM80">
        <f t="shared" ref="AM80:AM99" si="72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70.640456310317191</v>
      </c>
      <c r="AN80">
        <f t="shared" ref="AN80:AN99" si="73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183.70342515088706</v>
      </c>
      <c r="AO80">
        <f t="shared" ref="AO80:AO99" si="74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386.12937486301598</v>
      </c>
      <c r="AP80">
        <f t="shared" ref="AP80:AP99" si="75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1352.1862568383892</v>
      </c>
      <c r="AQ80">
        <f t="shared" ref="AQ80:AQ99" si="76">IF($AF$14&lt;=$J80,0,IF(AND(OR($L80=5,$L80=6),$AF$14&gt;$I80+$J80),$AE80,IF(AND(OR($L80=1,$L80=2,$L80=3,$L80=7),$AF$14&gt;$E80),$AE80,IF(AND($L80=4,$AF$14&gt;2*$I80+$J80),$AE80,AF80))))</f>
        <v>2.8735291493848183</v>
      </c>
      <c r="AR80">
        <f t="shared" ref="AR80:AR99" si="77">IF($AG$14&lt;=$J80,0,IF(AND(OR($L80=5,$L80=6),$AG$14&gt;$I80+$J80),$AE80,IF(AND(OR($L80=1,$L80=2,$L80=3,$L80=7),$AG$14&gt;$E80),$AE80,IF(AND($L80=4,$AG$14&gt;2*$I80+$J80),$AE80,AG80))))</f>
        <v>4.9758567378500329</v>
      </c>
      <c r="AS80">
        <f t="shared" ref="AS80:AS99" si="78">IF($AH$14&lt;=$J80,0,IF(AND(OR($L80=5,$L80=6),$AH$14&gt;$I80+$J80),$AE80,IF(AND(OR($L80=1,$L80=2,$L80=3,$L80=7),$AH$14&gt;$E80),$AE80,IF(AND($L80=4,$AH$14&gt;2*$I80+$J80),$AE80,AH80))))</f>
        <v>7.3489082075964003</v>
      </c>
      <c r="AT80">
        <f t="shared" ref="AT80:AT99" si="79">IF($AI$14&lt;=$J80,0,IF(AND(OR($L80=5,$L80=6),$AI$14&gt;$I80+$J80),$AE80,IF(AND(OR($L80=1,$L80=2,$L80=3,$L80=7),$AI$14&gt;$E80),$AE80,IF(AND($L80=4,$AI$14&gt;2*$I80+$J80),$AE80,AI80))))</f>
        <v>8.0831563603886067</v>
      </c>
      <c r="AU80">
        <f t="shared" ref="AU80:AU99" si="80">IF($AJ$14&lt;=$J80,0,IF(AND(OR($L80=5,$L80=6),$AJ$14&gt;$I80+$J80),$AE80,IF(AND(OR($L80=1,$L80=2,$L80=3,$L80=7),$AJ$14&gt;$E80),$AE80,IF(AND($L80=4,$AJ$14&gt;2*$I80+$J80),$AE80,AJ80))))</f>
        <v>8.1382651385959868</v>
      </c>
      <c r="AV80">
        <f t="shared" ref="AV80:AV99" si="81">IF($AK$14&lt;=$J80,0,IF(AND(OR($L80=5,$L80=6),$AK$14&gt;$I80+$J80),$AE80,IF(AND(OR($L80=1,$L80=2,$L80=3,$L80=7),$AK$14&gt;$E80),$AE80,IF(AND($L80=4,$AK$14&gt;2*$I80+$J80),$AE80,AK80))))</f>
        <v>8.1382651385959868</v>
      </c>
      <c r="AW80">
        <f t="shared" ref="AW80:AW99" si="82">IF($AL$14&lt;=$J80,0,IF(AND(OR($L80=5,$L80=6),$AL$14&gt;$I80+$J80),$AE80,IF(AND(OR($L80=1,$L80=2,$L80=3,$L80=7),$AL$14&gt;$E80),$AE80,IF(AND($L80=4,$AL$14&gt;2*$I80+$J80),$AE80,AL80))))</f>
        <v>8.1382651385959868</v>
      </c>
      <c r="AX80">
        <f t="shared" ref="AX80:AX99" si="83">IF($AM$14&lt;=$J80,0,IF(AND(OR($L80=5,$L80=6),$AM$14&gt;$I80+$J80),$AE80,IF(AND(OR($L80=1,$L80=2,$L80=3,$L80=7),$AM$14&gt;$E80),$AE80,IF(AND($L80=4,$AM$14&gt;2*$I80+$J80),$AE80,AM80))))</f>
        <v>8.1382651385959868</v>
      </c>
      <c r="AY80">
        <f t="shared" ref="AY80:AY99" si="84">IF($AN$14&lt;=$J80,0,IF(AND(OR($L80=5,$L80=6),$AN$14&gt;$I80+$J80),$AE80,IF(AND(OR($L80=1,$L80=2,$L80=3,$L80=7),$AN$14&gt;$E80),$AE80,IF(AND($L80=4,$AN$14&gt;2*$I80+$J80),$AE80,AN80))))</f>
        <v>8.1382651385959868</v>
      </c>
      <c r="AZ80">
        <f t="shared" ref="AZ80:AZ99" si="85">IF($AO$14&lt;=$J80,0,IF(AND(OR($L80=5,$L80=6),$AO$14&gt;$I80+$J80),$AE80,IF(AND(OR($L80=1,$L80=2,$L80=3,$L80=7),$AO$14&gt;$E80),$AE80,IF(AND($L80=4,$AO$14&gt;2*$I80+$J80),$AE80,AO80))))</f>
        <v>8.1382651385959868</v>
      </c>
      <c r="BA80">
        <f t="shared" ref="BA80:BA99" si="86">IF($AP$14&lt;=$J80,0,IF(AND(OR($L80=5,$L80=6),$AP$14&gt;$I80+$J80),$AE80,IF(AND(OR($L80=1,$L80=2,$L80=3,$L80=7),$AP$14&gt;$E80),$AE80,IF(AND($L80=4,$AP$14&gt;2*$I80+$J80),$AE80,AP80))))</f>
        <v>8.1382651385959868</v>
      </c>
      <c r="BB80">
        <f t="shared" ref="BB80:BB99" si="87">IF(O80="",0,IF(O80=1,5.5,IF(O80=2,18,IF(O80=3,38,IF(O80=4,63,IF(O80=5,83,IF(O80=6,95,IF(O80=7,100))))))))</f>
        <v>83</v>
      </c>
      <c r="BC80">
        <f t="shared" si="54"/>
        <v>0</v>
      </c>
      <c r="BD80">
        <f t="shared" si="54"/>
        <v>0</v>
      </c>
      <c r="BE80">
        <f t="shared" ref="BE80:BE99" si="88">IF(U80="",0,IF(U80=1,5.5,IF(U80=2,18,IF(U80=3,38,IF(U80=4,63,IF(U80=5,83,IF(U80=6,95,IF(U80=7,100))))))))</f>
        <v>18</v>
      </c>
      <c r="BF80">
        <f t="shared" si="59"/>
        <v>0</v>
      </c>
      <c r="BG80">
        <f t="shared" si="59"/>
        <v>0</v>
      </c>
      <c r="BH80">
        <f t="shared" si="59"/>
        <v>0</v>
      </c>
      <c r="BI80">
        <f t="shared" ref="BI80:BI99" si="89">($CB80*$BB80)</f>
        <v>7.9919654673595257</v>
      </c>
      <c r="BJ80">
        <f t="shared" si="56"/>
        <v>0</v>
      </c>
      <c r="BK80">
        <f t="shared" si="57"/>
        <v>0</v>
      </c>
      <c r="BL80">
        <f t="shared" ref="BL80:BL99" si="90">($CB80*$BE80)</f>
        <v>1.7331973302707404</v>
      </c>
      <c r="BM80">
        <f t="shared" ref="BM80:BM99" si="91">($CB80*$BF80)</f>
        <v>0</v>
      </c>
      <c r="BN80">
        <f t="shared" ref="BN80:BN99" si="92">($CB80*$BG80)</f>
        <v>0</v>
      </c>
      <c r="BO80">
        <f t="shared" ref="BO80:BO99" si="93">($CB80*$BH80)</f>
        <v>0</v>
      </c>
      <c r="BP80" t="str">
        <f t="shared" ref="BP80:BP99" si="94">IF($B80=1,$C80,"")</f>
        <v>Col mop</v>
      </c>
      <c r="BQ80">
        <f t="shared" ref="BQ80:BQ99" si="95">IF(B80=1,$AQ80,"")</f>
        <v>2.8735291493848183</v>
      </c>
      <c r="BR80">
        <f t="shared" ref="BR80:BR99" si="96">IF($B80=1,$AR80-$AQ80,"")</f>
        <v>2.1023275884652146</v>
      </c>
      <c r="BS80">
        <f t="shared" ref="BS80:BS99" si="97">IF($B80=1,$AS80-$AR80,"")</f>
        <v>2.3730514697463674</v>
      </c>
      <c r="BT80">
        <f t="shared" ref="BT80:BT99" si="98">IF($B80=1,$AT80-$AS80,"")</f>
        <v>0.73424815279220645</v>
      </c>
      <c r="BU80">
        <f t="shared" ref="BU80:BU99" si="99">IF($B80=1,$AU80-$AT80,"")</f>
        <v>5.5108778207380027E-2</v>
      </c>
      <c r="BV80">
        <f t="shared" ref="BV80:BV99" si="100">IF($B80=1,$AV80-$AU80,"")</f>
        <v>0</v>
      </c>
      <c r="BW80">
        <f t="shared" ref="BW80:BW99" si="101">IF($B80=1,$AW80-$AV80,"")</f>
        <v>0</v>
      </c>
      <c r="BX80">
        <f t="shared" ref="BX80:BX99" si="102">IF($B80=1,$AX80-$AW80,"")</f>
        <v>0</v>
      </c>
      <c r="BY80">
        <f t="shared" ref="BY80:BY99" si="103">IF($B80=1,$AY80-$AX80,"")</f>
        <v>0</v>
      </c>
      <c r="BZ80">
        <f t="shared" ref="BZ80:BZ99" si="104">IF($B80=1,$AZ80-$AY80,"")</f>
        <v>0</v>
      </c>
      <c r="CA80">
        <f t="shared" ref="CA80:CA99" si="105">IF($B80=1,$BA80-$AZ80,"")</f>
        <v>0</v>
      </c>
      <c r="CB80" s="11">
        <f t="shared" si="58"/>
        <v>9.6288740570596693E-2</v>
      </c>
    </row>
    <row r="81" spans="1:80" x14ac:dyDescent="0.3">
      <c r="A81">
        <v>1</v>
      </c>
      <c r="B81">
        <f t="shared" si="60"/>
        <v>1</v>
      </c>
      <c r="C81" t="s">
        <v>75</v>
      </c>
      <c r="D81">
        <v>0.9</v>
      </c>
      <c r="E81">
        <v>4.2</v>
      </c>
      <c r="F81">
        <v>3.45</v>
      </c>
      <c r="G81">
        <v>3.6</v>
      </c>
      <c r="H81">
        <v>3.7</v>
      </c>
      <c r="I81">
        <f t="shared" si="61"/>
        <v>1.7625000000000002</v>
      </c>
      <c r="J81">
        <f t="shared" si="62"/>
        <v>0.5</v>
      </c>
      <c r="K81">
        <v>2</v>
      </c>
      <c r="L81">
        <f t="shared" si="63"/>
        <v>2</v>
      </c>
      <c r="M81">
        <v>2</v>
      </c>
      <c r="N81">
        <v>1</v>
      </c>
      <c r="O81">
        <v>5</v>
      </c>
      <c r="P81">
        <f t="shared" si="64"/>
        <v>1</v>
      </c>
      <c r="S81">
        <v>1</v>
      </c>
      <c r="T81">
        <v>0</v>
      </c>
      <c r="U81">
        <v>2</v>
      </c>
      <c r="Z81">
        <v>0</v>
      </c>
      <c r="AA81">
        <v>0</v>
      </c>
      <c r="AB81">
        <v>0</v>
      </c>
      <c r="AC81">
        <v>0</v>
      </c>
      <c r="AD81" t="s">
        <v>75</v>
      </c>
      <c r="AE81">
        <f t="shared" ref="AE81:AE99" si="106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12.024141588914004</v>
      </c>
      <c r="AF81">
        <f t="shared" si="65"/>
        <v>0</v>
      </c>
      <c r="AG81">
        <f t="shared" si="66"/>
        <v>2.9672826853577288E-2</v>
      </c>
      <c r="AH81">
        <f t="shared" si="67"/>
        <v>0.8011663250465868</v>
      </c>
      <c r="AI81">
        <f t="shared" si="68"/>
        <v>3.709103356697161</v>
      </c>
      <c r="AJ81">
        <f t="shared" si="69"/>
        <v>10.177779610777009</v>
      </c>
      <c r="AK81">
        <f t="shared" si="70"/>
        <v>21.631490776257841</v>
      </c>
      <c r="AL81">
        <f t="shared" si="71"/>
        <v>39.494532542111372</v>
      </c>
      <c r="AM81">
        <f t="shared" si="72"/>
        <v>274.80004949097923</v>
      </c>
      <c r="AN81">
        <f t="shared" si="73"/>
        <v>584.05025095896178</v>
      </c>
      <c r="AO81">
        <f t="shared" si="74"/>
        <v>1066.352378637007</v>
      </c>
      <c r="AP81">
        <f t="shared" si="75"/>
        <v>586241560.75524807</v>
      </c>
      <c r="AQ81">
        <f t="shared" si="76"/>
        <v>0</v>
      </c>
      <c r="AR81">
        <f t="shared" si="77"/>
        <v>2.9672826853577288E-2</v>
      </c>
      <c r="AS81">
        <f t="shared" si="78"/>
        <v>0.8011663250465868</v>
      </c>
      <c r="AT81">
        <f t="shared" si="79"/>
        <v>3.709103356697161</v>
      </c>
      <c r="AU81">
        <f t="shared" si="80"/>
        <v>10.177779610777009</v>
      </c>
      <c r="AV81">
        <f t="shared" si="81"/>
        <v>12.024141588914004</v>
      </c>
      <c r="AW81">
        <f t="shared" si="82"/>
        <v>12.024141588914004</v>
      </c>
      <c r="AX81">
        <f t="shared" si="83"/>
        <v>12.024141588914004</v>
      </c>
      <c r="AY81">
        <f t="shared" si="84"/>
        <v>12.024141588914004</v>
      </c>
      <c r="AZ81">
        <f t="shared" si="85"/>
        <v>12.024141588914004</v>
      </c>
      <c r="BA81">
        <f t="shared" si="86"/>
        <v>12.024141588914004</v>
      </c>
      <c r="BB81">
        <f t="shared" si="87"/>
        <v>83</v>
      </c>
      <c r="BC81">
        <f t="shared" ref="BC81:BD99" si="107">IF(Q81="",0,IF(Q81=1,5.5,IF(Q81=2,18,IF(Q81=3,38,IF(Q81=4,63,IF(Q81=5,83,IF(Q81=6,95,IF(Q81=7,100))))))))</f>
        <v>0</v>
      </c>
      <c r="BD81">
        <f t="shared" si="107"/>
        <v>0</v>
      </c>
      <c r="BE81">
        <f t="shared" si="88"/>
        <v>18</v>
      </c>
      <c r="BF81">
        <f t="shared" si="59"/>
        <v>0</v>
      </c>
      <c r="BG81">
        <f t="shared" si="59"/>
        <v>0</v>
      </c>
      <c r="BH81">
        <f t="shared" si="59"/>
        <v>0</v>
      </c>
      <c r="BI81">
        <f t="shared" si="89"/>
        <v>5.3499934120340624</v>
      </c>
      <c r="BJ81">
        <f t="shared" si="56"/>
        <v>0</v>
      </c>
      <c r="BK81">
        <f t="shared" si="57"/>
        <v>0</v>
      </c>
      <c r="BL81">
        <f t="shared" si="90"/>
        <v>1.1602395351399171</v>
      </c>
      <c r="BM81">
        <f t="shared" si="91"/>
        <v>0</v>
      </c>
      <c r="BN81">
        <f t="shared" si="92"/>
        <v>0</v>
      </c>
      <c r="BO81">
        <f t="shared" si="93"/>
        <v>0</v>
      </c>
      <c r="BP81" t="str">
        <f t="shared" si="94"/>
        <v>Col mop</v>
      </c>
      <c r="BQ81">
        <f t="shared" si="95"/>
        <v>0</v>
      </c>
      <c r="BR81">
        <f t="shared" si="96"/>
        <v>2.9672826853577288E-2</v>
      </c>
      <c r="BS81">
        <f t="shared" si="97"/>
        <v>0.7714934981930095</v>
      </c>
      <c r="BT81">
        <f t="shared" si="98"/>
        <v>2.9079370316505742</v>
      </c>
      <c r="BU81">
        <f t="shared" si="99"/>
        <v>6.4686762540798473</v>
      </c>
      <c r="BV81">
        <f t="shared" si="100"/>
        <v>1.8463619781369953</v>
      </c>
      <c r="BW81">
        <f t="shared" si="101"/>
        <v>0</v>
      </c>
      <c r="BX81">
        <f t="shared" si="102"/>
        <v>0</v>
      </c>
      <c r="BY81">
        <f t="shared" si="103"/>
        <v>0</v>
      </c>
      <c r="BZ81">
        <f t="shared" si="104"/>
        <v>0</v>
      </c>
      <c r="CA81">
        <f t="shared" si="105"/>
        <v>0</v>
      </c>
      <c r="CB81" s="11">
        <f t="shared" si="58"/>
        <v>6.4457751952217618E-2</v>
      </c>
    </row>
    <row r="82" spans="1:80" x14ac:dyDescent="0.3">
      <c r="A82">
        <v>1</v>
      </c>
      <c r="B82" t="str">
        <f t="shared" si="60"/>
        <v/>
      </c>
      <c r="D82">
        <v>0.8</v>
      </c>
      <c r="I82">
        <f t="shared" si="61"/>
        <v>0</v>
      </c>
      <c r="J82">
        <f t="shared" si="62"/>
        <v>0</v>
      </c>
      <c r="L82" t="e">
        <f t="shared" si="63"/>
        <v>#DIV/0!</v>
      </c>
      <c r="M82">
        <v>2</v>
      </c>
      <c r="N82">
        <v>0</v>
      </c>
      <c r="O82">
        <v>7</v>
      </c>
      <c r="P82">
        <f t="shared" si="64"/>
        <v>0</v>
      </c>
      <c r="Z82">
        <v>0</v>
      </c>
      <c r="AA82">
        <v>0</v>
      </c>
      <c r="AB82">
        <v>0</v>
      </c>
      <c r="AC82">
        <v>0</v>
      </c>
      <c r="AD82" t="s">
        <v>75</v>
      </c>
      <c r="AE82" t="e">
        <f t="shared" si="106"/>
        <v>#DIV/0!</v>
      </c>
      <c r="AF82" t="e">
        <f t="shared" si="65"/>
        <v>#DIV/0!</v>
      </c>
      <c r="AG82" t="e">
        <f t="shared" si="66"/>
        <v>#DIV/0!</v>
      </c>
      <c r="AH82" t="e">
        <f t="shared" si="67"/>
        <v>#DIV/0!</v>
      </c>
      <c r="AI82" t="e">
        <f t="shared" si="68"/>
        <v>#DIV/0!</v>
      </c>
      <c r="AJ82" t="e">
        <f t="shared" si="69"/>
        <v>#DIV/0!</v>
      </c>
      <c r="AK82" t="e">
        <f t="shared" si="70"/>
        <v>#DIV/0!</v>
      </c>
      <c r="AL82" t="e">
        <f t="shared" si="71"/>
        <v>#DIV/0!</v>
      </c>
      <c r="AM82" t="e">
        <f t="shared" si="72"/>
        <v>#DIV/0!</v>
      </c>
      <c r="AN82" t="e">
        <f t="shared" si="73"/>
        <v>#DIV/0!</v>
      </c>
      <c r="AO82" t="e">
        <f t="shared" si="74"/>
        <v>#DIV/0!</v>
      </c>
      <c r="AP82" t="e">
        <f t="shared" si="75"/>
        <v>#DIV/0!</v>
      </c>
      <c r="AQ82" t="e">
        <f t="shared" si="76"/>
        <v>#DIV/0!</v>
      </c>
      <c r="AR82" t="e">
        <f t="shared" si="77"/>
        <v>#DIV/0!</v>
      </c>
      <c r="AS82" t="e">
        <f t="shared" si="78"/>
        <v>#DIV/0!</v>
      </c>
      <c r="AT82" t="e">
        <f t="shared" si="79"/>
        <v>#DIV/0!</v>
      </c>
      <c r="AU82" t="e">
        <f t="shared" si="80"/>
        <v>#DIV/0!</v>
      </c>
      <c r="AV82" t="e">
        <f t="shared" si="81"/>
        <v>#DIV/0!</v>
      </c>
      <c r="AW82" t="e">
        <f t="shared" si="82"/>
        <v>#DIV/0!</v>
      </c>
      <c r="AX82" t="e">
        <f t="shared" si="83"/>
        <v>#DIV/0!</v>
      </c>
      <c r="AY82" t="e">
        <f t="shared" si="84"/>
        <v>#DIV/0!</v>
      </c>
      <c r="AZ82" t="e">
        <f t="shared" si="85"/>
        <v>#DIV/0!</v>
      </c>
      <c r="BA82" t="e">
        <f t="shared" si="86"/>
        <v>#DIV/0!</v>
      </c>
      <c r="BB82">
        <f t="shared" si="87"/>
        <v>100</v>
      </c>
      <c r="BC82">
        <f t="shared" si="107"/>
        <v>0</v>
      </c>
      <c r="BD82">
        <f t="shared" si="107"/>
        <v>0</v>
      </c>
      <c r="BE82">
        <f t="shared" si="88"/>
        <v>0</v>
      </c>
      <c r="BF82">
        <f t="shared" si="59"/>
        <v>0</v>
      </c>
      <c r="BG82">
        <f t="shared" si="59"/>
        <v>0</v>
      </c>
      <c r="BH82">
        <f t="shared" si="59"/>
        <v>0</v>
      </c>
      <c r="BI82">
        <f t="shared" si="89"/>
        <v>5.0929581789406519</v>
      </c>
      <c r="BJ82">
        <f t="shared" ref="BJ82:BJ99" si="108">($CB82*$BC82)</f>
        <v>0</v>
      </c>
      <c r="BK82">
        <f t="shared" ref="BK82:BK99" si="109">($CB82*$BD82)</f>
        <v>0</v>
      </c>
      <c r="BL82">
        <f t="shared" si="90"/>
        <v>0</v>
      </c>
      <c r="BM82">
        <f t="shared" si="91"/>
        <v>0</v>
      </c>
      <c r="BN82">
        <f t="shared" si="92"/>
        <v>0</v>
      </c>
      <c r="BO82">
        <f t="shared" si="93"/>
        <v>0</v>
      </c>
      <c r="BP82" t="str">
        <f t="shared" si="94"/>
        <v/>
      </c>
      <c r="BQ82" t="str">
        <f t="shared" si="95"/>
        <v/>
      </c>
      <c r="BR82" t="str">
        <f t="shared" si="96"/>
        <v/>
      </c>
      <c r="BS82" t="str">
        <f t="shared" si="97"/>
        <v/>
      </c>
      <c r="BT82" t="str">
        <f t="shared" si="98"/>
        <v/>
      </c>
      <c r="BU82" t="str">
        <f t="shared" si="99"/>
        <v/>
      </c>
      <c r="BV82" t="str">
        <f t="shared" si="100"/>
        <v/>
      </c>
      <c r="BW82" t="str">
        <f t="shared" si="101"/>
        <v/>
      </c>
      <c r="BX82" t="str">
        <f t="shared" si="102"/>
        <v/>
      </c>
      <c r="BY82" t="str">
        <f t="shared" si="103"/>
        <v/>
      </c>
      <c r="BZ82" t="str">
        <f t="shared" si="104"/>
        <v/>
      </c>
      <c r="CA82" t="str">
        <f t="shared" si="105"/>
        <v/>
      </c>
      <c r="CB82" s="11">
        <f t="shared" ref="CB82:CB99" si="110">($D82^2/(4*PI()))</f>
        <v>5.0929581789406521E-2</v>
      </c>
    </row>
    <row r="83" spans="1:80" x14ac:dyDescent="0.3">
      <c r="A83">
        <v>1</v>
      </c>
      <c r="B83">
        <f t="shared" si="60"/>
        <v>1</v>
      </c>
      <c r="C83" t="s">
        <v>75</v>
      </c>
      <c r="D83">
        <v>0.8</v>
      </c>
      <c r="E83">
        <v>4.5</v>
      </c>
      <c r="F83">
        <v>3.4</v>
      </c>
      <c r="G83">
        <v>3.2</v>
      </c>
      <c r="H83">
        <v>4</v>
      </c>
      <c r="I83">
        <f t="shared" si="61"/>
        <v>1.65</v>
      </c>
      <c r="J83">
        <f t="shared" si="62"/>
        <v>0.5</v>
      </c>
      <c r="K83">
        <v>1</v>
      </c>
      <c r="L83">
        <f t="shared" si="63"/>
        <v>1</v>
      </c>
      <c r="M83">
        <v>2</v>
      </c>
      <c r="N83">
        <v>1</v>
      </c>
      <c r="O83">
        <v>5</v>
      </c>
      <c r="P83">
        <f t="shared" si="64"/>
        <v>1</v>
      </c>
      <c r="S83">
        <v>1</v>
      </c>
      <c r="T83">
        <v>0</v>
      </c>
      <c r="U83">
        <v>2</v>
      </c>
      <c r="Z83">
        <v>0</v>
      </c>
      <c r="AA83">
        <v>63</v>
      </c>
      <c r="AB83">
        <v>0</v>
      </c>
      <c r="AC83">
        <v>0</v>
      </c>
      <c r="AD83" t="s">
        <v>75</v>
      </c>
      <c r="AE83">
        <f t="shared" si="106"/>
        <v>34.21194399759284</v>
      </c>
      <c r="AF83">
        <f t="shared" si="65"/>
        <v>0</v>
      </c>
      <c r="AG83">
        <f t="shared" si="66"/>
        <v>4.276492999699105</v>
      </c>
      <c r="AH83">
        <f t="shared" si="67"/>
        <v>12.829478999097315</v>
      </c>
      <c r="AI83">
        <f t="shared" si="68"/>
        <v>21.382464998495525</v>
      </c>
      <c r="AJ83">
        <f t="shared" si="69"/>
        <v>29.935450997893735</v>
      </c>
      <c r="AK83">
        <f t="shared" si="70"/>
        <v>38.488436997291942</v>
      </c>
      <c r="AL83">
        <f t="shared" si="71"/>
        <v>47.041422996690159</v>
      </c>
      <c r="AM83">
        <f t="shared" si="72"/>
        <v>89.806352993681202</v>
      </c>
      <c r="AN83">
        <f t="shared" si="73"/>
        <v>115.46531099187584</v>
      </c>
      <c r="AO83">
        <f t="shared" si="74"/>
        <v>141.12426899007048</v>
      </c>
      <c r="AP83">
        <f t="shared" si="75"/>
        <v>200.99517098585792</v>
      </c>
      <c r="AQ83">
        <f t="shared" si="76"/>
        <v>0</v>
      </c>
      <c r="AR83">
        <f t="shared" si="77"/>
        <v>4.276492999699105</v>
      </c>
      <c r="AS83">
        <f t="shared" si="78"/>
        <v>12.829478999097315</v>
      </c>
      <c r="AT83">
        <f t="shared" si="79"/>
        <v>21.382464998495525</v>
      </c>
      <c r="AU83">
        <f t="shared" si="80"/>
        <v>29.935450997893735</v>
      </c>
      <c r="AV83">
        <f t="shared" si="81"/>
        <v>34.21194399759284</v>
      </c>
      <c r="AW83">
        <f t="shared" si="82"/>
        <v>34.21194399759284</v>
      </c>
      <c r="AX83">
        <f t="shared" si="83"/>
        <v>34.21194399759284</v>
      </c>
      <c r="AY83">
        <f t="shared" si="84"/>
        <v>34.21194399759284</v>
      </c>
      <c r="AZ83">
        <f t="shared" si="85"/>
        <v>34.21194399759284</v>
      </c>
      <c r="BA83">
        <f t="shared" si="86"/>
        <v>34.21194399759284</v>
      </c>
      <c r="BB83">
        <f t="shared" si="87"/>
        <v>83</v>
      </c>
      <c r="BC83">
        <f t="shared" si="107"/>
        <v>0</v>
      </c>
      <c r="BD83">
        <f t="shared" si="107"/>
        <v>0</v>
      </c>
      <c r="BE83">
        <f t="shared" si="88"/>
        <v>18</v>
      </c>
      <c r="BF83">
        <f t="shared" si="59"/>
        <v>0</v>
      </c>
      <c r="BG83">
        <f t="shared" si="59"/>
        <v>0</v>
      </c>
      <c r="BH83">
        <f t="shared" si="59"/>
        <v>0</v>
      </c>
      <c r="BI83">
        <f t="shared" si="89"/>
        <v>4.2271552885207413</v>
      </c>
      <c r="BJ83">
        <f t="shared" si="108"/>
        <v>0</v>
      </c>
      <c r="BK83">
        <f t="shared" si="109"/>
        <v>0</v>
      </c>
      <c r="BL83">
        <f t="shared" si="90"/>
        <v>0.91673247220931742</v>
      </c>
      <c r="BM83">
        <f t="shared" si="91"/>
        <v>0</v>
      </c>
      <c r="BN83">
        <f t="shared" si="92"/>
        <v>0</v>
      </c>
      <c r="BO83">
        <f t="shared" si="93"/>
        <v>0</v>
      </c>
      <c r="BP83" t="str">
        <f t="shared" si="94"/>
        <v>Col mop</v>
      </c>
      <c r="BQ83">
        <f t="shared" si="95"/>
        <v>0</v>
      </c>
      <c r="BR83">
        <f t="shared" si="96"/>
        <v>4.276492999699105</v>
      </c>
      <c r="BS83">
        <f t="shared" si="97"/>
        <v>8.55298599939821</v>
      </c>
      <c r="BT83">
        <f t="shared" si="98"/>
        <v>8.55298599939821</v>
      </c>
      <c r="BU83">
        <f t="shared" si="99"/>
        <v>8.55298599939821</v>
      </c>
      <c r="BV83">
        <f t="shared" si="100"/>
        <v>4.276492999699105</v>
      </c>
      <c r="BW83">
        <f t="shared" si="101"/>
        <v>0</v>
      </c>
      <c r="BX83">
        <f t="shared" si="102"/>
        <v>0</v>
      </c>
      <c r="BY83">
        <f t="shared" si="103"/>
        <v>0</v>
      </c>
      <c r="BZ83">
        <f t="shared" si="104"/>
        <v>0</v>
      </c>
      <c r="CA83">
        <f t="shared" si="105"/>
        <v>0</v>
      </c>
      <c r="CB83" s="11">
        <f t="shared" si="110"/>
        <v>5.0929581789406521E-2</v>
      </c>
    </row>
    <row r="84" spans="1:80" x14ac:dyDescent="0.3">
      <c r="A84">
        <v>1</v>
      </c>
      <c r="B84">
        <f t="shared" si="60"/>
        <v>1</v>
      </c>
      <c r="C84" t="s">
        <v>75</v>
      </c>
      <c r="D84">
        <v>0.4</v>
      </c>
      <c r="E84">
        <v>3.1</v>
      </c>
      <c r="F84">
        <v>2.6</v>
      </c>
      <c r="G84">
        <v>2.5</v>
      </c>
      <c r="H84">
        <v>2.1</v>
      </c>
      <c r="I84">
        <f t="shared" si="61"/>
        <v>1.2749999999999999</v>
      </c>
      <c r="J84">
        <f t="shared" si="62"/>
        <v>1</v>
      </c>
      <c r="K84">
        <v>1</v>
      </c>
      <c r="L84">
        <f t="shared" si="63"/>
        <v>1</v>
      </c>
      <c r="M84">
        <v>1</v>
      </c>
      <c r="N84">
        <v>1</v>
      </c>
      <c r="O84">
        <v>3</v>
      </c>
      <c r="P84">
        <f t="shared" si="64"/>
        <v>1</v>
      </c>
      <c r="S84">
        <v>1</v>
      </c>
      <c r="T84">
        <v>0</v>
      </c>
      <c r="U84">
        <v>2</v>
      </c>
      <c r="Z84">
        <v>0</v>
      </c>
      <c r="AA84">
        <v>0</v>
      </c>
      <c r="AB84">
        <v>0</v>
      </c>
      <c r="AC84">
        <v>0</v>
      </c>
      <c r="AD84" t="s">
        <v>75</v>
      </c>
      <c r="AE84">
        <f t="shared" si="106"/>
        <v>10.724808270733005</v>
      </c>
      <c r="AF84">
        <f t="shared" si="65"/>
        <v>-2.5535257787459535</v>
      </c>
      <c r="AG84">
        <f t="shared" si="66"/>
        <v>0</v>
      </c>
      <c r="AH84">
        <f t="shared" si="67"/>
        <v>5.1070515574919071</v>
      </c>
      <c r="AI84">
        <f t="shared" si="68"/>
        <v>10.214103114983814</v>
      </c>
      <c r="AJ84">
        <f t="shared" si="69"/>
        <v>15.321154672475721</v>
      </c>
      <c r="AK84">
        <f t="shared" si="70"/>
        <v>20.428206229967628</v>
      </c>
      <c r="AL84">
        <f t="shared" si="71"/>
        <v>25.535257787459535</v>
      </c>
      <c r="AM84">
        <f t="shared" si="72"/>
        <v>51.070515574919071</v>
      </c>
      <c r="AN84">
        <f t="shared" si="73"/>
        <v>66.391670247394785</v>
      </c>
      <c r="AO84">
        <f t="shared" si="74"/>
        <v>81.712824919870513</v>
      </c>
      <c r="AP84">
        <f t="shared" si="75"/>
        <v>117.46218582231387</v>
      </c>
      <c r="AQ84">
        <f t="shared" si="76"/>
        <v>0</v>
      </c>
      <c r="AR84">
        <f t="shared" si="77"/>
        <v>0</v>
      </c>
      <c r="AS84">
        <f t="shared" si="78"/>
        <v>5.1070515574919071</v>
      </c>
      <c r="AT84">
        <f t="shared" si="79"/>
        <v>10.214103114983814</v>
      </c>
      <c r="AU84">
        <f t="shared" si="80"/>
        <v>10.724808270733005</v>
      </c>
      <c r="AV84">
        <f t="shared" si="81"/>
        <v>10.724808270733005</v>
      </c>
      <c r="AW84">
        <f t="shared" si="82"/>
        <v>10.724808270733005</v>
      </c>
      <c r="AX84">
        <f t="shared" si="83"/>
        <v>10.724808270733005</v>
      </c>
      <c r="AY84">
        <f t="shared" si="84"/>
        <v>10.724808270733005</v>
      </c>
      <c r="AZ84">
        <f t="shared" si="85"/>
        <v>10.724808270733005</v>
      </c>
      <c r="BA84">
        <f t="shared" si="86"/>
        <v>10.724808270733005</v>
      </c>
      <c r="BB84">
        <f t="shared" si="87"/>
        <v>38</v>
      </c>
      <c r="BC84">
        <f t="shared" si="107"/>
        <v>0</v>
      </c>
      <c r="BD84">
        <f t="shared" si="107"/>
        <v>0</v>
      </c>
      <c r="BE84">
        <f t="shared" si="88"/>
        <v>18</v>
      </c>
      <c r="BF84">
        <f t="shared" si="59"/>
        <v>0</v>
      </c>
      <c r="BG84">
        <f t="shared" si="59"/>
        <v>0</v>
      </c>
      <c r="BH84">
        <f t="shared" si="59"/>
        <v>0</v>
      </c>
      <c r="BI84">
        <f t="shared" si="89"/>
        <v>0.48383102699936192</v>
      </c>
      <c r="BJ84">
        <f t="shared" si="108"/>
        <v>0</v>
      </c>
      <c r="BK84">
        <f t="shared" si="109"/>
        <v>0</v>
      </c>
      <c r="BL84">
        <f t="shared" si="90"/>
        <v>0.22918311805232935</v>
      </c>
      <c r="BM84">
        <f t="shared" si="91"/>
        <v>0</v>
      </c>
      <c r="BN84">
        <f t="shared" si="92"/>
        <v>0</v>
      </c>
      <c r="BO84">
        <f t="shared" si="93"/>
        <v>0</v>
      </c>
      <c r="BP84" t="str">
        <f t="shared" si="94"/>
        <v>Col mop</v>
      </c>
      <c r="BQ84">
        <f t="shared" si="95"/>
        <v>0</v>
      </c>
      <c r="BR84">
        <f t="shared" si="96"/>
        <v>0</v>
      </c>
      <c r="BS84">
        <f t="shared" si="97"/>
        <v>5.1070515574919071</v>
      </c>
      <c r="BT84">
        <f t="shared" si="98"/>
        <v>5.1070515574919071</v>
      </c>
      <c r="BU84">
        <f t="shared" si="99"/>
        <v>0.51070515574919106</v>
      </c>
      <c r="BV84">
        <f t="shared" si="100"/>
        <v>0</v>
      </c>
      <c r="BW84">
        <f t="shared" si="101"/>
        <v>0</v>
      </c>
      <c r="BX84">
        <f t="shared" si="102"/>
        <v>0</v>
      </c>
      <c r="BY84">
        <f t="shared" si="103"/>
        <v>0</v>
      </c>
      <c r="BZ84">
        <f t="shared" si="104"/>
        <v>0</v>
      </c>
      <c r="CA84">
        <f t="shared" si="105"/>
        <v>0</v>
      </c>
      <c r="CB84" s="11">
        <f t="shared" si="110"/>
        <v>1.273239544735163E-2</v>
      </c>
    </row>
    <row r="85" spans="1:80" x14ac:dyDescent="0.3">
      <c r="A85">
        <v>1</v>
      </c>
      <c r="B85" t="str">
        <f t="shared" si="60"/>
        <v/>
      </c>
      <c r="D85">
        <v>0.43</v>
      </c>
      <c r="I85">
        <f t="shared" si="61"/>
        <v>0</v>
      </c>
      <c r="J85">
        <f t="shared" si="62"/>
        <v>0</v>
      </c>
      <c r="L85" t="e">
        <f t="shared" si="63"/>
        <v>#DIV/0!</v>
      </c>
      <c r="M85">
        <v>1</v>
      </c>
      <c r="N85">
        <v>1</v>
      </c>
      <c r="O85">
        <v>3</v>
      </c>
      <c r="P85">
        <f t="shared" si="64"/>
        <v>0</v>
      </c>
      <c r="S85">
        <v>1</v>
      </c>
      <c r="T85">
        <v>0</v>
      </c>
      <c r="U85">
        <v>1</v>
      </c>
      <c r="Z85">
        <v>0</v>
      </c>
      <c r="AA85">
        <v>0</v>
      </c>
      <c r="AB85">
        <v>0</v>
      </c>
      <c r="AC85">
        <v>0</v>
      </c>
      <c r="AD85" t="s">
        <v>75</v>
      </c>
      <c r="AE85" t="e">
        <f t="shared" si="106"/>
        <v>#DIV/0!</v>
      </c>
      <c r="AF85" t="e">
        <f t="shared" si="65"/>
        <v>#DIV/0!</v>
      </c>
      <c r="AG85" t="e">
        <f t="shared" si="66"/>
        <v>#DIV/0!</v>
      </c>
      <c r="AH85" t="e">
        <f t="shared" si="67"/>
        <v>#DIV/0!</v>
      </c>
      <c r="AI85" t="e">
        <f t="shared" si="68"/>
        <v>#DIV/0!</v>
      </c>
      <c r="AJ85" t="e">
        <f t="shared" si="69"/>
        <v>#DIV/0!</v>
      </c>
      <c r="AK85" t="e">
        <f t="shared" si="70"/>
        <v>#DIV/0!</v>
      </c>
      <c r="AL85" t="e">
        <f t="shared" si="71"/>
        <v>#DIV/0!</v>
      </c>
      <c r="AM85" t="e">
        <f t="shared" si="72"/>
        <v>#DIV/0!</v>
      </c>
      <c r="AN85" t="e">
        <f t="shared" si="73"/>
        <v>#DIV/0!</v>
      </c>
      <c r="AO85" t="e">
        <f t="shared" si="74"/>
        <v>#DIV/0!</v>
      </c>
      <c r="AP85" t="e">
        <f t="shared" si="75"/>
        <v>#DIV/0!</v>
      </c>
      <c r="AQ85" t="e">
        <f t="shared" si="76"/>
        <v>#DIV/0!</v>
      </c>
      <c r="AR85" t="e">
        <f t="shared" si="77"/>
        <v>#DIV/0!</v>
      </c>
      <c r="AS85" t="e">
        <f t="shared" si="78"/>
        <v>#DIV/0!</v>
      </c>
      <c r="AT85" t="e">
        <f t="shared" si="79"/>
        <v>#DIV/0!</v>
      </c>
      <c r="AU85" t="e">
        <f t="shared" si="80"/>
        <v>#DIV/0!</v>
      </c>
      <c r="AV85" t="e">
        <f t="shared" si="81"/>
        <v>#DIV/0!</v>
      </c>
      <c r="AW85" t="e">
        <f t="shared" si="82"/>
        <v>#DIV/0!</v>
      </c>
      <c r="AX85" t="e">
        <f t="shared" si="83"/>
        <v>#DIV/0!</v>
      </c>
      <c r="AY85" t="e">
        <f t="shared" si="84"/>
        <v>#DIV/0!</v>
      </c>
      <c r="AZ85" t="e">
        <f t="shared" si="85"/>
        <v>#DIV/0!</v>
      </c>
      <c r="BA85" t="e">
        <f t="shared" si="86"/>
        <v>#DIV/0!</v>
      </c>
      <c r="BB85">
        <f t="shared" si="87"/>
        <v>38</v>
      </c>
      <c r="BC85">
        <f t="shared" si="107"/>
        <v>0</v>
      </c>
      <c r="BD85">
        <f t="shared" si="107"/>
        <v>0</v>
      </c>
      <c r="BE85">
        <f t="shared" si="88"/>
        <v>5.5</v>
      </c>
      <c r="BF85">
        <f t="shared" si="59"/>
        <v>0</v>
      </c>
      <c r="BG85">
        <f t="shared" si="59"/>
        <v>0</v>
      </c>
      <c r="BH85">
        <f t="shared" si="59"/>
        <v>0</v>
      </c>
      <c r="BI85">
        <f t="shared" si="89"/>
        <v>0.55912723057613745</v>
      </c>
      <c r="BJ85">
        <f t="shared" si="108"/>
        <v>0</v>
      </c>
      <c r="BK85">
        <f t="shared" si="109"/>
        <v>0</v>
      </c>
      <c r="BL85">
        <f t="shared" si="90"/>
        <v>8.0926309688651471E-2</v>
      </c>
      <c r="BM85">
        <f t="shared" si="91"/>
        <v>0</v>
      </c>
      <c r="BN85">
        <f t="shared" si="92"/>
        <v>0</v>
      </c>
      <c r="BO85">
        <f t="shared" si="93"/>
        <v>0</v>
      </c>
      <c r="BP85" t="str">
        <f t="shared" si="94"/>
        <v/>
      </c>
      <c r="BQ85" t="str">
        <f t="shared" si="95"/>
        <v/>
      </c>
      <c r="BR85" t="str">
        <f t="shared" si="96"/>
        <v/>
      </c>
      <c r="BS85" t="str">
        <f t="shared" si="97"/>
        <v/>
      </c>
      <c r="BT85" t="str">
        <f t="shared" si="98"/>
        <v/>
      </c>
      <c r="BU85" t="str">
        <f t="shared" si="99"/>
        <v/>
      </c>
      <c r="BV85" t="str">
        <f t="shared" si="100"/>
        <v/>
      </c>
      <c r="BW85" t="str">
        <f t="shared" si="101"/>
        <v/>
      </c>
      <c r="BX85" t="str">
        <f t="shared" si="102"/>
        <v/>
      </c>
      <c r="BY85" t="str">
        <f t="shared" si="103"/>
        <v/>
      </c>
      <c r="BZ85" t="str">
        <f t="shared" si="104"/>
        <v/>
      </c>
      <c r="CA85" t="str">
        <f t="shared" si="105"/>
        <v/>
      </c>
      <c r="CB85" s="11">
        <f t="shared" si="110"/>
        <v>1.4713874488845723E-2</v>
      </c>
    </row>
    <row r="86" spans="1:80" x14ac:dyDescent="0.3">
      <c r="A86">
        <v>1</v>
      </c>
      <c r="B86">
        <f t="shared" si="60"/>
        <v>1</v>
      </c>
      <c r="C86" t="s">
        <v>75</v>
      </c>
      <c r="D86">
        <v>1.45</v>
      </c>
      <c r="E86">
        <v>16.3</v>
      </c>
      <c r="F86">
        <v>5.8</v>
      </c>
      <c r="G86">
        <v>6.2</v>
      </c>
      <c r="H86">
        <v>11.3</v>
      </c>
      <c r="I86">
        <f t="shared" si="61"/>
        <v>3</v>
      </c>
      <c r="J86">
        <f t="shared" si="62"/>
        <v>5</v>
      </c>
      <c r="K86">
        <v>3</v>
      </c>
      <c r="L86">
        <f t="shared" si="63"/>
        <v>3</v>
      </c>
      <c r="O86">
        <v>4</v>
      </c>
      <c r="P86">
        <f t="shared" si="64"/>
        <v>1</v>
      </c>
      <c r="S86">
        <v>1</v>
      </c>
      <c r="T86">
        <v>0</v>
      </c>
      <c r="U86">
        <v>1</v>
      </c>
      <c r="Z86">
        <v>63</v>
      </c>
      <c r="AA86">
        <v>0</v>
      </c>
      <c r="AB86">
        <v>5.5</v>
      </c>
      <c r="AC86">
        <v>0</v>
      </c>
      <c r="AD86" t="s">
        <v>75</v>
      </c>
      <c r="AE86">
        <f t="shared" si="106"/>
        <v>106.3934909657373</v>
      </c>
      <c r="AF86">
        <f t="shared" si="65"/>
        <v>-184.44440192478029</v>
      </c>
      <c r="AG86">
        <f t="shared" si="66"/>
        <v>-157.6977644687064</v>
      </c>
      <c r="AH86">
        <f t="shared" si="67"/>
        <v>-109.22591293935483</v>
      </c>
      <c r="AI86">
        <f t="shared" si="68"/>
        <v>-67.080612456169661</v>
      </c>
      <c r="AJ86">
        <f t="shared" si="69"/>
        <v>-30.819446862076234</v>
      </c>
      <c r="AK86">
        <f t="shared" si="70"/>
        <v>1.6725027021650992E-14</v>
      </c>
      <c r="AL86">
        <f t="shared" si="71"/>
        <v>25.820144287133608</v>
      </c>
      <c r="AM86">
        <f t="shared" si="72"/>
        <v>95.415892596272215</v>
      </c>
      <c r="AN86">
        <f t="shared" si="73"/>
        <v>105.49634473521625</v>
      </c>
      <c r="AO86">
        <f t="shared" si="74"/>
        <v>106.41878242271675</v>
      </c>
      <c r="AP86">
        <f t="shared" si="75"/>
        <v>140.05642020535797</v>
      </c>
      <c r="AQ86">
        <f t="shared" si="76"/>
        <v>0</v>
      </c>
      <c r="AR86">
        <f t="shared" si="77"/>
        <v>0</v>
      </c>
      <c r="AS86">
        <f t="shared" si="78"/>
        <v>0</v>
      </c>
      <c r="AT86">
        <f t="shared" si="79"/>
        <v>0</v>
      </c>
      <c r="AU86">
        <f t="shared" si="80"/>
        <v>0</v>
      </c>
      <c r="AV86">
        <f t="shared" si="81"/>
        <v>0</v>
      </c>
      <c r="AW86">
        <f t="shared" si="82"/>
        <v>25.820144287133608</v>
      </c>
      <c r="AX86">
        <f t="shared" si="83"/>
        <v>95.415892596272215</v>
      </c>
      <c r="AY86">
        <f t="shared" si="84"/>
        <v>105.49634473521625</v>
      </c>
      <c r="AZ86">
        <f t="shared" si="85"/>
        <v>106.3934909657373</v>
      </c>
      <c r="BA86">
        <f t="shared" si="86"/>
        <v>106.3934909657373</v>
      </c>
      <c r="BB86">
        <f t="shared" si="87"/>
        <v>63</v>
      </c>
      <c r="BC86">
        <f t="shared" si="107"/>
        <v>0</v>
      </c>
      <c r="BD86">
        <f t="shared" si="107"/>
        <v>0</v>
      </c>
      <c r="BE86">
        <f t="shared" si="88"/>
        <v>5.5</v>
      </c>
      <c r="BF86">
        <f t="shared" si="59"/>
        <v>0</v>
      </c>
      <c r="BG86">
        <f t="shared" si="59"/>
        <v>0</v>
      </c>
      <c r="BH86">
        <f t="shared" si="59"/>
        <v>0</v>
      </c>
      <c r="BI86">
        <f t="shared" si="89"/>
        <v>10.540632937297364</v>
      </c>
      <c r="BJ86">
        <f t="shared" si="108"/>
        <v>0</v>
      </c>
      <c r="BK86">
        <f t="shared" si="109"/>
        <v>0</v>
      </c>
      <c r="BL86">
        <f t="shared" si="90"/>
        <v>0.9202139865894523</v>
      </c>
      <c r="BM86">
        <f t="shared" si="91"/>
        <v>0</v>
      </c>
      <c r="BN86">
        <f t="shared" si="92"/>
        <v>0</v>
      </c>
      <c r="BO86">
        <f t="shared" si="93"/>
        <v>0</v>
      </c>
      <c r="BP86" t="str">
        <f t="shared" si="94"/>
        <v>Col mop</v>
      </c>
      <c r="BQ86">
        <f t="shared" si="95"/>
        <v>0</v>
      </c>
      <c r="BR86">
        <f t="shared" si="96"/>
        <v>0</v>
      </c>
      <c r="BS86">
        <f t="shared" si="97"/>
        <v>0</v>
      </c>
      <c r="BT86">
        <f t="shared" si="98"/>
        <v>0</v>
      </c>
      <c r="BU86">
        <f t="shared" si="99"/>
        <v>0</v>
      </c>
      <c r="BV86">
        <f t="shared" si="100"/>
        <v>0</v>
      </c>
      <c r="BW86">
        <f t="shared" si="101"/>
        <v>25.820144287133608</v>
      </c>
      <c r="BX86">
        <f t="shared" si="102"/>
        <v>69.5957483091386</v>
      </c>
      <c r="BY86">
        <f t="shared" si="103"/>
        <v>10.08045213894404</v>
      </c>
      <c r="BZ86">
        <f t="shared" si="104"/>
        <v>0.89714623052104514</v>
      </c>
      <c r="CA86">
        <f t="shared" si="105"/>
        <v>0</v>
      </c>
      <c r="CB86" s="11">
        <f t="shared" si="110"/>
        <v>0.16731163392535497</v>
      </c>
    </row>
    <row r="87" spans="1:80" s="30" customFormat="1" x14ac:dyDescent="0.3">
      <c r="A87" s="30">
        <v>2</v>
      </c>
      <c r="B87" s="30">
        <f t="shared" si="60"/>
        <v>1</v>
      </c>
      <c r="C87" s="30" t="s">
        <v>79</v>
      </c>
      <c r="D87" s="30">
        <v>1.82</v>
      </c>
      <c r="E87" s="30">
        <v>13.8</v>
      </c>
      <c r="F87" s="30">
        <v>8.8000000000000007</v>
      </c>
      <c r="G87" s="30">
        <v>6.9</v>
      </c>
      <c r="H87" s="30">
        <v>12.8</v>
      </c>
      <c r="I87" s="30">
        <f t="shared" si="61"/>
        <v>3.9250000000000003</v>
      </c>
      <c r="J87" s="30">
        <f t="shared" si="62"/>
        <v>1</v>
      </c>
      <c r="K87" s="30">
        <v>3</v>
      </c>
      <c r="L87" s="30">
        <f t="shared" si="63"/>
        <v>3</v>
      </c>
      <c r="M87" s="30">
        <v>1</v>
      </c>
      <c r="N87" s="30">
        <v>0</v>
      </c>
      <c r="O87" s="30">
        <v>1</v>
      </c>
      <c r="P87" s="30">
        <f t="shared" si="64"/>
        <v>1</v>
      </c>
      <c r="Q87" s="30">
        <v>2</v>
      </c>
      <c r="S87" s="30">
        <v>1</v>
      </c>
      <c r="T87" s="30">
        <v>0</v>
      </c>
      <c r="U87" s="30">
        <v>1</v>
      </c>
      <c r="Z87" s="30">
        <v>38</v>
      </c>
      <c r="AA87" s="30">
        <v>0</v>
      </c>
      <c r="AB87" s="30">
        <v>5.5</v>
      </c>
      <c r="AC87" s="30">
        <v>0</v>
      </c>
      <c r="AD87" s="30" t="s">
        <v>79</v>
      </c>
      <c r="AE87" s="30">
        <f t="shared" si="106"/>
        <v>206.29248053604397</v>
      </c>
      <c r="AF87" s="30">
        <f t="shared" si="65"/>
        <v>-25.131528086543625</v>
      </c>
      <c r="AG87" s="30">
        <f t="shared" si="66"/>
        <v>0</v>
      </c>
      <c r="AH87" s="30">
        <f t="shared" si="67"/>
        <v>44.670839910997557</v>
      </c>
      <c r="AI87" s="30">
        <f t="shared" si="68"/>
        <v>82.377231073429442</v>
      </c>
      <c r="AJ87" s="30">
        <f t="shared" si="69"/>
        <v>113.70938100836057</v>
      </c>
      <c r="AK87" s="30">
        <f t="shared" si="70"/>
        <v>139.25749723685584</v>
      </c>
      <c r="AL87" s="30">
        <f t="shared" si="71"/>
        <v>159.61178727998015</v>
      </c>
      <c r="AM87" s="30">
        <f t="shared" si="72"/>
        <v>204.13310795230791</v>
      </c>
      <c r="AN87" s="30">
        <f t="shared" si="73"/>
        <v>206.29326747940539</v>
      </c>
      <c r="AO87" s="30">
        <f t="shared" si="74"/>
        <v>209.51580054441965</v>
      </c>
      <c r="AP87" s="30">
        <f t="shared" si="75"/>
        <v>310.6813043717479</v>
      </c>
      <c r="AQ87" s="30">
        <f t="shared" si="76"/>
        <v>0</v>
      </c>
      <c r="AR87" s="30">
        <f t="shared" si="77"/>
        <v>0</v>
      </c>
      <c r="AS87" s="30">
        <f t="shared" si="78"/>
        <v>44.670839910997557</v>
      </c>
      <c r="AT87" s="30">
        <f t="shared" si="79"/>
        <v>82.377231073429442</v>
      </c>
      <c r="AU87" s="30">
        <f t="shared" si="80"/>
        <v>113.70938100836057</v>
      </c>
      <c r="AV87" s="30">
        <f t="shared" si="81"/>
        <v>139.25749723685584</v>
      </c>
      <c r="AW87" s="30">
        <f t="shared" si="82"/>
        <v>159.61178727998015</v>
      </c>
      <c r="AX87" s="30">
        <f t="shared" si="83"/>
        <v>204.13310795230791</v>
      </c>
      <c r="AY87" s="30">
        <f t="shared" si="84"/>
        <v>206.29248053604397</v>
      </c>
      <c r="AZ87" s="30">
        <f t="shared" si="85"/>
        <v>206.29248053604397</v>
      </c>
      <c r="BA87" s="30">
        <f t="shared" si="86"/>
        <v>206.29248053604397</v>
      </c>
      <c r="BB87" s="30">
        <f t="shared" si="87"/>
        <v>5.5</v>
      </c>
      <c r="BC87" s="30">
        <f t="shared" si="107"/>
        <v>18</v>
      </c>
      <c r="BD87" s="30">
        <f t="shared" si="107"/>
        <v>0</v>
      </c>
      <c r="BE87" s="30">
        <f t="shared" si="88"/>
        <v>5.5</v>
      </c>
      <c r="BF87" s="30">
        <f t="shared" si="59"/>
        <v>0</v>
      </c>
      <c r="BG87" s="30">
        <f t="shared" si="59"/>
        <v>0</v>
      </c>
      <c r="BH87" s="30">
        <f t="shared" si="59"/>
        <v>0</v>
      </c>
      <c r="BI87" s="30">
        <f t="shared" si="89"/>
        <v>1.4497582921183838</v>
      </c>
      <c r="BJ87" s="30">
        <f t="shared" si="108"/>
        <v>4.7446635014783478</v>
      </c>
      <c r="BK87" s="30">
        <f t="shared" si="109"/>
        <v>0</v>
      </c>
      <c r="BL87" s="30">
        <f t="shared" si="90"/>
        <v>1.4497582921183838</v>
      </c>
      <c r="BM87" s="30">
        <f t="shared" si="91"/>
        <v>0</v>
      </c>
      <c r="BN87" s="30">
        <f t="shared" si="92"/>
        <v>0</v>
      </c>
      <c r="BO87" s="30">
        <f t="shared" si="93"/>
        <v>0</v>
      </c>
      <c r="BP87" s="30" t="str">
        <f t="shared" si="94"/>
        <v>Col mopA</v>
      </c>
      <c r="BQ87" s="30">
        <f t="shared" si="95"/>
        <v>0</v>
      </c>
      <c r="BR87" s="30">
        <f t="shared" si="96"/>
        <v>0</v>
      </c>
      <c r="BS87" s="30">
        <f t="shared" si="97"/>
        <v>44.670839910997557</v>
      </c>
      <c r="BT87" s="30">
        <f t="shared" si="98"/>
        <v>37.706391162431885</v>
      </c>
      <c r="BU87" s="30">
        <f t="shared" si="99"/>
        <v>31.332149934931124</v>
      </c>
      <c r="BV87" s="30">
        <f t="shared" si="100"/>
        <v>25.548116228495275</v>
      </c>
      <c r="BW87" s="30">
        <f t="shared" si="101"/>
        <v>20.354290043124308</v>
      </c>
      <c r="BX87" s="30">
        <f t="shared" si="102"/>
        <v>44.521320672327761</v>
      </c>
      <c r="BY87" s="30">
        <f t="shared" si="103"/>
        <v>2.159372583736058</v>
      </c>
      <c r="BZ87" s="30">
        <f t="shared" si="104"/>
        <v>0</v>
      </c>
      <c r="CA87" s="30">
        <f t="shared" si="105"/>
        <v>0</v>
      </c>
      <c r="CB87" s="31">
        <f t="shared" si="110"/>
        <v>0.26359241674879708</v>
      </c>
    </row>
    <row r="88" spans="1:80" x14ac:dyDescent="0.3">
      <c r="A88">
        <v>2</v>
      </c>
      <c r="B88">
        <f t="shared" si="60"/>
        <v>1</v>
      </c>
      <c r="C88" t="s">
        <v>79</v>
      </c>
      <c r="D88">
        <v>1.2</v>
      </c>
      <c r="E88">
        <v>17.5</v>
      </c>
      <c r="F88">
        <v>9.8000000000000007</v>
      </c>
      <c r="G88">
        <v>10.7</v>
      </c>
      <c r="H88">
        <v>17</v>
      </c>
      <c r="I88">
        <f t="shared" si="61"/>
        <v>5.125</v>
      </c>
      <c r="J88">
        <f t="shared" si="62"/>
        <v>0.5</v>
      </c>
      <c r="K88">
        <v>7</v>
      </c>
      <c r="L88">
        <f t="shared" si="63"/>
        <v>7</v>
      </c>
      <c r="M88">
        <v>1</v>
      </c>
      <c r="N88">
        <v>0</v>
      </c>
      <c r="O88">
        <v>1</v>
      </c>
      <c r="P88">
        <f t="shared" si="64"/>
        <v>1</v>
      </c>
      <c r="Q88">
        <v>2</v>
      </c>
      <c r="Z88">
        <v>63</v>
      </c>
      <c r="AA88">
        <v>0</v>
      </c>
      <c r="AB88">
        <v>0</v>
      </c>
      <c r="AC88">
        <v>0</v>
      </c>
      <c r="AD88" t="s">
        <v>79</v>
      </c>
      <c r="AE88">
        <f t="shared" si="106"/>
        <v>1261.5236247308815</v>
      </c>
      <c r="AF88">
        <f t="shared" si="65"/>
        <v>0</v>
      </c>
      <c r="AG88">
        <f t="shared" si="66"/>
        <v>41.257947270972203</v>
      </c>
      <c r="AH88">
        <f t="shared" si="67"/>
        <v>123.7738418129166</v>
      </c>
      <c r="AI88">
        <f t="shared" si="68"/>
        <v>206.28973635486102</v>
      </c>
      <c r="AJ88">
        <f t="shared" si="69"/>
        <v>288.80563089680544</v>
      </c>
      <c r="AK88">
        <f t="shared" si="70"/>
        <v>371.3215254387498</v>
      </c>
      <c r="AL88">
        <f t="shared" si="71"/>
        <v>453.83741998069422</v>
      </c>
      <c r="AM88">
        <f t="shared" si="72"/>
        <v>866.41689269041626</v>
      </c>
      <c r="AN88">
        <f t="shared" si="73"/>
        <v>1109.341440474027</v>
      </c>
      <c r="AO88">
        <f t="shared" si="74"/>
        <v>1257.6332531032626</v>
      </c>
      <c r="AP88">
        <f t="shared" si="75"/>
        <v>294.65185257267092</v>
      </c>
      <c r="AQ88">
        <f t="shared" si="76"/>
        <v>0</v>
      </c>
      <c r="AR88">
        <f t="shared" si="77"/>
        <v>41.257947270972203</v>
      </c>
      <c r="AS88">
        <f t="shared" si="78"/>
        <v>123.7738418129166</v>
      </c>
      <c r="AT88">
        <f t="shared" si="79"/>
        <v>206.28973635486102</v>
      </c>
      <c r="AU88">
        <f t="shared" si="80"/>
        <v>288.80563089680544</v>
      </c>
      <c r="AV88">
        <f t="shared" si="81"/>
        <v>371.3215254387498</v>
      </c>
      <c r="AW88">
        <f t="shared" si="82"/>
        <v>453.83741998069422</v>
      </c>
      <c r="AX88">
        <f t="shared" si="83"/>
        <v>866.41689269041626</v>
      </c>
      <c r="AY88">
        <f t="shared" si="84"/>
        <v>1109.341440474027</v>
      </c>
      <c r="AZ88">
        <f t="shared" si="85"/>
        <v>1257.6332531032626</v>
      </c>
      <c r="BA88">
        <f t="shared" si="86"/>
        <v>1261.5236247308815</v>
      </c>
      <c r="BB88">
        <f t="shared" si="87"/>
        <v>5.5</v>
      </c>
      <c r="BC88">
        <f t="shared" si="107"/>
        <v>18</v>
      </c>
      <c r="BD88">
        <f t="shared" si="107"/>
        <v>0</v>
      </c>
      <c r="BE88">
        <f t="shared" si="88"/>
        <v>0</v>
      </c>
      <c r="BF88">
        <f t="shared" si="59"/>
        <v>0</v>
      </c>
      <c r="BG88">
        <f t="shared" si="59"/>
        <v>0</v>
      </c>
      <c r="BH88">
        <f t="shared" si="59"/>
        <v>0</v>
      </c>
      <c r="BI88">
        <f t="shared" si="89"/>
        <v>0.63025357464390552</v>
      </c>
      <c r="BJ88">
        <f t="shared" si="108"/>
        <v>2.0626480624709633</v>
      </c>
      <c r="BK88">
        <f t="shared" si="109"/>
        <v>0</v>
      </c>
      <c r="BL88">
        <f t="shared" si="90"/>
        <v>0</v>
      </c>
      <c r="BM88">
        <f t="shared" si="91"/>
        <v>0</v>
      </c>
      <c r="BN88">
        <f t="shared" si="92"/>
        <v>0</v>
      </c>
      <c r="BO88">
        <f t="shared" si="93"/>
        <v>0</v>
      </c>
      <c r="BP88" t="str">
        <f t="shared" si="94"/>
        <v>Col mopA</v>
      </c>
      <c r="BQ88">
        <f t="shared" si="95"/>
        <v>0</v>
      </c>
      <c r="BR88">
        <f t="shared" si="96"/>
        <v>41.257947270972203</v>
      </c>
      <c r="BS88">
        <f t="shared" si="97"/>
        <v>82.515894541944391</v>
      </c>
      <c r="BT88">
        <f t="shared" si="98"/>
        <v>82.515894541944419</v>
      </c>
      <c r="BU88">
        <f t="shared" si="99"/>
        <v>82.515894541944419</v>
      </c>
      <c r="BV88">
        <f t="shared" si="100"/>
        <v>82.515894541944363</v>
      </c>
      <c r="BW88">
        <f t="shared" si="101"/>
        <v>82.515894541944419</v>
      </c>
      <c r="BX88">
        <f t="shared" si="102"/>
        <v>412.57947270972204</v>
      </c>
      <c r="BY88">
        <f t="shared" si="103"/>
        <v>242.92454778361071</v>
      </c>
      <c r="BZ88">
        <f t="shared" si="104"/>
        <v>148.29181262923566</v>
      </c>
      <c r="CA88">
        <f t="shared" si="105"/>
        <v>3.8903716276188334</v>
      </c>
      <c r="CB88" s="11">
        <f t="shared" si="110"/>
        <v>0.11459155902616464</v>
      </c>
    </row>
    <row r="89" spans="1:80" x14ac:dyDescent="0.3">
      <c r="A89">
        <v>2</v>
      </c>
      <c r="B89" t="str">
        <f t="shared" si="60"/>
        <v/>
      </c>
      <c r="D89">
        <v>0.68</v>
      </c>
      <c r="I89">
        <f t="shared" si="61"/>
        <v>0</v>
      </c>
      <c r="J89">
        <f t="shared" si="62"/>
        <v>0</v>
      </c>
      <c r="L89" t="e">
        <f t="shared" si="63"/>
        <v>#DIV/0!</v>
      </c>
      <c r="M89">
        <v>1</v>
      </c>
      <c r="N89">
        <v>1</v>
      </c>
      <c r="O89">
        <v>3</v>
      </c>
      <c r="P89">
        <f t="shared" si="64"/>
        <v>0</v>
      </c>
      <c r="S89">
        <v>1</v>
      </c>
      <c r="T89">
        <v>0</v>
      </c>
      <c r="U89">
        <v>1</v>
      </c>
      <c r="Z89">
        <v>0</v>
      </c>
      <c r="AA89">
        <v>0</v>
      </c>
      <c r="AB89">
        <v>0</v>
      </c>
      <c r="AC89">
        <v>0</v>
      </c>
      <c r="AD89" t="s">
        <v>79</v>
      </c>
      <c r="AE89" t="e">
        <f t="shared" si="106"/>
        <v>#DIV/0!</v>
      </c>
      <c r="AF89" t="e">
        <f t="shared" si="65"/>
        <v>#DIV/0!</v>
      </c>
      <c r="AG89" t="e">
        <f t="shared" si="66"/>
        <v>#DIV/0!</v>
      </c>
      <c r="AH89" t="e">
        <f t="shared" si="67"/>
        <v>#DIV/0!</v>
      </c>
      <c r="AI89" t="e">
        <f t="shared" si="68"/>
        <v>#DIV/0!</v>
      </c>
      <c r="AJ89" t="e">
        <f t="shared" si="69"/>
        <v>#DIV/0!</v>
      </c>
      <c r="AK89" t="e">
        <f t="shared" si="70"/>
        <v>#DIV/0!</v>
      </c>
      <c r="AL89" t="e">
        <f t="shared" si="71"/>
        <v>#DIV/0!</v>
      </c>
      <c r="AM89" t="e">
        <f t="shared" si="72"/>
        <v>#DIV/0!</v>
      </c>
      <c r="AN89" t="e">
        <f t="shared" si="73"/>
        <v>#DIV/0!</v>
      </c>
      <c r="AO89" t="e">
        <f t="shared" si="74"/>
        <v>#DIV/0!</v>
      </c>
      <c r="AP89" t="e">
        <f t="shared" si="75"/>
        <v>#DIV/0!</v>
      </c>
      <c r="AQ89" t="e">
        <f t="shared" si="76"/>
        <v>#DIV/0!</v>
      </c>
      <c r="AR89" t="e">
        <f t="shared" si="77"/>
        <v>#DIV/0!</v>
      </c>
      <c r="AS89" t="e">
        <f t="shared" si="78"/>
        <v>#DIV/0!</v>
      </c>
      <c r="AT89" t="e">
        <f t="shared" si="79"/>
        <v>#DIV/0!</v>
      </c>
      <c r="AU89" t="e">
        <f t="shared" si="80"/>
        <v>#DIV/0!</v>
      </c>
      <c r="AV89" t="e">
        <f t="shared" si="81"/>
        <v>#DIV/0!</v>
      </c>
      <c r="AW89" t="e">
        <f t="shared" si="82"/>
        <v>#DIV/0!</v>
      </c>
      <c r="AX89" t="e">
        <f t="shared" si="83"/>
        <v>#DIV/0!</v>
      </c>
      <c r="AY89" t="e">
        <f t="shared" si="84"/>
        <v>#DIV/0!</v>
      </c>
      <c r="AZ89" t="e">
        <f t="shared" si="85"/>
        <v>#DIV/0!</v>
      </c>
      <c r="BA89" t="e">
        <f t="shared" si="86"/>
        <v>#DIV/0!</v>
      </c>
      <c r="BB89">
        <f t="shared" si="87"/>
        <v>38</v>
      </c>
      <c r="BC89">
        <f t="shared" si="107"/>
        <v>0</v>
      </c>
      <c r="BD89">
        <f t="shared" si="107"/>
        <v>0</v>
      </c>
      <c r="BE89">
        <f t="shared" si="88"/>
        <v>5.5</v>
      </c>
      <c r="BF89">
        <f t="shared" si="59"/>
        <v>0</v>
      </c>
      <c r="BG89">
        <f t="shared" si="59"/>
        <v>0</v>
      </c>
      <c r="BH89">
        <f t="shared" si="59"/>
        <v>0</v>
      </c>
      <c r="BI89">
        <f t="shared" si="89"/>
        <v>1.3982716680281559</v>
      </c>
      <c r="BJ89">
        <f t="shared" si="108"/>
        <v>0</v>
      </c>
      <c r="BK89">
        <f t="shared" si="109"/>
        <v>0</v>
      </c>
      <c r="BL89">
        <f t="shared" si="90"/>
        <v>0.20238142563565414</v>
      </c>
      <c r="BM89">
        <f t="shared" si="91"/>
        <v>0</v>
      </c>
      <c r="BN89">
        <f t="shared" si="92"/>
        <v>0</v>
      </c>
      <c r="BO89">
        <f t="shared" si="93"/>
        <v>0</v>
      </c>
      <c r="BP89" t="str">
        <f t="shared" si="94"/>
        <v/>
      </c>
      <c r="BQ89" t="str">
        <f t="shared" si="95"/>
        <v/>
      </c>
      <c r="BR89" t="str">
        <f t="shared" si="96"/>
        <v/>
      </c>
      <c r="BS89" t="str">
        <f t="shared" si="97"/>
        <v/>
      </c>
      <c r="BT89" t="str">
        <f t="shared" si="98"/>
        <v/>
      </c>
      <c r="BU89" t="str">
        <f t="shared" si="99"/>
        <v/>
      </c>
      <c r="BV89" t="str">
        <f t="shared" si="100"/>
        <v/>
      </c>
      <c r="BW89" t="str">
        <f t="shared" si="101"/>
        <v/>
      </c>
      <c r="BX89" t="str">
        <f t="shared" si="102"/>
        <v/>
      </c>
      <c r="BY89" t="str">
        <f t="shared" si="103"/>
        <v/>
      </c>
      <c r="BZ89" t="str">
        <f t="shared" si="104"/>
        <v/>
      </c>
      <c r="CA89" t="str">
        <f t="shared" si="105"/>
        <v/>
      </c>
      <c r="CB89" s="11">
        <f t="shared" si="110"/>
        <v>3.6796622842846211E-2</v>
      </c>
    </row>
    <row r="90" spans="1:80" x14ac:dyDescent="0.3">
      <c r="A90">
        <v>2</v>
      </c>
      <c r="B90" t="str">
        <f t="shared" si="60"/>
        <v/>
      </c>
      <c r="D90">
        <v>0.9</v>
      </c>
      <c r="I90">
        <f t="shared" si="61"/>
        <v>0</v>
      </c>
      <c r="J90">
        <f t="shared" si="62"/>
        <v>0</v>
      </c>
      <c r="L90" t="e">
        <f t="shared" si="63"/>
        <v>#DIV/0!</v>
      </c>
      <c r="M90">
        <v>1</v>
      </c>
      <c r="N90">
        <v>0</v>
      </c>
      <c r="O90">
        <v>2</v>
      </c>
      <c r="P90">
        <f t="shared" si="64"/>
        <v>0</v>
      </c>
      <c r="Z90">
        <v>0</v>
      </c>
      <c r="AA90">
        <v>18</v>
      </c>
      <c r="AB90">
        <v>0</v>
      </c>
      <c r="AC90">
        <v>0</v>
      </c>
      <c r="AD90" t="s">
        <v>79</v>
      </c>
      <c r="AE90" t="e">
        <f t="shared" si="106"/>
        <v>#DIV/0!</v>
      </c>
      <c r="AF90" t="e">
        <f t="shared" si="65"/>
        <v>#DIV/0!</v>
      </c>
      <c r="AG90" t="e">
        <f t="shared" si="66"/>
        <v>#DIV/0!</v>
      </c>
      <c r="AH90" t="e">
        <f t="shared" si="67"/>
        <v>#DIV/0!</v>
      </c>
      <c r="AI90" t="e">
        <f t="shared" si="68"/>
        <v>#DIV/0!</v>
      </c>
      <c r="AJ90" t="e">
        <f t="shared" si="69"/>
        <v>#DIV/0!</v>
      </c>
      <c r="AK90" t="e">
        <f t="shared" si="70"/>
        <v>#DIV/0!</v>
      </c>
      <c r="AL90" t="e">
        <f t="shared" si="71"/>
        <v>#DIV/0!</v>
      </c>
      <c r="AM90" t="e">
        <f t="shared" si="72"/>
        <v>#DIV/0!</v>
      </c>
      <c r="AN90" t="e">
        <f t="shared" si="73"/>
        <v>#DIV/0!</v>
      </c>
      <c r="AO90" t="e">
        <f t="shared" si="74"/>
        <v>#DIV/0!</v>
      </c>
      <c r="AP90" t="e">
        <f t="shared" si="75"/>
        <v>#DIV/0!</v>
      </c>
      <c r="AQ90" t="e">
        <f t="shared" si="76"/>
        <v>#DIV/0!</v>
      </c>
      <c r="AR90" t="e">
        <f t="shared" si="77"/>
        <v>#DIV/0!</v>
      </c>
      <c r="AS90" t="e">
        <f t="shared" si="78"/>
        <v>#DIV/0!</v>
      </c>
      <c r="AT90" t="e">
        <f t="shared" si="79"/>
        <v>#DIV/0!</v>
      </c>
      <c r="AU90" t="e">
        <f t="shared" si="80"/>
        <v>#DIV/0!</v>
      </c>
      <c r="AV90" t="e">
        <f t="shared" si="81"/>
        <v>#DIV/0!</v>
      </c>
      <c r="AW90" t="e">
        <f t="shared" si="82"/>
        <v>#DIV/0!</v>
      </c>
      <c r="AX90" t="e">
        <f t="shared" si="83"/>
        <v>#DIV/0!</v>
      </c>
      <c r="AY90" t="e">
        <f t="shared" si="84"/>
        <v>#DIV/0!</v>
      </c>
      <c r="AZ90" t="e">
        <f t="shared" si="85"/>
        <v>#DIV/0!</v>
      </c>
      <c r="BA90" t="e">
        <f t="shared" si="86"/>
        <v>#DIV/0!</v>
      </c>
      <c r="BB90">
        <f t="shared" si="87"/>
        <v>18</v>
      </c>
      <c r="BC90">
        <f t="shared" si="107"/>
        <v>0</v>
      </c>
      <c r="BD90">
        <f t="shared" si="107"/>
        <v>0</v>
      </c>
      <c r="BE90">
        <f t="shared" si="88"/>
        <v>0</v>
      </c>
      <c r="BF90">
        <f t="shared" si="59"/>
        <v>0</v>
      </c>
      <c r="BG90">
        <f t="shared" si="59"/>
        <v>0</v>
      </c>
      <c r="BH90">
        <f t="shared" si="59"/>
        <v>0</v>
      </c>
      <c r="BI90">
        <f t="shared" si="89"/>
        <v>1.1602395351399171</v>
      </c>
      <c r="BJ90">
        <f t="shared" si="108"/>
        <v>0</v>
      </c>
      <c r="BK90">
        <f t="shared" si="109"/>
        <v>0</v>
      </c>
      <c r="BL90">
        <f t="shared" si="90"/>
        <v>0</v>
      </c>
      <c r="BM90">
        <f t="shared" si="91"/>
        <v>0</v>
      </c>
      <c r="BN90">
        <f t="shared" si="92"/>
        <v>0</v>
      </c>
      <c r="BO90">
        <f t="shared" si="93"/>
        <v>0</v>
      </c>
      <c r="BP90" t="str">
        <f t="shared" si="94"/>
        <v/>
      </c>
      <c r="BQ90" t="str">
        <f t="shared" si="95"/>
        <v/>
      </c>
      <c r="BR90" t="str">
        <f t="shared" si="96"/>
        <v/>
      </c>
      <c r="BS90" t="str">
        <f t="shared" si="97"/>
        <v/>
      </c>
      <c r="BT90" t="str">
        <f t="shared" si="98"/>
        <v/>
      </c>
      <c r="BU90" t="str">
        <f t="shared" si="99"/>
        <v/>
      </c>
      <c r="BV90" t="str">
        <f t="shared" si="100"/>
        <v/>
      </c>
      <c r="BW90" t="str">
        <f t="shared" si="101"/>
        <v/>
      </c>
      <c r="BX90" t="str">
        <f t="shared" si="102"/>
        <v/>
      </c>
      <c r="BY90" t="str">
        <f t="shared" si="103"/>
        <v/>
      </c>
      <c r="BZ90" t="str">
        <f t="shared" si="104"/>
        <v/>
      </c>
      <c r="CA90" t="str">
        <f t="shared" si="105"/>
        <v/>
      </c>
      <c r="CB90" s="11">
        <f t="shared" si="110"/>
        <v>6.4457751952217618E-2</v>
      </c>
    </row>
    <row r="91" spans="1:80" x14ac:dyDescent="0.3">
      <c r="A91">
        <v>2</v>
      </c>
      <c r="B91" t="str">
        <f t="shared" si="60"/>
        <v/>
      </c>
      <c r="D91">
        <v>1.3</v>
      </c>
      <c r="I91">
        <f t="shared" si="61"/>
        <v>0</v>
      </c>
      <c r="J91">
        <f t="shared" si="62"/>
        <v>0</v>
      </c>
      <c r="L91" t="e">
        <f t="shared" si="63"/>
        <v>#DIV/0!</v>
      </c>
      <c r="M91">
        <v>1</v>
      </c>
      <c r="N91">
        <v>0</v>
      </c>
      <c r="O91">
        <v>1</v>
      </c>
      <c r="P91">
        <f t="shared" si="64"/>
        <v>0</v>
      </c>
      <c r="Q91">
        <v>2</v>
      </c>
      <c r="S91">
        <v>1</v>
      </c>
      <c r="T91">
        <v>0</v>
      </c>
      <c r="U91">
        <v>1</v>
      </c>
      <c r="Z91">
        <v>38</v>
      </c>
      <c r="AA91">
        <v>0</v>
      </c>
      <c r="AB91">
        <v>5.5</v>
      </c>
      <c r="AC91">
        <v>0</v>
      </c>
      <c r="AD91" t="s">
        <v>79</v>
      </c>
      <c r="AE91" t="e">
        <f t="shared" si="106"/>
        <v>#DIV/0!</v>
      </c>
      <c r="AF91" t="e">
        <f t="shared" si="65"/>
        <v>#DIV/0!</v>
      </c>
      <c r="AG91" t="e">
        <f t="shared" si="66"/>
        <v>#DIV/0!</v>
      </c>
      <c r="AH91" t="e">
        <f t="shared" si="67"/>
        <v>#DIV/0!</v>
      </c>
      <c r="AI91" t="e">
        <f t="shared" si="68"/>
        <v>#DIV/0!</v>
      </c>
      <c r="AJ91" t="e">
        <f t="shared" si="69"/>
        <v>#DIV/0!</v>
      </c>
      <c r="AK91" t="e">
        <f t="shared" si="70"/>
        <v>#DIV/0!</v>
      </c>
      <c r="AL91" t="e">
        <f t="shared" si="71"/>
        <v>#DIV/0!</v>
      </c>
      <c r="AM91" t="e">
        <f t="shared" si="72"/>
        <v>#DIV/0!</v>
      </c>
      <c r="AN91" t="e">
        <f t="shared" si="73"/>
        <v>#DIV/0!</v>
      </c>
      <c r="AO91" t="e">
        <f t="shared" si="74"/>
        <v>#DIV/0!</v>
      </c>
      <c r="AP91" t="e">
        <f t="shared" si="75"/>
        <v>#DIV/0!</v>
      </c>
      <c r="AQ91" t="e">
        <f t="shared" si="76"/>
        <v>#DIV/0!</v>
      </c>
      <c r="AR91" t="e">
        <f t="shared" si="77"/>
        <v>#DIV/0!</v>
      </c>
      <c r="AS91" t="e">
        <f t="shared" si="78"/>
        <v>#DIV/0!</v>
      </c>
      <c r="AT91" t="e">
        <f t="shared" si="79"/>
        <v>#DIV/0!</v>
      </c>
      <c r="AU91" t="e">
        <f t="shared" si="80"/>
        <v>#DIV/0!</v>
      </c>
      <c r="AV91" t="e">
        <f t="shared" si="81"/>
        <v>#DIV/0!</v>
      </c>
      <c r="AW91" t="e">
        <f t="shared" si="82"/>
        <v>#DIV/0!</v>
      </c>
      <c r="AX91" t="e">
        <f t="shared" si="83"/>
        <v>#DIV/0!</v>
      </c>
      <c r="AY91" t="e">
        <f t="shared" si="84"/>
        <v>#DIV/0!</v>
      </c>
      <c r="AZ91" t="e">
        <f t="shared" si="85"/>
        <v>#DIV/0!</v>
      </c>
      <c r="BA91" t="e">
        <f t="shared" si="86"/>
        <v>#DIV/0!</v>
      </c>
      <c r="BB91">
        <f t="shared" si="87"/>
        <v>5.5</v>
      </c>
      <c r="BC91">
        <f t="shared" si="107"/>
        <v>18</v>
      </c>
      <c r="BD91">
        <f t="shared" si="107"/>
        <v>0</v>
      </c>
      <c r="BE91">
        <f t="shared" si="88"/>
        <v>5.5</v>
      </c>
      <c r="BF91">
        <f t="shared" si="59"/>
        <v>0</v>
      </c>
      <c r="BG91">
        <f t="shared" si="59"/>
        <v>0</v>
      </c>
      <c r="BH91">
        <f t="shared" si="59"/>
        <v>0</v>
      </c>
      <c r="BI91">
        <f t="shared" si="89"/>
        <v>0.73967259801958363</v>
      </c>
      <c r="BJ91">
        <f t="shared" si="108"/>
        <v>2.4207466844277281</v>
      </c>
      <c r="BK91">
        <f t="shared" si="109"/>
        <v>0</v>
      </c>
      <c r="BL91">
        <f t="shared" si="90"/>
        <v>0.73967259801958363</v>
      </c>
      <c r="BM91">
        <f t="shared" si="91"/>
        <v>0</v>
      </c>
      <c r="BN91">
        <f t="shared" si="92"/>
        <v>0</v>
      </c>
      <c r="BO91">
        <f t="shared" si="93"/>
        <v>0</v>
      </c>
      <c r="BP91" t="str">
        <f t="shared" si="94"/>
        <v/>
      </c>
      <c r="BQ91" t="str">
        <f t="shared" si="95"/>
        <v/>
      </c>
      <c r="BR91" t="str">
        <f t="shared" si="96"/>
        <v/>
      </c>
      <c r="BS91" t="str">
        <f t="shared" si="97"/>
        <v/>
      </c>
      <c r="BT91" t="str">
        <f t="shared" si="98"/>
        <v/>
      </c>
      <c r="BU91" t="str">
        <f t="shared" si="99"/>
        <v/>
      </c>
      <c r="BV91" t="str">
        <f t="shared" si="100"/>
        <v/>
      </c>
      <c r="BW91" t="str">
        <f t="shared" si="101"/>
        <v/>
      </c>
      <c r="BX91" t="str">
        <f t="shared" si="102"/>
        <v/>
      </c>
      <c r="BY91" t="str">
        <f t="shared" si="103"/>
        <v/>
      </c>
      <c r="BZ91" t="str">
        <f t="shared" si="104"/>
        <v/>
      </c>
      <c r="CA91" t="str">
        <f t="shared" si="105"/>
        <v/>
      </c>
      <c r="CB91" s="11">
        <f t="shared" si="110"/>
        <v>0.13448592691265157</v>
      </c>
    </row>
    <row r="92" spans="1:80" x14ac:dyDescent="0.3">
      <c r="A92">
        <v>2</v>
      </c>
      <c r="B92" t="str">
        <f t="shared" si="60"/>
        <v/>
      </c>
      <c r="D92">
        <v>0.9</v>
      </c>
      <c r="I92">
        <f t="shared" si="61"/>
        <v>0</v>
      </c>
      <c r="J92">
        <f t="shared" si="62"/>
        <v>0</v>
      </c>
      <c r="L92" t="e">
        <f t="shared" si="63"/>
        <v>#DIV/0!</v>
      </c>
      <c r="M92">
        <v>1</v>
      </c>
      <c r="N92">
        <v>0</v>
      </c>
      <c r="O92">
        <v>3</v>
      </c>
      <c r="P92">
        <f t="shared" si="64"/>
        <v>0</v>
      </c>
      <c r="Q92">
        <v>1</v>
      </c>
      <c r="Z92">
        <v>0</v>
      </c>
      <c r="AA92">
        <v>0</v>
      </c>
      <c r="AB92">
        <v>0</v>
      </c>
      <c r="AC92">
        <v>0</v>
      </c>
      <c r="AD92" t="s">
        <v>79</v>
      </c>
      <c r="AE92" t="e">
        <f t="shared" si="106"/>
        <v>#DIV/0!</v>
      </c>
      <c r="AF92" t="e">
        <f t="shared" si="65"/>
        <v>#DIV/0!</v>
      </c>
      <c r="AG92" t="e">
        <f t="shared" si="66"/>
        <v>#DIV/0!</v>
      </c>
      <c r="AH92" t="e">
        <f t="shared" si="67"/>
        <v>#DIV/0!</v>
      </c>
      <c r="AI92" t="e">
        <f t="shared" si="68"/>
        <v>#DIV/0!</v>
      </c>
      <c r="AJ92" t="e">
        <f t="shared" si="69"/>
        <v>#DIV/0!</v>
      </c>
      <c r="AK92" t="e">
        <f t="shared" si="70"/>
        <v>#DIV/0!</v>
      </c>
      <c r="AL92" t="e">
        <f t="shared" si="71"/>
        <v>#DIV/0!</v>
      </c>
      <c r="AM92" t="e">
        <f t="shared" si="72"/>
        <v>#DIV/0!</v>
      </c>
      <c r="AN92" t="e">
        <f t="shared" si="73"/>
        <v>#DIV/0!</v>
      </c>
      <c r="AO92" t="e">
        <f t="shared" si="74"/>
        <v>#DIV/0!</v>
      </c>
      <c r="AP92" t="e">
        <f t="shared" si="75"/>
        <v>#DIV/0!</v>
      </c>
      <c r="AQ92" t="e">
        <f t="shared" si="76"/>
        <v>#DIV/0!</v>
      </c>
      <c r="AR92" t="e">
        <f t="shared" si="77"/>
        <v>#DIV/0!</v>
      </c>
      <c r="AS92" t="e">
        <f t="shared" si="78"/>
        <v>#DIV/0!</v>
      </c>
      <c r="AT92" t="e">
        <f t="shared" si="79"/>
        <v>#DIV/0!</v>
      </c>
      <c r="AU92" t="e">
        <f t="shared" si="80"/>
        <v>#DIV/0!</v>
      </c>
      <c r="AV92" t="e">
        <f t="shared" si="81"/>
        <v>#DIV/0!</v>
      </c>
      <c r="AW92" t="e">
        <f t="shared" si="82"/>
        <v>#DIV/0!</v>
      </c>
      <c r="AX92" t="e">
        <f t="shared" si="83"/>
        <v>#DIV/0!</v>
      </c>
      <c r="AY92" t="e">
        <f t="shared" si="84"/>
        <v>#DIV/0!</v>
      </c>
      <c r="AZ92" t="e">
        <f t="shared" si="85"/>
        <v>#DIV/0!</v>
      </c>
      <c r="BA92" t="e">
        <f t="shared" si="86"/>
        <v>#DIV/0!</v>
      </c>
      <c r="BB92">
        <f t="shared" si="87"/>
        <v>38</v>
      </c>
      <c r="BC92">
        <f t="shared" si="107"/>
        <v>5.5</v>
      </c>
      <c r="BD92">
        <f t="shared" si="107"/>
        <v>0</v>
      </c>
      <c r="BE92">
        <f t="shared" si="88"/>
        <v>0</v>
      </c>
      <c r="BF92">
        <f t="shared" si="59"/>
        <v>0</v>
      </c>
      <c r="BG92">
        <f t="shared" si="59"/>
        <v>0</v>
      </c>
      <c r="BH92">
        <f t="shared" si="59"/>
        <v>0</v>
      </c>
      <c r="BI92">
        <f t="shared" si="89"/>
        <v>2.4493945741842693</v>
      </c>
      <c r="BJ92">
        <f t="shared" si="108"/>
        <v>0.35451763573719691</v>
      </c>
      <c r="BK92">
        <f t="shared" si="109"/>
        <v>0</v>
      </c>
      <c r="BL92">
        <f t="shared" si="90"/>
        <v>0</v>
      </c>
      <c r="BM92">
        <f t="shared" si="91"/>
        <v>0</v>
      </c>
      <c r="BN92">
        <f t="shared" si="92"/>
        <v>0</v>
      </c>
      <c r="BO92">
        <f t="shared" si="93"/>
        <v>0</v>
      </c>
      <c r="BP92" t="str">
        <f t="shared" si="94"/>
        <v/>
      </c>
      <c r="BQ92" t="str">
        <f t="shared" si="95"/>
        <v/>
      </c>
      <c r="BR92" t="str">
        <f t="shared" si="96"/>
        <v/>
      </c>
      <c r="BS92" t="str">
        <f t="shared" si="97"/>
        <v/>
      </c>
      <c r="BT92" t="str">
        <f t="shared" si="98"/>
        <v/>
      </c>
      <c r="BU92" t="str">
        <f t="shared" si="99"/>
        <v/>
      </c>
      <c r="BV92" t="str">
        <f t="shared" si="100"/>
        <v/>
      </c>
      <c r="BW92" t="str">
        <f t="shared" si="101"/>
        <v/>
      </c>
      <c r="BX92" t="str">
        <f t="shared" si="102"/>
        <v/>
      </c>
      <c r="BY92" t="str">
        <f t="shared" si="103"/>
        <v/>
      </c>
      <c r="BZ92" t="str">
        <f t="shared" si="104"/>
        <v/>
      </c>
      <c r="CA92" t="str">
        <f t="shared" si="105"/>
        <v/>
      </c>
      <c r="CB92" s="11">
        <f t="shared" si="110"/>
        <v>6.4457751952217618E-2</v>
      </c>
    </row>
    <row r="93" spans="1:80" x14ac:dyDescent="0.3">
      <c r="A93">
        <v>2</v>
      </c>
      <c r="B93" t="str">
        <f t="shared" si="60"/>
        <v/>
      </c>
      <c r="D93">
        <v>1</v>
      </c>
      <c r="I93">
        <f t="shared" si="61"/>
        <v>0</v>
      </c>
      <c r="J93">
        <f t="shared" si="62"/>
        <v>0</v>
      </c>
      <c r="L93" t="e">
        <f t="shared" si="63"/>
        <v>#DIV/0!</v>
      </c>
      <c r="M93">
        <v>1</v>
      </c>
      <c r="N93">
        <v>1</v>
      </c>
      <c r="O93">
        <v>2</v>
      </c>
      <c r="P93">
        <f t="shared" si="64"/>
        <v>0</v>
      </c>
      <c r="S93">
        <v>1</v>
      </c>
      <c r="T93">
        <v>0</v>
      </c>
      <c r="U93">
        <v>1</v>
      </c>
      <c r="Z93">
        <v>0</v>
      </c>
      <c r="AA93">
        <v>0</v>
      </c>
      <c r="AB93">
        <v>0</v>
      </c>
      <c r="AC93">
        <v>0</v>
      </c>
      <c r="AD93" t="s">
        <v>79</v>
      </c>
      <c r="AE93" t="e">
        <f t="shared" si="106"/>
        <v>#DIV/0!</v>
      </c>
      <c r="AF93" t="e">
        <f t="shared" si="65"/>
        <v>#DIV/0!</v>
      </c>
      <c r="AG93" t="e">
        <f t="shared" si="66"/>
        <v>#DIV/0!</v>
      </c>
      <c r="AH93" t="e">
        <f t="shared" si="67"/>
        <v>#DIV/0!</v>
      </c>
      <c r="AI93" t="e">
        <f t="shared" si="68"/>
        <v>#DIV/0!</v>
      </c>
      <c r="AJ93" t="e">
        <f t="shared" si="69"/>
        <v>#DIV/0!</v>
      </c>
      <c r="AK93" t="e">
        <f t="shared" si="70"/>
        <v>#DIV/0!</v>
      </c>
      <c r="AL93" t="e">
        <f t="shared" si="71"/>
        <v>#DIV/0!</v>
      </c>
      <c r="AM93" t="e">
        <f t="shared" si="72"/>
        <v>#DIV/0!</v>
      </c>
      <c r="AN93" t="e">
        <f t="shared" si="73"/>
        <v>#DIV/0!</v>
      </c>
      <c r="AO93" t="e">
        <f t="shared" si="74"/>
        <v>#DIV/0!</v>
      </c>
      <c r="AP93" t="e">
        <f t="shared" si="75"/>
        <v>#DIV/0!</v>
      </c>
      <c r="AQ93" t="e">
        <f t="shared" si="76"/>
        <v>#DIV/0!</v>
      </c>
      <c r="AR93" t="e">
        <f t="shared" si="77"/>
        <v>#DIV/0!</v>
      </c>
      <c r="AS93" t="e">
        <f t="shared" si="78"/>
        <v>#DIV/0!</v>
      </c>
      <c r="AT93" t="e">
        <f t="shared" si="79"/>
        <v>#DIV/0!</v>
      </c>
      <c r="AU93" t="e">
        <f t="shared" si="80"/>
        <v>#DIV/0!</v>
      </c>
      <c r="AV93" t="e">
        <f t="shared" si="81"/>
        <v>#DIV/0!</v>
      </c>
      <c r="AW93" t="e">
        <f t="shared" si="82"/>
        <v>#DIV/0!</v>
      </c>
      <c r="AX93" t="e">
        <f t="shared" si="83"/>
        <v>#DIV/0!</v>
      </c>
      <c r="AY93" t="e">
        <f t="shared" si="84"/>
        <v>#DIV/0!</v>
      </c>
      <c r="AZ93" t="e">
        <f t="shared" si="85"/>
        <v>#DIV/0!</v>
      </c>
      <c r="BA93" t="e">
        <f t="shared" si="86"/>
        <v>#DIV/0!</v>
      </c>
      <c r="BB93">
        <f t="shared" si="87"/>
        <v>18</v>
      </c>
      <c r="BC93">
        <f t="shared" si="107"/>
        <v>0</v>
      </c>
      <c r="BD93">
        <f t="shared" si="107"/>
        <v>0</v>
      </c>
      <c r="BE93">
        <f t="shared" si="88"/>
        <v>5.5</v>
      </c>
      <c r="BF93">
        <f t="shared" si="59"/>
        <v>0</v>
      </c>
      <c r="BG93">
        <f t="shared" si="59"/>
        <v>0</v>
      </c>
      <c r="BH93">
        <f t="shared" si="59"/>
        <v>0</v>
      </c>
      <c r="BI93">
        <f t="shared" si="89"/>
        <v>1.432394487827058</v>
      </c>
      <c r="BJ93">
        <f t="shared" si="108"/>
        <v>0</v>
      </c>
      <c r="BK93">
        <f t="shared" si="109"/>
        <v>0</v>
      </c>
      <c r="BL93">
        <f t="shared" si="90"/>
        <v>0.43767609350271219</v>
      </c>
      <c r="BM93">
        <f t="shared" si="91"/>
        <v>0</v>
      </c>
      <c r="BN93">
        <f t="shared" si="92"/>
        <v>0</v>
      </c>
      <c r="BO93">
        <f t="shared" si="93"/>
        <v>0</v>
      </c>
      <c r="BP93" t="str">
        <f t="shared" si="94"/>
        <v/>
      </c>
      <c r="BQ93" t="str">
        <f t="shared" si="95"/>
        <v/>
      </c>
      <c r="BR93" t="str">
        <f t="shared" si="96"/>
        <v/>
      </c>
      <c r="BS93" t="str">
        <f t="shared" si="97"/>
        <v/>
      </c>
      <c r="BT93" t="str">
        <f t="shared" si="98"/>
        <v/>
      </c>
      <c r="BU93" t="str">
        <f t="shared" si="99"/>
        <v/>
      </c>
      <c r="BV93" t="str">
        <f t="shared" si="100"/>
        <v/>
      </c>
      <c r="BW93" t="str">
        <f t="shared" si="101"/>
        <v/>
      </c>
      <c r="BX93" t="str">
        <f t="shared" si="102"/>
        <v/>
      </c>
      <c r="BY93" t="str">
        <f t="shared" si="103"/>
        <v/>
      </c>
      <c r="BZ93" t="str">
        <f t="shared" si="104"/>
        <v/>
      </c>
      <c r="CA93" t="str">
        <f t="shared" si="105"/>
        <v/>
      </c>
      <c r="CB93" s="11">
        <f t="shared" si="110"/>
        <v>7.9577471545947673E-2</v>
      </c>
    </row>
    <row r="94" spans="1:80" x14ac:dyDescent="0.3">
      <c r="A94">
        <v>2</v>
      </c>
      <c r="B94">
        <f t="shared" si="60"/>
        <v>1</v>
      </c>
      <c r="C94" t="s">
        <v>79</v>
      </c>
      <c r="D94">
        <v>2.1800000000000002</v>
      </c>
      <c r="E94">
        <v>14.7</v>
      </c>
      <c r="F94">
        <v>8.1</v>
      </c>
      <c r="G94">
        <v>8.35</v>
      </c>
      <c r="H94">
        <v>14.7</v>
      </c>
      <c r="I94">
        <f t="shared" si="61"/>
        <v>4.1124999999999998</v>
      </c>
      <c r="J94">
        <f t="shared" si="62"/>
        <v>0</v>
      </c>
      <c r="K94">
        <v>3</v>
      </c>
      <c r="L94">
        <f t="shared" si="63"/>
        <v>3</v>
      </c>
      <c r="M94">
        <v>1</v>
      </c>
      <c r="N94">
        <v>0</v>
      </c>
      <c r="O94">
        <v>2</v>
      </c>
      <c r="P94">
        <f t="shared" si="64"/>
        <v>1</v>
      </c>
      <c r="S94">
        <v>1</v>
      </c>
      <c r="T94">
        <v>0</v>
      </c>
      <c r="U94">
        <v>1</v>
      </c>
      <c r="Z94">
        <v>18</v>
      </c>
      <c r="AA94">
        <v>0</v>
      </c>
      <c r="AB94">
        <v>5.5</v>
      </c>
      <c r="AC94">
        <v>0</v>
      </c>
      <c r="AD94" t="s">
        <v>79</v>
      </c>
      <c r="AE94">
        <f t="shared" si="106"/>
        <v>260.08976536020282</v>
      </c>
      <c r="AF94">
        <f t="shared" si="65"/>
        <v>25.647293488069554</v>
      </c>
      <c r="AG94">
        <f t="shared" si="66"/>
        <v>49.550569381375148</v>
      </c>
      <c r="AH94">
        <f t="shared" si="67"/>
        <v>92.370704664647207</v>
      </c>
      <c r="AI94">
        <f t="shared" si="68"/>
        <v>128.95167841172156</v>
      </c>
      <c r="AJ94">
        <f t="shared" si="69"/>
        <v>159.7847631845035</v>
      </c>
      <c r="AK94">
        <f t="shared" si="70"/>
        <v>185.36123154489832</v>
      </c>
      <c r="AL94">
        <f t="shared" si="71"/>
        <v>206.17235605481144</v>
      </c>
      <c r="AM94">
        <f t="shared" si="72"/>
        <v>255.94236051383763</v>
      </c>
      <c r="AN94">
        <f t="shared" si="73"/>
        <v>260.06168094541385</v>
      </c>
      <c r="AO94">
        <f t="shared" si="74"/>
        <v>261.08598423698652</v>
      </c>
      <c r="AP94">
        <f t="shared" si="75"/>
        <v>325.94951937295093</v>
      </c>
      <c r="AQ94">
        <f t="shared" si="76"/>
        <v>25.647293488069554</v>
      </c>
      <c r="AR94">
        <f t="shared" si="77"/>
        <v>49.550569381375148</v>
      </c>
      <c r="AS94">
        <f t="shared" si="78"/>
        <v>92.370704664647207</v>
      </c>
      <c r="AT94">
        <f t="shared" si="79"/>
        <v>128.95167841172156</v>
      </c>
      <c r="AU94">
        <f t="shared" si="80"/>
        <v>159.7847631845035</v>
      </c>
      <c r="AV94">
        <f t="shared" si="81"/>
        <v>185.36123154489832</v>
      </c>
      <c r="AW94">
        <f t="shared" si="82"/>
        <v>206.17235605481144</v>
      </c>
      <c r="AX94">
        <f t="shared" si="83"/>
        <v>255.94236051383763</v>
      </c>
      <c r="AY94">
        <f t="shared" si="84"/>
        <v>260.06168094541385</v>
      </c>
      <c r="AZ94">
        <f t="shared" si="85"/>
        <v>260.08976536020282</v>
      </c>
      <c r="BA94">
        <f t="shared" si="86"/>
        <v>260.08976536020282</v>
      </c>
      <c r="BB94">
        <f t="shared" si="87"/>
        <v>18</v>
      </c>
      <c r="BC94">
        <f t="shared" si="107"/>
        <v>0</v>
      </c>
      <c r="BD94">
        <f t="shared" si="107"/>
        <v>0</v>
      </c>
      <c r="BE94">
        <f t="shared" si="88"/>
        <v>5.5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89"/>
        <v>6.8073115639493116</v>
      </c>
      <c r="BJ94">
        <f t="shared" si="108"/>
        <v>0</v>
      </c>
      <c r="BK94">
        <f t="shared" si="109"/>
        <v>0</v>
      </c>
      <c r="BL94">
        <f t="shared" si="90"/>
        <v>2.0800118667622898</v>
      </c>
      <c r="BM94">
        <f t="shared" si="91"/>
        <v>0</v>
      </c>
      <c r="BN94">
        <f t="shared" si="92"/>
        <v>0</v>
      </c>
      <c r="BO94">
        <f t="shared" si="93"/>
        <v>0</v>
      </c>
      <c r="BP94" t="str">
        <f t="shared" si="94"/>
        <v>Col mopA</v>
      </c>
      <c r="BQ94">
        <f t="shared" si="95"/>
        <v>25.647293488069554</v>
      </c>
      <c r="BR94">
        <f t="shared" si="96"/>
        <v>23.903275893305594</v>
      </c>
      <c r="BS94">
        <f t="shared" si="97"/>
        <v>42.820135283272059</v>
      </c>
      <c r="BT94">
        <f t="shared" si="98"/>
        <v>36.580973747074353</v>
      </c>
      <c r="BU94">
        <f t="shared" si="99"/>
        <v>30.833084772781945</v>
      </c>
      <c r="BV94">
        <f t="shared" si="100"/>
        <v>25.576468360394813</v>
      </c>
      <c r="BW94">
        <f t="shared" si="101"/>
        <v>20.811124509913128</v>
      </c>
      <c r="BX94">
        <f t="shared" si="102"/>
        <v>49.770004459026183</v>
      </c>
      <c r="BY94">
        <f t="shared" si="103"/>
        <v>4.1193204315762273</v>
      </c>
      <c r="BZ94">
        <f t="shared" si="104"/>
        <v>2.8084414788963841E-2</v>
      </c>
      <c r="CA94">
        <f t="shared" si="105"/>
        <v>0</v>
      </c>
      <c r="CB94" s="11">
        <f t="shared" si="110"/>
        <v>0.37818397577496177</v>
      </c>
    </row>
    <row r="95" spans="1:80" x14ac:dyDescent="0.3">
      <c r="A95">
        <v>2</v>
      </c>
      <c r="B95" t="str">
        <f t="shared" si="60"/>
        <v/>
      </c>
      <c r="D95">
        <v>1</v>
      </c>
      <c r="I95">
        <f t="shared" si="61"/>
        <v>0</v>
      </c>
      <c r="J95">
        <f t="shared" si="62"/>
        <v>0</v>
      </c>
      <c r="L95" t="e">
        <f t="shared" si="63"/>
        <v>#DIV/0!</v>
      </c>
      <c r="M95">
        <v>2</v>
      </c>
      <c r="N95">
        <v>1</v>
      </c>
      <c r="O95">
        <v>3</v>
      </c>
      <c r="P95">
        <f t="shared" si="64"/>
        <v>0</v>
      </c>
      <c r="S95">
        <v>1</v>
      </c>
      <c r="T95">
        <v>0</v>
      </c>
      <c r="U95">
        <v>1</v>
      </c>
      <c r="Z95">
        <v>0</v>
      </c>
      <c r="AA95">
        <v>0</v>
      </c>
      <c r="AB95">
        <v>0</v>
      </c>
      <c r="AC95">
        <v>0</v>
      </c>
      <c r="AD95" t="s">
        <v>79</v>
      </c>
      <c r="AE95" t="e">
        <f t="shared" si="106"/>
        <v>#DIV/0!</v>
      </c>
      <c r="AF95" t="e">
        <f t="shared" si="65"/>
        <v>#DIV/0!</v>
      </c>
      <c r="AG95" t="e">
        <f t="shared" si="66"/>
        <v>#DIV/0!</v>
      </c>
      <c r="AH95" t="e">
        <f t="shared" si="67"/>
        <v>#DIV/0!</v>
      </c>
      <c r="AI95" t="e">
        <f t="shared" si="68"/>
        <v>#DIV/0!</v>
      </c>
      <c r="AJ95" t="e">
        <f t="shared" si="69"/>
        <v>#DIV/0!</v>
      </c>
      <c r="AK95" t="e">
        <f t="shared" si="70"/>
        <v>#DIV/0!</v>
      </c>
      <c r="AL95" t="e">
        <f t="shared" si="71"/>
        <v>#DIV/0!</v>
      </c>
      <c r="AM95" t="e">
        <f t="shared" si="72"/>
        <v>#DIV/0!</v>
      </c>
      <c r="AN95" t="e">
        <f t="shared" si="73"/>
        <v>#DIV/0!</v>
      </c>
      <c r="AO95" t="e">
        <f t="shared" si="74"/>
        <v>#DIV/0!</v>
      </c>
      <c r="AP95" t="e">
        <f t="shared" si="75"/>
        <v>#DIV/0!</v>
      </c>
      <c r="AQ95" t="e">
        <f t="shared" si="76"/>
        <v>#DIV/0!</v>
      </c>
      <c r="AR95" t="e">
        <f t="shared" si="77"/>
        <v>#DIV/0!</v>
      </c>
      <c r="AS95" t="e">
        <f t="shared" si="78"/>
        <v>#DIV/0!</v>
      </c>
      <c r="AT95" t="e">
        <f t="shared" si="79"/>
        <v>#DIV/0!</v>
      </c>
      <c r="AU95" t="e">
        <f t="shared" si="80"/>
        <v>#DIV/0!</v>
      </c>
      <c r="AV95" t="e">
        <f t="shared" si="81"/>
        <v>#DIV/0!</v>
      </c>
      <c r="AW95" t="e">
        <f t="shared" si="82"/>
        <v>#DIV/0!</v>
      </c>
      <c r="AX95" t="e">
        <f t="shared" si="83"/>
        <v>#DIV/0!</v>
      </c>
      <c r="AY95" t="e">
        <f t="shared" si="84"/>
        <v>#DIV/0!</v>
      </c>
      <c r="AZ95" t="e">
        <f t="shared" si="85"/>
        <v>#DIV/0!</v>
      </c>
      <c r="BA95" t="e">
        <f t="shared" si="86"/>
        <v>#DIV/0!</v>
      </c>
      <c r="BB95">
        <f t="shared" si="87"/>
        <v>38</v>
      </c>
      <c r="BC95">
        <f t="shared" si="107"/>
        <v>0</v>
      </c>
      <c r="BD95">
        <f t="shared" si="107"/>
        <v>0</v>
      </c>
      <c r="BE95">
        <f t="shared" si="88"/>
        <v>5.5</v>
      </c>
      <c r="BF95">
        <f t="shared" si="59"/>
        <v>0</v>
      </c>
      <c r="BG95">
        <f t="shared" si="59"/>
        <v>0</v>
      </c>
      <c r="BH95">
        <f t="shared" si="59"/>
        <v>0</v>
      </c>
      <c r="BI95">
        <f t="shared" si="89"/>
        <v>3.0239439187460118</v>
      </c>
      <c r="BJ95">
        <f t="shared" si="108"/>
        <v>0</v>
      </c>
      <c r="BK95">
        <f t="shared" si="109"/>
        <v>0</v>
      </c>
      <c r="BL95">
        <f t="shared" si="90"/>
        <v>0.43767609350271219</v>
      </c>
      <c r="BM95">
        <f t="shared" si="91"/>
        <v>0</v>
      </c>
      <c r="BN95">
        <f t="shared" si="92"/>
        <v>0</v>
      </c>
      <c r="BO95">
        <f t="shared" si="93"/>
        <v>0</v>
      </c>
      <c r="BP95" t="str">
        <f t="shared" si="94"/>
        <v/>
      </c>
      <c r="BQ95" t="str">
        <f t="shared" si="95"/>
        <v/>
      </c>
      <c r="BR95" t="str">
        <f t="shared" si="96"/>
        <v/>
      </c>
      <c r="BS95" t="str">
        <f t="shared" si="97"/>
        <v/>
      </c>
      <c r="BT95" t="str">
        <f t="shared" si="98"/>
        <v/>
      </c>
      <c r="BU95" t="str">
        <f t="shared" si="99"/>
        <v/>
      </c>
      <c r="BV95" t="str">
        <f t="shared" si="100"/>
        <v/>
      </c>
      <c r="BW95" t="str">
        <f t="shared" si="101"/>
        <v/>
      </c>
      <c r="BX95" t="str">
        <f t="shared" si="102"/>
        <v/>
      </c>
      <c r="BY95" t="str">
        <f t="shared" si="103"/>
        <v/>
      </c>
      <c r="BZ95" t="str">
        <f t="shared" si="104"/>
        <v/>
      </c>
      <c r="CA95" t="str">
        <f t="shared" si="105"/>
        <v/>
      </c>
      <c r="CB95" s="11">
        <f t="shared" si="110"/>
        <v>7.9577471545947673E-2</v>
      </c>
    </row>
    <row r="96" spans="1:80" x14ac:dyDescent="0.3">
      <c r="A96">
        <v>2</v>
      </c>
      <c r="B96">
        <f t="shared" si="60"/>
        <v>1</v>
      </c>
      <c r="C96" t="s">
        <v>79</v>
      </c>
      <c r="D96">
        <v>1.5</v>
      </c>
      <c r="E96">
        <v>14.5</v>
      </c>
      <c r="F96">
        <v>8.0500000000000007</v>
      </c>
      <c r="G96">
        <v>8.5500000000000007</v>
      </c>
      <c r="H96">
        <v>13.5</v>
      </c>
      <c r="I96">
        <f t="shared" si="61"/>
        <v>4.1500000000000004</v>
      </c>
      <c r="J96">
        <f t="shared" si="62"/>
        <v>1</v>
      </c>
      <c r="K96">
        <v>3</v>
      </c>
      <c r="L96">
        <f t="shared" si="63"/>
        <v>3</v>
      </c>
      <c r="M96">
        <v>1</v>
      </c>
      <c r="N96">
        <v>0</v>
      </c>
      <c r="O96">
        <v>1</v>
      </c>
      <c r="P96">
        <f t="shared" si="64"/>
        <v>1</v>
      </c>
      <c r="Q96">
        <v>1</v>
      </c>
      <c r="S96">
        <v>1</v>
      </c>
      <c r="T96">
        <v>0</v>
      </c>
      <c r="U96">
        <v>1</v>
      </c>
      <c r="Z96">
        <v>38</v>
      </c>
      <c r="AA96">
        <v>0</v>
      </c>
      <c r="AB96">
        <v>0</v>
      </c>
      <c r="AC96">
        <v>0</v>
      </c>
      <c r="AD96" t="s">
        <v>79</v>
      </c>
      <c r="AE96">
        <f t="shared" si="106"/>
        <v>243.23388028638198</v>
      </c>
      <c r="AF96">
        <f t="shared" si="65"/>
        <v>-28.039306730163116</v>
      </c>
      <c r="AG96">
        <f t="shared" si="66"/>
        <v>3.2005197542264918E-14</v>
      </c>
      <c r="AH96">
        <f t="shared" si="67"/>
        <v>50.14698400661171</v>
      </c>
      <c r="AI96">
        <f t="shared" si="68"/>
        <v>92.879431196080219</v>
      </c>
      <c r="AJ96">
        <f t="shared" si="69"/>
        <v>128.79050451377702</v>
      </c>
      <c r="AK96">
        <f t="shared" si="70"/>
        <v>158.47336690507356</v>
      </c>
      <c r="AL96">
        <f t="shared" si="71"/>
        <v>182.52118131534127</v>
      </c>
      <c r="AM96">
        <f t="shared" si="72"/>
        <v>238.99523673924847</v>
      </c>
      <c r="AN96">
        <f t="shared" si="73"/>
        <v>243.22152272502009</v>
      </c>
      <c r="AO96">
        <f t="shared" si="74"/>
        <v>244.77857545662013</v>
      </c>
      <c r="AP96">
        <f t="shared" si="75"/>
        <v>327.99439366769042</v>
      </c>
      <c r="AQ96">
        <f t="shared" si="76"/>
        <v>0</v>
      </c>
      <c r="AR96">
        <f t="shared" si="77"/>
        <v>0</v>
      </c>
      <c r="AS96">
        <f t="shared" si="78"/>
        <v>50.14698400661171</v>
      </c>
      <c r="AT96">
        <f t="shared" si="79"/>
        <v>92.879431196080219</v>
      </c>
      <c r="AU96">
        <f t="shared" si="80"/>
        <v>128.79050451377702</v>
      </c>
      <c r="AV96">
        <f t="shared" si="81"/>
        <v>158.47336690507356</v>
      </c>
      <c r="AW96">
        <f t="shared" si="82"/>
        <v>182.52118131534127</v>
      </c>
      <c r="AX96">
        <f t="shared" si="83"/>
        <v>238.99523673924847</v>
      </c>
      <c r="AY96">
        <f t="shared" si="84"/>
        <v>243.22152272502009</v>
      </c>
      <c r="AZ96">
        <f t="shared" si="85"/>
        <v>243.23388028638198</v>
      </c>
      <c r="BA96">
        <f t="shared" si="86"/>
        <v>243.23388028638198</v>
      </c>
      <c r="BB96">
        <f t="shared" si="87"/>
        <v>5.5</v>
      </c>
      <c r="BC96">
        <f t="shared" si="107"/>
        <v>5.5</v>
      </c>
      <c r="BD96">
        <f t="shared" si="107"/>
        <v>0</v>
      </c>
      <c r="BE96">
        <f t="shared" si="88"/>
        <v>5.5</v>
      </c>
      <c r="BF96">
        <f t="shared" si="59"/>
        <v>0</v>
      </c>
      <c r="BG96">
        <f t="shared" si="59"/>
        <v>0</v>
      </c>
      <c r="BH96">
        <f t="shared" si="59"/>
        <v>0</v>
      </c>
      <c r="BI96">
        <f t="shared" si="89"/>
        <v>0.98477121038110238</v>
      </c>
      <c r="BJ96">
        <f t="shared" si="108"/>
        <v>0.98477121038110238</v>
      </c>
      <c r="BK96">
        <f t="shared" si="109"/>
        <v>0</v>
      </c>
      <c r="BL96">
        <f t="shared" si="90"/>
        <v>0.98477121038110238</v>
      </c>
      <c r="BM96">
        <f t="shared" si="91"/>
        <v>0</v>
      </c>
      <c r="BN96">
        <f t="shared" si="92"/>
        <v>0</v>
      </c>
      <c r="BO96">
        <f t="shared" si="93"/>
        <v>0</v>
      </c>
      <c r="BP96" t="str">
        <f t="shared" si="94"/>
        <v>Col mopA</v>
      </c>
      <c r="BQ96">
        <f t="shared" si="95"/>
        <v>0</v>
      </c>
      <c r="BR96">
        <f t="shared" si="96"/>
        <v>0</v>
      </c>
      <c r="BS96">
        <f t="shared" si="97"/>
        <v>50.14698400661171</v>
      </c>
      <c r="BT96">
        <f t="shared" si="98"/>
        <v>42.732447189468509</v>
      </c>
      <c r="BU96">
        <f t="shared" si="99"/>
        <v>35.911073317696804</v>
      </c>
      <c r="BV96">
        <f t="shared" si="100"/>
        <v>29.682862391296538</v>
      </c>
      <c r="BW96">
        <f t="shared" si="101"/>
        <v>24.047814410267705</v>
      </c>
      <c r="BX96">
        <f t="shared" si="102"/>
        <v>56.474055423907203</v>
      </c>
      <c r="BY96">
        <f t="shared" si="103"/>
        <v>4.2262859857716251</v>
      </c>
      <c r="BZ96">
        <f t="shared" si="104"/>
        <v>1.2357561361881153E-2</v>
      </c>
      <c r="CA96">
        <f t="shared" si="105"/>
        <v>0</v>
      </c>
      <c r="CB96" s="11">
        <f t="shared" si="110"/>
        <v>0.17904931097838225</v>
      </c>
    </row>
    <row r="97" spans="1:80" x14ac:dyDescent="0.3">
      <c r="A97">
        <v>2</v>
      </c>
      <c r="B97">
        <f t="shared" si="60"/>
        <v>1</v>
      </c>
      <c r="C97" t="s">
        <v>79</v>
      </c>
      <c r="D97">
        <v>1.75</v>
      </c>
      <c r="E97">
        <v>16.399999999999999</v>
      </c>
      <c r="F97">
        <v>5.5</v>
      </c>
      <c r="G97">
        <v>8.15</v>
      </c>
      <c r="H97">
        <v>16.399999999999999</v>
      </c>
      <c r="I97">
        <f t="shared" si="61"/>
        <v>3.4125000000000001</v>
      </c>
      <c r="J97">
        <f t="shared" si="62"/>
        <v>0</v>
      </c>
      <c r="K97">
        <v>3</v>
      </c>
      <c r="L97">
        <f t="shared" si="63"/>
        <v>3</v>
      </c>
      <c r="O97">
        <v>3</v>
      </c>
      <c r="P97">
        <f t="shared" si="64"/>
        <v>1</v>
      </c>
      <c r="S97">
        <v>1</v>
      </c>
      <c r="T97">
        <v>0</v>
      </c>
      <c r="U97">
        <v>1</v>
      </c>
      <c r="Z97">
        <v>63</v>
      </c>
      <c r="AA97">
        <v>0</v>
      </c>
      <c r="AB97">
        <v>18</v>
      </c>
      <c r="AC97">
        <v>0</v>
      </c>
      <c r="AD97" t="s">
        <v>79</v>
      </c>
      <c r="AE97">
        <f t="shared" si="106"/>
        <v>199.79438299877265</v>
      </c>
      <c r="AF97">
        <f t="shared" si="65"/>
        <v>17.722408006996904</v>
      </c>
      <c r="AG97">
        <f t="shared" si="66"/>
        <v>34.364526616866797</v>
      </c>
      <c r="AH97">
        <f t="shared" si="67"/>
        <v>64.543781103983918</v>
      </c>
      <c r="AI97">
        <f t="shared" si="68"/>
        <v>90.809534378867525</v>
      </c>
      <c r="AJ97">
        <f t="shared" si="69"/>
        <v>113.4335573590339</v>
      </c>
      <c r="AK97">
        <f t="shared" si="70"/>
        <v>132.68762096199919</v>
      </c>
      <c r="AL97">
        <f t="shared" si="71"/>
        <v>148.84349610527971</v>
      </c>
      <c r="AM97">
        <f t="shared" si="72"/>
        <v>192.66202703947715</v>
      </c>
      <c r="AN97">
        <f t="shared" si="73"/>
        <v>199.16822280481529</v>
      </c>
      <c r="AO97">
        <f t="shared" si="74"/>
        <v>199.80416675180322</v>
      </c>
      <c r="AP97">
        <f t="shared" si="75"/>
        <v>219.67786804670553</v>
      </c>
      <c r="AQ97">
        <f t="shared" si="76"/>
        <v>17.722408006996904</v>
      </c>
      <c r="AR97">
        <f t="shared" si="77"/>
        <v>34.364526616866797</v>
      </c>
      <c r="AS97">
        <f t="shared" si="78"/>
        <v>64.543781103983918</v>
      </c>
      <c r="AT97">
        <f t="shared" si="79"/>
        <v>90.809534378867525</v>
      </c>
      <c r="AU97">
        <f t="shared" si="80"/>
        <v>113.4335573590339</v>
      </c>
      <c r="AV97">
        <f t="shared" si="81"/>
        <v>132.68762096199919</v>
      </c>
      <c r="AW97">
        <f t="shared" si="82"/>
        <v>148.84349610527971</v>
      </c>
      <c r="AX97">
        <f t="shared" si="83"/>
        <v>192.66202703947715</v>
      </c>
      <c r="AY97">
        <f t="shared" si="84"/>
        <v>199.16822280481529</v>
      </c>
      <c r="AZ97">
        <f t="shared" si="85"/>
        <v>199.79438299877265</v>
      </c>
      <c r="BA97">
        <f t="shared" si="86"/>
        <v>199.79438299877265</v>
      </c>
      <c r="BB97">
        <f t="shared" si="87"/>
        <v>38</v>
      </c>
      <c r="BC97">
        <f t="shared" si="107"/>
        <v>0</v>
      </c>
      <c r="BD97">
        <f t="shared" si="107"/>
        <v>0</v>
      </c>
      <c r="BE97">
        <f t="shared" si="88"/>
        <v>5.5</v>
      </c>
      <c r="BF97">
        <f t="shared" si="59"/>
        <v>0</v>
      </c>
      <c r="BG97">
        <f t="shared" si="59"/>
        <v>0</v>
      </c>
      <c r="BH97">
        <f t="shared" si="59"/>
        <v>0</v>
      </c>
      <c r="BI97">
        <f t="shared" si="89"/>
        <v>9.2608282511596602</v>
      </c>
      <c r="BJ97">
        <f t="shared" si="108"/>
        <v>0</v>
      </c>
      <c r="BK97">
        <f t="shared" si="109"/>
        <v>0</v>
      </c>
      <c r="BL97">
        <f t="shared" si="90"/>
        <v>1.3403830363520561</v>
      </c>
      <c r="BM97">
        <f t="shared" si="91"/>
        <v>0</v>
      </c>
      <c r="BN97">
        <f t="shared" si="92"/>
        <v>0</v>
      </c>
      <c r="BO97">
        <f t="shared" si="93"/>
        <v>0</v>
      </c>
      <c r="BP97" t="str">
        <f t="shared" si="94"/>
        <v>Col mopA</v>
      </c>
      <c r="BQ97">
        <f t="shared" si="95"/>
        <v>17.722408006996904</v>
      </c>
      <c r="BR97">
        <f t="shared" si="96"/>
        <v>16.642118609869893</v>
      </c>
      <c r="BS97">
        <f t="shared" si="97"/>
        <v>30.17925448711712</v>
      </c>
      <c r="BT97">
        <f t="shared" si="98"/>
        <v>26.265753274883608</v>
      </c>
      <c r="BU97">
        <f t="shared" si="99"/>
        <v>22.624022980166373</v>
      </c>
      <c r="BV97">
        <f t="shared" si="100"/>
        <v>19.254063602965289</v>
      </c>
      <c r="BW97">
        <f t="shared" si="101"/>
        <v>16.155875143280525</v>
      </c>
      <c r="BX97">
        <f t="shared" si="102"/>
        <v>43.81853093419744</v>
      </c>
      <c r="BY97">
        <f t="shared" si="103"/>
        <v>6.5061957653381342</v>
      </c>
      <c r="BZ97">
        <f t="shared" si="104"/>
        <v>0.62616019395736089</v>
      </c>
      <c r="CA97">
        <f t="shared" si="105"/>
        <v>0</v>
      </c>
      <c r="CB97" s="11">
        <f t="shared" si="110"/>
        <v>0.24370600660946473</v>
      </c>
    </row>
    <row r="98" spans="1:80" x14ac:dyDescent="0.3">
      <c r="A98">
        <v>2</v>
      </c>
      <c r="B98">
        <f t="shared" si="60"/>
        <v>1</v>
      </c>
      <c r="C98" t="s">
        <v>79</v>
      </c>
      <c r="D98">
        <v>2.15</v>
      </c>
      <c r="E98">
        <v>16.5</v>
      </c>
      <c r="F98">
        <v>6.2</v>
      </c>
      <c r="G98">
        <v>7.2</v>
      </c>
      <c r="H98">
        <v>15.5</v>
      </c>
      <c r="I98">
        <f t="shared" si="61"/>
        <v>3.35</v>
      </c>
      <c r="J98">
        <f t="shared" si="62"/>
        <v>1</v>
      </c>
      <c r="K98">
        <v>3</v>
      </c>
      <c r="L98">
        <f t="shared" si="63"/>
        <v>3</v>
      </c>
      <c r="M98">
        <v>1</v>
      </c>
      <c r="N98">
        <v>1</v>
      </c>
      <c r="O98">
        <v>3</v>
      </c>
      <c r="P98">
        <f t="shared" si="64"/>
        <v>1</v>
      </c>
      <c r="S98">
        <v>1</v>
      </c>
      <c r="T98">
        <v>0</v>
      </c>
      <c r="U98">
        <v>2</v>
      </c>
      <c r="Z98">
        <v>63</v>
      </c>
      <c r="AA98">
        <v>0</v>
      </c>
      <c r="AB98">
        <v>5.5</v>
      </c>
      <c r="AC98">
        <v>0</v>
      </c>
      <c r="AD98" t="s">
        <v>79</v>
      </c>
      <c r="AE98">
        <f t="shared" si="106"/>
        <v>181.97654632867548</v>
      </c>
      <c r="AF98">
        <f t="shared" si="65"/>
        <v>-18.184826908142306</v>
      </c>
      <c r="AG98">
        <f t="shared" si="66"/>
        <v>-2.0855179527830917E-14</v>
      </c>
      <c r="AH98">
        <f t="shared" si="67"/>
        <v>32.997794745644811</v>
      </c>
      <c r="AI98">
        <f t="shared" si="68"/>
        <v>61.744115010917767</v>
      </c>
      <c r="AJ98">
        <f t="shared" si="69"/>
        <v>86.532165932396239</v>
      </c>
      <c r="AK98">
        <f t="shared" si="70"/>
        <v>107.6551526466576</v>
      </c>
      <c r="AL98">
        <f t="shared" si="71"/>
        <v>125.40628029027918</v>
      </c>
      <c r="AM98">
        <f t="shared" si="72"/>
        <v>173.84621222899884</v>
      </c>
      <c r="AN98">
        <f t="shared" si="73"/>
        <v>181.21299128550524</v>
      </c>
      <c r="AO98">
        <f t="shared" si="74"/>
        <v>181.98265476902083</v>
      </c>
      <c r="AP98">
        <f t="shared" si="75"/>
        <v>202.59253249427178</v>
      </c>
      <c r="AQ98">
        <f t="shared" si="76"/>
        <v>0</v>
      </c>
      <c r="AR98">
        <f t="shared" si="77"/>
        <v>0</v>
      </c>
      <c r="AS98">
        <f t="shared" si="78"/>
        <v>32.997794745644811</v>
      </c>
      <c r="AT98">
        <f t="shared" si="79"/>
        <v>61.744115010917767</v>
      </c>
      <c r="AU98">
        <f t="shared" si="80"/>
        <v>86.532165932396239</v>
      </c>
      <c r="AV98">
        <f t="shared" si="81"/>
        <v>107.6551526466576</v>
      </c>
      <c r="AW98">
        <f t="shared" si="82"/>
        <v>125.40628029027918</v>
      </c>
      <c r="AX98">
        <f t="shared" si="83"/>
        <v>173.84621222899884</v>
      </c>
      <c r="AY98">
        <f t="shared" si="84"/>
        <v>181.21299128550524</v>
      </c>
      <c r="AZ98">
        <f t="shared" si="85"/>
        <v>181.97654632867548</v>
      </c>
      <c r="BA98">
        <f t="shared" si="86"/>
        <v>181.97654632867548</v>
      </c>
      <c r="BB98">
        <f t="shared" si="87"/>
        <v>38</v>
      </c>
      <c r="BC98">
        <f t="shared" si="107"/>
        <v>0</v>
      </c>
      <c r="BD98">
        <f t="shared" si="107"/>
        <v>0</v>
      </c>
      <c r="BE98">
        <f t="shared" si="88"/>
        <v>18</v>
      </c>
      <c r="BF98">
        <f t="shared" si="59"/>
        <v>0</v>
      </c>
      <c r="BG98">
        <f t="shared" si="59"/>
        <v>0</v>
      </c>
      <c r="BH98">
        <f t="shared" si="59"/>
        <v>0</v>
      </c>
      <c r="BI98">
        <f t="shared" si="89"/>
        <v>13.978180764403438</v>
      </c>
      <c r="BJ98">
        <f t="shared" si="108"/>
        <v>0</v>
      </c>
      <c r="BK98">
        <f t="shared" si="109"/>
        <v>0</v>
      </c>
      <c r="BL98">
        <f t="shared" si="90"/>
        <v>6.6212435199805757</v>
      </c>
      <c r="BM98">
        <f t="shared" si="91"/>
        <v>0</v>
      </c>
      <c r="BN98">
        <f t="shared" si="92"/>
        <v>0</v>
      </c>
      <c r="BO98">
        <f t="shared" si="93"/>
        <v>0</v>
      </c>
      <c r="BP98" t="str">
        <f t="shared" si="94"/>
        <v>Col mopA</v>
      </c>
      <c r="BQ98">
        <f t="shared" si="95"/>
        <v>0</v>
      </c>
      <c r="BR98">
        <f t="shared" si="96"/>
        <v>0</v>
      </c>
      <c r="BS98">
        <f t="shared" si="97"/>
        <v>32.997794745644811</v>
      </c>
      <c r="BT98">
        <f t="shared" si="98"/>
        <v>28.746320265272956</v>
      </c>
      <c r="BU98">
        <f t="shared" si="99"/>
        <v>24.788050921478472</v>
      </c>
      <c r="BV98">
        <f t="shared" si="100"/>
        <v>21.122986714261359</v>
      </c>
      <c r="BW98">
        <f t="shared" si="101"/>
        <v>17.751127643621587</v>
      </c>
      <c r="BX98">
        <f t="shared" si="102"/>
        <v>48.439931938719653</v>
      </c>
      <c r="BY98">
        <f t="shared" si="103"/>
        <v>7.3667790565064024</v>
      </c>
      <c r="BZ98">
        <f t="shared" si="104"/>
        <v>0.7635550431702427</v>
      </c>
      <c r="CA98">
        <f t="shared" si="105"/>
        <v>0</v>
      </c>
      <c r="CB98" s="11">
        <f t="shared" si="110"/>
        <v>0.3678468622211431</v>
      </c>
    </row>
    <row r="99" spans="1:80" s="32" customFormat="1" x14ac:dyDescent="0.3">
      <c r="A99" s="32">
        <v>2</v>
      </c>
      <c r="B99" s="32">
        <f t="shared" si="60"/>
        <v>1</v>
      </c>
      <c r="C99" s="32" t="s">
        <v>79</v>
      </c>
      <c r="D99" s="32">
        <v>2.82</v>
      </c>
      <c r="E99" s="32">
        <v>16</v>
      </c>
      <c r="F99" s="32">
        <v>8.8000000000000007</v>
      </c>
      <c r="G99" s="32">
        <v>8.9</v>
      </c>
      <c r="H99" s="32">
        <v>15</v>
      </c>
      <c r="I99" s="32">
        <f t="shared" si="61"/>
        <v>4.4250000000000007</v>
      </c>
      <c r="J99" s="32">
        <f t="shared" si="62"/>
        <v>1</v>
      </c>
      <c r="K99" s="32">
        <v>3</v>
      </c>
      <c r="L99" s="32">
        <f t="shared" si="63"/>
        <v>3</v>
      </c>
      <c r="M99" s="32">
        <v>1</v>
      </c>
      <c r="N99" s="32">
        <v>1</v>
      </c>
      <c r="O99" s="32">
        <v>2</v>
      </c>
      <c r="P99" s="32">
        <f t="shared" si="64"/>
        <v>1</v>
      </c>
      <c r="Q99" s="32">
        <v>2</v>
      </c>
      <c r="S99" s="32">
        <v>1</v>
      </c>
      <c r="T99" s="32">
        <v>0</v>
      </c>
      <c r="U99" s="32">
        <v>1</v>
      </c>
      <c r="Z99" s="32">
        <v>38</v>
      </c>
      <c r="AA99" s="32">
        <v>0</v>
      </c>
      <c r="AB99" s="32">
        <v>5.5</v>
      </c>
      <c r="AC99" s="32">
        <v>0</v>
      </c>
      <c r="AD99" s="32" t="s">
        <v>79</v>
      </c>
      <c r="AE99" s="32">
        <f t="shared" si="106"/>
        <v>307.26416652521982</v>
      </c>
      <c r="AF99" s="32">
        <f t="shared" si="65"/>
        <v>-31.762010695255107</v>
      </c>
      <c r="AG99" s="32">
        <f t="shared" si="66"/>
        <v>0</v>
      </c>
      <c r="AH99" s="32">
        <f t="shared" si="67"/>
        <v>57.447018985900343</v>
      </c>
      <c r="AI99" s="32">
        <f t="shared" si="68"/>
        <v>107.24657427161745</v>
      </c>
      <c r="AJ99" s="32">
        <f t="shared" si="69"/>
        <v>149.94491326430727</v>
      </c>
      <c r="AK99" s="32">
        <f t="shared" si="70"/>
        <v>186.0882833711257</v>
      </c>
      <c r="AL99" s="32">
        <f t="shared" si="71"/>
        <v>216.22293199922873</v>
      </c>
      <c r="AM99" s="32">
        <f t="shared" si="72"/>
        <v>295.88401220947094</v>
      </c>
      <c r="AN99" s="32">
        <f t="shared" si="73"/>
        <v>306.53583664901186</v>
      </c>
      <c r="AO99" s="32">
        <f t="shared" si="74"/>
        <v>307.35520775974578</v>
      </c>
      <c r="AP99" s="32">
        <f t="shared" si="75"/>
        <v>353.87727860252721</v>
      </c>
      <c r="AQ99" s="32">
        <f t="shared" si="76"/>
        <v>0</v>
      </c>
      <c r="AR99" s="32">
        <f t="shared" si="77"/>
        <v>0</v>
      </c>
      <c r="AS99" s="32">
        <f t="shared" si="78"/>
        <v>57.447018985900343</v>
      </c>
      <c r="AT99" s="32">
        <f t="shared" si="79"/>
        <v>107.24657427161745</v>
      </c>
      <c r="AU99" s="32">
        <f t="shared" si="80"/>
        <v>149.94491326430727</v>
      </c>
      <c r="AV99" s="32">
        <f t="shared" si="81"/>
        <v>186.0882833711257</v>
      </c>
      <c r="AW99" s="32">
        <f t="shared" si="82"/>
        <v>216.22293199922873</v>
      </c>
      <c r="AX99" s="32">
        <f t="shared" si="83"/>
        <v>295.88401220947094</v>
      </c>
      <c r="AY99" s="32">
        <f t="shared" si="84"/>
        <v>306.53583664901186</v>
      </c>
      <c r="AZ99" s="32">
        <f t="shared" si="85"/>
        <v>307.26416652521982</v>
      </c>
      <c r="BA99" s="32">
        <f t="shared" si="86"/>
        <v>307.26416652521982</v>
      </c>
      <c r="BB99" s="32">
        <f t="shared" si="87"/>
        <v>18</v>
      </c>
      <c r="BC99" s="32">
        <f t="shared" si="107"/>
        <v>18</v>
      </c>
      <c r="BD99" s="32">
        <f t="shared" si="107"/>
        <v>0</v>
      </c>
      <c r="BE99" s="32">
        <f t="shared" si="88"/>
        <v>5.5</v>
      </c>
      <c r="BF99" s="32">
        <f t="shared" si="59"/>
        <v>0</v>
      </c>
      <c r="BG99" s="32">
        <f t="shared" si="59"/>
        <v>0</v>
      </c>
      <c r="BH99" s="32">
        <f t="shared" si="59"/>
        <v>0</v>
      </c>
      <c r="BI99" s="32">
        <f t="shared" si="89"/>
        <v>11.390973924995894</v>
      </c>
      <c r="BJ99" s="32">
        <f t="shared" si="108"/>
        <v>11.390973924995894</v>
      </c>
      <c r="BK99" s="32">
        <f t="shared" si="109"/>
        <v>0</v>
      </c>
      <c r="BL99" s="32">
        <f t="shared" si="90"/>
        <v>3.4805753659709677</v>
      </c>
      <c r="BM99" s="32">
        <f t="shared" si="91"/>
        <v>0</v>
      </c>
      <c r="BN99" s="32">
        <f t="shared" si="92"/>
        <v>0</v>
      </c>
      <c r="BO99" s="32">
        <f t="shared" si="93"/>
        <v>0</v>
      </c>
      <c r="BP99" s="32" t="str">
        <f t="shared" si="94"/>
        <v>Col mopA</v>
      </c>
      <c r="BQ99" s="32">
        <f t="shared" si="95"/>
        <v>0</v>
      </c>
      <c r="BR99" s="32">
        <f t="shared" si="96"/>
        <v>0</v>
      </c>
      <c r="BS99" s="32">
        <f t="shared" si="97"/>
        <v>57.447018985900343</v>
      </c>
      <c r="BT99" s="32">
        <f t="shared" si="98"/>
        <v>49.799555285717105</v>
      </c>
      <c r="BU99" s="32">
        <f t="shared" si="99"/>
        <v>42.698338992689827</v>
      </c>
      <c r="BV99" s="32">
        <f t="shared" si="100"/>
        <v>36.143370106818423</v>
      </c>
      <c r="BW99" s="32">
        <f t="shared" si="101"/>
        <v>30.134648628103037</v>
      </c>
      <c r="BX99" s="32">
        <f t="shared" si="102"/>
        <v>79.661080210242204</v>
      </c>
      <c r="BY99" s="32">
        <f t="shared" si="103"/>
        <v>10.651824439540917</v>
      </c>
      <c r="BZ99" s="32">
        <f t="shared" si="104"/>
        <v>0.7283298762079653</v>
      </c>
      <c r="CA99" s="32">
        <f t="shared" si="105"/>
        <v>0</v>
      </c>
      <c r="CB99" s="26">
        <f t="shared" si="110"/>
        <v>0.63283188472199414</v>
      </c>
    </row>
    <row r="100" spans="1:80" x14ac:dyDescent="0.3">
      <c r="P100">
        <f t="shared" si="64"/>
        <v>0</v>
      </c>
      <c r="CB100" s="11"/>
    </row>
    <row r="101" spans="1:80" x14ac:dyDescent="0.3">
      <c r="P101">
        <f t="shared" si="64"/>
        <v>0</v>
      </c>
      <c r="CB101" s="11"/>
    </row>
    <row r="102" spans="1:80" x14ac:dyDescent="0.3">
      <c r="P102">
        <f t="shared" si="64"/>
        <v>0</v>
      </c>
      <c r="CB102" s="11"/>
    </row>
    <row r="103" spans="1:80" x14ac:dyDescent="0.3">
      <c r="P103">
        <f t="shared" si="64"/>
        <v>0</v>
      </c>
      <c r="CB103" s="11"/>
    </row>
    <row r="104" spans="1:80" x14ac:dyDescent="0.3">
      <c r="P104">
        <f t="shared" si="64"/>
        <v>0</v>
      </c>
      <c r="CB104" s="11"/>
    </row>
    <row r="105" spans="1:80" x14ac:dyDescent="0.3">
      <c r="P105">
        <f t="shared" si="64"/>
        <v>0</v>
      </c>
      <c r="CB105" s="11"/>
    </row>
    <row r="106" spans="1:80" x14ac:dyDescent="0.3">
      <c r="P106">
        <f t="shared" si="64"/>
        <v>0</v>
      </c>
      <c r="CB106" s="11"/>
    </row>
    <row r="107" spans="1:80" x14ac:dyDescent="0.3">
      <c r="P107">
        <f t="shared" si="64"/>
        <v>0</v>
      </c>
      <c r="CB107" s="11"/>
    </row>
    <row r="108" spans="1:80" x14ac:dyDescent="0.3">
      <c r="P108">
        <f t="shared" si="64"/>
        <v>0</v>
      </c>
      <c r="CB108" s="11"/>
    </row>
    <row r="109" spans="1:80" x14ac:dyDescent="0.3">
      <c r="P109">
        <f t="shared" si="64"/>
        <v>0</v>
      </c>
      <c r="CB109" s="11"/>
    </row>
    <row r="110" spans="1:80" x14ac:dyDescent="0.3">
      <c r="P110">
        <f t="shared" si="64"/>
        <v>0</v>
      </c>
      <c r="CB110" s="11"/>
    </row>
    <row r="111" spans="1:80" x14ac:dyDescent="0.3">
      <c r="P111">
        <f t="shared" si="64"/>
        <v>0</v>
      </c>
      <c r="CB111" s="11"/>
    </row>
    <row r="112" spans="1:80" x14ac:dyDescent="0.3">
      <c r="P112">
        <f t="shared" si="64"/>
        <v>0</v>
      </c>
      <c r="CB112" s="11"/>
    </row>
    <row r="113" spans="16:80" x14ac:dyDescent="0.3">
      <c r="P113">
        <f t="shared" si="64"/>
        <v>0</v>
      </c>
      <c r="CB113" s="11"/>
    </row>
    <row r="114" spans="16:80" x14ac:dyDescent="0.3">
      <c r="P114">
        <f t="shared" si="64"/>
        <v>0</v>
      </c>
      <c r="CB114" s="11"/>
    </row>
    <row r="115" spans="16:80" x14ac:dyDescent="0.3">
      <c r="P115">
        <f t="shared" si="64"/>
        <v>0</v>
      </c>
      <c r="CB115" s="11"/>
    </row>
    <row r="116" spans="16:80" x14ac:dyDescent="0.3">
      <c r="P116">
        <f t="shared" si="64"/>
        <v>0</v>
      </c>
      <c r="CB116" s="11"/>
    </row>
    <row r="117" spans="16:80" x14ac:dyDescent="0.3">
      <c r="P117">
        <f t="shared" si="64"/>
        <v>0</v>
      </c>
      <c r="CB117" s="11"/>
    </row>
    <row r="118" spans="16:80" x14ac:dyDescent="0.3">
      <c r="P118">
        <f t="shared" si="64"/>
        <v>0</v>
      </c>
      <c r="CB118" s="11"/>
    </row>
    <row r="119" spans="16:80" x14ac:dyDescent="0.3">
      <c r="P119">
        <f t="shared" si="64"/>
        <v>0</v>
      </c>
      <c r="CB119" s="11"/>
    </row>
    <row r="120" spans="16:80" x14ac:dyDescent="0.3">
      <c r="P120">
        <f t="shared" si="64"/>
        <v>0</v>
      </c>
      <c r="CB120" s="11"/>
    </row>
    <row r="121" spans="16:80" x14ac:dyDescent="0.3">
      <c r="P121">
        <f t="shared" si="64"/>
        <v>0</v>
      </c>
      <c r="CB121" s="11"/>
    </row>
    <row r="122" spans="16:80" x14ac:dyDescent="0.3">
      <c r="P122">
        <f t="shared" si="64"/>
        <v>0</v>
      </c>
      <c r="CB122" s="11"/>
    </row>
    <row r="123" spans="16:80" x14ac:dyDescent="0.3">
      <c r="P123">
        <f t="shared" si="64"/>
        <v>0</v>
      </c>
      <c r="CB123" s="11"/>
    </row>
    <row r="124" spans="16:80" x14ac:dyDescent="0.3">
      <c r="P124">
        <f t="shared" si="64"/>
        <v>0</v>
      </c>
      <c r="CB124" s="11"/>
    </row>
    <row r="125" spans="16:80" x14ac:dyDescent="0.3">
      <c r="P125">
        <f t="shared" si="64"/>
        <v>0</v>
      </c>
      <c r="CB125" s="11"/>
    </row>
    <row r="126" spans="16:80" x14ac:dyDescent="0.3">
      <c r="P126">
        <f t="shared" si="64"/>
        <v>0</v>
      </c>
      <c r="CB126" s="11"/>
    </row>
    <row r="127" spans="16:80" x14ac:dyDescent="0.3">
      <c r="P127">
        <f t="shared" si="64"/>
        <v>0</v>
      </c>
      <c r="CB127" s="11"/>
    </row>
    <row r="128" spans="16:80" x14ac:dyDescent="0.3">
      <c r="P128">
        <f t="shared" si="64"/>
        <v>0</v>
      </c>
      <c r="CB128" s="11"/>
    </row>
    <row r="129" spans="16:80" x14ac:dyDescent="0.3">
      <c r="P129">
        <f t="shared" si="64"/>
        <v>0</v>
      </c>
      <c r="CB129" s="11"/>
    </row>
    <row r="130" spans="16:80" x14ac:dyDescent="0.3">
      <c r="P130">
        <f t="shared" si="64"/>
        <v>0</v>
      </c>
      <c r="CB130" s="11"/>
    </row>
    <row r="131" spans="16:80" x14ac:dyDescent="0.3">
      <c r="P131">
        <f t="shared" si="64"/>
        <v>0</v>
      </c>
      <c r="CB131" s="11"/>
    </row>
    <row r="132" spans="16:80" x14ac:dyDescent="0.3">
      <c r="P132">
        <f t="shared" si="64"/>
        <v>0</v>
      </c>
      <c r="CB132" s="11"/>
    </row>
    <row r="133" spans="16:80" x14ac:dyDescent="0.3">
      <c r="P133">
        <f t="shared" si="64"/>
        <v>0</v>
      </c>
      <c r="CB133" s="11"/>
    </row>
    <row r="134" spans="16:80" x14ac:dyDescent="0.3">
      <c r="P134">
        <f t="shared" si="64"/>
        <v>0</v>
      </c>
      <c r="CB134" s="11"/>
    </row>
    <row r="135" spans="16:80" x14ac:dyDescent="0.3">
      <c r="P135">
        <f t="shared" si="64"/>
        <v>0</v>
      </c>
      <c r="CB135" s="11"/>
    </row>
    <row r="136" spans="16:80" x14ac:dyDescent="0.3">
      <c r="P136">
        <f t="shared" si="64"/>
        <v>0</v>
      </c>
      <c r="CB136" s="11"/>
    </row>
    <row r="137" spans="16:80" x14ac:dyDescent="0.3">
      <c r="P137">
        <f t="shared" si="64"/>
        <v>0</v>
      </c>
      <c r="CB137" s="11"/>
    </row>
    <row r="138" spans="16:80" x14ac:dyDescent="0.3">
      <c r="P138">
        <f t="shared" si="64"/>
        <v>0</v>
      </c>
      <c r="CB138" s="11"/>
    </row>
    <row r="139" spans="16:80" x14ac:dyDescent="0.3">
      <c r="P139">
        <f t="shared" si="64"/>
        <v>0</v>
      </c>
      <c r="CB139" s="11"/>
    </row>
    <row r="140" spans="16:80" x14ac:dyDescent="0.3">
      <c r="P140">
        <f t="shared" si="64"/>
        <v>0</v>
      </c>
      <c r="CB140" s="11"/>
    </row>
    <row r="141" spans="16:80" x14ac:dyDescent="0.3">
      <c r="P141">
        <f t="shared" si="64"/>
        <v>0</v>
      </c>
      <c r="CB141" s="11"/>
    </row>
    <row r="142" spans="16:80" x14ac:dyDescent="0.3">
      <c r="P142">
        <f t="shared" si="64"/>
        <v>0</v>
      </c>
      <c r="CB142" s="11"/>
    </row>
    <row r="143" spans="16:80" x14ac:dyDescent="0.3">
      <c r="P143">
        <f t="shared" si="64"/>
        <v>0</v>
      </c>
      <c r="CB143" s="11"/>
    </row>
    <row r="144" spans="16:80" x14ac:dyDescent="0.3">
      <c r="P144">
        <f t="shared" ref="P144:P207" si="111">IF(C144="",0,1)</f>
        <v>0</v>
      </c>
      <c r="CB144" s="11"/>
    </row>
    <row r="145" spans="16:80" x14ac:dyDescent="0.3">
      <c r="P145">
        <f t="shared" si="111"/>
        <v>0</v>
      </c>
      <c r="CB145" s="11"/>
    </row>
    <row r="146" spans="16:80" x14ac:dyDescent="0.3">
      <c r="P146">
        <f t="shared" si="111"/>
        <v>0</v>
      </c>
      <c r="CB146" s="11"/>
    </row>
    <row r="147" spans="16:80" x14ac:dyDescent="0.3">
      <c r="P147">
        <f t="shared" si="111"/>
        <v>0</v>
      </c>
    </row>
    <row r="148" spans="16:80" x14ac:dyDescent="0.3">
      <c r="P148">
        <f t="shared" si="111"/>
        <v>0</v>
      </c>
    </row>
    <row r="149" spans="16:80" x14ac:dyDescent="0.3">
      <c r="P149">
        <f t="shared" si="111"/>
        <v>0</v>
      </c>
    </row>
    <row r="150" spans="16:80" x14ac:dyDescent="0.3">
      <c r="P150">
        <f t="shared" si="111"/>
        <v>0</v>
      </c>
    </row>
    <row r="151" spans="16:80" x14ac:dyDescent="0.3">
      <c r="P151">
        <f t="shared" si="111"/>
        <v>0</v>
      </c>
    </row>
    <row r="152" spans="16:80" x14ac:dyDescent="0.3">
      <c r="P152">
        <f t="shared" si="111"/>
        <v>0</v>
      </c>
    </row>
    <row r="153" spans="16:80" x14ac:dyDescent="0.3">
      <c r="P153">
        <f t="shared" si="111"/>
        <v>0</v>
      </c>
    </row>
    <row r="154" spans="16:80" x14ac:dyDescent="0.3">
      <c r="P154">
        <f t="shared" si="111"/>
        <v>0</v>
      </c>
    </row>
    <row r="155" spans="16:80" x14ac:dyDescent="0.3">
      <c r="P155">
        <f t="shared" si="111"/>
        <v>0</v>
      </c>
    </row>
    <row r="156" spans="16:80" x14ac:dyDescent="0.3">
      <c r="P156">
        <f t="shared" si="111"/>
        <v>0</v>
      </c>
    </row>
    <row r="157" spans="16:80" x14ac:dyDescent="0.3">
      <c r="P157">
        <f t="shared" si="111"/>
        <v>0</v>
      </c>
    </row>
    <row r="158" spans="16:80" x14ac:dyDescent="0.3">
      <c r="P158">
        <f t="shared" si="111"/>
        <v>0</v>
      </c>
    </row>
    <row r="159" spans="16:80" x14ac:dyDescent="0.3">
      <c r="P159">
        <f t="shared" si="111"/>
        <v>0</v>
      </c>
    </row>
    <row r="160" spans="16:80" x14ac:dyDescent="0.3">
      <c r="P160">
        <f t="shared" si="111"/>
        <v>0</v>
      </c>
    </row>
    <row r="161" spans="16:16" x14ac:dyDescent="0.3">
      <c r="P161">
        <f t="shared" si="111"/>
        <v>0</v>
      </c>
    </row>
    <row r="162" spans="16:16" x14ac:dyDescent="0.3">
      <c r="P162">
        <f t="shared" si="111"/>
        <v>0</v>
      </c>
    </row>
    <row r="163" spans="16:16" x14ac:dyDescent="0.3">
      <c r="P163">
        <f t="shared" si="111"/>
        <v>0</v>
      </c>
    </row>
    <row r="164" spans="16:16" x14ac:dyDescent="0.3">
      <c r="P164">
        <f t="shared" si="111"/>
        <v>0</v>
      </c>
    </row>
    <row r="165" spans="16:16" x14ac:dyDescent="0.3">
      <c r="P165">
        <f t="shared" si="111"/>
        <v>0</v>
      </c>
    </row>
    <row r="166" spans="16:16" x14ac:dyDescent="0.3">
      <c r="P166">
        <f t="shared" si="111"/>
        <v>0</v>
      </c>
    </row>
    <row r="167" spans="16:16" x14ac:dyDescent="0.3">
      <c r="P167">
        <f t="shared" si="111"/>
        <v>0</v>
      </c>
    </row>
    <row r="168" spans="16:16" x14ac:dyDescent="0.3">
      <c r="P168">
        <f t="shared" si="111"/>
        <v>0</v>
      </c>
    </row>
    <row r="169" spans="16:16" x14ac:dyDescent="0.3">
      <c r="P169">
        <f t="shared" si="111"/>
        <v>0</v>
      </c>
    </row>
    <row r="170" spans="16:16" x14ac:dyDescent="0.3">
      <c r="P170">
        <f t="shared" si="111"/>
        <v>0</v>
      </c>
    </row>
    <row r="171" spans="16:16" x14ac:dyDescent="0.3">
      <c r="P171">
        <f t="shared" si="111"/>
        <v>0</v>
      </c>
    </row>
    <row r="172" spans="16:16" x14ac:dyDescent="0.3">
      <c r="P172">
        <f t="shared" si="111"/>
        <v>0</v>
      </c>
    </row>
    <row r="173" spans="16:16" x14ac:dyDescent="0.3">
      <c r="P173">
        <f t="shared" si="111"/>
        <v>0</v>
      </c>
    </row>
    <row r="174" spans="16:16" x14ac:dyDescent="0.3">
      <c r="P174">
        <f t="shared" si="111"/>
        <v>0</v>
      </c>
    </row>
    <row r="175" spans="16:16" x14ac:dyDescent="0.3">
      <c r="P175">
        <f t="shared" si="111"/>
        <v>0</v>
      </c>
    </row>
    <row r="176" spans="16:16" x14ac:dyDescent="0.3">
      <c r="P176">
        <f t="shared" si="111"/>
        <v>0</v>
      </c>
    </row>
    <row r="177" spans="16:16" x14ac:dyDescent="0.3">
      <c r="P177">
        <f t="shared" si="111"/>
        <v>0</v>
      </c>
    </row>
    <row r="178" spans="16:16" x14ac:dyDescent="0.3">
      <c r="P178">
        <f t="shared" si="111"/>
        <v>0</v>
      </c>
    </row>
    <row r="179" spans="16:16" x14ac:dyDescent="0.3">
      <c r="P179">
        <f t="shared" si="111"/>
        <v>0</v>
      </c>
    </row>
    <row r="180" spans="16:16" x14ac:dyDescent="0.3">
      <c r="P180">
        <f t="shared" si="111"/>
        <v>0</v>
      </c>
    </row>
    <row r="181" spans="16:16" x14ac:dyDescent="0.3">
      <c r="P181">
        <f t="shared" si="111"/>
        <v>0</v>
      </c>
    </row>
    <row r="182" spans="16:16" x14ac:dyDescent="0.3">
      <c r="P182">
        <f t="shared" si="111"/>
        <v>0</v>
      </c>
    </row>
    <row r="183" spans="16:16" x14ac:dyDescent="0.3">
      <c r="P183">
        <f t="shared" si="111"/>
        <v>0</v>
      </c>
    </row>
    <row r="184" spans="16:16" x14ac:dyDescent="0.3">
      <c r="P184">
        <f t="shared" si="111"/>
        <v>0</v>
      </c>
    </row>
    <row r="185" spans="16:16" x14ac:dyDescent="0.3">
      <c r="P185">
        <f t="shared" si="111"/>
        <v>0</v>
      </c>
    </row>
    <row r="186" spans="16:16" x14ac:dyDescent="0.3">
      <c r="P186">
        <f t="shared" si="111"/>
        <v>0</v>
      </c>
    </row>
    <row r="187" spans="16:16" x14ac:dyDescent="0.3">
      <c r="P187">
        <f t="shared" si="111"/>
        <v>0</v>
      </c>
    </row>
    <row r="188" spans="16:16" x14ac:dyDescent="0.3">
      <c r="P188">
        <f t="shared" si="111"/>
        <v>0</v>
      </c>
    </row>
    <row r="189" spans="16:16" x14ac:dyDescent="0.3">
      <c r="P189">
        <f t="shared" si="111"/>
        <v>0</v>
      </c>
    </row>
    <row r="190" spans="16:16" x14ac:dyDescent="0.3">
      <c r="P190">
        <f t="shared" si="111"/>
        <v>0</v>
      </c>
    </row>
    <row r="191" spans="16:16" x14ac:dyDescent="0.3">
      <c r="P191">
        <f t="shared" si="111"/>
        <v>0</v>
      </c>
    </row>
    <row r="192" spans="16:16" x14ac:dyDescent="0.3">
      <c r="P192">
        <f t="shared" si="111"/>
        <v>0</v>
      </c>
    </row>
    <row r="193" spans="16:16" x14ac:dyDescent="0.3">
      <c r="P193">
        <f t="shared" si="111"/>
        <v>0</v>
      </c>
    </row>
    <row r="194" spans="16:16" x14ac:dyDescent="0.3">
      <c r="P194">
        <f t="shared" si="111"/>
        <v>0</v>
      </c>
    </row>
    <row r="195" spans="16:16" x14ac:dyDescent="0.3">
      <c r="P195">
        <f t="shared" si="111"/>
        <v>0</v>
      </c>
    </row>
    <row r="196" spans="16:16" x14ac:dyDescent="0.3">
      <c r="P196">
        <f t="shared" si="111"/>
        <v>0</v>
      </c>
    </row>
    <row r="197" spans="16:16" x14ac:dyDescent="0.3">
      <c r="P197">
        <f t="shared" si="111"/>
        <v>0</v>
      </c>
    </row>
    <row r="198" spans="16:16" x14ac:dyDescent="0.3">
      <c r="P198">
        <f t="shared" si="111"/>
        <v>0</v>
      </c>
    </row>
    <row r="199" spans="16:16" x14ac:dyDescent="0.3">
      <c r="P199">
        <f t="shared" si="111"/>
        <v>0</v>
      </c>
    </row>
    <row r="200" spans="16:16" x14ac:dyDescent="0.3">
      <c r="P200">
        <f t="shared" si="111"/>
        <v>0</v>
      </c>
    </row>
    <row r="201" spans="16:16" x14ac:dyDescent="0.3">
      <c r="P201">
        <f t="shared" si="111"/>
        <v>0</v>
      </c>
    </row>
    <row r="202" spans="16:16" x14ac:dyDescent="0.3">
      <c r="P202">
        <f t="shared" si="111"/>
        <v>0</v>
      </c>
    </row>
    <row r="203" spans="16:16" x14ac:dyDescent="0.3">
      <c r="P203">
        <f t="shared" si="111"/>
        <v>0</v>
      </c>
    </row>
    <row r="204" spans="16:16" x14ac:dyDescent="0.3">
      <c r="P204">
        <f t="shared" si="111"/>
        <v>0</v>
      </c>
    </row>
    <row r="205" spans="16:16" x14ac:dyDescent="0.3">
      <c r="P205">
        <f t="shared" si="111"/>
        <v>0</v>
      </c>
    </row>
    <row r="206" spans="16:16" x14ac:dyDescent="0.3">
      <c r="P206">
        <f t="shared" si="111"/>
        <v>0</v>
      </c>
    </row>
    <row r="207" spans="16:16" x14ac:dyDescent="0.3">
      <c r="P207">
        <f t="shared" si="111"/>
        <v>0</v>
      </c>
    </row>
    <row r="208" spans="16:16" x14ac:dyDescent="0.3">
      <c r="P208">
        <f t="shared" ref="P208:P271" si="112">IF(C208="",0,1)</f>
        <v>0</v>
      </c>
    </row>
    <row r="209" spans="16:16" x14ac:dyDescent="0.3">
      <c r="P209">
        <f t="shared" si="112"/>
        <v>0</v>
      </c>
    </row>
    <row r="210" spans="16:16" x14ac:dyDescent="0.3">
      <c r="P210">
        <f t="shared" si="112"/>
        <v>0</v>
      </c>
    </row>
    <row r="211" spans="16:16" x14ac:dyDescent="0.3">
      <c r="P211">
        <f t="shared" si="112"/>
        <v>0</v>
      </c>
    </row>
    <row r="212" spans="16:16" x14ac:dyDescent="0.3">
      <c r="P212">
        <f t="shared" si="112"/>
        <v>0</v>
      </c>
    </row>
    <row r="213" spans="16:16" x14ac:dyDescent="0.3">
      <c r="P213">
        <f t="shared" si="112"/>
        <v>0</v>
      </c>
    </row>
    <row r="214" spans="16:16" x14ac:dyDescent="0.3">
      <c r="P214">
        <f t="shared" si="112"/>
        <v>0</v>
      </c>
    </row>
    <row r="215" spans="16:16" x14ac:dyDescent="0.3">
      <c r="P215">
        <f t="shared" si="112"/>
        <v>0</v>
      </c>
    </row>
    <row r="216" spans="16:16" x14ac:dyDescent="0.3">
      <c r="P216">
        <f t="shared" si="112"/>
        <v>0</v>
      </c>
    </row>
    <row r="217" spans="16:16" x14ac:dyDescent="0.3">
      <c r="P217">
        <f t="shared" si="112"/>
        <v>0</v>
      </c>
    </row>
    <row r="218" spans="16:16" x14ac:dyDescent="0.3">
      <c r="P218">
        <f t="shared" si="112"/>
        <v>0</v>
      </c>
    </row>
    <row r="219" spans="16:16" x14ac:dyDescent="0.3">
      <c r="P219">
        <f t="shared" si="112"/>
        <v>0</v>
      </c>
    </row>
    <row r="220" spans="16:16" x14ac:dyDescent="0.3">
      <c r="P220">
        <f t="shared" si="112"/>
        <v>0</v>
      </c>
    </row>
    <row r="221" spans="16:16" x14ac:dyDescent="0.3">
      <c r="P221">
        <f t="shared" si="112"/>
        <v>0</v>
      </c>
    </row>
    <row r="222" spans="16:16" x14ac:dyDescent="0.3">
      <c r="P222">
        <f t="shared" si="112"/>
        <v>0</v>
      </c>
    </row>
    <row r="223" spans="16:16" x14ac:dyDescent="0.3">
      <c r="P223">
        <f t="shared" si="112"/>
        <v>0</v>
      </c>
    </row>
    <row r="224" spans="16:16" x14ac:dyDescent="0.3">
      <c r="P224">
        <f t="shared" si="112"/>
        <v>0</v>
      </c>
    </row>
    <row r="225" spans="16:16" x14ac:dyDescent="0.3">
      <c r="P225">
        <f t="shared" si="112"/>
        <v>0</v>
      </c>
    </row>
    <row r="226" spans="16:16" x14ac:dyDescent="0.3">
      <c r="P226">
        <f t="shared" si="112"/>
        <v>0</v>
      </c>
    </row>
    <row r="227" spans="16:16" x14ac:dyDescent="0.3">
      <c r="P227">
        <f t="shared" si="112"/>
        <v>0</v>
      </c>
    </row>
    <row r="228" spans="16:16" x14ac:dyDescent="0.3">
      <c r="P228">
        <f t="shared" si="112"/>
        <v>0</v>
      </c>
    </row>
    <row r="229" spans="16:16" x14ac:dyDescent="0.3">
      <c r="P229">
        <f t="shared" si="112"/>
        <v>0</v>
      </c>
    </row>
    <row r="230" spans="16:16" x14ac:dyDescent="0.3">
      <c r="P230">
        <f t="shared" si="112"/>
        <v>0</v>
      </c>
    </row>
    <row r="231" spans="16:16" x14ac:dyDescent="0.3">
      <c r="P231">
        <f t="shared" si="112"/>
        <v>0</v>
      </c>
    </row>
    <row r="232" spans="16:16" x14ac:dyDescent="0.3">
      <c r="P232">
        <f t="shared" si="112"/>
        <v>0</v>
      </c>
    </row>
    <row r="233" spans="16:16" x14ac:dyDescent="0.3">
      <c r="P233">
        <f t="shared" si="112"/>
        <v>0</v>
      </c>
    </row>
    <row r="234" spans="16:16" x14ac:dyDescent="0.3">
      <c r="P234">
        <f t="shared" si="112"/>
        <v>0</v>
      </c>
    </row>
    <row r="235" spans="16:16" x14ac:dyDescent="0.3">
      <c r="P235">
        <f t="shared" si="112"/>
        <v>0</v>
      </c>
    </row>
    <row r="236" spans="16:16" x14ac:dyDescent="0.3">
      <c r="P236">
        <f t="shared" si="112"/>
        <v>0</v>
      </c>
    </row>
    <row r="237" spans="16:16" x14ac:dyDescent="0.3">
      <c r="P237">
        <f t="shared" si="112"/>
        <v>0</v>
      </c>
    </row>
    <row r="238" spans="16:16" x14ac:dyDescent="0.3">
      <c r="P238">
        <f t="shared" si="112"/>
        <v>0</v>
      </c>
    </row>
    <row r="239" spans="16:16" x14ac:dyDescent="0.3">
      <c r="P239">
        <f t="shared" si="112"/>
        <v>0</v>
      </c>
    </row>
    <row r="240" spans="16:16" x14ac:dyDescent="0.3">
      <c r="P240">
        <f t="shared" si="112"/>
        <v>0</v>
      </c>
    </row>
    <row r="241" spans="16:16" x14ac:dyDescent="0.3">
      <c r="P241">
        <f t="shared" si="112"/>
        <v>0</v>
      </c>
    </row>
    <row r="242" spans="16:16" x14ac:dyDescent="0.3">
      <c r="P242">
        <f t="shared" si="112"/>
        <v>0</v>
      </c>
    </row>
    <row r="243" spans="16:16" x14ac:dyDescent="0.3">
      <c r="P243">
        <f t="shared" si="112"/>
        <v>0</v>
      </c>
    </row>
    <row r="244" spans="16:16" x14ac:dyDescent="0.3">
      <c r="P244">
        <f t="shared" si="112"/>
        <v>0</v>
      </c>
    </row>
    <row r="245" spans="16:16" x14ac:dyDescent="0.3">
      <c r="P245">
        <f t="shared" si="112"/>
        <v>0</v>
      </c>
    </row>
    <row r="246" spans="16:16" x14ac:dyDescent="0.3">
      <c r="P246">
        <f t="shared" si="112"/>
        <v>0</v>
      </c>
    </row>
    <row r="247" spans="16:16" x14ac:dyDescent="0.3">
      <c r="P247">
        <f t="shared" si="112"/>
        <v>0</v>
      </c>
    </row>
    <row r="248" spans="16:16" x14ac:dyDescent="0.3">
      <c r="P248">
        <f t="shared" si="112"/>
        <v>0</v>
      </c>
    </row>
    <row r="249" spans="16:16" x14ac:dyDescent="0.3">
      <c r="P249">
        <f t="shared" si="112"/>
        <v>0</v>
      </c>
    </row>
    <row r="250" spans="16:16" x14ac:dyDescent="0.3">
      <c r="P250">
        <f t="shared" si="112"/>
        <v>0</v>
      </c>
    </row>
    <row r="251" spans="16:16" x14ac:dyDescent="0.3">
      <c r="P251">
        <f t="shared" si="112"/>
        <v>0</v>
      </c>
    </row>
    <row r="252" spans="16:16" x14ac:dyDescent="0.3">
      <c r="P252">
        <f t="shared" si="112"/>
        <v>0</v>
      </c>
    </row>
    <row r="253" spans="16:16" x14ac:dyDescent="0.3">
      <c r="P253">
        <f t="shared" si="112"/>
        <v>0</v>
      </c>
    </row>
    <row r="254" spans="16:16" x14ac:dyDescent="0.3">
      <c r="P254">
        <f t="shared" si="112"/>
        <v>0</v>
      </c>
    </row>
    <row r="255" spans="16:16" x14ac:dyDescent="0.3">
      <c r="P255">
        <f t="shared" si="112"/>
        <v>0</v>
      </c>
    </row>
    <row r="256" spans="16:16" x14ac:dyDescent="0.3">
      <c r="P256">
        <f t="shared" si="112"/>
        <v>0</v>
      </c>
    </row>
    <row r="257" spans="16:16" x14ac:dyDescent="0.3">
      <c r="P257">
        <f t="shared" si="112"/>
        <v>0</v>
      </c>
    </row>
    <row r="258" spans="16:16" x14ac:dyDescent="0.3">
      <c r="P258">
        <f t="shared" si="112"/>
        <v>0</v>
      </c>
    </row>
    <row r="259" spans="16:16" x14ac:dyDescent="0.3">
      <c r="P259">
        <f t="shared" si="112"/>
        <v>0</v>
      </c>
    </row>
    <row r="260" spans="16:16" x14ac:dyDescent="0.3">
      <c r="P260">
        <f t="shared" si="112"/>
        <v>0</v>
      </c>
    </row>
    <row r="261" spans="16:16" x14ac:dyDescent="0.3">
      <c r="P261">
        <f t="shared" si="112"/>
        <v>0</v>
      </c>
    </row>
    <row r="262" spans="16:16" x14ac:dyDescent="0.3">
      <c r="P262">
        <f t="shared" si="112"/>
        <v>0</v>
      </c>
    </row>
    <row r="263" spans="16:16" x14ac:dyDescent="0.3">
      <c r="P263">
        <f t="shared" si="112"/>
        <v>0</v>
      </c>
    </row>
    <row r="264" spans="16:16" x14ac:dyDescent="0.3">
      <c r="P264">
        <f t="shared" si="112"/>
        <v>0</v>
      </c>
    </row>
    <row r="265" spans="16:16" x14ac:dyDescent="0.3">
      <c r="P265">
        <f t="shared" si="112"/>
        <v>0</v>
      </c>
    </row>
    <row r="266" spans="16:16" x14ac:dyDescent="0.3">
      <c r="P266">
        <f t="shared" si="112"/>
        <v>0</v>
      </c>
    </row>
    <row r="267" spans="16:16" x14ac:dyDescent="0.3">
      <c r="P267">
        <f t="shared" si="112"/>
        <v>0</v>
      </c>
    </row>
    <row r="268" spans="16:16" x14ac:dyDescent="0.3">
      <c r="P268">
        <f t="shared" si="112"/>
        <v>0</v>
      </c>
    </row>
    <row r="269" spans="16:16" x14ac:dyDescent="0.3">
      <c r="P269">
        <f t="shared" si="112"/>
        <v>0</v>
      </c>
    </row>
    <row r="270" spans="16:16" x14ac:dyDescent="0.3">
      <c r="P270">
        <f t="shared" si="112"/>
        <v>0</v>
      </c>
    </row>
    <row r="271" spans="16:16" x14ac:dyDescent="0.3">
      <c r="P271">
        <f t="shared" si="112"/>
        <v>0</v>
      </c>
    </row>
    <row r="272" spans="16:16" x14ac:dyDescent="0.3">
      <c r="P272">
        <f t="shared" ref="P272:P335" si="113">IF(C272="",0,1)</f>
        <v>0</v>
      </c>
    </row>
    <row r="273" spans="16:16" x14ac:dyDescent="0.3">
      <c r="P273">
        <f t="shared" si="113"/>
        <v>0</v>
      </c>
    </row>
    <row r="274" spans="16:16" x14ac:dyDescent="0.3">
      <c r="P274">
        <f t="shared" si="113"/>
        <v>0</v>
      </c>
    </row>
    <row r="275" spans="16:16" x14ac:dyDescent="0.3">
      <c r="P275">
        <f t="shared" si="113"/>
        <v>0</v>
      </c>
    </row>
    <row r="276" spans="16:16" x14ac:dyDescent="0.3">
      <c r="P276">
        <f t="shared" si="113"/>
        <v>0</v>
      </c>
    </row>
    <row r="277" spans="16:16" x14ac:dyDescent="0.3">
      <c r="P277">
        <f t="shared" si="113"/>
        <v>0</v>
      </c>
    </row>
    <row r="278" spans="16:16" x14ac:dyDescent="0.3">
      <c r="P278">
        <f t="shared" si="113"/>
        <v>0</v>
      </c>
    </row>
    <row r="279" spans="16:16" x14ac:dyDescent="0.3">
      <c r="P279">
        <f t="shared" si="113"/>
        <v>0</v>
      </c>
    </row>
    <row r="280" spans="16:16" x14ac:dyDescent="0.3">
      <c r="P280">
        <f t="shared" si="113"/>
        <v>0</v>
      </c>
    </row>
    <row r="281" spans="16:16" x14ac:dyDescent="0.3">
      <c r="P281">
        <f t="shared" si="113"/>
        <v>0</v>
      </c>
    </row>
    <row r="282" spans="16:16" x14ac:dyDescent="0.3">
      <c r="P282">
        <f t="shared" si="113"/>
        <v>0</v>
      </c>
    </row>
    <row r="283" spans="16:16" x14ac:dyDescent="0.3">
      <c r="P283">
        <f t="shared" si="113"/>
        <v>0</v>
      </c>
    </row>
    <row r="284" spans="16:16" x14ac:dyDescent="0.3">
      <c r="P284">
        <f t="shared" si="113"/>
        <v>0</v>
      </c>
    </row>
    <row r="285" spans="16:16" x14ac:dyDescent="0.3">
      <c r="P285">
        <f t="shared" si="113"/>
        <v>0</v>
      </c>
    </row>
    <row r="286" spans="16:16" x14ac:dyDescent="0.3">
      <c r="P286">
        <f t="shared" si="113"/>
        <v>0</v>
      </c>
    </row>
    <row r="287" spans="16:16" x14ac:dyDescent="0.3">
      <c r="P287">
        <f t="shared" si="113"/>
        <v>0</v>
      </c>
    </row>
    <row r="288" spans="16:16" x14ac:dyDescent="0.3">
      <c r="P288">
        <f t="shared" si="113"/>
        <v>0</v>
      </c>
    </row>
    <row r="289" spans="16:16" x14ac:dyDescent="0.3">
      <c r="P289">
        <f t="shared" si="113"/>
        <v>0</v>
      </c>
    </row>
    <row r="290" spans="16:16" x14ac:dyDescent="0.3">
      <c r="P290">
        <f t="shared" si="113"/>
        <v>0</v>
      </c>
    </row>
    <row r="291" spans="16:16" x14ac:dyDescent="0.3">
      <c r="P291">
        <f t="shared" si="113"/>
        <v>0</v>
      </c>
    </row>
    <row r="292" spans="16:16" x14ac:dyDescent="0.3">
      <c r="P292">
        <f t="shared" si="113"/>
        <v>0</v>
      </c>
    </row>
    <row r="293" spans="16:16" x14ac:dyDescent="0.3">
      <c r="P293">
        <f t="shared" si="113"/>
        <v>0</v>
      </c>
    </row>
    <row r="294" spans="16:16" x14ac:dyDescent="0.3">
      <c r="P294">
        <f t="shared" si="113"/>
        <v>0</v>
      </c>
    </row>
    <row r="295" spans="16:16" x14ac:dyDescent="0.3">
      <c r="P295">
        <f t="shared" si="113"/>
        <v>0</v>
      </c>
    </row>
    <row r="296" spans="16:16" x14ac:dyDescent="0.3">
      <c r="P296">
        <f t="shared" si="113"/>
        <v>0</v>
      </c>
    </row>
    <row r="297" spans="16:16" x14ac:dyDescent="0.3">
      <c r="P297">
        <f t="shared" si="113"/>
        <v>0</v>
      </c>
    </row>
    <row r="298" spans="16:16" x14ac:dyDescent="0.3">
      <c r="P298">
        <f t="shared" si="113"/>
        <v>0</v>
      </c>
    </row>
    <row r="299" spans="16:16" x14ac:dyDescent="0.3">
      <c r="P299">
        <f t="shared" si="113"/>
        <v>0</v>
      </c>
    </row>
    <row r="300" spans="16:16" x14ac:dyDescent="0.3">
      <c r="P300">
        <f t="shared" si="113"/>
        <v>0</v>
      </c>
    </row>
    <row r="301" spans="16:16" x14ac:dyDescent="0.3">
      <c r="P301">
        <f t="shared" si="113"/>
        <v>0</v>
      </c>
    </row>
    <row r="302" spans="16:16" x14ac:dyDescent="0.3">
      <c r="P302">
        <f t="shared" si="113"/>
        <v>0</v>
      </c>
    </row>
    <row r="303" spans="16:16" x14ac:dyDescent="0.3">
      <c r="P303">
        <f t="shared" si="113"/>
        <v>0</v>
      </c>
    </row>
    <row r="304" spans="16:16" x14ac:dyDescent="0.3">
      <c r="P304">
        <f t="shared" si="113"/>
        <v>0</v>
      </c>
    </row>
    <row r="305" spans="16:16" x14ac:dyDescent="0.3">
      <c r="P305">
        <f t="shared" si="113"/>
        <v>0</v>
      </c>
    </row>
    <row r="306" spans="16:16" x14ac:dyDescent="0.3">
      <c r="P306">
        <f t="shared" si="113"/>
        <v>0</v>
      </c>
    </row>
    <row r="307" spans="16:16" x14ac:dyDescent="0.3">
      <c r="P307">
        <f t="shared" si="113"/>
        <v>0</v>
      </c>
    </row>
    <row r="308" spans="16:16" x14ac:dyDescent="0.3">
      <c r="P308">
        <f t="shared" si="113"/>
        <v>0</v>
      </c>
    </row>
    <row r="309" spans="16:16" x14ac:dyDescent="0.3">
      <c r="P309">
        <f t="shared" si="113"/>
        <v>0</v>
      </c>
    </row>
    <row r="310" spans="16:16" x14ac:dyDescent="0.3">
      <c r="P310">
        <f t="shared" si="113"/>
        <v>0</v>
      </c>
    </row>
    <row r="311" spans="16:16" x14ac:dyDescent="0.3">
      <c r="P311">
        <f t="shared" si="113"/>
        <v>0</v>
      </c>
    </row>
    <row r="312" spans="16:16" x14ac:dyDescent="0.3">
      <c r="P312">
        <f t="shared" si="113"/>
        <v>0</v>
      </c>
    </row>
    <row r="313" spans="16:16" x14ac:dyDescent="0.3">
      <c r="P313">
        <f t="shared" si="113"/>
        <v>0</v>
      </c>
    </row>
    <row r="314" spans="16:16" x14ac:dyDescent="0.3">
      <c r="P314">
        <f t="shared" si="113"/>
        <v>0</v>
      </c>
    </row>
    <row r="315" spans="16:16" x14ac:dyDescent="0.3">
      <c r="P315">
        <f t="shared" si="113"/>
        <v>0</v>
      </c>
    </row>
    <row r="316" spans="16:16" x14ac:dyDescent="0.3">
      <c r="P316">
        <f t="shared" si="113"/>
        <v>0</v>
      </c>
    </row>
    <row r="317" spans="16:16" x14ac:dyDescent="0.3">
      <c r="P317">
        <f t="shared" si="113"/>
        <v>0</v>
      </c>
    </row>
    <row r="318" spans="16:16" x14ac:dyDescent="0.3">
      <c r="P318">
        <f t="shared" si="113"/>
        <v>0</v>
      </c>
    </row>
    <row r="319" spans="16:16" x14ac:dyDescent="0.3">
      <c r="P319">
        <f t="shared" si="113"/>
        <v>0</v>
      </c>
    </row>
    <row r="320" spans="16:16" x14ac:dyDescent="0.3">
      <c r="P320">
        <f t="shared" si="113"/>
        <v>0</v>
      </c>
    </row>
    <row r="321" spans="16:16" x14ac:dyDescent="0.3">
      <c r="P321">
        <f t="shared" si="113"/>
        <v>0</v>
      </c>
    </row>
    <row r="322" spans="16:16" x14ac:dyDescent="0.3">
      <c r="P322">
        <f t="shared" si="113"/>
        <v>0</v>
      </c>
    </row>
    <row r="323" spans="16:16" x14ac:dyDescent="0.3">
      <c r="P323">
        <f t="shared" si="113"/>
        <v>0</v>
      </c>
    </row>
    <row r="324" spans="16:16" x14ac:dyDescent="0.3">
      <c r="P324">
        <f t="shared" si="113"/>
        <v>0</v>
      </c>
    </row>
    <row r="325" spans="16:16" x14ac:dyDescent="0.3">
      <c r="P325">
        <f t="shared" si="113"/>
        <v>0</v>
      </c>
    </row>
    <row r="326" spans="16:16" x14ac:dyDescent="0.3">
      <c r="P326">
        <f t="shared" si="113"/>
        <v>0</v>
      </c>
    </row>
    <row r="327" spans="16:16" x14ac:dyDescent="0.3">
      <c r="P327">
        <f t="shared" si="113"/>
        <v>0</v>
      </c>
    </row>
    <row r="328" spans="16:16" x14ac:dyDescent="0.3">
      <c r="P328">
        <f t="shared" si="113"/>
        <v>0</v>
      </c>
    </row>
    <row r="329" spans="16:16" x14ac:dyDescent="0.3">
      <c r="P329">
        <f t="shared" si="113"/>
        <v>0</v>
      </c>
    </row>
    <row r="330" spans="16:16" x14ac:dyDescent="0.3">
      <c r="P330">
        <f t="shared" si="113"/>
        <v>0</v>
      </c>
    </row>
    <row r="331" spans="16:16" x14ac:dyDescent="0.3">
      <c r="P331">
        <f t="shared" si="113"/>
        <v>0</v>
      </c>
    </row>
    <row r="332" spans="16:16" x14ac:dyDescent="0.3">
      <c r="P332">
        <f t="shared" si="113"/>
        <v>0</v>
      </c>
    </row>
    <row r="333" spans="16:16" x14ac:dyDescent="0.3">
      <c r="P333">
        <f t="shared" si="113"/>
        <v>0</v>
      </c>
    </row>
    <row r="334" spans="16:16" x14ac:dyDescent="0.3">
      <c r="P334">
        <f t="shared" si="113"/>
        <v>0</v>
      </c>
    </row>
    <row r="335" spans="16:16" x14ac:dyDescent="0.3">
      <c r="P335">
        <f t="shared" si="113"/>
        <v>0</v>
      </c>
    </row>
    <row r="336" spans="16:16" x14ac:dyDescent="0.3">
      <c r="P336">
        <f t="shared" ref="P336:P350" si="114">IF(C336="",0,1)</f>
        <v>0</v>
      </c>
    </row>
    <row r="337" spans="16:16" x14ac:dyDescent="0.3">
      <c r="P337">
        <f t="shared" si="114"/>
        <v>0</v>
      </c>
    </row>
    <row r="338" spans="16:16" x14ac:dyDescent="0.3">
      <c r="P338">
        <f t="shared" si="114"/>
        <v>0</v>
      </c>
    </row>
    <row r="339" spans="16:16" x14ac:dyDescent="0.3">
      <c r="P339">
        <f t="shared" si="114"/>
        <v>0</v>
      </c>
    </row>
    <row r="340" spans="16:16" x14ac:dyDescent="0.3">
      <c r="P340">
        <f t="shared" si="114"/>
        <v>0</v>
      </c>
    </row>
    <row r="341" spans="16:16" x14ac:dyDescent="0.3">
      <c r="P341">
        <f t="shared" si="114"/>
        <v>0</v>
      </c>
    </row>
    <row r="342" spans="16:16" x14ac:dyDescent="0.3">
      <c r="P342">
        <f t="shared" si="114"/>
        <v>0</v>
      </c>
    </row>
    <row r="343" spans="16:16" x14ac:dyDescent="0.3">
      <c r="P343">
        <f t="shared" si="114"/>
        <v>0</v>
      </c>
    </row>
    <row r="344" spans="16:16" x14ac:dyDescent="0.3">
      <c r="P344">
        <f t="shared" si="114"/>
        <v>0</v>
      </c>
    </row>
    <row r="345" spans="16:16" x14ac:dyDescent="0.3">
      <c r="P345">
        <f t="shared" si="114"/>
        <v>0</v>
      </c>
    </row>
    <row r="346" spans="16:16" x14ac:dyDescent="0.3">
      <c r="P346">
        <f t="shared" si="114"/>
        <v>0</v>
      </c>
    </row>
    <row r="347" spans="16:16" x14ac:dyDescent="0.3">
      <c r="P347">
        <f t="shared" si="114"/>
        <v>0</v>
      </c>
    </row>
    <row r="348" spans="16:16" x14ac:dyDescent="0.3">
      <c r="P348">
        <f t="shared" si="114"/>
        <v>0</v>
      </c>
    </row>
    <row r="349" spans="16:16" x14ac:dyDescent="0.3">
      <c r="P349">
        <f t="shared" si="114"/>
        <v>0</v>
      </c>
    </row>
    <row r="350" spans="16:16" x14ac:dyDescent="0.3">
      <c r="P350">
        <f t="shared" si="114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N146"/>
  <sheetViews>
    <sheetView topLeftCell="V1" workbookViewId="0">
      <selection activeCell="V1" sqref="A1:XFD1048576"/>
    </sheetView>
  </sheetViews>
  <sheetFormatPr defaultColWidth="9.109375" defaultRowHeight="14.4" x14ac:dyDescent="0.3"/>
  <cols>
    <col min="9" max="10" width="9.109375" hidden="1" customWidth="1"/>
    <col min="12" max="12" width="9.109375" hidden="1" customWidth="1"/>
    <col min="16" max="16" width="26.109375" bestFit="1" customWidth="1"/>
    <col min="31" max="80" width="0" hidden="1" customWidth="1"/>
    <col min="93" max="93" width="11.10937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</cols>
  <sheetData>
    <row r="1" spans="1:118" x14ac:dyDescent="0.3">
      <c r="A1" s="1" t="s">
        <v>0</v>
      </c>
      <c r="B1" s="1" t="s">
        <v>86</v>
      </c>
      <c r="P1" t="s">
        <v>105</v>
      </c>
      <c r="Q1">
        <f>COUNTIFS($E$15:$E$400,"&lt;=10",$C$15:$C$400,"Col mop")/$F$5</f>
        <v>104</v>
      </c>
    </row>
    <row r="2" spans="1:118" x14ac:dyDescent="0.3">
      <c r="A2" s="1" t="s">
        <v>2</v>
      </c>
      <c r="B2" s="1" t="s">
        <v>87</v>
      </c>
      <c r="D2" s="2"/>
      <c r="P2" t="s">
        <v>106</v>
      </c>
      <c r="Q2">
        <f>COUNTIFS($E$15:$E$400,"&gt;10",$C$15:$C$400,"Col mop")/$F$5</f>
        <v>4</v>
      </c>
    </row>
    <row r="3" spans="1:118" x14ac:dyDescent="0.3">
      <c r="M3" t="s">
        <v>81</v>
      </c>
      <c r="P3" t="s">
        <v>107</v>
      </c>
      <c r="Q3">
        <f>AVERAGEIF(C15:C400,"Col mop",$E$15:$E$400)</f>
        <v>4.4407407407407407</v>
      </c>
    </row>
    <row r="4" spans="1:118" x14ac:dyDescent="0.3">
      <c r="D4" t="s">
        <v>5</v>
      </c>
      <c r="E4" t="s">
        <v>6</v>
      </c>
      <c r="F4" t="s">
        <v>7</v>
      </c>
      <c r="M4" t="s">
        <v>82</v>
      </c>
      <c r="N4" t="s">
        <v>83</v>
      </c>
      <c r="O4" t="s">
        <v>84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50</v>
      </c>
      <c r="E5">
        <v>50</v>
      </c>
      <c r="F5">
        <f>SUM(D5*E5/10000)</f>
        <v>0.25</v>
      </c>
      <c r="M5">
        <v>2389.89</v>
      </c>
      <c r="N5">
        <v>23070.87</v>
      </c>
      <c r="O5">
        <f>(M5+N5)/10000</f>
        <v>2.5460759999999998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  <c r="R10" t="s">
        <v>104</v>
      </c>
      <c r="S10">
        <f>SUM(M12,S12)</f>
        <v>43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110</v>
      </c>
    </row>
    <row r="12" spans="1:118" x14ac:dyDescent="0.3">
      <c r="B12">
        <f>COUNTIF(B15:B122,1)</f>
        <v>27</v>
      </c>
      <c r="D12" s="28" t="s">
        <v>103</v>
      </c>
      <c r="M12">
        <f>COUNTIF(M15:M122,2)</f>
        <v>43</v>
      </c>
      <c r="S12">
        <f t="shared" ref="S12" si="0">COUNTIF(S15:S122,2)</f>
        <v>0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3.6</v>
      </c>
      <c r="E13" s="1">
        <f>MAX(E15:E400)</f>
        <v>23.3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4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4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 t="str">
        <f>IF(AND(F15="",G15=""),"",1)</f>
        <v/>
      </c>
      <c r="C15" t="s">
        <v>75</v>
      </c>
      <c r="D15">
        <v>1.4</v>
      </c>
      <c r="I15">
        <f>IF(OR(K15=5,K15=6),(H15+(F15+G15)/2)/3,IF(K15=4,(F15+G15+H15)/6,(G15+F15)/4))</f>
        <v>0</v>
      </c>
      <c r="J15">
        <f>(E15-H15)</f>
        <v>0</v>
      </c>
      <c r="L15" t="e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#DIV/0!</v>
      </c>
      <c r="M15">
        <v>2</v>
      </c>
      <c r="N15">
        <v>0</v>
      </c>
      <c r="O15">
        <v>7</v>
      </c>
      <c r="P15">
        <f>IF(C15="",0,1)</f>
        <v>1</v>
      </c>
      <c r="Z15">
        <v>0</v>
      </c>
      <c r="AA15">
        <v>0</v>
      </c>
      <c r="AB15">
        <v>0</v>
      </c>
      <c r="AC15">
        <v>0</v>
      </c>
      <c r="AD15" t="s">
        <v>75</v>
      </c>
      <c r="AE15" t="e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#DIV/0!</v>
      </c>
      <c r="AF15" t="e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#DIV/0!</v>
      </c>
      <c r="AG15" t="e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#DIV/0!</v>
      </c>
      <c r="AH15" t="e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#DIV/0!</v>
      </c>
      <c r="AI15" t="e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#DIV/0!</v>
      </c>
      <c r="AJ15" t="e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#DIV/0!</v>
      </c>
      <c r="AK15" t="e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#DIV/0!</v>
      </c>
      <c r="AL15" t="e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#DIV/0!</v>
      </c>
      <c r="AM15" t="e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#DIV/0!</v>
      </c>
      <c r="AN15" t="e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#DIV/0!</v>
      </c>
      <c r="AO15" t="e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#DIV/0!</v>
      </c>
      <c r="AP15" t="e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#DIV/0!</v>
      </c>
      <c r="AQ15" t="e">
        <f>IF($AF$14&lt;=$J15,0,IF(AND(OR($L15=5,$L15=6),$AF$14&gt;$I15+$J15),$AE15,IF(AND(OR($L15=1,$L15=2,$L15=3,$L15=7),$AF$14&gt;$E15),$AE15,IF(AND($L15=4,$AF$14&gt;2*$I15+$J15),$AE15,AF15))))</f>
        <v>#DIV/0!</v>
      </c>
      <c r="AR15" t="e">
        <f>IF($AG$14&lt;=$J15,0,IF(AND(OR($L15=5,$L15=6),$AG$14&gt;$I15+$J15),$AE15,IF(AND(OR($L15=1,$L15=2,$L15=3,$L15=7),$AG$14&gt;$E15),$AE15,IF(AND($L15=4,$AG$14&gt;2*$I15+$J15),$AE15,AG15))))</f>
        <v>#DIV/0!</v>
      </c>
      <c r="AS15" t="e">
        <f>IF($AH$14&lt;=$J15,0,IF(AND(OR($L15=5,$L15=6),$AH$14&gt;$I15+$J15),$AE15,IF(AND(OR($L15=1,$L15=2,$L15=3,$L15=7),$AH$14&gt;$E15),$AE15,IF(AND($L15=4,$AH$14&gt;2*$I15+$J15),$AE15,AH15))))</f>
        <v>#DIV/0!</v>
      </c>
      <c r="AT15" t="e">
        <f>IF($AI$14&lt;=$J15,0,IF(AND(OR($L15=5,$L15=6),$AI$14&gt;$I15+$J15),$AE15,IF(AND(OR($L15=1,$L15=2,$L15=3,$L15=7),$AI$14&gt;$E15),$AE15,IF(AND($L15=4,$AI$14&gt;2*$I15+$J15),$AE15,AI15))))</f>
        <v>#DIV/0!</v>
      </c>
      <c r="AU15" t="e">
        <f>IF($AJ$14&lt;=$J15,0,IF(AND(OR($L15=5,$L15=6),$AJ$14&gt;$I15+$J15),$AE15,IF(AND(OR($L15=1,$L15=2,$L15=3,$L15=7),$AJ$14&gt;$E15),$AE15,IF(AND($L15=4,$AJ$14&gt;2*$I15+$J15),$AE15,AJ15))))</f>
        <v>#DIV/0!</v>
      </c>
      <c r="AV15" t="e">
        <f>IF($AK$14&lt;=$J15,0,IF(AND(OR($L15=5,$L15=6),$AK$14&gt;$I15+$J15),$AE15,IF(AND(OR($L15=1,$L15=2,$L15=3,$L15=7),$AK$14&gt;$E15),$AE15,IF(AND($L15=4,$AK$14&gt;2*$I15+$J15),$AE15,AK15))))</f>
        <v>#DIV/0!</v>
      </c>
      <c r="AW15" t="e">
        <f>IF($AL$14&lt;=$J15,0,IF(AND(OR($L15=5,$L15=6),$AL$14&gt;$I15+$J15),$AE15,IF(AND(OR($L15=1,$L15=2,$L15=3,$L15=7),$AL$14&gt;$E15),$AE15,IF(AND($L15=4,$AL$14&gt;2*$I15+$J15),$AE15,AL15))))</f>
        <v>#DIV/0!</v>
      </c>
      <c r="AX15" t="e">
        <f>IF($AM$14&lt;=$J15,0,IF(AND(OR($L15=5,$L15=6),$AM$14&gt;$I15+$J15),$AE15,IF(AND(OR($L15=1,$L15=2,$L15=3,$L15=7),$AM$14&gt;$E15),$AE15,IF(AND($L15=4,$AM$14&gt;2*$I15+$J15),$AE15,AM15))))</f>
        <v>#DIV/0!</v>
      </c>
      <c r="AY15" t="e">
        <f>IF($AN$14&lt;=$J15,0,IF(AND(OR($L15=5,$L15=6),$AN$14&gt;$I15+$J15),$AE15,IF(AND(OR($L15=1,$L15=2,$L15=3,$L15=7),$AN$14&gt;$E15),$AE15,IF(AND($L15=4,$AN$14&gt;2*$I15+$J15),$AE15,AN15))))</f>
        <v>#DIV/0!</v>
      </c>
      <c r="AZ15" t="e">
        <f>IF($AO$14&lt;=$J15,0,IF(AND(OR($L15=5,$L15=6),$AO$14&gt;$I15+$J15),$AE15,IF(AND(OR($L15=1,$L15=2,$L15=3,$L15=7),$AO$14&gt;$E15),$AE15,IF(AND($L15=4,$AO$14&gt;2*$I15+$J15),$AE15,AO15))))</f>
        <v>#DIV/0!</v>
      </c>
      <c r="BA15" t="e">
        <f>IF($AP$14&lt;=$J15,0,IF(AND(OR($L15=5,$L15=6),$AP$14&gt;$I15+$J15),$AE15,IF(AND(OR($L15=1,$L15=2,$L15=3,$L15=7),$AP$14&gt;$E15),$AE15,IF(AND($L15=4,$AP$14&gt;2*$I15+$J15),$AE15,AP15))))</f>
        <v>#DIV/0!</v>
      </c>
      <c r="BB15">
        <f>IF(O15="",0,IF(O15=1,5.5,IF(O15=2,18,IF(O15=3,38,IF(O15=4,63,IF(O15=5,83,IF(O15=6,95,IF(O15=7,100))))))))</f>
        <v>100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0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15.597184423005741</v>
      </c>
      <c r="BJ15">
        <f>($CB15*$BC15)</f>
        <v>0</v>
      </c>
      <c r="BK15">
        <f>($CB15*$BD15)</f>
        <v>0</v>
      </c>
      <c r="BL15">
        <f>($CB15*$BE15)</f>
        <v>0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/>
      </c>
      <c r="BQ15" t="str">
        <f>IF($B15=1,$AQ15,"")</f>
        <v/>
      </c>
      <c r="BR15" t="str">
        <f>IF($B15=1,$AR15-$AQ15,"")</f>
        <v/>
      </c>
      <c r="BS15" t="str">
        <f>IF($B15=1,$AS15-$AR15,"")</f>
        <v/>
      </c>
      <c r="BT15" t="str">
        <f>IF($B15=1,$AT15-$AS15,"")</f>
        <v/>
      </c>
      <c r="BU15" t="str">
        <f>IF($B15=1,$AU15-$AT15,"")</f>
        <v/>
      </c>
      <c r="BV15" t="str">
        <f>IF($B15=1,$AV15-$AU15,"")</f>
        <v/>
      </c>
      <c r="BW15" t="str">
        <f>IF($B15=1,$AW15-$AV15,"")</f>
        <v/>
      </c>
      <c r="BX15" t="str">
        <f>IF($B15=1,$AX15-$AW15,"")</f>
        <v/>
      </c>
      <c r="BY15" t="str">
        <f>IF($B15=1,$AY15-$AX15,"")</f>
        <v/>
      </c>
      <c r="BZ15" t="str">
        <f>IF($B15=1,$AZ15-$AY15,"")</f>
        <v/>
      </c>
      <c r="CA15" t="str">
        <f>IF($B15=1,$BA15-$AZ15,"")</f>
        <v/>
      </c>
      <c r="CB15" s="11">
        <f>($D15^2/(4*PI()))</f>
        <v>0.15597184423005742</v>
      </c>
      <c r="CC15" s="12">
        <f>SUMIF($A$15:$A$400,"=1",BQ15:BQ400)/$F$5</f>
        <v>428.35717060793439</v>
      </c>
      <c r="CD15" s="12">
        <f t="shared" ref="CD15:CM15" si="1">SUMIF($A$15:$A$400,"=1",BR15:BR400)/$F$5</f>
        <v>541.21698978714028</v>
      </c>
      <c r="CE15" s="12">
        <f t="shared" si="1"/>
        <v>1207.1097004490437</v>
      </c>
      <c r="CF15" s="12">
        <f t="shared" si="1"/>
        <v>1200.927484043704</v>
      </c>
      <c r="CG15" s="12">
        <f t="shared" si="1"/>
        <v>917.02538079675537</v>
      </c>
      <c r="CH15" s="12">
        <f t="shared" si="1"/>
        <v>569.85103815572211</v>
      </c>
      <c r="CI15" s="12">
        <f t="shared" si="1"/>
        <v>204.21136508430075</v>
      </c>
      <c r="CJ15" s="12">
        <f t="shared" si="1"/>
        <v>638.60952170081896</v>
      </c>
      <c r="CK15" s="12">
        <f t="shared" si="1"/>
        <v>153.27473708231173</v>
      </c>
      <c r="CL15" s="12">
        <f t="shared" si="1"/>
        <v>50.5844665805148</v>
      </c>
      <c r="CM15" s="12">
        <f t="shared" si="1"/>
        <v>4.868279490455734</v>
      </c>
      <c r="CN15" s="12">
        <f>SUM(CC15:CM15)</f>
        <v>5916.0361337787017</v>
      </c>
      <c r="CO15" s="4" t="s">
        <v>75</v>
      </c>
      <c r="CP15" s="4">
        <v>27</v>
      </c>
      <c r="CQ15" s="9">
        <v>107.08929265198361</v>
      </c>
      <c r="CR15" s="9">
        <v>135.3042474467851</v>
      </c>
      <c r="CS15" s="9">
        <v>301.77742511226091</v>
      </c>
      <c r="CT15" s="9">
        <v>300.231871010926</v>
      </c>
      <c r="CU15" s="9">
        <v>229.25634519918884</v>
      </c>
      <c r="CV15" s="9">
        <v>142.46275953893053</v>
      </c>
      <c r="CW15" s="9">
        <v>51.052841271075188</v>
      </c>
      <c r="CX15" s="9">
        <v>159.65238042520474</v>
      </c>
      <c r="CY15" s="9">
        <v>38.318684270577933</v>
      </c>
      <c r="CZ15" s="9">
        <v>12.6461166451287</v>
      </c>
      <c r="DA15" s="10">
        <v>1.2170698726139335</v>
      </c>
      <c r="DB15">
        <v>0.25</v>
      </c>
      <c r="DC15" s="12">
        <f>(CQ15/$DB15)</f>
        <v>428.35717060793445</v>
      </c>
      <c r="DD15" s="12">
        <f t="shared" ref="DD15:DM16" si="2">(CR15/$DB15)</f>
        <v>541.21698978714039</v>
      </c>
      <c r="DE15" s="12">
        <f t="shared" si="2"/>
        <v>1207.1097004490437</v>
      </c>
      <c r="DF15" s="12">
        <f t="shared" si="2"/>
        <v>1200.927484043704</v>
      </c>
      <c r="DG15" s="12">
        <f t="shared" si="2"/>
        <v>917.02538079675537</v>
      </c>
      <c r="DH15" s="12">
        <f t="shared" si="2"/>
        <v>569.85103815572211</v>
      </c>
      <c r="DI15" s="12">
        <f t="shared" si="2"/>
        <v>204.21136508430075</v>
      </c>
      <c r="DJ15" s="12">
        <f t="shared" si="2"/>
        <v>638.60952170081896</v>
      </c>
      <c r="DK15" s="12">
        <f t="shared" si="2"/>
        <v>153.27473708231173</v>
      </c>
      <c r="DL15" s="12">
        <f t="shared" si="2"/>
        <v>50.5844665805148</v>
      </c>
      <c r="DM15" s="12">
        <f t="shared" si="2"/>
        <v>4.868279490455734</v>
      </c>
      <c r="DN15" s="12">
        <f>SUM(DC15:DM15)</f>
        <v>5916.0361337787017</v>
      </c>
    </row>
    <row r="16" spans="1:118" x14ac:dyDescent="0.3">
      <c r="A16">
        <v>1</v>
      </c>
      <c r="B16" t="str">
        <f t="shared" ref="B16:B79" si="3">IF(AND(F16="",G16=""),"",1)</f>
        <v/>
      </c>
      <c r="C16" t="s">
        <v>75</v>
      </c>
      <c r="D16">
        <v>0.65</v>
      </c>
      <c r="I16">
        <f t="shared" ref="I16:I79" si="4">IF(OR(K16=5,K16=6),(H16+(F16+G16)/2)/3,IF(K16=4,(F16+G16+H16)/6,(G16+F16)/4))</f>
        <v>0</v>
      </c>
      <c r="J16">
        <f t="shared" ref="J16:J79" si="5">(E16-H16)</f>
        <v>0</v>
      </c>
      <c r="L16" t="e">
        <f t="shared" ref="L16:L79" si="6"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#DIV/0!</v>
      </c>
      <c r="M16">
        <v>2</v>
      </c>
      <c r="N16">
        <v>0</v>
      </c>
      <c r="O16">
        <v>7</v>
      </c>
      <c r="P16">
        <f t="shared" ref="P16:P79" si="7">IF(C16="",0,1)</f>
        <v>1</v>
      </c>
      <c r="Z16">
        <v>0</v>
      </c>
      <c r="AA16">
        <v>0</v>
      </c>
      <c r="AB16">
        <v>0</v>
      </c>
      <c r="AC16">
        <v>0</v>
      </c>
      <c r="AD16" t="s">
        <v>75</v>
      </c>
      <c r="AE16" t="e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#DIV/0!</v>
      </c>
      <c r="AF16" t="e">
        <f t="shared" ref="AF16:AF79" si="8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#DIV/0!</v>
      </c>
      <c r="AG16" t="e">
        <f t="shared" ref="AG16:AG79" si="9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#DIV/0!</v>
      </c>
      <c r="AH16" t="e">
        <f t="shared" ref="AH16:AH79" si="10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#DIV/0!</v>
      </c>
      <c r="AI16" t="e">
        <f t="shared" ref="AI16:AI79" si="11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#DIV/0!</v>
      </c>
      <c r="AJ16" t="e">
        <f t="shared" ref="AJ16:AJ79" si="12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#DIV/0!</v>
      </c>
      <c r="AK16" t="e">
        <f t="shared" ref="AK16:AK79" si="13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#DIV/0!</v>
      </c>
      <c r="AL16" t="e">
        <f t="shared" ref="AL16:AL79" si="14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#DIV/0!</v>
      </c>
      <c r="AM16" t="e">
        <f t="shared" ref="AM16:AM79" si="15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#DIV/0!</v>
      </c>
      <c r="AN16" t="e">
        <f t="shared" ref="AN16:AN79" si="16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#DIV/0!</v>
      </c>
      <c r="AO16" t="e">
        <f t="shared" ref="AO16:AO79" si="17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#DIV/0!</v>
      </c>
      <c r="AP16" t="e">
        <f t="shared" ref="AP16:AP79" si="18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#DIV/0!</v>
      </c>
      <c r="AQ16" t="e">
        <f t="shared" ref="AQ16:AQ79" si="19">IF($AF$14&lt;=$J16,0,IF(AND(OR($L16=5,$L16=6),$AF$14&gt;$I16+$J16),$AE16,IF(AND(OR($L16=1,$L16=2,$L16=3,$L16=7),$AF$14&gt;$E16),$AE16,IF(AND($L16=4,$AF$14&gt;2*$I16+$J16),$AE16,AF16))))</f>
        <v>#DIV/0!</v>
      </c>
      <c r="AR16" t="e">
        <f t="shared" ref="AR16:AR79" si="20">IF($AG$14&lt;=$J16,0,IF(AND(OR($L16=5,$L16=6),$AG$14&gt;$I16+$J16),$AE16,IF(AND(OR($L16=1,$L16=2,$L16=3,$L16=7),$AG$14&gt;$E16),$AE16,IF(AND($L16=4,$AG$14&gt;2*$I16+$J16),$AE16,AG16))))</f>
        <v>#DIV/0!</v>
      </c>
      <c r="AS16" t="e">
        <f t="shared" ref="AS16:AS79" si="21">IF($AH$14&lt;=$J16,0,IF(AND(OR($L16=5,$L16=6),$AH$14&gt;$I16+$J16),$AE16,IF(AND(OR($L16=1,$L16=2,$L16=3,$L16=7),$AH$14&gt;$E16),$AE16,IF(AND($L16=4,$AH$14&gt;2*$I16+$J16),$AE16,AH16))))</f>
        <v>#DIV/0!</v>
      </c>
      <c r="AT16" t="e">
        <f t="shared" ref="AT16:AT79" si="22">IF($AI$14&lt;=$J16,0,IF(AND(OR($L16=5,$L16=6),$AI$14&gt;$I16+$J16),$AE16,IF(AND(OR($L16=1,$L16=2,$L16=3,$L16=7),$AI$14&gt;$E16),$AE16,IF(AND($L16=4,$AI$14&gt;2*$I16+$J16),$AE16,AI16))))</f>
        <v>#DIV/0!</v>
      </c>
      <c r="AU16" t="e">
        <f t="shared" ref="AU16:AU79" si="23">IF($AJ$14&lt;=$J16,0,IF(AND(OR($L16=5,$L16=6),$AJ$14&gt;$I16+$J16),$AE16,IF(AND(OR($L16=1,$L16=2,$L16=3,$L16=7),$AJ$14&gt;$E16),$AE16,IF(AND($L16=4,$AJ$14&gt;2*$I16+$J16),$AE16,AJ16))))</f>
        <v>#DIV/0!</v>
      </c>
      <c r="AV16" t="e">
        <f t="shared" ref="AV16:AV79" si="24">IF($AK$14&lt;=$J16,0,IF(AND(OR($L16=5,$L16=6),$AK$14&gt;$I16+$J16),$AE16,IF(AND(OR($L16=1,$L16=2,$L16=3,$L16=7),$AK$14&gt;$E16),$AE16,IF(AND($L16=4,$AK$14&gt;2*$I16+$J16),$AE16,AK16))))</f>
        <v>#DIV/0!</v>
      </c>
      <c r="AW16" t="e">
        <f t="shared" ref="AW16:AW79" si="25">IF($AL$14&lt;=$J16,0,IF(AND(OR($L16=5,$L16=6),$AL$14&gt;$I16+$J16),$AE16,IF(AND(OR($L16=1,$L16=2,$L16=3,$L16=7),$AL$14&gt;$E16),$AE16,IF(AND($L16=4,$AL$14&gt;2*$I16+$J16),$AE16,AL16))))</f>
        <v>#DIV/0!</v>
      </c>
      <c r="AX16" t="e">
        <f t="shared" ref="AX16:AX79" si="26">IF($AM$14&lt;=$J16,0,IF(AND(OR($L16=5,$L16=6),$AM$14&gt;$I16+$J16),$AE16,IF(AND(OR($L16=1,$L16=2,$L16=3,$L16=7),$AM$14&gt;$E16),$AE16,IF(AND($L16=4,$AM$14&gt;2*$I16+$J16),$AE16,AM16))))</f>
        <v>#DIV/0!</v>
      </c>
      <c r="AY16" t="e">
        <f t="shared" ref="AY16:AY79" si="27">IF($AN$14&lt;=$J16,0,IF(AND(OR($L16=5,$L16=6),$AN$14&gt;$I16+$J16),$AE16,IF(AND(OR($L16=1,$L16=2,$L16=3,$L16=7),$AN$14&gt;$E16),$AE16,IF(AND($L16=4,$AN$14&gt;2*$I16+$J16),$AE16,AN16))))</f>
        <v>#DIV/0!</v>
      </c>
      <c r="AZ16" t="e">
        <f t="shared" ref="AZ16:AZ79" si="28">IF($AO$14&lt;=$J16,0,IF(AND(OR($L16=5,$L16=6),$AO$14&gt;$I16+$J16),$AE16,IF(AND(OR($L16=1,$L16=2,$L16=3,$L16=7),$AO$14&gt;$E16),$AE16,IF(AND($L16=4,$AO$14&gt;2*$I16+$J16),$AE16,AO16))))</f>
        <v>#DIV/0!</v>
      </c>
      <c r="BA16" t="e">
        <f t="shared" ref="BA16:BA79" si="29">IF($AP$14&lt;=$J16,0,IF(AND(OR($L16=5,$L16=6),$AP$14&gt;$I16+$J16),$AE16,IF(AND(OR($L16=1,$L16=2,$L16=3,$L16=7),$AP$14&gt;$E16),$AE16,IF(AND($L16=4,$AP$14&gt;2*$I16+$J16),$AE16,AP16))))</f>
        <v>#DIV/0!</v>
      </c>
      <c r="BB16">
        <f t="shared" ref="BB16:BB79" si="30">IF(O16="",0,IF(O16=1,5.5,IF(O16=2,18,IF(O16=3,38,IF(O16=4,63,IF(O16=5,83,IF(O16=6,95,IF(O16=7,100))))))))</f>
        <v>100</v>
      </c>
      <c r="BC16">
        <f>IF(Q16="",0,IF(Q16=1,5.5,IF(Q16=2,18,IF(Q16=3,38,IF(Q16=4,63,IF(Q16=5,83,IF(Q16=6,95,IF(Q16=7,100))))))))</f>
        <v>0</v>
      </c>
      <c r="BD16">
        <f t="shared" ref="BD16:BD79" si="31">IF(R16="",0,IF(R16=1,5.5,IF(R16=2,18,IF(R16=3,38,IF(R16=4,63,IF(R16=5,83,IF(R16=6,95,IF(R16=7,100))))))))</f>
        <v>0</v>
      </c>
      <c r="BE16">
        <f t="shared" ref="BE16:BE79" si="32">IF(U16="",0,IF(U16=1,5.5,IF(U16=2,18,IF(U16=3,38,IF(U16=4,63,IF(U16=5,83,IF(U16=6,95,IF(U16=7,100))))))))</f>
        <v>0</v>
      </c>
      <c r="BF16">
        <f t="shared" ref="BF16:BH76" si="33">IF(W16="",0,IF(W16=1,5.5,IF(W16=2,18,IF(W16=3,38,IF(W16=4,63,IF(W16=5,83,IF(W16=6,95,IF(W16=7,100))))))))</f>
        <v>0</v>
      </c>
      <c r="BG16">
        <f t="shared" si="33"/>
        <v>0</v>
      </c>
      <c r="BH16">
        <f t="shared" si="33"/>
        <v>0</v>
      </c>
      <c r="BI16">
        <f t="shared" ref="BI16:BI79" si="34">($CB16*$BB16)</f>
        <v>3.3621481728162892</v>
      </c>
      <c r="BJ16">
        <f>($CB16*$BC16)</f>
        <v>0</v>
      </c>
      <c r="BK16">
        <f t="shared" ref="BK16" si="35">($CB16*$BD16)</f>
        <v>0</v>
      </c>
      <c r="BL16">
        <f t="shared" ref="BL16:BL79" si="36">($CB16*$BE16)</f>
        <v>0</v>
      </c>
      <c r="BM16">
        <f t="shared" ref="BM16:BM79" si="37">($CB16*$BF16)</f>
        <v>0</v>
      </c>
      <c r="BN16">
        <f t="shared" ref="BN16:BN79" si="38">($CB16*$BG16)</f>
        <v>0</v>
      </c>
      <c r="BO16">
        <f t="shared" ref="BO16:BO79" si="39">($CB16*$BH16)</f>
        <v>0</v>
      </c>
      <c r="BP16" t="str">
        <f t="shared" ref="BP16:BP79" si="40">IF($B16=1,$C16,"")</f>
        <v/>
      </c>
      <c r="BQ16" t="str">
        <f t="shared" ref="BQ16:BQ79" si="41">IF(B16=1,$AQ16,"")</f>
        <v/>
      </c>
      <c r="BR16" t="str">
        <f t="shared" ref="BR16:BR79" si="42">IF($B16=1,$AR16-$AQ16,"")</f>
        <v/>
      </c>
      <c r="BS16" t="str">
        <f t="shared" ref="BS16:BS79" si="43">IF($B16=1,$AS16-$AR16,"")</f>
        <v/>
      </c>
      <c r="BT16" t="str">
        <f t="shared" ref="BT16:BT79" si="44">IF($B16=1,$AT16-$AS16,"")</f>
        <v/>
      </c>
      <c r="BU16" t="str">
        <f t="shared" ref="BU16:BU79" si="45">IF($B16=1,$AU16-$AT16,"")</f>
        <v/>
      </c>
      <c r="BV16" t="str">
        <f t="shared" ref="BV16:BV79" si="46">IF($B16=1,$AV16-$AU16,"")</f>
        <v/>
      </c>
      <c r="BW16" t="str">
        <f t="shared" ref="BW16:BW79" si="47">IF($B16=1,$AW16-$AV16,"")</f>
        <v/>
      </c>
      <c r="BX16" t="str">
        <f t="shared" ref="BX16:BX79" si="48">IF($B16=1,$AX16-$AW16,"")</f>
        <v/>
      </c>
      <c r="BY16" t="str">
        <f t="shared" ref="BY16:BY79" si="49">IF($B16=1,$AY16-$AX16,"")</f>
        <v/>
      </c>
      <c r="BZ16" t="str">
        <f t="shared" ref="BZ16:BZ79" si="50">IF($B16=1,$AZ16-$AY16,"")</f>
        <v/>
      </c>
      <c r="CA16" t="str">
        <f t="shared" ref="CA16:CA79" si="51">IF($B16=1,$BA16-$AZ16,"")</f>
        <v/>
      </c>
      <c r="CB16" s="11">
        <f t="shared" ref="CB16" si="52">($D16^2/(4*PI()))</f>
        <v>3.3621481728162893E-2</v>
      </c>
      <c r="CO16" s="19" t="s">
        <v>79</v>
      </c>
      <c r="CP16" s="19">
        <v>19</v>
      </c>
      <c r="CQ16">
        <v>192.42626196779838</v>
      </c>
      <c r="CR16">
        <v>200.70346911558477</v>
      </c>
      <c r="CS16">
        <v>754.50905086755472</v>
      </c>
      <c r="CT16">
        <v>797.07451679886913</v>
      </c>
      <c r="CU16">
        <v>935.67946193855278</v>
      </c>
      <c r="CV16">
        <v>969.80101555836643</v>
      </c>
      <c r="CW16">
        <v>927.59863720767544</v>
      </c>
      <c r="CX16">
        <v>3140.1454401527276</v>
      </c>
      <c r="CY16">
        <v>774.01983753355807</v>
      </c>
      <c r="CZ16">
        <v>266.56021173286138</v>
      </c>
      <c r="DA16" s="16">
        <v>69.958546955519722</v>
      </c>
      <c r="DB16">
        <v>2.5460759999999998</v>
      </c>
      <c r="DC16" s="12">
        <f t="shared" ref="DC16" si="53">(CQ16/$DB16)</f>
        <v>75.577579761090561</v>
      </c>
      <c r="DD16" s="12">
        <f t="shared" si="2"/>
        <v>78.828546011817707</v>
      </c>
      <c r="DE16" s="12">
        <f t="shared" si="2"/>
        <v>296.34192022058841</v>
      </c>
      <c r="DF16" s="12">
        <f t="shared" si="2"/>
        <v>313.05998595441343</v>
      </c>
      <c r="DG16" s="12">
        <f t="shared" si="2"/>
        <v>367.49863787984054</v>
      </c>
      <c r="DH16" s="12">
        <f t="shared" si="2"/>
        <v>380.90026203395598</v>
      </c>
      <c r="DI16" s="12">
        <f t="shared" si="2"/>
        <v>364.32480303324627</v>
      </c>
      <c r="DJ16" s="12">
        <f t="shared" si="2"/>
        <v>1233.327457684974</v>
      </c>
      <c r="DK16" s="12">
        <f t="shared" si="2"/>
        <v>304.00500123859547</v>
      </c>
      <c r="DL16" s="12">
        <f t="shared" si="2"/>
        <v>104.69452276085293</v>
      </c>
      <c r="DM16" s="12">
        <f t="shared" si="2"/>
        <v>27.477006560495337</v>
      </c>
      <c r="DN16" s="12">
        <f>SUM(DC16:DM16)</f>
        <v>3546.0357231398712</v>
      </c>
    </row>
    <row r="17" spans="1:118" x14ac:dyDescent="0.3">
      <c r="A17">
        <v>1</v>
      </c>
      <c r="B17">
        <f t="shared" si="3"/>
        <v>1</v>
      </c>
      <c r="C17" t="s">
        <v>75</v>
      </c>
      <c r="D17">
        <v>2.1</v>
      </c>
      <c r="E17">
        <v>19.399999999999999</v>
      </c>
      <c r="F17">
        <v>9.32</v>
      </c>
      <c r="G17">
        <v>8.5500000000000007</v>
      </c>
      <c r="H17">
        <v>15.4</v>
      </c>
      <c r="I17">
        <f t="shared" si="4"/>
        <v>4.4675000000000002</v>
      </c>
      <c r="J17">
        <f t="shared" si="5"/>
        <v>3.9999999999999982</v>
      </c>
      <c r="K17">
        <v>3</v>
      </c>
      <c r="L17">
        <f t="shared" si="6"/>
        <v>3</v>
      </c>
      <c r="M17">
        <v>1</v>
      </c>
      <c r="N17">
        <v>0</v>
      </c>
      <c r="O17">
        <v>2</v>
      </c>
      <c r="P17">
        <f t="shared" si="7"/>
        <v>1</v>
      </c>
      <c r="Q17">
        <v>1</v>
      </c>
      <c r="Z17">
        <v>38</v>
      </c>
      <c r="AA17">
        <v>0</v>
      </c>
      <c r="AB17">
        <v>0</v>
      </c>
      <c r="AC17">
        <v>0</v>
      </c>
      <c r="AD17" t="s">
        <v>75</v>
      </c>
      <c r="AE17">
        <f t="shared" ref="AE17:AE80" si="54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321.54662045951261</v>
      </c>
      <c r="AF17">
        <f t="shared" si="8"/>
        <v>-272.83750148870155</v>
      </c>
      <c r="AG17">
        <f t="shared" si="9"/>
        <v>-226.90112546986563</v>
      </c>
      <c r="AH17">
        <f t="shared" si="10"/>
        <v>-142.25208459017793</v>
      </c>
      <c r="AI17">
        <f t="shared" si="11"/>
        <v>-66.794456810959645</v>
      </c>
      <c r="AJ17">
        <f t="shared" si="12"/>
        <v>1.1126913086479709E-13</v>
      </c>
      <c r="AK17">
        <f t="shared" si="13"/>
        <v>58.659527974912116</v>
      </c>
      <c r="AL17">
        <f t="shared" si="14"/>
        <v>109.7123692459873</v>
      </c>
      <c r="AM17">
        <f t="shared" si="15"/>
        <v>269.36474967119204</v>
      </c>
      <c r="AN17">
        <f t="shared" si="16"/>
        <v>307.68343394176998</v>
      </c>
      <c r="AO17">
        <f t="shared" si="17"/>
        <v>320.32955058689868</v>
      </c>
      <c r="AP17">
        <f t="shared" si="18"/>
        <v>330.11611648965919</v>
      </c>
      <c r="AQ17">
        <f t="shared" si="19"/>
        <v>0</v>
      </c>
      <c r="AR17">
        <f t="shared" si="20"/>
        <v>0</v>
      </c>
      <c r="AS17">
        <f t="shared" si="21"/>
        <v>0</v>
      </c>
      <c r="AT17">
        <f t="shared" si="22"/>
        <v>0</v>
      </c>
      <c r="AU17">
        <f t="shared" si="23"/>
        <v>0</v>
      </c>
      <c r="AV17">
        <f t="shared" si="24"/>
        <v>58.659527974912116</v>
      </c>
      <c r="AW17">
        <f t="shared" si="25"/>
        <v>109.7123692459873</v>
      </c>
      <c r="AX17">
        <f t="shared" si="26"/>
        <v>269.36474967119204</v>
      </c>
      <c r="AY17">
        <f t="shared" si="27"/>
        <v>307.68343394176998</v>
      </c>
      <c r="AZ17">
        <f t="shared" si="28"/>
        <v>320.32955058689868</v>
      </c>
      <c r="BA17">
        <f t="shared" si="29"/>
        <v>321.54662045951261</v>
      </c>
      <c r="BB17">
        <f t="shared" si="30"/>
        <v>18</v>
      </c>
      <c r="BC17">
        <f t="shared" ref="BC17:BD80" si="55">IF(Q17="",0,IF(Q17=1,5.5,IF(Q17=2,18,IF(Q17=3,38,IF(Q17=4,63,IF(Q17=5,83,IF(Q17=6,95,IF(Q17=7,100))))))))</f>
        <v>5.5</v>
      </c>
      <c r="BD17">
        <f t="shared" si="31"/>
        <v>0</v>
      </c>
      <c r="BE17">
        <f t="shared" si="32"/>
        <v>0</v>
      </c>
      <c r="BF17">
        <f t="shared" si="33"/>
        <v>0</v>
      </c>
      <c r="BG17">
        <f t="shared" si="33"/>
        <v>0</v>
      </c>
      <c r="BH17">
        <f t="shared" si="33"/>
        <v>0</v>
      </c>
      <c r="BI17">
        <f t="shared" si="34"/>
        <v>6.3168596913173269</v>
      </c>
      <c r="BJ17">
        <f>($CB17*$BC17)</f>
        <v>1.9301515723469609</v>
      </c>
      <c r="BK17">
        <f>($CB17*$BD17)</f>
        <v>0</v>
      </c>
      <c r="BL17">
        <f t="shared" si="36"/>
        <v>0</v>
      </c>
      <c r="BM17">
        <f t="shared" si="37"/>
        <v>0</v>
      </c>
      <c r="BN17">
        <f t="shared" si="38"/>
        <v>0</v>
      </c>
      <c r="BO17">
        <f t="shared" si="39"/>
        <v>0</v>
      </c>
      <c r="BP17" t="str">
        <f t="shared" si="40"/>
        <v>Col mop</v>
      </c>
      <c r="BQ17">
        <f t="shared" si="41"/>
        <v>0</v>
      </c>
      <c r="BR17">
        <f t="shared" si="42"/>
        <v>0</v>
      </c>
      <c r="BS17">
        <f t="shared" si="43"/>
        <v>0</v>
      </c>
      <c r="BT17">
        <f t="shared" si="44"/>
        <v>0</v>
      </c>
      <c r="BU17">
        <f t="shared" si="45"/>
        <v>0</v>
      </c>
      <c r="BV17">
        <f t="shared" si="46"/>
        <v>58.659527974912116</v>
      </c>
      <c r="BW17">
        <f t="shared" si="47"/>
        <v>51.052841271075188</v>
      </c>
      <c r="BX17">
        <f t="shared" si="48"/>
        <v>159.65238042520474</v>
      </c>
      <c r="BY17">
        <f t="shared" si="49"/>
        <v>38.318684270577933</v>
      </c>
      <c r="BZ17">
        <f t="shared" si="50"/>
        <v>12.6461166451287</v>
      </c>
      <c r="CA17">
        <f t="shared" si="51"/>
        <v>1.2170698726139335</v>
      </c>
      <c r="CB17" s="11">
        <f>($D17^2/(4*PI()))</f>
        <v>0.35093664951762926</v>
      </c>
      <c r="CO17" s="13" t="s">
        <v>76</v>
      </c>
      <c r="CP17" s="13">
        <v>46</v>
      </c>
      <c r="CQ17" s="14">
        <v>299.51555461978199</v>
      </c>
      <c r="CR17" s="14">
        <v>336.00771656236986</v>
      </c>
      <c r="CS17" s="14">
        <v>1056.2864759798158</v>
      </c>
      <c r="CT17" s="14">
        <v>1097.3063878097951</v>
      </c>
      <c r="CU17" s="14">
        <v>1164.9358071377417</v>
      </c>
      <c r="CV17" s="14">
        <v>1112.263775097297</v>
      </c>
      <c r="CW17" s="14">
        <v>978.65147847875073</v>
      </c>
      <c r="CX17" s="14">
        <v>3299.7978205779323</v>
      </c>
      <c r="CY17" s="14">
        <v>812.33852180413601</v>
      </c>
      <c r="CZ17" s="14">
        <v>279.20632837799002</v>
      </c>
      <c r="DA17" s="15">
        <v>71.175616828133656</v>
      </c>
      <c r="DC17" s="12">
        <f t="shared" ref="DC17:DM17" si="56">SUM(DC15:DC16)</f>
        <v>503.93475036902498</v>
      </c>
      <c r="DD17" s="12">
        <f t="shared" si="56"/>
        <v>620.0455357989581</v>
      </c>
      <c r="DE17" s="12">
        <f t="shared" si="56"/>
        <v>1503.4516206696321</v>
      </c>
      <c r="DF17" s="12">
        <f t="shared" si="56"/>
        <v>1513.9874699981174</v>
      </c>
      <c r="DG17" s="12">
        <f t="shared" si="56"/>
        <v>1284.5240186765959</v>
      </c>
      <c r="DH17" s="12">
        <f t="shared" si="56"/>
        <v>950.75130018967809</v>
      </c>
      <c r="DI17" s="12">
        <f t="shared" si="56"/>
        <v>568.53616811754705</v>
      </c>
      <c r="DJ17" s="12">
        <f t="shared" si="56"/>
        <v>1871.9369793857929</v>
      </c>
      <c r="DK17" s="12">
        <f t="shared" si="56"/>
        <v>457.2797383209072</v>
      </c>
      <c r="DL17" s="12">
        <f t="shared" si="56"/>
        <v>155.27898934136772</v>
      </c>
      <c r="DM17" s="12">
        <f t="shared" si="56"/>
        <v>32.345286050951074</v>
      </c>
      <c r="DN17" s="12">
        <f>SUM(DN15:DN16)</f>
        <v>9462.0718569185738</v>
      </c>
    </row>
    <row r="18" spans="1:118" x14ac:dyDescent="0.3">
      <c r="A18">
        <v>1</v>
      </c>
      <c r="B18" t="str">
        <f t="shared" si="3"/>
        <v/>
      </c>
      <c r="D18">
        <v>1.2</v>
      </c>
      <c r="I18">
        <f t="shared" si="4"/>
        <v>0</v>
      </c>
      <c r="J18">
        <f t="shared" si="5"/>
        <v>0</v>
      </c>
      <c r="L18" t="e">
        <f t="shared" si="6"/>
        <v>#DIV/0!</v>
      </c>
      <c r="M18">
        <v>2</v>
      </c>
      <c r="N18">
        <v>1</v>
      </c>
      <c r="O18">
        <v>6</v>
      </c>
      <c r="P18">
        <f t="shared" si="7"/>
        <v>0</v>
      </c>
      <c r="S18">
        <v>1</v>
      </c>
      <c r="T18">
        <v>0</v>
      </c>
      <c r="U18">
        <v>1</v>
      </c>
      <c r="Z18">
        <v>0</v>
      </c>
      <c r="AA18">
        <v>0</v>
      </c>
      <c r="AB18">
        <v>0</v>
      </c>
      <c r="AC18">
        <v>0</v>
      </c>
      <c r="AD18" t="s">
        <v>75</v>
      </c>
      <c r="AE18" t="e">
        <f t="shared" si="54"/>
        <v>#DIV/0!</v>
      </c>
      <c r="AF18" t="e">
        <f t="shared" si="8"/>
        <v>#DIV/0!</v>
      </c>
      <c r="AG18" t="e">
        <f t="shared" si="9"/>
        <v>#DIV/0!</v>
      </c>
      <c r="AH18" t="e">
        <f t="shared" si="10"/>
        <v>#DIV/0!</v>
      </c>
      <c r="AI18" t="e">
        <f t="shared" si="11"/>
        <v>#DIV/0!</v>
      </c>
      <c r="AJ18" t="e">
        <f t="shared" si="12"/>
        <v>#DIV/0!</v>
      </c>
      <c r="AK18" t="e">
        <f t="shared" si="13"/>
        <v>#DIV/0!</v>
      </c>
      <c r="AL18" t="e">
        <f t="shared" si="14"/>
        <v>#DIV/0!</v>
      </c>
      <c r="AM18" t="e">
        <f t="shared" si="15"/>
        <v>#DIV/0!</v>
      </c>
      <c r="AN18" t="e">
        <f t="shared" si="16"/>
        <v>#DIV/0!</v>
      </c>
      <c r="AO18" t="e">
        <f t="shared" si="17"/>
        <v>#DIV/0!</v>
      </c>
      <c r="AP18" t="e">
        <f t="shared" si="18"/>
        <v>#DIV/0!</v>
      </c>
      <c r="AQ18" t="e">
        <f t="shared" si="19"/>
        <v>#DIV/0!</v>
      </c>
      <c r="AR18" t="e">
        <f t="shared" si="20"/>
        <v>#DIV/0!</v>
      </c>
      <c r="AS18" t="e">
        <f t="shared" si="21"/>
        <v>#DIV/0!</v>
      </c>
      <c r="AT18" t="e">
        <f t="shared" si="22"/>
        <v>#DIV/0!</v>
      </c>
      <c r="AU18" t="e">
        <f t="shared" si="23"/>
        <v>#DIV/0!</v>
      </c>
      <c r="AV18" t="e">
        <f t="shared" si="24"/>
        <v>#DIV/0!</v>
      </c>
      <c r="AW18" t="e">
        <f t="shared" si="25"/>
        <v>#DIV/0!</v>
      </c>
      <c r="AX18" t="e">
        <f t="shared" si="26"/>
        <v>#DIV/0!</v>
      </c>
      <c r="AY18" t="e">
        <f t="shared" si="27"/>
        <v>#DIV/0!</v>
      </c>
      <c r="AZ18" t="e">
        <f t="shared" si="28"/>
        <v>#DIV/0!</v>
      </c>
      <c r="BA18" t="e">
        <f t="shared" si="29"/>
        <v>#DIV/0!</v>
      </c>
      <c r="BB18">
        <f t="shared" si="30"/>
        <v>95</v>
      </c>
      <c r="BC18">
        <f t="shared" si="55"/>
        <v>0</v>
      </c>
      <c r="BD18">
        <f t="shared" si="31"/>
        <v>0</v>
      </c>
      <c r="BE18">
        <f t="shared" si="32"/>
        <v>5.5</v>
      </c>
      <c r="BF18">
        <f t="shared" si="33"/>
        <v>0</v>
      </c>
      <c r="BG18">
        <f t="shared" si="33"/>
        <v>0</v>
      </c>
      <c r="BH18">
        <f t="shared" si="33"/>
        <v>0</v>
      </c>
      <c r="BI18">
        <f t="shared" si="34"/>
        <v>10.88619810748564</v>
      </c>
      <c r="BJ18">
        <f t="shared" ref="BJ18:BJ81" si="57">($CB18*$BC18)</f>
        <v>0</v>
      </c>
      <c r="BK18">
        <f t="shared" ref="BK18:BK81" si="58">($CB18*$BD18)</f>
        <v>0</v>
      </c>
      <c r="BL18">
        <f t="shared" si="36"/>
        <v>0.63025357464390552</v>
      </c>
      <c r="BM18">
        <f t="shared" si="37"/>
        <v>0</v>
      </c>
      <c r="BN18">
        <f t="shared" si="38"/>
        <v>0</v>
      </c>
      <c r="BO18">
        <f t="shared" si="39"/>
        <v>0</v>
      </c>
      <c r="BP18" t="str">
        <f t="shared" si="40"/>
        <v/>
      </c>
      <c r="BQ18" t="str">
        <f t="shared" si="41"/>
        <v/>
      </c>
      <c r="BR18" t="str">
        <f t="shared" si="42"/>
        <v/>
      </c>
      <c r="BS18" t="str">
        <f t="shared" si="43"/>
        <v/>
      </c>
      <c r="BT18" t="str">
        <f t="shared" si="44"/>
        <v/>
      </c>
      <c r="BU18" t="str">
        <f t="shared" si="45"/>
        <v/>
      </c>
      <c r="BV18" t="str">
        <f t="shared" si="46"/>
        <v/>
      </c>
      <c r="BW18" t="str">
        <f t="shared" si="47"/>
        <v/>
      </c>
      <c r="BX18" t="str">
        <f t="shared" si="48"/>
        <v/>
      </c>
      <c r="BY18" t="str">
        <f t="shared" si="49"/>
        <v/>
      </c>
      <c r="BZ18" t="str">
        <f t="shared" si="50"/>
        <v/>
      </c>
      <c r="CA18" t="str">
        <f t="shared" si="51"/>
        <v/>
      </c>
      <c r="CB18" s="11">
        <f t="shared" ref="CB18:CB81" si="59">($D18^2/(4*PI()))</f>
        <v>0.11459155902616464</v>
      </c>
      <c r="CC18" s="1" t="s">
        <v>77</v>
      </c>
      <c r="CD18" s="23"/>
      <c r="CE18" s="1"/>
      <c r="CF18" s="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x14ac:dyDescent="0.3">
      <c r="A19">
        <v>1</v>
      </c>
      <c r="B19">
        <f t="shared" si="3"/>
        <v>1</v>
      </c>
      <c r="C19" t="s">
        <v>75</v>
      </c>
      <c r="D19">
        <v>0.5</v>
      </c>
      <c r="E19">
        <v>4</v>
      </c>
      <c r="F19">
        <v>3.9</v>
      </c>
      <c r="G19">
        <v>3.55</v>
      </c>
      <c r="H19">
        <v>4</v>
      </c>
      <c r="I19">
        <f t="shared" si="4"/>
        <v>1.8624999999999998</v>
      </c>
      <c r="J19">
        <f t="shared" si="5"/>
        <v>0</v>
      </c>
      <c r="K19">
        <v>1</v>
      </c>
      <c r="L19">
        <f t="shared" si="6"/>
        <v>1</v>
      </c>
      <c r="M19">
        <v>1</v>
      </c>
      <c r="N19">
        <v>1</v>
      </c>
      <c r="O19">
        <v>3</v>
      </c>
      <c r="P19">
        <f t="shared" si="7"/>
        <v>1</v>
      </c>
      <c r="S19">
        <v>1</v>
      </c>
      <c r="T19">
        <v>0</v>
      </c>
      <c r="U19">
        <v>1</v>
      </c>
      <c r="Z19">
        <v>0</v>
      </c>
      <c r="AA19">
        <v>0</v>
      </c>
      <c r="AB19">
        <v>0</v>
      </c>
      <c r="AC19">
        <v>0</v>
      </c>
      <c r="AD19" t="s">
        <v>75</v>
      </c>
      <c r="AE19">
        <f t="shared" si="54"/>
        <v>43.591561563966863</v>
      </c>
      <c r="AF19">
        <f t="shared" si="8"/>
        <v>5.4489451954958579</v>
      </c>
      <c r="AG19">
        <f t="shared" si="9"/>
        <v>10.897890390991716</v>
      </c>
      <c r="AH19">
        <f t="shared" si="10"/>
        <v>21.795780781983431</v>
      </c>
      <c r="AI19">
        <f t="shared" si="11"/>
        <v>32.693671172975144</v>
      </c>
      <c r="AJ19">
        <f t="shared" si="12"/>
        <v>43.591561563966863</v>
      </c>
      <c r="AK19">
        <f t="shared" si="13"/>
        <v>54.489451954958582</v>
      </c>
      <c r="AL19">
        <f t="shared" si="14"/>
        <v>65.387342345950287</v>
      </c>
      <c r="AM19">
        <f t="shared" si="15"/>
        <v>119.87679430090887</v>
      </c>
      <c r="AN19">
        <f t="shared" si="16"/>
        <v>152.57046547388401</v>
      </c>
      <c r="AO19">
        <f t="shared" si="17"/>
        <v>185.26413664685916</v>
      </c>
      <c r="AP19">
        <f t="shared" si="18"/>
        <v>261.54936938380115</v>
      </c>
      <c r="AQ19">
        <f t="shared" si="19"/>
        <v>5.4489451954958579</v>
      </c>
      <c r="AR19">
        <f t="shared" si="20"/>
        <v>10.897890390991716</v>
      </c>
      <c r="AS19">
        <f t="shared" si="21"/>
        <v>21.795780781983431</v>
      </c>
      <c r="AT19">
        <f t="shared" si="22"/>
        <v>32.693671172975144</v>
      </c>
      <c r="AU19">
        <f t="shared" si="23"/>
        <v>43.591561563966863</v>
      </c>
      <c r="AV19">
        <f t="shared" si="24"/>
        <v>43.591561563966863</v>
      </c>
      <c r="AW19">
        <f t="shared" si="25"/>
        <v>43.591561563966863</v>
      </c>
      <c r="AX19">
        <f t="shared" si="26"/>
        <v>43.591561563966863</v>
      </c>
      <c r="AY19">
        <f t="shared" si="27"/>
        <v>43.591561563966863</v>
      </c>
      <c r="AZ19">
        <f t="shared" si="28"/>
        <v>43.591561563966863</v>
      </c>
      <c r="BA19">
        <f t="shared" si="29"/>
        <v>43.591561563966863</v>
      </c>
      <c r="BB19">
        <f t="shared" si="30"/>
        <v>38</v>
      </c>
      <c r="BC19">
        <f t="shared" si="55"/>
        <v>0</v>
      </c>
      <c r="BD19">
        <f t="shared" si="31"/>
        <v>0</v>
      </c>
      <c r="BE19">
        <f t="shared" si="32"/>
        <v>5.5</v>
      </c>
      <c r="BF19">
        <f t="shared" si="33"/>
        <v>0</v>
      </c>
      <c r="BG19">
        <f t="shared" si="33"/>
        <v>0</v>
      </c>
      <c r="BH19">
        <f t="shared" si="33"/>
        <v>0</v>
      </c>
      <c r="BI19">
        <f t="shared" si="34"/>
        <v>0.75598597968650294</v>
      </c>
      <c r="BJ19">
        <f t="shared" si="57"/>
        <v>0</v>
      </c>
      <c r="BK19">
        <f t="shared" si="58"/>
        <v>0</v>
      </c>
      <c r="BL19">
        <f t="shared" si="36"/>
        <v>0.10941902337567805</v>
      </c>
      <c r="BM19">
        <f t="shared" si="37"/>
        <v>0</v>
      </c>
      <c r="BN19">
        <f t="shared" si="38"/>
        <v>0</v>
      </c>
      <c r="BO19">
        <f t="shared" si="39"/>
        <v>0</v>
      </c>
      <c r="BP19" t="str">
        <f t="shared" si="40"/>
        <v>Col mop</v>
      </c>
      <c r="BQ19">
        <f t="shared" si="41"/>
        <v>5.4489451954958579</v>
      </c>
      <c r="BR19">
        <f t="shared" si="42"/>
        <v>5.4489451954958579</v>
      </c>
      <c r="BS19">
        <f t="shared" si="43"/>
        <v>10.897890390991716</v>
      </c>
      <c r="BT19">
        <f t="shared" si="44"/>
        <v>10.897890390991712</v>
      </c>
      <c r="BU19">
        <f t="shared" si="45"/>
        <v>10.897890390991719</v>
      </c>
      <c r="BV19">
        <f t="shared" si="46"/>
        <v>0</v>
      </c>
      <c r="BW19">
        <f t="shared" si="47"/>
        <v>0</v>
      </c>
      <c r="BX19">
        <f t="shared" si="48"/>
        <v>0</v>
      </c>
      <c r="BY19">
        <f t="shared" si="49"/>
        <v>0</v>
      </c>
      <c r="BZ19">
        <f t="shared" si="50"/>
        <v>0</v>
      </c>
      <c r="CA19">
        <f t="shared" si="51"/>
        <v>0</v>
      </c>
      <c r="CB19" s="11">
        <f t="shared" si="59"/>
        <v>1.9894367886486918E-2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x14ac:dyDescent="0.3">
      <c r="A20">
        <v>1</v>
      </c>
      <c r="B20" t="str">
        <f t="shared" si="3"/>
        <v/>
      </c>
      <c r="D20">
        <v>0.27</v>
      </c>
      <c r="I20">
        <f t="shared" si="4"/>
        <v>0</v>
      </c>
      <c r="J20">
        <f t="shared" si="5"/>
        <v>0</v>
      </c>
      <c r="L20" t="e">
        <f t="shared" si="6"/>
        <v>#DIV/0!</v>
      </c>
      <c r="M20">
        <v>1</v>
      </c>
      <c r="N20">
        <v>1</v>
      </c>
      <c r="O20">
        <v>3</v>
      </c>
      <c r="P20">
        <f t="shared" si="7"/>
        <v>0</v>
      </c>
      <c r="S20">
        <v>1</v>
      </c>
      <c r="T20">
        <v>0</v>
      </c>
      <c r="U20">
        <v>1</v>
      </c>
      <c r="Z20">
        <v>0</v>
      </c>
      <c r="AA20">
        <v>0</v>
      </c>
      <c r="AB20">
        <v>0</v>
      </c>
      <c r="AC20">
        <v>0</v>
      </c>
      <c r="AD20" t="s">
        <v>75</v>
      </c>
      <c r="AE20" t="e">
        <f t="shared" si="54"/>
        <v>#DIV/0!</v>
      </c>
      <c r="AF20" t="e">
        <f t="shared" si="8"/>
        <v>#DIV/0!</v>
      </c>
      <c r="AG20" t="e">
        <f t="shared" si="9"/>
        <v>#DIV/0!</v>
      </c>
      <c r="AH20" t="e">
        <f t="shared" si="10"/>
        <v>#DIV/0!</v>
      </c>
      <c r="AI20" t="e">
        <f t="shared" si="11"/>
        <v>#DIV/0!</v>
      </c>
      <c r="AJ20" t="e">
        <f t="shared" si="12"/>
        <v>#DIV/0!</v>
      </c>
      <c r="AK20" t="e">
        <f t="shared" si="13"/>
        <v>#DIV/0!</v>
      </c>
      <c r="AL20" t="e">
        <f t="shared" si="14"/>
        <v>#DIV/0!</v>
      </c>
      <c r="AM20" t="e">
        <f t="shared" si="15"/>
        <v>#DIV/0!</v>
      </c>
      <c r="AN20" t="e">
        <f t="shared" si="16"/>
        <v>#DIV/0!</v>
      </c>
      <c r="AO20" t="e">
        <f t="shared" si="17"/>
        <v>#DIV/0!</v>
      </c>
      <c r="AP20" t="e">
        <f t="shared" si="18"/>
        <v>#DIV/0!</v>
      </c>
      <c r="AQ20" t="e">
        <f t="shared" si="19"/>
        <v>#DIV/0!</v>
      </c>
      <c r="AR20" t="e">
        <f t="shared" si="20"/>
        <v>#DIV/0!</v>
      </c>
      <c r="AS20" t="e">
        <f t="shared" si="21"/>
        <v>#DIV/0!</v>
      </c>
      <c r="AT20" t="e">
        <f t="shared" si="22"/>
        <v>#DIV/0!</v>
      </c>
      <c r="AU20" t="e">
        <f t="shared" si="23"/>
        <v>#DIV/0!</v>
      </c>
      <c r="AV20" t="e">
        <f t="shared" si="24"/>
        <v>#DIV/0!</v>
      </c>
      <c r="AW20" t="e">
        <f t="shared" si="25"/>
        <v>#DIV/0!</v>
      </c>
      <c r="AX20" t="e">
        <f t="shared" si="26"/>
        <v>#DIV/0!</v>
      </c>
      <c r="AY20" t="e">
        <f t="shared" si="27"/>
        <v>#DIV/0!</v>
      </c>
      <c r="AZ20" t="e">
        <f t="shared" si="28"/>
        <v>#DIV/0!</v>
      </c>
      <c r="BA20" t="e">
        <f t="shared" si="29"/>
        <v>#DIV/0!</v>
      </c>
      <c r="BB20">
        <f t="shared" si="30"/>
        <v>38</v>
      </c>
      <c r="BC20">
        <f t="shared" si="55"/>
        <v>0</v>
      </c>
      <c r="BD20">
        <f t="shared" si="31"/>
        <v>0</v>
      </c>
      <c r="BE20">
        <f t="shared" si="32"/>
        <v>5.5</v>
      </c>
      <c r="BF20">
        <f t="shared" si="33"/>
        <v>0</v>
      </c>
      <c r="BG20">
        <f t="shared" si="33"/>
        <v>0</v>
      </c>
      <c r="BH20">
        <f t="shared" si="33"/>
        <v>0</v>
      </c>
      <c r="BI20">
        <f t="shared" si="34"/>
        <v>0.22044551167658427</v>
      </c>
      <c r="BJ20">
        <f t="shared" si="57"/>
        <v>0</v>
      </c>
      <c r="BK20">
        <f t="shared" si="58"/>
        <v>0</v>
      </c>
      <c r="BL20">
        <f t="shared" si="36"/>
        <v>3.1906587216347725E-2</v>
      </c>
      <c r="BM20">
        <f t="shared" si="37"/>
        <v>0</v>
      </c>
      <c r="BN20">
        <f t="shared" si="38"/>
        <v>0</v>
      </c>
      <c r="BO20">
        <f t="shared" si="39"/>
        <v>0</v>
      </c>
      <c r="BP20" t="str">
        <f t="shared" si="40"/>
        <v/>
      </c>
      <c r="BQ20" t="str">
        <f t="shared" si="41"/>
        <v/>
      </c>
      <c r="BR20" t="str">
        <f t="shared" si="42"/>
        <v/>
      </c>
      <c r="BS20" t="str">
        <f t="shared" si="43"/>
        <v/>
      </c>
      <c r="BT20" t="str">
        <f t="shared" si="44"/>
        <v/>
      </c>
      <c r="BU20" t="str">
        <f t="shared" si="45"/>
        <v/>
      </c>
      <c r="BV20" t="str">
        <f t="shared" si="46"/>
        <v/>
      </c>
      <c r="BW20" t="str">
        <f t="shared" si="47"/>
        <v/>
      </c>
      <c r="BX20" t="str">
        <f t="shared" si="48"/>
        <v/>
      </c>
      <c r="BY20" t="str">
        <f t="shared" si="49"/>
        <v/>
      </c>
      <c r="BZ20" t="str">
        <f t="shared" si="50"/>
        <v/>
      </c>
      <c r="CA20" t="str">
        <f t="shared" si="51"/>
        <v/>
      </c>
      <c r="CB20" s="11">
        <f t="shared" si="59"/>
        <v>5.8011976756995858E-3</v>
      </c>
      <c r="CC20" s="12">
        <f>SUMIF($A$15:$A$400,"=1",BI15:BI400)/(SUMIF($A15:$A$400,"=1",$CB$15:$CB$400)-SUMIF($BD$15:$BD$400,"=100",$CB$15:$CB$400))</f>
        <v>70.339797128724641</v>
      </c>
      <c r="CD20" s="12">
        <f>SUMIF($A$15:$A$400,"=1",BJ15:BJ400)/(SUMIF($A15:$A$400,"=1",$CB$15:$CB$400))</f>
        <v>0.45739382636195125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11.107058936606668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 t="str">
        <f t="shared" si="3"/>
        <v/>
      </c>
      <c r="D21">
        <v>0.24</v>
      </c>
      <c r="I21">
        <f t="shared" si="4"/>
        <v>0</v>
      </c>
      <c r="J21">
        <f t="shared" si="5"/>
        <v>0</v>
      </c>
      <c r="L21" t="e">
        <f t="shared" si="6"/>
        <v>#DIV/0!</v>
      </c>
      <c r="M21">
        <v>1</v>
      </c>
      <c r="N21">
        <v>0</v>
      </c>
      <c r="O21">
        <v>2</v>
      </c>
      <c r="P21">
        <f t="shared" si="7"/>
        <v>0</v>
      </c>
      <c r="S21">
        <v>1</v>
      </c>
      <c r="T21">
        <v>0</v>
      </c>
      <c r="U21">
        <v>1</v>
      </c>
      <c r="Z21">
        <v>0</v>
      </c>
      <c r="AA21">
        <v>0</v>
      </c>
      <c r="AB21">
        <v>0</v>
      </c>
      <c r="AC21">
        <v>0</v>
      </c>
      <c r="AD21" t="s">
        <v>75</v>
      </c>
      <c r="AE21" t="e">
        <f t="shared" si="54"/>
        <v>#DIV/0!</v>
      </c>
      <c r="AF21" t="e">
        <f t="shared" si="8"/>
        <v>#DIV/0!</v>
      </c>
      <c r="AG21" t="e">
        <f t="shared" si="9"/>
        <v>#DIV/0!</v>
      </c>
      <c r="AH21" t="e">
        <f t="shared" si="10"/>
        <v>#DIV/0!</v>
      </c>
      <c r="AI21" t="e">
        <f t="shared" si="11"/>
        <v>#DIV/0!</v>
      </c>
      <c r="AJ21" t="e">
        <f t="shared" si="12"/>
        <v>#DIV/0!</v>
      </c>
      <c r="AK21" t="e">
        <f t="shared" si="13"/>
        <v>#DIV/0!</v>
      </c>
      <c r="AL21" t="e">
        <f t="shared" si="14"/>
        <v>#DIV/0!</v>
      </c>
      <c r="AM21" t="e">
        <f t="shared" si="15"/>
        <v>#DIV/0!</v>
      </c>
      <c r="AN21" t="e">
        <f t="shared" si="16"/>
        <v>#DIV/0!</v>
      </c>
      <c r="AO21" t="e">
        <f t="shared" si="17"/>
        <v>#DIV/0!</v>
      </c>
      <c r="AP21" t="e">
        <f t="shared" si="18"/>
        <v>#DIV/0!</v>
      </c>
      <c r="AQ21" t="e">
        <f t="shared" si="19"/>
        <v>#DIV/0!</v>
      </c>
      <c r="AR21" t="e">
        <f t="shared" si="20"/>
        <v>#DIV/0!</v>
      </c>
      <c r="AS21" t="e">
        <f t="shared" si="21"/>
        <v>#DIV/0!</v>
      </c>
      <c r="AT21" t="e">
        <f t="shared" si="22"/>
        <v>#DIV/0!</v>
      </c>
      <c r="AU21" t="e">
        <f t="shared" si="23"/>
        <v>#DIV/0!</v>
      </c>
      <c r="AV21" t="e">
        <f t="shared" si="24"/>
        <v>#DIV/0!</v>
      </c>
      <c r="AW21" t="e">
        <f t="shared" si="25"/>
        <v>#DIV/0!</v>
      </c>
      <c r="AX21" t="e">
        <f t="shared" si="26"/>
        <v>#DIV/0!</v>
      </c>
      <c r="AY21" t="e">
        <f t="shared" si="27"/>
        <v>#DIV/0!</v>
      </c>
      <c r="AZ21" t="e">
        <f t="shared" si="28"/>
        <v>#DIV/0!</v>
      </c>
      <c r="BA21" t="e">
        <f t="shared" si="29"/>
        <v>#DIV/0!</v>
      </c>
      <c r="BB21">
        <f t="shared" si="30"/>
        <v>18</v>
      </c>
      <c r="BC21">
        <f t="shared" si="55"/>
        <v>0</v>
      </c>
      <c r="BD21">
        <f t="shared" si="31"/>
        <v>0</v>
      </c>
      <c r="BE21">
        <f t="shared" si="32"/>
        <v>5.5</v>
      </c>
      <c r="BF21">
        <f t="shared" si="33"/>
        <v>0</v>
      </c>
      <c r="BG21">
        <f t="shared" si="33"/>
        <v>0</v>
      </c>
      <c r="BH21">
        <f t="shared" si="33"/>
        <v>0</v>
      </c>
      <c r="BI21">
        <f t="shared" si="34"/>
        <v>8.2505922498838535E-2</v>
      </c>
      <c r="BJ21">
        <f t="shared" si="57"/>
        <v>0</v>
      </c>
      <c r="BK21">
        <f t="shared" si="58"/>
        <v>0</v>
      </c>
      <c r="BL21">
        <f t="shared" si="36"/>
        <v>2.5210142985756221E-2</v>
      </c>
      <c r="BM21">
        <f t="shared" si="37"/>
        <v>0</v>
      </c>
      <c r="BN21">
        <f t="shared" si="38"/>
        <v>0</v>
      </c>
      <c r="BO21">
        <f t="shared" si="39"/>
        <v>0</v>
      </c>
      <c r="BP21" t="str">
        <f t="shared" si="40"/>
        <v/>
      </c>
      <c r="BQ21" t="str">
        <f t="shared" si="41"/>
        <v/>
      </c>
      <c r="BR21" t="str">
        <f t="shared" si="42"/>
        <v/>
      </c>
      <c r="BS21" t="str">
        <f t="shared" si="43"/>
        <v/>
      </c>
      <c r="BT21" t="str">
        <f t="shared" si="44"/>
        <v/>
      </c>
      <c r="BU21" t="str">
        <f t="shared" si="45"/>
        <v/>
      </c>
      <c r="BV21" t="str">
        <f t="shared" si="46"/>
        <v/>
      </c>
      <c r="BW21" t="str">
        <f t="shared" si="47"/>
        <v/>
      </c>
      <c r="BX21" t="str">
        <f t="shared" si="48"/>
        <v/>
      </c>
      <c r="BY21" t="str">
        <f t="shared" si="49"/>
        <v/>
      </c>
      <c r="BZ21" t="str">
        <f t="shared" si="50"/>
        <v/>
      </c>
      <c r="CA21" t="str">
        <f t="shared" si="51"/>
        <v/>
      </c>
      <c r="CB21" s="11">
        <f t="shared" si="59"/>
        <v>4.5836623610465855E-3</v>
      </c>
    </row>
    <row r="22" spans="1:118" x14ac:dyDescent="0.3">
      <c r="A22">
        <v>1</v>
      </c>
      <c r="B22" t="str">
        <f t="shared" si="3"/>
        <v/>
      </c>
      <c r="D22">
        <v>0.46</v>
      </c>
      <c r="I22">
        <f t="shared" si="4"/>
        <v>0</v>
      </c>
      <c r="J22">
        <f t="shared" si="5"/>
        <v>0</v>
      </c>
      <c r="L22" t="e">
        <f t="shared" si="6"/>
        <v>#DIV/0!</v>
      </c>
      <c r="M22">
        <v>1</v>
      </c>
      <c r="N22">
        <v>0</v>
      </c>
      <c r="O22">
        <v>2</v>
      </c>
      <c r="P22">
        <f t="shared" si="7"/>
        <v>0</v>
      </c>
      <c r="S22">
        <v>1</v>
      </c>
      <c r="T22">
        <v>0</v>
      </c>
      <c r="U22">
        <v>1</v>
      </c>
      <c r="Z22">
        <v>0</v>
      </c>
      <c r="AA22">
        <v>0</v>
      </c>
      <c r="AB22">
        <v>0</v>
      </c>
      <c r="AC22">
        <v>0</v>
      </c>
      <c r="AD22" t="s">
        <v>75</v>
      </c>
      <c r="AE22" t="e">
        <f t="shared" si="54"/>
        <v>#DIV/0!</v>
      </c>
      <c r="AF22" t="e">
        <f t="shared" si="8"/>
        <v>#DIV/0!</v>
      </c>
      <c r="AG22" t="e">
        <f t="shared" si="9"/>
        <v>#DIV/0!</v>
      </c>
      <c r="AH22" t="e">
        <f t="shared" si="10"/>
        <v>#DIV/0!</v>
      </c>
      <c r="AI22" t="e">
        <f t="shared" si="11"/>
        <v>#DIV/0!</v>
      </c>
      <c r="AJ22" t="e">
        <f t="shared" si="12"/>
        <v>#DIV/0!</v>
      </c>
      <c r="AK22" t="e">
        <f t="shared" si="13"/>
        <v>#DIV/0!</v>
      </c>
      <c r="AL22" t="e">
        <f t="shared" si="14"/>
        <v>#DIV/0!</v>
      </c>
      <c r="AM22" t="e">
        <f t="shared" si="15"/>
        <v>#DIV/0!</v>
      </c>
      <c r="AN22" t="e">
        <f t="shared" si="16"/>
        <v>#DIV/0!</v>
      </c>
      <c r="AO22" t="e">
        <f t="shared" si="17"/>
        <v>#DIV/0!</v>
      </c>
      <c r="AP22" t="e">
        <f t="shared" si="18"/>
        <v>#DIV/0!</v>
      </c>
      <c r="AQ22" t="e">
        <f t="shared" si="19"/>
        <v>#DIV/0!</v>
      </c>
      <c r="AR22" t="e">
        <f t="shared" si="20"/>
        <v>#DIV/0!</v>
      </c>
      <c r="AS22" t="e">
        <f t="shared" si="21"/>
        <v>#DIV/0!</v>
      </c>
      <c r="AT22" t="e">
        <f t="shared" si="22"/>
        <v>#DIV/0!</v>
      </c>
      <c r="AU22" t="e">
        <f t="shared" si="23"/>
        <v>#DIV/0!</v>
      </c>
      <c r="AV22" t="e">
        <f t="shared" si="24"/>
        <v>#DIV/0!</v>
      </c>
      <c r="AW22" t="e">
        <f t="shared" si="25"/>
        <v>#DIV/0!</v>
      </c>
      <c r="AX22" t="e">
        <f t="shared" si="26"/>
        <v>#DIV/0!</v>
      </c>
      <c r="AY22" t="e">
        <f t="shared" si="27"/>
        <v>#DIV/0!</v>
      </c>
      <c r="AZ22" t="e">
        <f t="shared" si="28"/>
        <v>#DIV/0!</v>
      </c>
      <c r="BA22" t="e">
        <f t="shared" si="29"/>
        <v>#DIV/0!</v>
      </c>
      <c r="BB22">
        <f t="shared" si="30"/>
        <v>18</v>
      </c>
      <c r="BC22">
        <f t="shared" si="55"/>
        <v>0</v>
      </c>
      <c r="BD22">
        <f t="shared" si="31"/>
        <v>0</v>
      </c>
      <c r="BE22">
        <f t="shared" si="32"/>
        <v>5.5</v>
      </c>
      <c r="BF22">
        <f t="shared" si="33"/>
        <v>0</v>
      </c>
      <c r="BG22">
        <f t="shared" si="33"/>
        <v>0</v>
      </c>
      <c r="BH22">
        <f t="shared" si="33"/>
        <v>0</v>
      </c>
      <c r="BI22">
        <f t="shared" si="34"/>
        <v>0.3030946736242055</v>
      </c>
      <c r="BJ22">
        <f t="shared" si="57"/>
        <v>0</v>
      </c>
      <c r="BK22">
        <f t="shared" si="58"/>
        <v>0</v>
      </c>
      <c r="BL22">
        <f t="shared" si="36"/>
        <v>9.2612261385173908E-2</v>
      </c>
      <c r="BM22">
        <f t="shared" si="37"/>
        <v>0</v>
      </c>
      <c r="BN22">
        <f t="shared" si="38"/>
        <v>0</v>
      </c>
      <c r="BO22">
        <f t="shared" si="39"/>
        <v>0</v>
      </c>
      <c r="BP22" t="str">
        <f t="shared" si="40"/>
        <v/>
      </c>
      <c r="BQ22" t="str">
        <f t="shared" si="41"/>
        <v/>
      </c>
      <c r="BR22" t="str">
        <f t="shared" si="42"/>
        <v/>
      </c>
      <c r="BS22" t="str">
        <f t="shared" si="43"/>
        <v/>
      </c>
      <c r="BT22" t="str">
        <f t="shared" si="44"/>
        <v/>
      </c>
      <c r="BU22" t="str">
        <f t="shared" si="45"/>
        <v/>
      </c>
      <c r="BV22" t="str">
        <f t="shared" si="46"/>
        <v/>
      </c>
      <c r="BW22" t="str">
        <f t="shared" si="47"/>
        <v/>
      </c>
      <c r="BX22" t="str">
        <f t="shared" si="48"/>
        <v/>
      </c>
      <c r="BY22" t="str">
        <f t="shared" si="49"/>
        <v/>
      </c>
      <c r="BZ22" t="str">
        <f t="shared" si="50"/>
        <v/>
      </c>
      <c r="CA22" t="str">
        <f t="shared" si="51"/>
        <v/>
      </c>
      <c r="CB22" s="11">
        <f t="shared" si="59"/>
        <v>1.6838592979122529E-2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 t="str">
        <f t="shared" si="3"/>
        <v/>
      </c>
      <c r="D23">
        <v>0.27</v>
      </c>
      <c r="I23">
        <f t="shared" si="4"/>
        <v>0</v>
      </c>
      <c r="J23">
        <f t="shared" si="5"/>
        <v>0</v>
      </c>
      <c r="L23" t="e">
        <f t="shared" si="6"/>
        <v>#DIV/0!</v>
      </c>
      <c r="M23">
        <v>1</v>
      </c>
      <c r="N23">
        <v>1</v>
      </c>
      <c r="O23">
        <v>2</v>
      </c>
      <c r="P23">
        <f t="shared" si="7"/>
        <v>0</v>
      </c>
      <c r="S23">
        <v>1</v>
      </c>
      <c r="T23">
        <v>0</v>
      </c>
      <c r="U23">
        <v>1</v>
      </c>
      <c r="Z23">
        <v>0</v>
      </c>
      <c r="AA23">
        <v>0</v>
      </c>
      <c r="AB23">
        <v>0</v>
      </c>
      <c r="AC23">
        <v>0</v>
      </c>
      <c r="AD23" t="s">
        <v>75</v>
      </c>
      <c r="AE23" t="e">
        <f t="shared" si="54"/>
        <v>#DIV/0!</v>
      </c>
      <c r="AF23" t="e">
        <f t="shared" si="8"/>
        <v>#DIV/0!</v>
      </c>
      <c r="AG23" t="e">
        <f t="shared" si="9"/>
        <v>#DIV/0!</v>
      </c>
      <c r="AH23" t="e">
        <f t="shared" si="10"/>
        <v>#DIV/0!</v>
      </c>
      <c r="AI23" t="e">
        <f t="shared" si="11"/>
        <v>#DIV/0!</v>
      </c>
      <c r="AJ23" t="e">
        <f t="shared" si="12"/>
        <v>#DIV/0!</v>
      </c>
      <c r="AK23" t="e">
        <f t="shared" si="13"/>
        <v>#DIV/0!</v>
      </c>
      <c r="AL23" t="e">
        <f t="shared" si="14"/>
        <v>#DIV/0!</v>
      </c>
      <c r="AM23" t="e">
        <f t="shared" si="15"/>
        <v>#DIV/0!</v>
      </c>
      <c r="AN23" t="e">
        <f t="shared" si="16"/>
        <v>#DIV/0!</v>
      </c>
      <c r="AO23" t="e">
        <f t="shared" si="17"/>
        <v>#DIV/0!</v>
      </c>
      <c r="AP23" t="e">
        <f t="shared" si="18"/>
        <v>#DIV/0!</v>
      </c>
      <c r="AQ23" t="e">
        <f t="shared" si="19"/>
        <v>#DIV/0!</v>
      </c>
      <c r="AR23" t="e">
        <f t="shared" si="20"/>
        <v>#DIV/0!</v>
      </c>
      <c r="AS23" t="e">
        <f t="shared" si="21"/>
        <v>#DIV/0!</v>
      </c>
      <c r="AT23" t="e">
        <f t="shared" si="22"/>
        <v>#DIV/0!</v>
      </c>
      <c r="AU23" t="e">
        <f t="shared" si="23"/>
        <v>#DIV/0!</v>
      </c>
      <c r="AV23" t="e">
        <f t="shared" si="24"/>
        <v>#DIV/0!</v>
      </c>
      <c r="AW23" t="e">
        <f t="shared" si="25"/>
        <v>#DIV/0!</v>
      </c>
      <c r="AX23" t="e">
        <f t="shared" si="26"/>
        <v>#DIV/0!</v>
      </c>
      <c r="AY23" t="e">
        <f t="shared" si="27"/>
        <v>#DIV/0!</v>
      </c>
      <c r="AZ23" t="e">
        <f t="shared" si="28"/>
        <v>#DIV/0!</v>
      </c>
      <c r="BA23" t="e">
        <f t="shared" si="29"/>
        <v>#DIV/0!</v>
      </c>
      <c r="BB23">
        <f t="shared" si="30"/>
        <v>18</v>
      </c>
      <c r="BC23">
        <f t="shared" si="55"/>
        <v>0</v>
      </c>
      <c r="BD23">
        <f t="shared" si="31"/>
        <v>0</v>
      </c>
      <c r="BE23">
        <f t="shared" si="32"/>
        <v>5.5</v>
      </c>
      <c r="BF23">
        <f t="shared" si="33"/>
        <v>0</v>
      </c>
      <c r="BG23">
        <f t="shared" si="33"/>
        <v>0</v>
      </c>
      <c r="BH23">
        <f t="shared" si="33"/>
        <v>0</v>
      </c>
      <c r="BI23">
        <f t="shared" si="34"/>
        <v>0.10442155816259255</v>
      </c>
      <c r="BJ23">
        <f t="shared" si="57"/>
        <v>0</v>
      </c>
      <c r="BK23">
        <f t="shared" si="58"/>
        <v>0</v>
      </c>
      <c r="BL23">
        <f t="shared" si="36"/>
        <v>3.1906587216347725E-2</v>
      </c>
      <c r="BM23">
        <f t="shared" si="37"/>
        <v>0</v>
      </c>
      <c r="BN23">
        <f t="shared" si="38"/>
        <v>0</v>
      </c>
      <c r="BO23">
        <f t="shared" si="39"/>
        <v>0</v>
      </c>
      <c r="BP23" t="str">
        <f t="shared" si="40"/>
        <v/>
      </c>
      <c r="BQ23" t="str">
        <f t="shared" si="41"/>
        <v/>
      </c>
      <c r="BR23" t="str">
        <f t="shared" si="42"/>
        <v/>
      </c>
      <c r="BS23" t="str">
        <f t="shared" si="43"/>
        <v/>
      </c>
      <c r="BT23" t="str">
        <f t="shared" si="44"/>
        <v/>
      </c>
      <c r="BU23" t="str">
        <f t="shared" si="45"/>
        <v/>
      </c>
      <c r="BV23" t="str">
        <f t="shared" si="46"/>
        <v/>
      </c>
      <c r="BW23" t="str">
        <f t="shared" si="47"/>
        <v/>
      </c>
      <c r="BX23" t="str">
        <f t="shared" si="48"/>
        <v/>
      </c>
      <c r="BY23" t="str">
        <f t="shared" si="49"/>
        <v/>
      </c>
      <c r="BZ23" t="str">
        <f t="shared" si="50"/>
        <v/>
      </c>
      <c r="CA23" t="str">
        <f t="shared" si="51"/>
        <v/>
      </c>
      <c r="CB23" s="11">
        <f t="shared" si="59"/>
        <v>5.8011976756995858E-3</v>
      </c>
      <c r="CC23" s="1" t="s">
        <v>85</v>
      </c>
      <c r="CD23" s="1"/>
      <c r="CE23" s="23"/>
    </row>
    <row r="24" spans="1:118" x14ac:dyDescent="0.3">
      <c r="A24">
        <v>1</v>
      </c>
      <c r="B24" t="str">
        <f t="shared" si="3"/>
        <v/>
      </c>
      <c r="D24">
        <v>0.28999999999999998</v>
      </c>
      <c r="I24">
        <f t="shared" si="4"/>
        <v>0</v>
      </c>
      <c r="J24">
        <f t="shared" si="5"/>
        <v>0</v>
      </c>
      <c r="L24" t="e">
        <f t="shared" si="6"/>
        <v>#DIV/0!</v>
      </c>
      <c r="M24">
        <v>1</v>
      </c>
      <c r="N24">
        <v>0</v>
      </c>
      <c r="O24">
        <v>3</v>
      </c>
      <c r="P24">
        <f t="shared" si="7"/>
        <v>0</v>
      </c>
      <c r="S24">
        <v>1</v>
      </c>
      <c r="T24">
        <v>0</v>
      </c>
      <c r="U24">
        <v>1</v>
      </c>
      <c r="Z24">
        <v>0</v>
      </c>
      <c r="AA24">
        <v>0</v>
      </c>
      <c r="AB24">
        <v>0</v>
      </c>
      <c r="AC24">
        <v>0</v>
      </c>
      <c r="AD24" t="s">
        <v>75</v>
      </c>
      <c r="AE24" t="e">
        <f t="shared" si="54"/>
        <v>#DIV/0!</v>
      </c>
      <c r="AF24" t="e">
        <f t="shared" si="8"/>
        <v>#DIV/0!</v>
      </c>
      <c r="AG24" t="e">
        <f t="shared" si="9"/>
        <v>#DIV/0!</v>
      </c>
      <c r="AH24" t="e">
        <f t="shared" si="10"/>
        <v>#DIV/0!</v>
      </c>
      <c r="AI24" t="e">
        <f t="shared" si="11"/>
        <v>#DIV/0!</v>
      </c>
      <c r="AJ24" t="e">
        <f t="shared" si="12"/>
        <v>#DIV/0!</v>
      </c>
      <c r="AK24" t="e">
        <f t="shared" si="13"/>
        <v>#DIV/0!</v>
      </c>
      <c r="AL24" t="e">
        <f t="shared" si="14"/>
        <v>#DIV/0!</v>
      </c>
      <c r="AM24" t="e">
        <f t="shared" si="15"/>
        <v>#DIV/0!</v>
      </c>
      <c r="AN24" t="e">
        <f t="shared" si="16"/>
        <v>#DIV/0!</v>
      </c>
      <c r="AO24" t="e">
        <f t="shared" si="17"/>
        <v>#DIV/0!</v>
      </c>
      <c r="AP24" t="e">
        <f t="shared" si="18"/>
        <v>#DIV/0!</v>
      </c>
      <c r="AQ24" t="e">
        <f t="shared" si="19"/>
        <v>#DIV/0!</v>
      </c>
      <c r="AR24" t="e">
        <f t="shared" si="20"/>
        <v>#DIV/0!</v>
      </c>
      <c r="AS24" t="e">
        <f t="shared" si="21"/>
        <v>#DIV/0!</v>
      </c>
      <c r="AT24" t="e">
        <f t="shared" si="22"/>
        <v>#DIV/0!</v>
      </c>
      <c r="AU24" t="e">
        <f t="shared" si="23"/>
        <v>#DIV/0!</v>
      </c>
      <c r="AV24" t="e">
        <f t="shared" si="24"/>
        <v>#DIV/0!</v>
      </c>
      <c r="AW24" t="e">
        <f t="shared" si="25"/>
        <v>#DIV/0!</v>
      </c>
      <c r="AX24" t="e">
        <f t="shared" si="26"/>
        <v>#DIV/0!</v>
      </c>
      <c r="AY24" t="e">
        <f t="shared" si="27"/>
        <v>#DIV/0!</v>
      </c>
      <c r="AZ24" t="e">
        <f t="shared" si="28"/>
        <v>#DIV/0!</v>
      </c>
      <c r="BA24" t="e">
        <f t="shared" si="29"/>
        <v>#DIV/0!</v>
      </c>
      <c r="BB24">
        <f t="shared" si="30"/>
        <v>38</v>
      </c>
      <c r="BC24">
        <f t="shared" si="55"/>
        <v>0</v>
      </c>
      <c r="BD24">
        <f t="shared" si="31"/>
        <v>0</v>
      </c>
      <c r="BE24">
        <f t="shared" si="32"/>
        <v>5.5</v>
      </c>
      <c r="BF24">
        <f t="shared" si="33"/>
        <v>0</v>
      </c>
      <c r="BG24">
        <f t="shared" si="33"/>
        <v>0</v>
      </c>
      <c r="BH24">
        <f t="shared" si="33"/>
        <v>0</v>
      </c>
      <c r="BI24">
        <f t="shared" si="34"/>
        <v>0.25431368356653955</v>
      </c>
      <c r="BJ24">
        <f t="shared" si="57"/>
        <v>0</v>
      </c>
      <c r="BK24">
        <f t="shared" si="58"/>
        <v>0</v>
      </c>
      <c r="BL24">
        <f t="shared" si="36"/>
        <v>3.680855946357809E-2</v>
      </c>
      <c r="BM24">
        <f t="shared" si="37"/>
        <v>0</v>
      </c>
      <c r="BN24">
        <f t="shared" si="38"/>
        <v>0</v>
      </c>
      <c r="BO24">
        <f t="shared" si="39"/>
        <v>0</v>
      </c>
      <c r="BP24" t="str">
        <f t="shared" si="40"/>
        <v/>
      </c>
      <c r="BQ24" t="str">
        <f>IF(B24=1,$AQ24,"")</f>
        <v/>
      </c>
      <c r="BR24" t="str">
        <f t="shared" si="42"/>
        <v/>
      </c>
      <c r="BS24" t="str">
        <f t="shared" si="43"/>
        <v/>
      </c>
      <c r="BT24" t="str">
        <f t="shared" si="44"/>
        <v/>
      </c>
      <c r="BU24" t="str">
        <f t="shared" si="45"/>
        <v/>
      </c>
      <c r="BV24" t="str">
        <f t="shared" si="46"/>
        <v/>
      </c>
      <c r="BW24" t="str">
        <f t="shared" si="47"/>
        <v/>
      </c>
      <c r="BX24" t="str">
        <f t="shared" si="48"/>
        <v/>
      </c>
      <c r="BY24" t="str">
        <f t="shared" si="49"/>
        <v/>
      </c>
      <c r="BZ24" t="str">
        <f t="shared" si="50"/>
        <v/>
      </c>
      <c r="CA24" t="str">
        <f t="shared" si="51"/>
        <v/>
      </c>
      <c r="CB24" s="11">
        <f t="shared" si="59"/>
        <v>6.6924653570141985E-3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 t="str">
        <f t="shared" si="3"/>
        <v/>
      </c>
      <c r="D25">
        <v>0.14000000000000001</v>
      </c>
      <c r="I25">
        <f t="shared" si="4"/>
        <v>0</v>
      </c>
      <c r="J25">
        <f t="shared" si="5"/>
        <v>0</v>
      </c>
      <c r="L25" t="e">
        <f t="shared" si="6"/>
        <v>#DIV/0!</v>
      </c>
      <c r="M25">
        <v>1</v>
      </c>
      <c r="N25">
        <v>0</v>
      </c>
      <c r="O25">
        <v>2</v>
      </c>
      <c r="P25">
        <f t="shared" si="7"/>
        <v>0</v>
      </c>
      <c r="S25">
        <v>1</v>
      </c>
      <c r="T25">
        <v>0</v>
      </c>
      <c r="U25">
        <v>1</v>
      </c>
      <c r="Z25">
        <v>0</v>
      </c>
      <c r="AA25">
        <v>0</v>
      </c>
      <c r="AB25">
        <v>0</v>
      </c>
      <c r="AC25">
        <v>0</v>
      </c>
      <c r="AD25" t="s">
        <v>75</v>
      </c>
      <c r="AE25" t="e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#DIV/0!</v>
      </c>
      <c r="AF25" t="e">
        <f t="shared" si="8"/>
        <v>#DIV/0!</v>
      </c>
      <c r="AG25" t="e">
        <f t="shared" si="9"/>
        <v>#DIV/0!</v>
      </c>
      <c r="AH25" t="e">
        <f t="shared" si="10"/>
        <v>#DIV/0!</v>
      </c>
      <c r="AI25" t="e">
        <f t="shared" si="11"/>
        <v>#DIV/0!</v>
      </c>
      <c r="AJ25" t="e">
        <f t="shared" si="12"/>
        <v>#DIV/0!</v>
      </c>
      <c r="AK25" t="e">
        <f t="shared" si="13"/>
        <v>#DIV/0!</v>
      </c>
      <c r="AL25" t="e">
        <f t="shared" si="14"/>
        <v>#DIV/0!</v>
      </c>
      <c r="AM25" t="e">
        <f t="shared" si="15"/>
        <v>#DIV/0!</v>
      </c>
      <c r="AN25" t="e">
        <f t="shared" si="16"/>
        <v>#DIV/0!</v>
      </c>
      <c r="AO25" t="e">
        <f t="shared" si="17"/>
        <v>#DIV/0!</v>
      </c>
      <c r="AP25" t="e">
        <f t="shared" si="18"/>
        <v>#DIV/0!</v>
      </c>
      <c r="AQ25" t="e">
        <f t="shared" si="19"/>
        <v>#DIV/0!</v>
      </c>
      <c r="AR25" t="e">
        <f t="shared" si="20"/>
        <v>#DIV/0!</v>
      </c>
      <c r="AS25" t="e">
        <f t="shared" si="21"/>
        <v>#DIV/0!</v>
      </c>
      <c r="AT25" t="e">
        <f t="shared" si="22"/>
        <v>#DIV/0!</v>
      </c>
      <c r="AU25" t="e">
        <f t="shared" si="23"/>
        <v>#DIV/0!</v>
      </c>
      <c r="AV25" t="e">
        <f t="shared" si="24"/>
        <v>#DIV/0!</v>
      </c>
      <c r="AW25" t="e">
        <f t="shared" si="25"/>
        <v>#DIV/0!</v>
      </c>
      <c r="AX25" t="e">
        <f t="shared" si="26"/>
        <v>#DIV/0!</v>
      </c>
      <c r="AY25" t="e">
        <f t="shared" si="27"/>
        <v>#DIV/0!</v>
      </c>
      <c r="AZ25" t="e">
        <f t="shared" si="28"/>
        <v>#DIV/0!</v>
      </c>
      <c r="BA25" t="e">
        <f t="shared" si="29"/>
        <v>#DIV/0!</v>
      </c>
      <c r="BB25">
        <f t="shared" si="30"/>
        <v>18</v>
      </c>
      <c r="BC25">
        <f t="shared" si="55"/>
        <v>0</v>
      </c>
      <c r="BD25">
        <f t="shared" si="31"/>
        <v>0</v>
      </c>
      <c r="BE25">
        <f t="shared" si="32"/>
        <v>5.5</v>
      </c>
      <c r="BF25">
        <f t="shared" si="33"/>
        <v>0</v>
      </c>
      <c r="BG25">
        <f t="shared" si="33"/>
        <v>0</v>
      </c>
      <c r="BH25">
        <f t="shared" si="33"/>
        <v>0</v>
      </c>
      <c r="BI25">
        <f t="shared" si="34"/>
        <v>2.8074931961410341E-2</v>
      </c>
      <c r="BJ25">
        <f t="shared" si="57"/>
        <v>0</v>
      </c>
      <c r="BK25">
        <f t="shared" si="58"/>
        <v>0</v>
      </c>
      <c r="BL25">
        <f t="shared" si="36"/>
        <v>8.5784514326531607E-3</v>
      </c>
      <c r="BM25">
        <f t="shared" si="37"/>
        <v>0</v>
      </c>
      <c r="BN25">
        <f t="shared" si="38"/>
        <v>0</v>
      </c>
      <c r="BO25">
        <f t="shared" si="39"/>
        <v>0</v>
      </c>
      <c r="BP25" t="str">
        <f t="shared" si="40"/>
        <v/>
      </c>
      <c r="BQ25" t="str">
        <f t="shared" si="41"/>
        <v/>
      </c>
      <c r="BR25" t="str">
        <f t="shared" si="42"/>
        <v/>
      </c>
      <c r="BS25" t="str">
        <f t="shared" si="43"/>
        <v/>
      </c>
      <c r="BT25" t="str">
        <f t="shared" si="44"/>
        <v/>
      </c>
      <c r="BU25" t="str">
        <f t="shared" si="45"/>
        <v/>
      </c>
      <c r="BV25" t="str">
        <f t="shared" si="46"/>
        <v/>
      </c>
      <c r="BW25" t="str">
        <f t="shared" si="47"/>
        <v/>
      </c>
      <c r="BX25" t="str">
        <f t="shared" si="48"/>
        <v/>
      </c>
      <c r="BY25" t="str">
        <f t="shared" si="49"/>
        <v/>
      </c>
      <c r="BZ25" t="str">
        <f t="shared" si="50"/>
        <v/>
      </c>
      <c r="CA25" t="str">
        <f t="shared" si="51"/>
        <v/>
      </c>
      <c r="CB25" s="11">
        <f t="shared" si="59"/>
        <v>1.5597184423005745E-3</v>
      </c>
      <c r="CC25" s="12">
        <f>(SUMIF($A$15:$A$400,"=1",Z15:Z400)/COUNTIF($A$15:$A$400,1))*100</f>
        <v>35.185185185185183</v>
      </c>
      <c r="CD25" s="12">
        <f>(SUMIF($A$15:$A$400,"=1",AA15:AA400)/COUNTIF($A$15:$A$400,1))*100</f>
        <v>0</v>
      </c>
      <c r="CE25" s="12">
        <f>(SUMIF($A$15:$A$400,"=1",AB15:AB400)/COUNTIF($A$15:$A$400,1))*100</f>
        <v>0</v>
      </c>
      <c r="CF25" s="12">
        <f>(SUMIF($A$15:$A$400,"=1",AC15:AC400)/COUNTIF($A$15:$A$400,1))*100</f>
        <v>0</v>
      </c>
    </row>
    <row r="26" spans="1:118" x14ac:dyDescent="0.3">
      <c r="A26">
        <v>1</v>
      </c>
      <c r="B26" t="str">
        <f t="shared" si="3"/>
        <v/>
      </c>
      <c r="D26">
        <v>0.14000000000000001</v>
      </c>
      <c r="I26">
        <f t="shared" si="4"/>
        <v>0</v>
      </c>
      <c r="J26">
        <f t="shared" si="5"/>
        <v>0</v>
      </c>
      <c r="L26" t="e">
        <f t="shared" si="6"/>
        <v>#DIV/0!</v>
      </c>
      <c r="M26">
        <v>1</v>
      </c>
      <c r="N26">
        <v>1</v>
      </c>
      <c r="O26">
        <v>4</v>
      </c>
      <c r="P26">
        <f t="shared" si="7"/>
        <v>0</v>
      </c>
      <c r="Z26">
        <v>0</v>
      </c>
      <c r="AA26">
        <v>0</v>
      </c>
      <c r="AB26">
        <v>0</v>
      </c>
      <c r="AC26">
        <v>0</v>
      </c>
      <c r="AD26" t="s">
        <v>75</v>
      </c>
      <c r="AE26" t="e">
        <f t="shared" si="54"/>
        <v>#DIV/0!</v>
      </c>
      <c r="AF26" t="e">
        <f t="shared" si="8"/>
        <v>#DIV/0!</v>
      </c>
      <c r="AG26" t="e">
        <f t="shared" si="9"/>
        <v>#DIV/0!</v>
      </c>
      <c r="AH26" t="e">
        <f t="shared" si="10"/>
        <v>#DIV/0!</v>
      </c>
      <c r="AI26" t="e">
        <f t="shared" si="11"/>
        <v>#DIV/0!</v>
      </c>
      <c r="AJ26" t="e">
        <f t="shared" si="12"/>
        <v>#DIV/0!</v>
      </c>
      <c r="AK26" t="e">
        <f t="shared" si="13"/>
        <v>#DIV/0!</v>
      </c>
      <c r="AL26" t="e">
        <f t="shared" si="14"/>
        <v>#DIV/0!</v>
      </c>
      <c r="AM26" t="e">
        <f t="shared" si="15"/>
        <v>#DIV/0!</v>
      </c>
      <c r="AN26" t="e">
        <f t="shared" si="16"/>
        <v>#DIV/0!</v>
      </c>
      <c r="AO26" t="e">
        <f t="shared" si="17"/>
        <v>#DIV/0!</v>
      </c>
      <c r="AP26" t="e">
        <f t="shared" si="18"/>
        <v>#DIV/0!</v>
      </c>
      <c r="AQ26" t="e">
        <f t="shared" si="19"/>
        <v>#DIV/0!</v>
      </c>
      <c r="AR26" t="e">
        <f t="shared" si="20"/>
        <v>#DIV/0!</v>
      </c>
      <c r="AS26" t="e">
        <f t="shared" si="21"/>
        <v>#DIV/0!</v>
      </c>
      <c r="AT26" t="e">
        <f t="shared" si="22"/>
        <v>#DIV/0!</v>
      </c>
      <c r="AU26" t="e">
        <f t="shared" si="23"/>
        <v>#DIV/0!</v>
      </c>
      <c r="AV26" t="e">
        <f t="shared" si="24"/>
        <v>#DIV/0!</v>
      </c>
      <c r="AW26" t="e">
        <f t="shared" si="25"/>
        <v>#DIV/0!</v>
      </c>
      <c r="AX26" t="e">
        <f t="shared" si="26"/>
        <v>#DIV/0!</v>
      </c>
      <c r="AY26" t="e">
        <f t="shared" si="27"/>
        <v>#DIV/0!</v>
      </c>
      <c r="AZ26" t="e">
        <f t="shared" si="28"/>
        <v>#DIV/0!</v>
      </c>
      <c r="BA26" t="e">
        <f t="shared" si="29"/>
        <v>#DIV/0!</v>
      </c>
      <c r="BB26">
        <f t="shared" si="30"/>
        <v>63</v>
      </c>
      <c r="BC26">
        <f t="shared" si="55"/>
        <v>0</v>
      </c>
      <c r="BD26">
        <f t="shared" si="31"/>
        <v>0</v>
      </c>
      <c r="BE26">
        <f t="shared" si="32"/>
        <v>0</v>
      </c>
      <c r="BF26">
        <f t="shared" si="33"/>
        <v>0</v>
      </c>
      <c r="BG26">
        <f t="shared" si="33"/>
        <v>0</v>
      </c>
      <c r="BH26">
        <f t="shared" si="33"/>
        <v>0</v>
      </c>
      <c r="BI26">
        <f t="shared" si="34"/>
        <v>9.8262261864936196E-2</v>
      </c>
      <c r="BJ26">
        <f t="shared" si="57"/>
        <v>0</v>
      </c>
      <c r="BK26">
        <f t="shared" si="58"/>
        <v>0</v>
      </c>
      <c r="BL26">
        <f t="shared" si="36"/>
        <v>0</v>
      </c>
      <c r="BM26">
        <f t="shared" si="37"/>
        <v>0</v>
      </c>
      <c r="BN26">
        <f t="shared" si="38"/>
        <v>0</v>
      </c>
      <c r="BO26">
        <f t="shared" si="39"/>
        <v>0</v>
      </c>
      <c r="BP26" t="str">
        <f t="shared" si="40"/>
        <v/>
      </c>
      <c r="BQ26" t="str">
        <f t="shared" si="41"/>
        <v/>
      </c>
      <c r="BR26" t="str">
        <f t="shared" si="42"/>
        <v/>
      </c>
      <c r="BS26" t="str">
        <f t="shared" si="43"/>
        <v/>
      </c>
      <c r="BT26" t="str">
        <f t="shared" si="44"/>
        <v/>
      </c>
      <c r="BU26" t="str">
        <f t="shared" si="45"/>
        <v/>
      </c>
      <c r="BV26" t="str">
        <f t="shared" si="46"/>
        <v/>
      </c>
      <c r="BW26" t="str">
        <f t="shared" si="47"/>
        <v/>
      </c>
      <c r="BX26" t="str">
        <f t="shared" si="48"/>
        <v/>
      </c>
      <c r="BY26" t="str">
        <f t="shared" si="49"/>
        <v/>
      </c>
      <c r="BZ26" t="str">
        <f t="shared" si="50"/>
        <v/>
      </c>
      <c r="CA26" t="str">
        <f t="shared" si="51"/>
        <v/>
      </c>
      <c r="CB26" s="11">
        <f t="shared" si="59"/>
        <v>1.5597184423005745E-3</v>
      </c>
      <c r="CK26" s="23"/>
      <c r="CN26" s="21"/>
    </row>
    <row r="27" spans="1:118" x14ac:dyDescent="0.3">
      <c r="A27">
        <v>1</v>
      </c>
      <c r="B27">
        <f t="shared" si="3"/>
        <v>1</v>
      </c>
      <c r="C27" t="s">
        <v>75</v>
      </c>
      <c r="D27">
        <v>0.3</v>
      </c>
      <c r="E27">
        <v>3.5</v>
      </c>
      <c r="F27">
        <v>2.5</v>
      </c>
      <c r="G27">
        <v>1.75</v>
      </c>
      <c r="H27">
        <v>3</v>
      </c>
      <c r="I27">
        <f t="shared" si="4"/>
        <v>1.0625</v>
      </c>
      <c r="J27">
        <f t="shared" si="5"/>
        <v>0.5</v>
      </c>
      <c r="K27">
        <v>1</v>
      </c>
      <c r="L27">
        <f t="shared" si="6"/>
        <v>1</v>
      </c>
      <c r="M27">
        <v>1</v>
      </c>
      <c r="N27">
        <v>1</v>
      </c>
      <c r="O27">
        <v>2</v>
      </c>
      <c r="P27">
        <f t="shared" si="7"/>
        <v>1</v>
      </c>
      <c r="S27">
        <v>1</v>
      </c>
      <c r="T27">
        <v>0</v>
      </c>
      <c r="U27">
        <v>1</v>
      </c>
      <c r="Z27">
        <v>0</v>
      </c>
      <c r="AA27">
        <v>0</v>
      </c>
      <c r="AB27">
        <v>0</v>
      </c>
      <c r="AC27">
        <v>0</v>
      </c>
      <c r="AD27" t="s">
        <v>75</v>
      </c>
      <c r="AE27">
        <f t="shared" si="54"/>
        <v>10.639690744774807</v>
      </c>
      <c r="AF27">
        <f t="shared" si="8"/>
        <v>0</v>
      </c>
      <c r="AG27">
        <f t="shared" si="9"/>
        <v>1.7732817907958012</v>
      </c>
      <c r="AH27">
        <f t="shared" si="10"/>
        <v>5.3198453723874035</v>
      </c>
      <c r="AI27">
        <f t="shared" si="11"/>
        <v>8.8664089539790059</v>
      </c>
      <c r="AJ27">
        <f t="shared" si="12"/>
        <v>12.412972535570608</v>
      </c>
      <c r="AK27">
        <f t="shared" si="13"/>
        <v>15.959536117162211</v>
      </c>
      <c r="AL27">
        <f t="shared" si="14"/>
        <v>19.506099698753815</v>
      </c>
      <c r="AM27">
        <f t="shared" si="15"/>
        <v>37.238917606711823</v>
      </c>
      <c r="AN27">
        <f t="shared" si="16"/>
        <v>47.878608351486633</v>
      </c>
      <c r="AO27">
        <f t="shared" si="17"/>
        <v>58.518299096261437</v>
      </c>
      <c r="AP27">
        <f t="shared" si="18"/>
        <v>83.34424416740265</v>
      </c>
      <c r="AQ27">
        <f t="shared" si="19"/>
        <v>0</v>
      </c>
      <c r="AR27">
        <f t="shared" si="20"/>
        <v>1.7732817907958012</v>
      </c>
      <c r="AS27">
        <f t="shared" si="21"/>
        <v>5.3198453723874035</v>
      </c>
      <c r="AT27">
        <f t="shared" si="22"/>
        <v>8.8664089539790059</v>
      </c>
      <c r="AU27">
        <f t="shared" si="23"/>
        <v>10.639690744774807</v>
      </c>
      <c r="AV27">
        <f t="shared" si="24"/>
        <v>10.639690744774807</v>
      </c>
      <c r="AW27">
        <f t="shared" si="25"/>
        <v>10.639690744774807</v>
      </c>
      <c r="AX27">
        <f t="shared" si="26"/>
        <v>10.639690744774807</v>
      </c>
      <c r="AY27">
        <f t="shared" si="27"/>
        <v>10.639690744774807</v>
      </c>
      <c r="AZ27">
        <f t="shared" si="28"/>
        <v>10.639690744774807</v>
      </c>
      <c r="BA27">
        <f t="shared" si="29"/>
        <v>10.639690744774807</v>
      </c>
      <c r="BB27">
        <f t="shared" si="30"/>
        <v>18</v>
      </c>
      <c r="BC27">
        <f t="shared" si="55"/>
        <v>0</v>
      </c>
      <c r="BD27">
        <f t="shared" si="31"/>
        <v>0</v>
      </c>
      <c r="BE27">
        <f t="shared" si="32"/>
        <v>5.5</v>
      </c>
      <c r="BF27">
        <f t="shared" si="33"/>
        <v>0</v>
      </c>
      <c r="BG27">
        <f t="shared" si="33"/>
        <v>0</v>
      </c>
      <c r="BH27">
        <f t="shared" si="33"/>
        <v>0</v>
      </c>
      <c r="BI27">
        <f t="shared" si="34"/>
        <v>0.12891550390443521</v>
      </c>
      <c r="BJ27">
        <f t="shared" si="57"/>
        <v>0</v>
      </c>
      <c r="BK27">
        <f t="shared" si="58"/>
        <v>0</v>
      </c>
      <c r="BL27">
        <f t="shared" si="36"/>
        <v>3.9390848415244095E-2</v>
      </c>
      <c r="BM27">
        <f t="shared" si="37"/>
        <v>0</v>
      </c>
      <c r="BN27">
        <f t="shared" si="38"/>
        <v>0</v>
      </c>
      <c r="BO27">
        <f t="shared" si="39"/>
        <v>0</v>
      </c>
      <c r="BP27" t="str">
        <f t="shared" si="40"/>
        <v>Col mop</v>
      </c>
      <c r="BQ27">
        <f t="shared" si="41"/>
        <v>0</v>
      </c>
      <c r="BR27">
        <f t="shared" si="42"/>
        <v>1.7732817907958012</v>
      </c>
      <c r="BS27">
        <f t="shared" si="43"/>
        <v>3.5465635815916023</v>
      </c>
      <c r="BT27">
        <f t="shared" si="44"/>
        <v>3.5465635815916023</v>
      </c>
      <c r="BU27">
        <f t="shared" si="45"/>
        <v>1.7732817907958012</v>
      </c>
      <c r="BV27">
        <f t="shared" si="46"/>
        <v>0</v>
      </c>
      <c r="BW27">
        <f t="shared" si="47"/>
        <v>0</v>
      </c>
      <c r="BX27">
        <f t="shared" si="48"/>
        <v>0</v>
      </c>
      <c r="BY27">
        <f t="shared" si="49"/>
        <v>0</v>
      </c>
      <c r="BZ27">
        <f t="shared" si="50"/>
        <v>0</v>
      </c>
      <c r="CA27">
        <f t="shared" si="51"/>
        <v>0</v>
      </c>
      <c r="CB27" s="11">
        <f t="shared" si="59"/>
        <v>7.1619724391352897E-3</v>
      </c>
      <c r="CD27" s="1" t="s">
        <v>77</v>
      </c>
      <c r="CE27" s="23"/>
      <c r="CF27" s="1"/>
      <c r="CG27" s="1"/>
      <c r="CK27" s="1" t="s">
        <v>80</v>
      </c>
      <c r="CL27" s="1"/>
      <c r="CM27" s="1"/>
      <c r="CP27" s="21"/>
      <c r="DB27" s="29"/>
      <c r="DC27" s="29"/>
    </row>
    <row r="28" spans="1:118" x14ac:dyDescent="0.3">
      <c r="A28">
        <v>1</v>
      </c>
      <c r="B28" t="str">
        <f t="shared" si="3"/>
        <v/>
      </c>
      <c r="D28">
        <v>0.22</v>
      </c>
      <c r="I28">
        <f t="shared" si="4"/>
        <v>0</v>
      </c>
      <c r="J28">
        <f t="shared" si="5"/>
        <v>0</v>
      </c>
      <c r="L28" t="e">
        <f t="shared" si="6"/>
        <v>#DIV/0!</v>
      </c>
      <c r="M28">
        <v>1</v>
      </c>
      <c r="N28">
        <v>1</v>
      </c>
      <c r="O28">
        <v>2</v>
      </c>
      <c r="P28">
        <f t="shared" si="7"/>
        <v>0</v>
      </c>
      <c r="S28">
        <v>1</v>
      </c>
      <c r="T28">
        <v>0</v>
      </c>
      <c r="U28">
        <v>1</v>
      </c>
      <c r="Z28">
        <v>0</v>
      </c>
      <c r="AA28">
        <v>0</v>
      </c>
      <c r="AB28">
        <v>0</v>
      </c>
      <c r="AC28">
        <v>0</v>
      </c>
      <c r="AD28" t="s">
        <v>75</v>
      </c>
      <c r="AE28" t="e">
        <f t="shared" si="54"/>
        <v>#DIV/0!</v>
      </c>
      <c r="AF28" t="e">
        <f t="shared" si="8"/>
        <v>#DIV/0!</v>
      </c>
      <c r="AG28" t="e">
        <f t="shared" si="9"/>
        <v>#DIV/0!</v>
      </c>
      <c r="AH28" t="e">
        <f t="shared" si="10"/>
        <v>#DIV/0!</v>
      </c>
      <c r="AI28" t="e">
        <f t="shared" si="11"/>
        <v>#DIV/0!</v>
      </c>
      <c r="AJ28" t="e">
        <f t="shared" si="12"/>
        <v>#DIV/0!</v>
      </c>
      <c r="AK28" t="e">
        <f t="shared" si="13"/>
        <v>#DIV/0!</v>
      </c>
      <c r="AL28" t="e">
        <f t="shared" si="14"/>
        <v>#DIV/0!</v>
      </c>
      <c r="AM28" t="e">
        <f t="shared" si="15"/>
        <v>#DIV/0!</v>
      </c>
      <c r="AN28" t="e">
        <f t="shared" si="16"/>
        <v>#DIV/0!</v>
      </c>
      <c r="AO28" t="e">
        <f t="shared" si="17"/>
        <v>#DIV/0!</v>
      </c>
      <c r="AP28" t="e">
        <f t="shared" si="18"/>
        <v>#DIV/0!</v>
      </c>
      <c r="AQ28" t="e">
        <f t="shared" si="19"/>
        <v>#DIV/0!</v>
      </c>
      <c r="AR28" t="e">
        <f t="shared" si="20"/>
        <v>#DIV/0!</v>
      </c>
      <c r="AS28" t="e">
        <f t="shared" si="21"/>
        <v>#DIV/0!</v>
      </c>
      <c r="AT28" t="e">
        <f t="shared" si="22"/>
        <v>#DIV/0!</v>
      </c>
      <c r="AU28" t="e">
        <f t="shared" si="23"/>
        <v>#DIV/0!</v>
      </c>
      <c r="AV28" t="e">
        <f t="shared" si="24"/>
        <v>#DIV/0!</v>
      </c>
      <c r="AW28" t="e">
        <f t="shared" si="25"/>
        <v>#DIV/0!</v>
      </c>
      <c r="AX28" t="e">
        <f t="shared" si="26"/>
        <v>#DIV/0!</v>
      </c>
      <c r="AY28" t="e">
        <f t="shared" si="27"/>
        <v>#DIV/0!</v>
      </c>
      <c r="AZ28" t="e">
        <f t="shared" si="28"/>
        <v>#DIV/0!</v>
      </c>
      <c r="BA28" t="e">
        <f t="shared" si="29"/>
        <v>#DIV/0!</v>
      </c>
      <c r="BB28">
        <f t="shared" si="30"/>
        <v>18</v>
      </c>
      <c r="BC28">
        <f t="shared" si="55"/>
        <v>0</v>
      </c>
      <c r="BD28">
        <f t="shared" si="31"/>
        <v>0</v>
      </c>
      <c r="BE28">
        <f t="shared" si="32"/>
        <v>5.5</v>
      </c>
      <c r="BF28">
        <f t="shared" si="33"/>
        <v>0</v>
      </c>
      <c r="BG28">
        <f t="shared" si="33"/>
        <v>0</v>
      </c>
      <c r="BH28">
        <f t="shared" si="33"/>
        <v>0</v>
      </c>
      <c r="BI28">
        <f t="shared" si="34"/>
        <v>6.9327893210829605E-2</v>
      </c>
      <c r="BJ28">
        <f t="shared" si="57"/>
        <v>0</v>
      </c>
      <c r="BK28">
        <f t="shared" si="58"/>
        <v>0</v>
      </c>
      <c r="BL28">
        <f t="shared" si="36"/>
        <v>2.1183522925531269E-2</v>
      </c>
      <c r="BM28">
        <f t="shared" si="37"/>
        <v>0</v>
      </c>
      <c r="BN28">
        <f t="shared" si="38"/>
        <v>0</v>
      </c>
      <c r="BO28">
        <f t="shared" si="39"/>
        <v>0</v>
      </c>
      <c r="BP28" t="str">
        <f t="shared" si="40"/>
        <v/>
      </c>
      <c r="BQ28" t="str">
        <f t="shared" si="41"/>
        <v/>
      </c>
      <c r="BR28" t="str">
        <f t="shared" si="42"/>
        <v/>
      </c>
      <c r="BS28" t="str">
        <f t="shared" si="43"/>
        <v/>
      </c>
      <c r="BT28" t="str">
        <f t="shared" si="44"/>
        <v/>
      </c>
      <c r="BU28" t="str">
        <f t="shared" si="45"/>
        <v/>
      </c>
      <c r="BV28" t="str">
        <f t="shared" si="46"/>
        <v/>
      </c>
      <c r="BW28" t="str">
        <f t="shared" si="47"/>
        <v/>
      </c>
      <c r="BX28" t="str">
        <f t="shared" si="48"/>
        <v/>
      </c>
      <c r="BY28" t="str">
        <f t="shared" si="49"/>
        <v/>
      </c>
      <c r="BZ28" t="str">
        <f t="shared" si="50"/>
        <v/>
      </c>
      <c r="CA28" t="str">
        <f t="shared" si="51"/>
        <v/>
      </c>
      <c r="CB28" s="11">
        <f t="shared" si="59"/>
        <v>3.8515496228238673E-3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>
        <f t="shared" si="3"/>
        <v>1</v>
      </c>
      <c r="C29" t="s">
        <v>75</v>
      </c>
      <c r="D29">
        <v>0.27</v>
      </c>
      <c r="E29">
        <v>3.4</v>
      </c>
      <c r="F29">
        <v>2.2000000000000002</v>
      </c>
      <c r="G29">
        <v>2.4</v>
      </c>
      <c r="H29">
        <v>3.4</v>
      </c>
      <c r="I29">
        <f t="shared" si="4"/>
        <v>1.1499999999999999</v>
      </c>
      <c r="J29">
        <f t="shared" si="5"/>
        <v>0</v>
      </c>
      <c r="K29">
        <v>7</v>
      </c>
      <c r="L29">
        <f t="shared" si="6"/>
        <v>7</v>
      </c>
      <c r="M29">
        <v>1</v>
      </c>
      <c r="N29">
        <v>1</v>
      </c>
      <c r="O29">
        <v>2</v>
      </c>
      <c r="P29">
        <f t="shared" si="7"/>
        <v>1</v>
      </c>
      <c r="S29">
        <v>1</v>
      </c>
      <c r="T29">
        <v>0</v>
      </c>
      <c r="U29">
        <v>1</v>
      </c>
      <c r="Z29">
        <v>0</v>
      </c>
      <c r="AA29">
        <v>0</v>
      </c>
      <c r="AB29">
        <v>0</v>
      </c>
      <c r="AC29">
        <v>0</v>
      </c>
      <c r="AD29" t="s">
        <v>75</v>
      </c>
      <c r="AE29">
        <f t="shared" si="54"/>
        <v>12.530329478039025</v>
      </c>
      <c r="AF29">
        <f t="shared" si="8"/>
        <v>2.0773781421862503</v>
      </c>
      <c r="AG29">
        <f t="shared" si="9"/>
        <v>4.1547562843725006</v>
      </c>
      <c r="AH29">
        <f t="shared" si="10"/>
        <v>8.3095125687450011</v>
      </c>
      <c r="AI29">
        <f t="shared" si="11"/>
        <v>12.019808105460069</v>
      </c>
      <c r="AJ29">
        <f t="shared" si="12"/>
        <v>11.005042262424029</v>
      </c>
      <c r="AK29">
        <f t="shared" si="13"/>
        <v>-0.99430229388872426</v>
      </c>
      <c r="AL29">
        <f t="shared" si="14"/>
        <v>-30.25512768535059</v>
      </c>
      <c r="AM29">
        <f t="shared" si="15"/>
        <v>-655.17304143543095</v>
      </c>
      <c r="AN29">
        <f t="shared" si="16"/>
        <v>-1638.9832955071026</v>
      </c>
      <c r="AO29">
        <f t="shared" si="17"/>
        <v>-3286.5759489667812</v>
      </c>
      <c r="AP29">
        <f t="shared" si="18"/>
        <v>-10664.331626476709</v>
      </c>
      <c r="AQ29">
        <f t="shared" si="19"/>
        <v>2.0773781421862503</v>
      </c>
      <c r="AR29">
        <f t="shared" si="20"/>
        <v>4.1547562843725006</v>
      </c>
      <c r="AS29">
        <f t="shared" si="21"/>
        <v>8.3095125687450011</v>
      </c>
      <c r="AT29">
        <f t="shared" si="22"/>
        <v>12.019808105460069</v>
      </c>
      <c r="AU29">
        <f t="shared" si="23"/>
        <v>12.530329478039025</v>
      </c>
      <c r="AV29">
        <f t="shared" si="24"/>
        <v>12.530329478039025</v>
      </c>
      <c r="AW29">
        <f t="shared" si="25"/>
        <v>12.530329478039025</v>
      </c>
      <c r="AX29">
        <f t="shared" si="26"/>
        <v>12.530329478039025</v>
      </c>
      <c r="AY29">
        <f t="shared" si="27"/>
        <v>12.530329478039025</v>
      </c>
      <c r="AZ29">
        <f t="shared" si="28"/>
        <v>12.530329478039025</v>
      </c>
      <c r="BA29">
        <f t="shared" si="29"/>
        <v>12.530329478039025</v>
      </c>
      <c r="BB29">
        <f t="shared" si="30"/>
        <v>18</v>
      </c>
      <c r="BC29">
        <f t="shared" si="55"/>
        <v>0</v>
      </c>
      <c r="BD29">
        <f t="shared" si="31"/>
        <v>0</v>
      </c>
      <c r="BE29">
        <f t="shared" si="32"/>
        <v>5.5</v>
      </c>
      <c r="BF29">
        <f t="shared" si="33"/>
        <v>0</v>
      </c>
      <c r="BG29">
        <f t="shared" si="33"/>
        <v>0</v>
      </c>
      <c r="BH29">
        <f t="shared" si="33"/>
        <v>0</v>
      </c>
      <c r="BI29">
        <f t="shared" si="34"/>
        <v>0.10442155816259255</v>
      </c>
      <c r="BJ29">
        <f t="shared" si="57"/>
        <v>0</v>
      </c>
      <c r="BK29">
        <f t="shared" si="58"/>
        <v>0</v>
      </c>
      <c r="BL29">
        <f t="shared" si="36"/>
        <v>3.1906587216347725E-2</v>
      </c>
      <c r="BM29">
        <f t="shared" si="37"/>
        <v>0</v>
      </c>
      <c r="BN29">
        <f t="shared" si="38"/>
        <v>0</v>
      </c>
      <c r="BO29">
        <f t="shared" si="39"/>
        <v>0</v>
      </c>
      <c r="BP29" t="str">
        <f t="shared" si="40"/>
        <v>Col mop</v>
      </c>
      <c r="BQ29">
        <f t="shared" si="41"/>
        <v>2.0773781421862503</v>
      </c>
      <c r="BR29">
        <f t="shared" si="42"/>
        <v>2.0773781421862503</v>
      </c>
      <c r="BS29">
        <f t="shared" si="43"/>
        <v>4.1547562843725006</v>
      </c>
      <c r="BT29">
        <f t="shared" si="44"/>
        <v>3.7102955367150674</v>
      </c>
      <c r="BU29">
        <f t="shared" si="45"/>
        <v>0.5105213725789568</v>
      </c>
      <c r="BV29">
        <f t="shared" si="46"/>
        <v>0</v>
      </c>
      <c r="BW29">
        <f t="shared" si="47"/>
        <v>0</v>
      </c>
      <c r="BX29">
        <f t="shared" si="48"/>
        <v>0</v>
      </c>
      <c r="BY29">
        <f t="shared" si="49"/>
        <v>0</v>
      </c>
      <c r="BZ29">
        <f t="shared" si="50"/>
        <v>0</v>
      </c>
      <c r="CA29">
        <f t="shared" si="51"/>
        <v>0</v>
      </c>
      <c r="CB29" s="11">
        <f t="shared" si="59"/>
        <v>5.8011976756995858E-3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70.339797128724641</v>
      </c>
      <c r="CE29" s="12">
        <f>SUMIF($AD$15:$AD$400,CC29,$BJ$15:$BJ$400)/(SUMIF($AD$15:$AD$400,CC29,$CB$15:$CB$400))</f>
        <v>0.45739382636195125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8.2808997769132606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AVERAGEIF($AD$15:$AD$400,CC29,Z$15:Z$400)</f>
        <v>0.35185185185185186</v>
      </c>
      <c r="CL29" s="12">
        <f>AVERAGEIF($AD$15:$AD$400,CC29,AA$15:AA$400)</f>
        <v>0</v>
      </c>
      <c r="CM29" s="12">
        <f>AVERAGEIF($AD$15:$AD$400,CC29,AB$15:AB$400)</f>
        <v>0</v>
      </c>
      <c r="CN29" s="12">
        <f>AVERAGEIF($AD$15:$AD$400,CC29,AC$15:AC$400)</f>
        <v>0</v>
      </c>
      <c r="CO29" s="11"/>
      <c r="CP29" s="11"/>
      <c r="CQ29" s="11"/>
      <c r="CR29" s="11"/>
    </row>
    <row r="30" spans="1:118" x14ac:dyDescent="0.3">
      <c r="A30">
        <v>1</v>
      </c>
      <c r="B30" t="str">
        <f t="shared" si="3"/>
        <v/>
      </c>
      <c r="D30">
        <v>0.33</v>
      </c>
      <c r="I30">
        <f t="shared" si="4"/>
        <v>0</v>
      </c>
      <c r="J30">
        <f t="shared" si="5"/>
        <v>0</v>
      </c>
      <c r="L30" t="e">
        <f t="shared" si="6"/>
        <v>#DIV/0!</v>
      </c>
      <c r="M30">
        <v>1</v>
      </c>
      <c r="N30">
        <v>0</v>
      </c>
      <c r="O30">
        <v>2</v>
      </c>
      <c r="P30">
        <f t="shared" si="7"/>
        <v>0</v>
      </c>
      <c r="S30">
        <v>1</v>
      </c>
      <c r="T30">
        <v>0</v>
      </c>
      <c r="U30">
        <v>1</v>
      </c>
      <c r="Z30">
        <v>0</v>
      </c>
      <c r="AA30">
        <v>0</v>
      </c>
      <c r="AB30">
        <v>0</v>
      </c>
      <c r="AC30">
        <v>0</v>
      </c>
      <c r="AD30" t="s">
        <v>75</v>
      </c>
      <c r="AE30" t="e">
        <f t="shared" si="54"/>
        <v>#DIV/0!</v>
      </c>
      <c r="AF30" t="e">
        <f t="shared" si="8"/>
        <v>#DIV/0!</v>
      </c>
      <c r="AG30" t="e">
        <f t="shared" si="9"/>
        <v>#DIV/0!</v>
      </c>
      <c r="AH30" t="e">
        <f t="shared" si="10"/>
        <v>#DIV/0!</v>
      </c>
      <c r="AI30" t="e">
        <f t="shared" si="11"/>
        <v>#DIV/0!</v>
      </c>
      <c r="AJ30" t="e">
        <f t="shared" si="12"/>
        <v>#DIV/0!</v>
      </c>
      <c r="AK30" t="e">
        <f t="shared" si="13"/>
        <v>#DIV/0!</v>
      </c>
      <c r="AL30" t="e">
        <f t="shared" si="14"/>
        <v>#DIV/0!</v>
      </c>
      <c r="AM30" t="e">
        <f t="shared" si="15"/>
        <v>#DIV/0!</v>
      </c>
      <c r="AN30" t="e">
        <f t="shared" si="16"/>
        <v>#DIV/0!</v>
      </c>
      <c r="AO30" t="e">
        <f t="shared" si="17"/>
        <v>#DIV/0!</v>
      </c>
      <c r="AP30" t="e">
        <f t="shared" si="18"/>
        <v>#DIV/0!</v>
      </c>
      <c r="AQ30" t="e">
        <f t="shared" si="19"/>
        <v>#DIV/0!</v>
      </c>
      <c r="AR30" t="e">
        <f t="shared" si="20"/>
        <v>#DIV/0!</v>
      </c>
      <c r="AS30" t="e">
        <f t="shared" si="21"/>
        <v>#DIV/0!</v>
      </c>
      <c r="AT30" t="e">
        <f t="shared" si="22"/>
        <v>#DIV/0!</v>
      </c>
      <c r="AU30" t="e">
        <f t="shared" si="23"/>
        <v>#DIV/0!</v>
      </c>
      <c r="AV30" t="e">
        <f t="shared" si="24"/>
        <v>#DIV/0!</v>
      </c>
      <c r="AW30" t="e">
        <f t="shared" si="25"/>
        <v>#DIV/0!</v>
      </c>
      <c r="AX30" t="e">
        <f t="shared" si="26"/>
        <v>#DIV/0!</v>
      </c>
      <c r="AY30" t="e">
        <f t="shared" si="27"/>
        <v>#DIV/0!</v>
      </c>
      <c r="AZ30" t="e">
        <f t="shared" si="28"/>
        <v>#DIV/0!</v>
      </c>
      <c r="BA30" t="e">
        <f t="shared" si="29"/>
        <v>#DIV/0!</v>
      </c>
      <c r="BB30">
        <f t="shared" si="30"/>
        <v>18</v>
      </c>
      <c r="BC30">
        <f t="shared" si="55"/>
        <v>0</v>
      </c>
      <c r="BD30">
        <f t="shared" si="31"/>
        <v>0</v>
      </c>
      <c r="BE30">
        <f t="shared" si="32"/>
        <v>5.5</v>
      </c>
      <c r="BF30">
        <f t="shared" si="33"/>
        <v>0</v>
      </c>
      <c r="BG30">
        <f t="shared" si="33"/>
        <v>0</v>
      </c>
      <c r="BH30">
        <f t="shared" si="33"/>
        <v>0</v>
      </c>
      <c r="BI30">
        <f t="shared" si="34"/>
        <v>0.15598775972436665</v>
      </c>
      <c r="BJ30">
        <f t="shared" si="57"/>
        <v>0</v>
      </c>
      <c r="BK30">
        <f t="shared" si="58"/>
        <v>0</v>
      </c>
      <c r="BL30">
        <f t="shared" si="36"/>
        <v>4.7662926582445364E-2</v>
      </c>
      <c r="BM30">
        <f t="shared" si="37"/>
        <v>0</v>
      </c>
      <c r="BN30">
        <f t="shared" si="38"/>
        <v>0</v>
      </c>
      <c r="BO30">
        <f t="shared" si="39"/>
        <v>0</v>
      </c>
      <c r="BP30" t="str">
        <f t="shared" si="40"/>
        <v/>
      </c>
      <c r="BQ30" t="str">
        <f t="shared" si="41"/>
        <v/>
      </c>
      <c r="BR30" t="str">
        <f t="shared" si="42"/>
        <v/>
      </c>
      <c r="BS30" t="str">
        <f t="shared" si="43"/>
        <v/>
      </c>
      <c r="BT30" t="str">
        <f t="shared" si="44"/>
        <v/>
      </c>
      <c r="BU30" t="str">
        <f t="shared" si="45"/>
        <v/>
      </c>
      <c r="BV30" t="str">
        <f t="shared" si="46"/>
        <v/>
      </c>
      <c r="BW30" t="str">
        <f t="shared" si="47"/>
        <v/>
      </c>
      <c r="BX30" t="str">
        <f t="shared" si="48"/>
        <v/>
      </c>
      <c r="BY30" t="str">
        <f t="shared" si="49"/>
        <v/>
      </c>
      <c r="BZ30" t="str">
        <f t="shared" si="50"/>
        <v/>
      </c>
      <c r="CA30" t="str">
        <f t="shared" si="51"/>
        <v/>
      </c>
      <c r="CB30" s="11">
        <f t="shared" si="59"/>
        <v>8.6659866513537024E-3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7.2478925063241251</v>
      </c>
      <c r="CE30" s="12">
        <f>SUMIF($AD$15:$AD$400,CC30,$BJ$15:$BJ$400)/(SUMIF($AD$15:$AD$400,CC30,$CB$15:$CB$400))</f>
        <v>15.710456510210117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4.2885475869772334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AVERAGEIF($AD$15:$AD$400,CC30,Z$15:Z$400)</f>
        <v>28.857142857142858</v>
      </c>
      <c r="CL30" s="12">
        <f>AVERAGEIF($AD$15:$AD$400,CC30,AA$15:AA$400)</f>
        <v>3.4285714285714284</v>
      </c>
      <c r="CM30" s="12">
        <f>AVERAGEIF($AD$15:$AD$400,CC30,AB$15:AB$400)</f>
        <v>0.8571428571428571</v>
      </c>
      <c r="CN30" s="12">
        <f>AVERAGEIF($AD$15:$AD$400,CC30,AC$15:AC$400)</f>
        <v>1.1190476190476191</v>
      </c>
      <c r="CO30" s="11"/>
      <c r="CP30" s="11"/>
      <c r="CQ30" s="11"/>
      <c r="CR30" s="11"/>
    </row>
    <row r="31" spans="1:118" x14ac:dyDescent="0.3">
      <c r="A31">
        <v>1</v>
      </c>
      <c r="B31" t="str">
        <f t="shared" si="3"/>
        <v/>
      </c>
      <c r="D31">
        <v>0.35</v>
      </c>
      <c r="I31">
        <f t="shared" si="4"/>
        <v>0</v>
      </c>
      <c r="J31">
        <f t="shared" si="5"/>
        <v>0</v>
      </c>
      <c r="L31" t="e">
        <f t="shared" si="6"/>
        <v>#DIV/0!</v>
      </c>
      <c r="M31">
        <v>1</v>
      </c>
      <c r="N31">
        <v>1</v>
      </c>
      <c r="O31">
        <v>3</v>
      </c>
      <c r="P31">
        <f t="shared" si="7"/>
        <v>0</v>
      </c>
      <c r="S31">
        <v>1</v>
      </c>
      <c r="T31">
        <v>0</v>
      </c>
      <c r="U31">
        <v>1</v>
      </c>
      <c r="Z31">
        <v>0</v>
      </c>
      <c r="AA31">
        <v>0</v>
      </c>
      <c r="AB31">
        <v>0</v>
      </c>
      <c r="AC31">
        <v>0</v>
      </c>
      <c r="AD31" t="s">
        <v>75</v>
      </c>
      <c r="AE31" t="e">
        <f t="shared" si="54"/>
        <v>#DIV/0!</v>
      </c>
      <c r="AF31" t="e">
        <f t="shared" si="8"/>
        <v>#DIV/0!</v>
      </c>
      <c r="AG31" t="e">
        <f t="shared" si="9"/>
        <v>#DIV/0!</v>
      </c>
      <c r="AH31" t="e">
        <f t="shared" si="10"/>
        <v>#DIV/0!</v>
      </c>
      <c r="AI31" t="e">
        <f t="shared" si="11"/>
        <v>#DIV/0!</v>
      </c>
      <c r="AJ31" t="e">
        <f t="shared" si="12"/>
        <v>#DIV/0!</v>
      </c>
      <c r="AK31" t="e">
        <f t="shared" si="13"/>
        <v>#DIV/0!</v>
      </c>
      <c r="AL31" t="e">
        <f t="shared" si="14"/>
        <v>#DIV/0!</v>
      </c>
      <c r="AM31" t="e">
        <f t="shared" si="15"/>
        <v>#DIV/0!</v>
      </c>
      <c r="AN31" t="e">
        <f t="shared" si="16"/>
        <v>#DIV/0!</v>
      </c>
      <c r="AO31" t="e">
        <f t="shared" si="17"/>
        <v>#DIV/0!</v>
      </c>
      <c r="AP31" t="e">
        <f t="shared" si="18"/>
        <v>#DIV/0!</v>
      </c>
      <c r="AQ31" t="e">
        <f t="shared" si="19"/>
        <v>#DIV/0!</v>
      </c>
      <c r="AR31" t="e">
        <f t="shared" si="20"/>
        <v>#DIV/0!</v>
      </c>
      <c r="AS31" t="e">
        <f t="shared" si="21"/>
        <v>#DIV/0!</v>
      </c>
      <c r="AT31" t="e">
        <f t="shared" si="22"/>
        <v>#DIV/0!</v>
      </c>
      <c r="AU31" t="e">
        <f t="shared" si="23"/>
        <v>#DIV/0!</v>
      </c>
      <c r="AV31" t="e">
        <f t="shared" si="24"/>
        <v>#DIV/0!</v>
      </c>
      <c r="AW31" t="e">
        <f t="shared" si="25"/>
        <v>#DIV/0!</v>
      </c>
      <c r="AX31" t="e">
        <f t="shared" si="26"/>
        <v>#DIV/0!</v>
      </c>
      <c r="AY31" t="e">
        <f t="shared" si="27"/>
        <v>#DIV/0!</v>
      </c>
      <c r="AZ31" t="e">
        <f t="shared" si="28"/>
        <v>#DIV/0!</v>
      </c>
      <c r="BA31" t="e">
        <f t="shared" si="29"/>
        <v>#DIV/0!</v>
      </c>
      <c r="BB31">
        <f t="shared" si="30"/>
        <v>38</v>
      </c>
      <c r="BC31">
        <f t="shared" si="55"/>
        <v>0</v>
      </c>
      <c r="BD31">
        <f t="shared" si="31"/>
        <v>0</v>
      </c>
      <c r="BE31">
        <f t="shared" si="32"/>
        <v>5.5</v>
      </c>
      <c r="BF31">
        <f t="shared" si="33"/>
        <v>0</v>
      </c>
      <c r="BG31">
        <f t="shared" si="33"/>
        <v>0</v>
      </c>
      <c r="BH31">
        <f t="shared" si="33"/>
        <v>0</v>
      </c>
      <c r="BI31">
        <f t="shared" si="34"/>
        <v>0.37043313004638634</v>
      </c>
      <c r="BJ31">
        <f t="shared" si="57"/>
        <v>0</v>
      </c>
      <c r="BK31">
        <f t="shared" si="58"/>
        <v>0</v>
      </c>
      <c r="BL31">
        <f t="shared" si="36"/>
        <v>5.3615321454082238E-2</v>
      </c>
      <c r="BM31">
        <f t="shared" si="37"/>
        <v>0</v>
      </c>
      <c r="BN31">
        <f t="shared" si="38"/>
        <v>0</v>
      </c>
      <c r="BO31">
        <f t="shared" si="39"/>
        <v>0</v>
      </c>
      <c r="BP31" t="str">
        <f t="shared" si="40"/>
        <v/>
      </c>
      <c r="BQ31" t="str">
        <f t="shared" si="41"/>
        <v/>
      </c>
      <c r="BR31" t="str">
        <f t="shared" si="42"/>
        <v/>
      </c>
      <c r="BS31" t="str">
        <f t="shared" si="43"/>
        <v/>
      </c>
      <c r="BT31" t="str">
        <f t="shared" si="44"/>
        <v/>
      </c>
      <c r="BU31" t="str">
        <f t="shared" si="45"/>
        <v/>
      </c>
      <c r="BV31" t="str">
        <f t="shared" si="46"/>
        <v/>
      </c>
      <c r="BW31" t="str">
        <f t="shared" si="47"/>
        <v/>
      </c>
      <c r="BX31" t="str">
        <f t="shared" si="48"/>
        <v/>
      </c>
      <c r="BY31" t="str">
        <f t="shared" si="49"/>
        <v/>
      </c>
      <c r="BZ31" t="str">
        <f t="shared" si="50"/>
        <v/>
      </c>
      <c r="CA31" t="str">
        <f t="shared" si="51"/>
        <v/>
      </c>
      <c r="CB31" s="11">
        <f t="shared" si="59"/>
        <v>9.7482402643785885E-3</v>
      </c>
      <c r="CC31" s="33"/>
      <c r="CD31" s="34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S31" s="21"/>
    </row>
    <row r="32" spans="1:118" x14ac:dyDescent="0.3">
      <c r="A32">
        <v>1</v>
      </c>
      <c r="B32">
        <f t="shared" si="3"/>
        <v>1</v>
      </c>
      <c r="C32" t="s">
        <v>75</v>
      </c>
      <c r="D32">
        <v>0.34</v>
      </c>
      <c r="E32">
        <v>3.6</v>
      </c>
      <c r="F32">
        <v>3.4</v>
      </c>
      <c r="G32">
        <v>3.1</v>
      </c>
      <c r="H32">
        <v>3.6</v>
      </c>
      <c r="I32">
        <f t="shared" si="4"/>
        <v>1.625</v>
      </c>
      <c r="J32">
        <f t="shared" si="5"/>
        <v>0</v>
      </c>
      <c r="K32">
        <v>1</v>
      </c>
      <c r="L32">
        <f t="shared" si="6"/>
        <v>1</v>
      </c>
      <c r="M32">
        <v>1</v>
      </c>
      <c r="N32">
        <v>1</v>
      </c>
      <c r="O32">
        <v>2</v>
      </c>
      <c r="P32">
        <f t="shared" si="7"/>
        <v>1</v>
      </c>
      <c r="S32">
        <v>1</v>
      </c>
      <c r="T32">
        <v>0</v>
      </c>
      <c r="U32">
        <v>1</v>
      </c>
      <c r="Z32">
        <v>0</v>
      </c>
      <c r="AA32">
        <v>0</v>
      </c>
      <c r="AB32">
        <v>0</v>
      </c>
      <c r="AC32">
        <v>0</v>
      </c>
      <c r="AD32" t="s">
        <v>75</v>
      </c>
      <c r="AE32">
        <f t="shared" si="54"/>
        <v>29.864765163187972</v>
      </c>
      <c r="AF32">
        <f t="shared" si="8"/>
        <v>4.1478840504427739</v>
      </c>
      <c r="AG32">
        <f t="shared" si="9"/>
        <v>8.2957681008855477</v>
      </c>
      <c r="AH32">
        <f t="shared" si="10"/>
        <v>16.591536201771095</v>
      </c>
      <c r="AI32">
        <f t="shared" si="11"/>
        <v>24.887304302656645</v>
      </c>
      <c r="AJ32">
        <f t="shared" si="12"/>
        <v>33.183072403542191</v>
      </c>
      <c r="AK32">
        <f t="shared" si="13"/>
        <v>41.478840504427737</v>
      </c>
      <c r="AL32">
        <f t="shared" si="14"/>
        <v>49.77460860531329</v>
      </c>
      <c r="AM32">
        <f t="shared" si="15"/>
        <v>91.253449109741027</v>
      </c>
      <c r="AN32">
        <f t="shared" si="16"/>
        <v>116.14075341239767</v>
      </c>
      <c r="AO32">
        <f t="shared" si="17"/>
        <v>141.0280577150543</v>
      </c>
      <c r="AP32">
        <f t="shared" si="18"/>
        <v>199.09843442125316</v>
      </c>
      <c r="AQ32">
        <f t="shared" si="19"/>
        <v>4.1478840504427739</v>
      </c>
      <c r="AR32">
        <f t="shared" si="20"/>
        <v>8.2957681008855477</v>
      </c>
      <c r="AS32">
        <f t="shared" si="21"/>
        <v>16.591536201771095</v>
      </c>
      <c r="AT32">
        <f t="shared" si="22"/>
        <v>24.887304302656645</v>
      </c>
      <c r="AU32">
        <f t="shared" si="23"/>
        <v>29.864765163187972</v>
      </c>
      <c r="AV32">
        <f t="shared" si="24"/>
        <v>29.864765163187972</v>
      </c>
      <c r="AW32">
        <f t="shared" si="25"/>
        <v>29.864765163187972</v>
      </c>
      <c r="AX32">
        <f t="shared" si="26"/>
        <v>29.864765163187972</v>
      </c>
      <c r="AY32">
        <f t="shared" si="27"/>
        <v>29.864765163187972</v>
      </c>
      <c r="AZ32">
        <f t="shared" si="28"/>
        <v>29.864765163187972</v>
      </c>
      <c r="BA32">
        <f t="shared" si="29"/>
        <v>29.864765163187972</v>
      </c>
      <c r="BB32">
        <f t="shared" si="30"/>
        <v>18</v>
      </c>
      <c r="BC32">
        <f t="shared" si="55"/>
        <v>0</v>
      </c>
      <c r="BD32">
        <f t="shared" si="31"/>
        <v>0</v>
      </c>
      <c r="BE32">
        <f t="shared" si="32"/>
        <v>5.5</v>
      </c>
      <c r="BF32">
        <f t="shared" si="33"/>
        <v>0</v>
      </c>
      <c r="BG32">
        <f t="shared" si="33"/>
        <v>0</v>
      </c>
      <c r="BH32">
        <f t="shared" si="33"/>
        <v>0</v>
      </c>
      <c r="BI32">
        <f t="shared" si="34"/>
        <v>0.16558480279280796</v>
      </c>
      <c r="BJ32">
        <f t="shared" si="57"/>
        <v>0</v>
      </c>
      <c r="BK32">
        <f t="shared" si="58"/>
        <v>0</v>
      </c>
      <c r="BL32">
        <f t="shared" si="36"/>
        <v>5.0595356408913536E-2</v>
      </c>
      <c r="BM32">
        <f t="shared" si="37"/>
        <v>0</v>
      </c>
      <c r="BN32">
        <f t="shared" si="38"/>
        <v>0</v>
      </c>
      <c r="BO32">
        <f t="shared" si="39"/>
        <v>0</v>
      </c>
      <c r="BP32" t="str">
        <f t="shared" si="40"/>
        <v>Col mop</v>
      </c>
      <c r="BQ32">
        <f t="shared" si="41"/>
        <v>4.1478840504427739</v>
      </c>
      <c r="BR32">
        <f t="shared" si="42"/>
        <v>4.1478840504427739</v>
      </c>
      <c r="BS32">
        <f t="shared" si="43"/>
        <v>8.2957681008855477</v>
      </c>
      <c r="BT32">
        <f t="shared" si="44"/>
        <v>8.2957681008855495</v>
      </c>
      <c r="BU32">
        <f t="shared" si="45"/>
        <v>4.9774608605313269</v>
      </c>
      <c r="BV32">
        <f t="shared" si="46"/>
        <v>0</v>
      </c>
      <c r="BW32">
        <f t="shared" si="47"/>
        <v>0</v>
      </c>
      <c r="BX32">
        <f t="shared" si="48"/>
        <v>0</v>
      </c>
      <c r="BY32">
        <f t="shared" si="49"/>
        <v>0</v>
      </c>
      <c r="BZ32">
        <f t="shared" si="50"/>
        <v>0</v>
      </c>
      <c r="CA32">
        <f t="shared" si="51"/>
        <v>0</v>
      </c>
      <c r="CB32" s="11">
        <f t="shared" si="59"/>
        <v>9.1991557107115526E-3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6" x14ac:dyDescent="0.3">
      <c r="A33">
        <v>1</v>
      </c>
      <c r="B33" t="str">
        <f t="shared" si="3"/>
        <v/>
      </c>
      <c r="D33">
        <v>0.34</v>
      </c>
      <c r="I33">
        <f t="shared" si="4"/>
        <v>0</v>
      </c>
      <c r="J33">
        <f t="shared" si="5"/>
        <v>0</v>
      </c>
      <c r="L33" t="e">
        <f t="shared" si="6"/>
        <v>#DIV/0!</v>
      </c>
      <c r="M33">
        <v>1</v>
      </c>
      <c r="N33">
        <v>1</v>
      </c>
      <c r="O33">
        <v>4</v>
      </c>
      <c r="P33">
        <f t="shared" si="7"/>
        <v>0</v>
      </c>
      <c r="S33">
        <v>1</v>
      </c>
      <c r="T33">
        <v>0</v>
      </c>
      <c r="U33">
        <v>2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4"/>
        <v>#DIV/0!</v>
      </c>
      <c r="AF33" t="e">
        <f t="shared" si="8"/>
        <v>#DIV/0!</v>
      </c>
      <c r="AG33" t="e">
        <f t="shared" si="9"/>
        <v>#DIV/0!</v>
      </c>
      <c r="AH33" t="e">
        <f t="shared" si="10"/>
        <v>#DIV/0!</v>
      </c>
      <c r="AI33" t="e">
        <f t="shared" si="11"/>
        <v>#DIV/0!</v>
      </c>
      <c r="AJ33" t="e">
        <f t="shared" si="12"/>
        <v>#DIV/0!</v>
      </c>
      <c r="AK33" t="e">
        <f t="shared" si="13"/>
        <v>#DIV/0!</v>
      </c>
      <c r="AL33" t="e">
        <f t="shared" si="14"/>
        <v>#DIV/0!</v>
      </c>
      <c r="AM33" t="e">
        <f t="shared" si="15"/>
        <v>#DIV/0!</v>
      </c>
      <c r="AN33" t="e">
        <f t="shared" si="16"/>
        <v>#DIV/0!</v>
      </c>
      <c r="AO33" t="e">
        <f t="shared" si="17"/>
        <v>#DIV/0!</v>
      </c>
      <c r="AP33" t="e">
        <f t="shared" si="18"/>
        <v>#DIV/0!</v>
      </c>
      <c r="AQ33" t="e">
        <f t="shared" si="19"/>
        <v>#DIV/0!</v>
      </c>
      <c r="AR33" t="e">
        <f t="shared" si="20"/>
        <v>#DIV/0!</v>
      </c>
      <c r="AS33" t="e">
        <f t="shared" si="21"/>
        <v>#DIV/0!</v>
      </c>
      <c r="AT33" t="e">
        <f t="shared" si="22"/>
        <v>#DIV/0!</v>
      </c>
      <c r="AU33" t="e">
        <f t="shared" si="23"/>
        <v>#DIV/0!</v>
      </c>
      <c r="AV33" t="e">
        <f t="shared" si="24"/>
        <v>#DIV/0!</v>
      </c>
      <c r="AW33" t="e">
        <f t="shared" si="25"/>
        <v>#DIV/0!</v>
      </c>
      <c r="AX33" t="e">
        <f t="shared" si="26"/>
        <v>#DIV/0!</v>
      </c>
      <c r="AY33" t="e">
        <f t="shared" si="27"/>
        <v>#DIV/0!</v>
      </c>
      <c r="AZ33" t="e">
        <f t="shared" si="28"/>
        <v>#DIV/0!</v>
      </c>
      <c r="BA33" t="e">
        <f t="shared" si="29"/>
        <v>#DIV/0!</v>
      </c>
      <c r="BB33">
        <f t="shared" si="30"/>
        <v>63</v>
      </c>
      <c r="BC33">
        <f t="shared" si="55"/>
        <v>0</v>
      </c>
      <c r="BD33">
        <f t="shared" si="31"/>
        <v>0</v>
      </c>
      <c r="BE33">
        <f t="shared" si="32"/>
        <v>18</v>
      </c>
      <c r="BF33">
        <f t="shared" si="33"/>
        <v>0</v>
      </c>
      <c r="BG33">
        <f t="shared" si="33"/>
        <v>0</v>
      </c>
      <c r="BH33">
        <f t="shared" si="33"/>
        <v>0</v>
      </c>
      <c r="BI33">
        <f t="shared" si="34"/>
        <v>0.57954680977482786</v>
      </c>
      <c r="BJ33">
        <f t="shared" si="57"/>
        <v>0</v>
      </c>
      <c r="BK33">
        <f t="shared" si="58"/>
        <v>0</v>
      </c>
      <c r="BL33">
        <f t="shared" si="36"/>
        <v>0.16558480279280796</v>
      </c>
      <c r="BM33">
        <f t="shared" si="37"/>
        <v>0</v>
      </c>
      <c r="BN33">
        <f t="shared" si="38"/>
        <v>0</v>
      </c>
      <c r="BO33">
        <f t="shared" si="39"/>
        <v>0</v>
      </c>
      <c r="BP33" t="str">
        <f t="shared" si="40"/>
        <v/>
      </c>
      <c r="BQ33" t="str">
        <f t="shared" si="41"/>
        <v/>
      </c>
      <c r="BR33" t="str">
        <f t="shared" si="42"/>
        <v/>
      </c>
      <c r="BS33" t="str">
        <f t="shared" si="43"/>
        <v/>
      </c>
      <c r="BT33" t="str">
        <f t="shared" si="44"/>
        <v/>
      </c>
      <c r="BU33" t="str">
        <f t="shared" si="45"/>
        <v/>
      </c>
      <c r="BV33" t="str">
        <f t="shared" si="46"/>
        <v/>
      </c>
      <c r="BW33" t="str">
        <f t="shared" si="47"/>
        <v/>
      </c>
      <c r="BX33" t="str">
        <f t="shared" si="48"/>
        <v/>
      </c>
      <c r="BY33" t="str">
        <f t="shared" si="49"/>
        <v/>
      </c>
      <c r="BZ33" t="str">
        <f t="shared" si="50"/>
        <v/>
      </c>
      <c r="CA33" t="str">
        <f t="shared" si="51"/>
        <v/>
      </c>
      <c r="CB33" s="11">
        <f t="shared" si="59"/>
        <v>9.1991557107115526E-3</v>
      </c>
      <c r="CD33" s="12"/>
      <c r="CE33" s="12"/>
      <c r="CF33" s="12"/>
      <c r="CG33" s="12"/>
      <c r="CH33" s="12"/>
      <c r="CI33" s="12"/>
      <c r="CJ33" s="12"/>
      <c r="CK33" s="12"/>
    </row>
    <row r="34" spans="1:96" x14ac:dyDescent="0.3">
      <c r="A34">
        <v>1</v>
      </c>
      <c r="B34" t="str">
        <f t="shared" si="3"/>
        <v/>
      </c>
      <c r="D34">
        <v>0.18</v>
      </c>
      <c r="I34">
        <f t="shared" si="4"/>
        <v>0</v>
      </c>
      <c r="J34">
        <f t="shared" si="5"/>
        <v>0</v>
      </c>
      <c r="L34" t="e">
        <f t="shared" si="6"/>
        <v>#DIV/0!</v>
      </c>
      <c r="M34">
        <v>1</v>
      </c>
      <c r="N34">
        <v>0</v>
      </c>
      <c r="O34">
        <v>2</v>
      </c>
      <c r="P34">
        <f t="shared" si="7"/>
        <v>0</v>
      </c>
      <c r="Z34">
        <v>0</v>
      </c>
      <c r="AA34">
        <v>0</v>
      </c>
      <c r="AB34">
        <v>0</v>
      </c>
      <c r="AC34">
        <v>0</v>
      </c>
      <c r="AD34" t="s">
        <v>75</v>
      </c>
      <c r="AE34" t="e">
        <f t="shared" si="54"/>
        <v>#DIV/0!</v>
      </c>
      <c r="AF34" t="e">
        <f t="shared" si="8"/>
        <v>#DIV/0!</v>
      </c>
      <c r="AG34" t="e">
        <f t="shared" si="9"/>
        <v>#DIV/0!</v>
      </c>
      <c r="AH34" t="e">
        <f t="shared" si="10"/>
        <v>#DIV/0!</v>
      </c>
      <c r="AI34" t="e">
        <f t="shared" si="11"/>
        <v>#DIV/0!</v>
      </c>
      <c r="AJ34" t="e">
        <f t="shared" si="12"/>
        <v>#DIV/0!</v>
      </c>
      <c r="AK34" t="e">
        <f t="shared" si="13"/>
        <v>#DIV/0!</v>
      </c>
      <c r="AL34" t="e">
        <f t="shared" si="14"/>
        <v>#DIV/0!</v>
      </c>
      <c r="AM34" t="e">
        <f t="shared" si="15"/>
        <v>#DIV/0!</v>
      </c>
      <c r="AN34" t="e">
        <f t="shared" si="16"/>
        <v>#DIV/0!</v>
      </c>
      <c r="AO34" t="e">
        <f t="shared" si="17"/>
        <v>#DIV/0!</v>
      </c>
      <c r="AP34" t="e">
        <f t="shared" si="18"/>
        <v>#DIV/0!</v>
      </c>
      <c r="AQ34" t="e">
        <f t="shared" si="19"/>
        <v>#DIV/0!</v>
      </c>
      <c r="AR34" t="e">
        <f t="shared" si="20"/>
        <v>#DIV/0!</v>
      </c>
      <c r="AS34" t="e">
        <f t="shared" si="21"/>
        <v>#DIV/0!</v>
      </c>
      <c r="AT34" t="e">
        <f t="shared" si="22"/>
        <v>#DIV/0!</v>
      </c>
      <c r="AU34" t="e">
        <f t="shared" si="23"/>
        <v>#DIV/0!</v>
      </c>
      <c r="AV34" t="e">
        <f t="shared" si="24"/>
        <v>#DIV/0!</v>
      </c>
      <c r="AW34" t="e">
        <f t="shared" si="25"/>
        <v>#DIV/0!</v>
      </c>
      <c r="AX34" t="e">
        <f t="shared" si="26"/>
        <v>#DIV/0!</v>
      </c>
      <c r="AY34" t="e">
        <f t="shared" si="27"/>
        <v>#DIV/0!</v>
      </c>
      <c r="AZ34" t="e">
        <f t="shared" si="28"/>
        <v>#DIV/0!</v>
      </c>
      <c r="BA34" t="e">
        <f t="shared" si="29"/>
        <v>#DIV/0!</v>
      </c>
      <c r="BB34">
        <f t="shared" si="30"/>
        <v>18</v>
      </c>
      <c r="BC34">
        <f t="shared" si="55"/>
        <v>0</v>
      </c>
      <c r="BD34">
        <f t="shared" si="31"/>
        <v>0</v>
      </c>
      <c r="BE34">
        <f t="shared" si="32"/>
        <v>0</v>
      </c>
      <c r="BF34">
        <f t="shared" si="33"/>
        <v>0</v>
      </c>
      <c r="BG34">
        <f t="shared" si="33"/>
        <v>0</v>
      </c>
      <c r="BH34">
        <f t="shared" si="33"/>
        <v>0</v>
      </c>
      <c r="BI34">
        <f t="shared" si="34"/>
        <v>4.6409581405596673E-2</v>
      </c>
      <c r="BJ34">
        <f t="shared" si="57"/>
        <v>0</v>
      </c>
      <c r="BK34">
        <f t="shared" si="58"/>
        <v>0</v>
      </c>
      <c r="BL34">
        <f t="shared" si="36"/>
        <v>0</v>
      </c>
      <c r="BM34">
        <f t="shared" si="37"/>
        <v>0</v>
      </c>
      <c r="BN34">
        <f t="shared" si="38"/>
        <v>0</v>
      </c>
      <c r="BO34">
        <f t="shared" si="39"/>
        <v>0</v>
      </c>
      <c r="BP34" t="str">
        <f t="shared" si="40"/>
        <v/>
      </c>
      <c r="BQ34" t="str">
        <f t="shared" si="41"/>
        <v/>
      </c>
      <c r="BR34" t="str">
        <f t="shared" si="42"/>
        <v/>
      </c>
      <c r="BS34" t="str">
        <f t="shared" si="43"/>
        <v/>
      </c>
      <c r="BT34" t="str">
        <f t="shared" si="44"/>
        <v/>
      </c>
      <c r="BU34" t="str">
        <f t="shared" si="45"/>
        <v/>
      </c>
      <c r="BV34" t="str">
        <f t="shared" si="46"/>
        <v/>
      </c>
      <c r="BW34" t="str">
        <f t="shared" si="47"/>
        <v/>
      </c>
      <c r="BX34" t="str">
        <f t="shared" si="48"/>
        <v/>
      </c>
      <c r="BY34" t="str">
        <f t="shared" si="49"/>
        <v/>
      </c>
      <c r="BZ34" t="str">
        <f t="shared" si="50"/>
        <v/>
      </c>
      <c r="CA34" t="str">
        <f t="shared" si="51"/>
        <v/>
      </c>
      <c r="CB34" s="11">
        <f t="shared" si="59"/>
        <v>2.5783100780887042E-3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6" x14ac:dyDescent="0.3">
      <c r="A35">
        <v>1</v>
      </c>
      <c r="B35" t="str">
        <f t="shared" si="3"/>
        <v/>
      </c>
      <c r="D35">
        <v>0.16</v>
      </c>
      <c r="I35">
        <f t="shared" si="4"/>
        <v>0</v>
      </c>
      <c r="J35">
        <f t="shared" si="5"/>
        <v>0</v>
      </c>
      <c r="L35" t="e">
        <f t="shared" si="6"/>
        <v>#DIV/0!</v>
      </c>
      <c r="M35">
        <v>1</v>
      </c>
      <c r="N35">
        <v>1</v>
      </c>
      <c r="O35">
        <v>2</v>
      </c>
      <c r="P35">
        <f t="shared" si="7"/>
        <v>0</v>
      </c>
      <c r="S35">
        <v>1</v>
      </c>
      <c r="T35">
        <v>0</v>
      </c>
      <c r="U35">
        <v>1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4"/>
        <v>#DIV/0!</v>
      </c>
      <c r="AF35" t="e">
        <f t="shared" si="8"/>
        <v>#DIV/0!</v>
      </c>
      <c r="AG35" t="e">
        <f t="shared" si="9"/>
        <v>#DIV/0!</v>
      </c>
      <c r="AH35" t="e">
        <f t="shared" si="10"/>
        <v>#DIV/0!</v>
      </c>
      <c r="AI35" t="e">
        <f t="shared" si="11"/>
        <v>#DIV/0!</v>
      </c>
      <c r="AJ35" t="e">
        <f t="shared" si="12"/>
        <v>#DIV/0!</v>
      </c>
      <c r="AK35" t="e">
        <f t="shared" si="13"/>
        <v>#DIV/0!</v>
      </c>
      <c r="AL35" t="e">
        <f t="shared" si="14"/>
        <v>#DIV/0!</v>
      </c>
      <c r="AM35" t="e">
        <f t="shared" si="15"/>
        <v>#DIV/0!</v>
      </c>
      <c r="AN35" t="e">
        <f t="shared" si="16"/>
        <v>#DIV/0!</v>
      </c>
      <c r="AO35" t="e">
        <f t="shared" si="17"/>
        <v>#DIV/0!</v>
      </c>
      <c r="AP35" t="e">
        <f t="shared" si="18"/>
        <v>#DIV/0!</v>
      </c>
      <c r="AQ35" t="e">
        <f t="shared" si="19"/>
        <v>#DIV/0!</v>
      </c>
      <c r="AR35" t="e">
        <f t="shared" si="20"/>
        <v>#DIV/0!</v>
      </c>
      <c r="AS35" t="e">
        <f t="shared" si="21"/>
        <v>#DIV/0!</v>
      </c>
      <c r="AT35" t="e">
        <f t="shared" si="22"/>
        <v>#DIV/0!</v>
      </c>
      <c r="AU35" t="e">
        <f t="shared" si="23"/>
        <v>#DIV/0!</v>
      </c>
      <c r="AV35" t="e">
        <f t="shared" si="24"/>
        <v>#DIV/0!</v>
      </c>
      <c r="AW35" t="e">
        <f t="shared" si="25"/>
        <v>#DIV/0!</v>
      </c>
      <c r="AX35" t="e">
        <f t="shared" si="26"/>
        <v>#DIV/0!</v>
      </c>
      <c r="AY35" t="e">
        <f t="shared" si="27"/>
        <v>#DIV/0!</v>
      </c>
      <c r="AZ35" t="e">
        <f t="shared" si="28"/>
        <v>#DIV/0!</v>
      </c>
      <c r="BA35" t="e">
        <f t="shared" si="29"/>
        <v>#DIV/0!</v>
      </c>
      <c r="BB35">
        <f t="shared" si="30"/>
        <v>18</v>
      </c>
      <c r="BC35">
        <f t="shared" si="55"/>
        <v>0</v>
      </c>
      <c r="BD35">
        <f t="shared" si="31"/>
        <v>0</v>
      </c>
      <c r="BE35">
        <f t="shared" si="32"/>
        <v>5.5</v>
      </c>
      <c r="BF35">
        <f t="shared" si="33"/>
        <v>0</v>
      </c>
      <c r="BG35">
        <f t="shared" si="33"/>
        <v>0</v>
      </c>
      <c r="BH35">
        <f t="shared" si="33"/>
        <v>0</v>
      </c>
      <c r="BI35">
        <f t="shared" si="34"/>
        <v>3.6669298888372684E-2</v>
      </c>
      <c r="BJ35">
        <f t="shared" si="57"/>
        <v>0</v>
      </c>
      <c r="BK35">
        <f t="shared" si="58"/>
        <v>0</v>
      </c>
      <c r="BL35">
        <f t="shared" si="36"/>
        <v>1.1204507993669432E-2</v>
      </c>
      <c r="BM35">
        <f t="shared" si="37"/>
        <v>0</v>
      </c>
      <c r="BN35">
        <f t="shared" si="38"/>
        <v>0</v>
      </c>
      <c r="BO35">
        <f t="shared" si="39"/>
        <v>0</v>
      </c>
      <c r="BP35" t="str">
        <f t="shared" si="40"/>
        <v/>
      </c>
      <c r="BQ35" t="str">
        <f t="shared" si="41"/>
        <v/>
      </c>
      <c r="BR35" t="str">
        <f t="shared" si="42"/>
        <v/>
      </c>
      <c r="BS35" t="str">
        <f t="shared" si="43"/>
        <v/>
      </c>
      <c r="BT35" t="str">
        <f t="shared" si="44"/>
        <v/>
      </c>
      <c r="BU35" t="str">
        <f t="shared" si="45"/>
        <v/>
      </c>
      <c r="BV35" t="str">
        <f t="shared" si="46"/>
        <v/>
      </c>
      <c r="BW35" t="str">
        <f t="shared" si="47"/>
        <v/>
      </c>
      <c r="BX35" t="str">
        <f t="shared" si="48"/>
        <v/>
      </c>
      <c r="BY35" t="str">
        <f t="shared" si="49"/>
        <v/>
      </c>
      <c r="BZ35" t="str">
        <f t="shared" si="50"/>
        <v/>
      </c>
      <c r="CA35" t="str">
        <f t="shared" si="51"/>
        <v/>
      </c>
      <c r="CB35" s="11">
        <f t="shared" si="59"/>
        <v>2.0371832715762603E-3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6" x14ac:dyDescent="0.3">
      <c r="A36">
        <v>1</v>
      </c>
      <c r="B36" t="str">
        <f t="shared" si="3"/>
        <v/>
      </c>
      <c r="D36">
        <v>0.1</v>
      </c>
      <c r="I36">
        <f t="shared" si="4"/>
        <v>0</v>
      </c>
      <c r="J36">
        <f t="shared" si="5"/>
        <v>0</v>
      </c>
      <c r="L36" t="e">
        <f t="shared" si="6"/>
        <v>#DIV/0!</v>
      </c>
      <c r="M36">
        <v>1</v>
      </c>
      <c r="N36">
        <v>1</v>
      </c>
      <c r="O36">
        <v>3</v>
      </c>
      <c r="P36">
        <f t="shared" si="7"/>
        <v>0</v>
      </c>
      <c r="Z36">
        <v>0</v>
      </c>
      <c r="AA36">
        <v>0</v>
      </c>
      <c r="AB36">
        <v>0</v>
      </c>
      <c r="AC36">
        <v>0</v>
      </c>
      <c r="AD36" t="s">
        <v>75</v>
      </c>
      <c r="AE36" t="e">
        <f t="shared" si="54"/>
        <v>#DIV/0!</v>
      </c>
      <c r="AF36" t="e">
        <f t="shared" si="8"/>
        <v>#DIV/0!</v>
      </c>
      <c r="AG36" t="e">
        <f t="shared" si="9"/>
        <v>#DIV/0!</v>
      </c>
      <c r="AH36" t="e">
        <f t="shared" si="10"/>
        <v>#DIV/0!</v>
      </c>
      <c r="AI36" t="e">
        <f t="shared" si="11"/>
        <v>#DIV/0!</v>
      </c>
      <c r="AJ36" t="e">
        <f t="shared" si="12"/>
        <v>#DIV/0!</v>
      </c>
      <c r="AK36" t="e">
        <f t="shared" si="13"/>
        <v>#DIV/0!</v>
      </c>
      <c r="AL36" t="e">
        <f t="shared" si="14"/>
        <v>#DIV/0!</v>
      </c>
      <c r="AM36" t="e">
        <f t="shared" si="15"/>
        <v>#DIV/0!</v>
      </c>
      <c r="AN36" t="e">
        <f t="shared" si="16"/>
        <v>#DIV/0!</v>
      </c>
      <c r="AO36" t="e">
        <f t="shared" si="17"/>
        <v>#DIV/0!</v>
      </c>
      <c r="AP36" t="e">
        <f t="shared" si="18"/>
        <v>#DIV/0!</v>
      </c>
      <c r="AQ36" t="e">
        <f t="shared" si="19"/>
        <v>#DIV/0!</v>
      </c>
      <c r="AR36" t="e">
        <f t="shared" si="20"/>
        <v>#DIV/0!</v>
      </c>
      <c r="AS36" t="e">
        <f t="shared" si="21"/>
        <v>#DIV/0!</v>
      </c>
      <c r="AT36" t="e">
        <f t="shared" si="22"/>
        <v>#DIV/0!</v>
      </c>
      <c r="AU36" t="e">
        <f t="shared" si="23"/>
        <v>#DIV/0!</v>
      </c>
      <c r="AV36" t="e">
        <f t="shared" si="24"/>
        <v>#DIV/0!</v>
      </c>
      <c r="AW36" t="e">
        <f t="shared" si="25"/>
        <v>#DIV/0!</v>
      </c>
      <c r="AX36" t="e">
        <f t="shared" si="26"/>
        <v>#DIV/0!</v>
      </c>
      <c r="AY36" t="e">
        <f t="shared" si="27"/>
        <v>#DIV/0!</v>
      </c>
      <c r="AZ36" t="e">
        <f t="shared" si="28"/>
        <v>#DIV/0!</v>
      </c>
      <c r="BA36" t="e">
        <f t="shared" si="29"/>
        <v>#DIV/0!</v>
      </c>
      <c r="BB36">
        <f t="shared" si="30"/>
        <v>38</v>
      </c>
      <c r="BC36">
        <f t="shared" si="55"/>
        <v>0</v>
      </c>
      <c r="BD36">
        <f t="shared" si="31"/>
        <v>0</v>
      </c>
      <c r="BE36">
        <f t="shared" si="32"/>
        <v>0</v>
      </c>
      <c r="BF36">
        <f t="shared" si="33"/>
        <v>0</v>
      </c>
      <c r="BG36">
        <f t="shared" si="33"/>
        <v>0</v>
      </c>
      <c r="BH36">
        <f t="shared" si="33"/>
        <v>0</v>
      </c>
      <c r="BI36">
        <f t="shared" si="34"/>
        <v>3.023943918746012E-2</v>
      </c>
      <c r="BJ36">
        <f t="shared" si="57"/>
        <v>0</v>
      </c>
      <c r="BK36">
        <f t="shared" si="58"/>
        <v>0</v>
      </c>
      <c r="BL36">
        <f t="shared" si="36"/>
        <v>0</v>
      </c>
      <c r="BM36">
        <f t="shared" si="37"/>
        <v>0</v>
      </c>
      <c r="BN36">
        <f t="shared" si="38"/>
        <v>0</v>
      </c>
      <c r="BO36">
        <f t="shared" si="39"/>
        <v>0</v>
      </c>
      <c r="BP36" t="str">
        <f t="shared" si="40"/>
        <v/>
      </c>
      <c r="BQ36" t="str">
        <f t="shared" si="41"/>
        <v/>
      </c>
      <c r="BR36" t="str">
        <f t="shared" si="42"/>
        <v/>
      </c>
      <c r="BS36" t="str">
        <f t="shared" si="43"/>
        <v/>
      </c>
      <c r="BT36" t="str">
        <f t="shared" si="44"/>
        <v/>
      </c>
      <c r="BU36" t="str">
        <f t="shared" si="45"/>
        <v/>
      </c>
      <c r="BV36" t="str">
        <f t="shared" si="46"/>
        <v/>
      </c>
      <c r="BW36" t="str">
        <f t="shared" si="47"/>
        <v/>
      </c>
      <c r="BX36" t="str">
        <f t="shared" si="48"/>
        <v/>
      </c>
      <c r="BY36" t="str">
        <f t="shared" si="49"/>
        <v/>
      </c>
      <c r="BZ36" t="str">
        <f t="shared" si="50"/>
        <v/>
      </c>
      <c r="CA36" t="str">
        <f t="shared" si="51"/>
        <v/>
      </c>
      <c r="CB36" s="11">
        <f t="shared" si="59"/>
        <v>7.9577471545947689E-4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6" x14ac:dyDescent="0.3">
      <c r="A37">
        <v>1</v>
      </c>
      <c r="B37" t="str">
        <f t="shared" si="3"/>
        <v/>
      </c>
      <c r="D37">
        <v>0.25</v>
      </c>
      <c r="I37">
        <f t="shared" si="4"/>
        <v>0</v>
      </c>
      <c r="J37">
        <f t="shared" si="5"/>
        <v>0</v>
      </c>
      <c r="L37" t="e">
        <f t="shared" si="6"/>
        <v>#DIV/0!</v>
      </c>
      <c r="M37">
        <v>2</v>
      </c>
      <c r="N37">
        <v>1</v>
      </c>
      <c r="O37">
        <v>2</v>
      </c>
      <c r="P37">
        <f t="shared" si="7"/>
        <v>0</v>
      </c>
      <c r="S37">
        <v>1</v>
      </c>
      <c r="T37">
        <v>0</v>
      </c>
      <c r="U37">
        <v>1</v>
      </c>
      <c r="Z37">
        <v>0</v>
      </c>
      <c r="AA37">
        <v>0</v>
      </c>
      <c r="AB37">
        <v>0</v>
      </c>
      <c r="AC37">
        <v>0</v>
      </c>
      <c r="AD37" t="s">
        <v>75</v>
      </c>
      <c r="AE37" t="e">
        <f t="shared" si="54"/>
        <v>#DIV/0!</v>
      </c>
      <c r="AF37" t="e">
        <f t="shared" si="8"/>
        <v>#DIV/0!</v>
      </c>
      <c r="AG37" t="e">
        <f t="shared" si="9"/>
        <v>#DIV/0!</v>
      </c>
      <c r="AH37" t="e">
        <f t="shared" si="10"/>
        <v>#DIV/0!</v>
      </c>
      <c r="AI37" t="e">
        <f t="shared" si="11"/>
        <v>#DIV/0!</v>
      </c>
      <c r="AJ37" t="e">
        <f t="shared" si="12"/>
        <v>#DIV/0!</v>
      </c>
      <c r="AK37" t="e">
        <f t="shared" si="13"/>
        <v>#DIV/0!</v>
      </c>
      <c r="AL37" t="e">
        <f t="shared" si="14"/>
        <v>#DIV/0!</v>
      </c>
      <c r="AM37" t="e">
        <f t="shared" si="15"/>
        <v>#DIV/0!</v>
      </c>
      <c r="AN37" t="e">
        <f t="shared" si="16"/>
        <v>#DIV/0!</v>
      </c>
      <c r="AO37" t="e">
        <f t="shared" si="17"/>
        <v>#DIV/0!</v>
      </c>
      <c r="AP37" t="e">
        <f t="shared" si="18"/>
        <v>#DIV/0!</v>
      </c>
      <c r="AQ37" t="e">
        <f t="shared" si="19"/>
        <v>#DIV/0!</v>
      </c>
      <c r="AR37" t="e">
        <f t="shared" si="20"/>
        <v>#DIV/0!</v>
      </c>
      <c r="AS37" t="e">
        <f t="shared" si="21"/>
        <v>#DIV/0!</v>
      </c>
      <c r="AT37" t="e">
        <f t="shared" si="22"/>
        <v>#DIV/0!</v>
      </c>
      <c r="AU37" t="e">
        <f t="shared" si="23"/>
        <v>#DIV/0!</v>
      </c>
      <c r="AV37" t="e">
        <f t="shared" si="24"/>
        <v>#DIV/0!</v>
      </c>
      <c r="AW37" t="e">
        <f t="shared" si="25"/>
        <v>#DIV/0!</v>
      </c>
      <c r="AX37" t="e">
        <f t="shared" si="26"/>
        <v>#DIV/0!</v>
      </c>
      <c r="AY37" t="e">
        <f t="shared" si="27"/>
        <v>#DIV/0!</v>
      </c>
      <c r="AZ37" t="e">
        <f t="shared" si="28"/>
        <v>#DIV/0!</v>
      </c>
      <c r="BA37" t="e">
        <f t="shared" si="29"/>
        <v>#DIV/0!</v>
      </c>
      <c r="BB37">
        <f t="shared" si="30"/>
        <v>18</v>
      </c>
      <c r="BC37">
        <f t="shared" si="55"/>
        <v>0</v>
      </c>
      <c r="BD37">
        <f t="shared" si="31"/>
        <v>0</v>
      </c>
      <c r="BE37">
        <f t="shared" si="32"/>
        <v>5.5</v>
      </c>
      <c r="BF37">
        <f t="shared" si="33"/>
        <v>0</v>
      </c>
      <c r="BG37">
        <f t="shared" si="33"/>
        <v>0</v>
      </c>
      <c r="BH37">
        <f t="shared" si="33"/>
        <v>0</v>
      </c>
      <c r="BI37">
        <f t="shared" si="34"/>
        <v>8.9524655489191127E-2</v>
      </c>
      <c r="BJ37">
        <f t="shared" si="57"/>
        <v>0</v>
      </c>
      <c r="BK37">
        <f t="shared" si="58"/>
        <v>0</v>
      </c>
      <c r="BL37">
        <f t="shared" si="36"/>
        <v>2.7354755843919512E-2</v>
      </c>
      <c r="BM37">
        <f t="shared" si="37"/>
        <v>0</v>
      </c>
      <c r="BN37">
        <f t="shared" si="38"/>
        <v>0</v>
      </c>
      <c r="BO37">
        <f t="shared" si="39"/>
        <v>0</v>
      </c>
      <c r="BP37" t="str">
        <f t="shared" si="40"/>
        <v/>
      </c>
      <c r="BQ37" t="str">
        <f t="shared" si="41"/>
        <v/>
      </c>
      <c r="BR37" t="str">
        <f t="shared" si="42"/>
        <v/>
      </c>
      <c r="BS37" t="str">
        <f t="shared" si="43"/>
        <v/>
      </c>
      <c r="BT37" t="str">
        <f t="shared" si="44"/>
        <v/>
      </c>
      <c r="BU37" t="str">
        <f t="shared" si="45"/>
        <v/>
      </c>
      <c r="BV37" t="str">
        <f t="shared" si="46"/>
        <v/>
      </c>
      <c r="BW37" t="str">
        <f t="shared" si="47"/>
        <v/>
      </c>
      <c r="BX37" t="str">
        <f t="shared" si="48"/>
        <v/>
      </c>
      <c r="BY37" t="str">
        <f t="shared" si="49"/>
        <v/>
      </c>
      <c r="BZ37" t="str">
        <f t="shared" si="50"/>
        <v/>
      </c>
      <c r="CA37" t="str">
        <f t="shared" si="51"/>
        <v/>
      </c>
      <c r="CB37" s="11">
        <f t="shared" si="59"/>
        <v>4.9735919716217296E-3</v>
      </c>
      <c r="CC37" s="33"/>
      <c r="CD37" s="12"/>
      <c r="CE37" s="12"/>
      <c r="CF37" s="12"/>
      <c r="CG37" s="12"/>
      <c r="CH37" s="12"/>
      <c r="CI37" s="12"/>
      <c r="CJ37" s="12"/>
      <c r="CK37" s="12"/>
      <c r="CO37" s="11"/>
      <c r="CP37" s="11"/>
      <c r="CQ37" s="11"/>
      <c r="CR37" s="11"/>
    </row>
    <row r="38" spans="1:96" x14ac:dyDescent="0.3">
      <c r="A38">
        <v>1</v>
      </c>
      <c r="B38">
        <f t="shared" si="3"/>
        <v>1</v>
      </c>
      <c r="C38" t="s">
        <v>75</v>
      </c>
      <c r="D38">
        <v>0.28000000000000003</v>
      </c>
      <c r="E38">
        <v>3.3</v>
      </c>
      <c r="F38">
        <v>3.03</v>
      </c>
      <c r="G38">
        <v>2.4</v>
      </c>
      <c r="H38">
        <v>2.8</v>
      </c>
      <c r="I38">
        <f t="shared" si="4"/>
        <v>1.3574999999999999</v>
      </c>
      <c r="J38">
        <f t="shared" si="5"/>
        <v>0.5</v>
      </c>
      <c r="K38">
        <v>1</v>
      </c>
      <c r="L38">
        <f t="shared" si="6"/>
        <v>1</v>
      </c>
      <c r="M38">
        <v>1</v>
      </c>
      <c r="N38">
        <v>1</v>
      </c>
      <c r="O38">
        <v>3</v>
      </c>
      <c r="P38">
        <f t="shared" si="7"/>
        <v>1</v>
      </c>
      <c r="S38">
        <v>1</v>
      </c>
      <c r="T38">
        <v>0</v>
      </c>
      <c r="U38">
        <v>1</v>
      </c>
      <c r="Z38">
        <v>0</v>
      </c>
      <c r="AA38">
        <v>0</v>
      </c>
      <c r="AB38">
        <v>0</v>
      </c>
      <c r="AC38">
        <v>0</v>
      </c>
      <c r="AD38" t="s">
        <v>75</v>
      </c>
      <c r="AE38">
        <f t="shared" si="54"/>
        <v>16.210170415570193</v>
      </c>
      <c r="AF38">
        <f t="shared" si="8"/>
        <v>0</v>
      </c>
      <c r="AG38">
        <f t="shared" si="9"/>
        <v>2.8946732884946775</v>
      </c>
      <c r="AH38">
        <f t="shared" si="10"/>
        <v>8.6840198654840322</v>
      </c>
      <c r="AI38">
        <f t="shared" si="11"/>
        <v>14.473366442473388</v>
      </c>
      <c r="AJ38">
        <f t="shared" si="12"/>
        <v>20.262713019462744</v>
      </c>
      <c r="AK38">
        <f t="shared" si="13"/>
        <v>26.052059596452096</v>
      </c>
      <c r="AL38">
        <f t="shared" si="14"/>
        <v>31.841406173441452</v>
      </c>
      <c r="AM38">
        <f t="shared" si="15"/>
        <v>60.788139058388225</v>
      </c>
      <c r="AN38">
        <f t="shared" si="16"/>
        <v>78.156178789356289</v>
      </c>
      <c r="AO38">
        <f t="shared" si="17"/>
        <v>95.524218520324354</v>
      </c>
      <c r="AP38">
        <f t="shared" si="18"/>
        <v>136.04964455924986</v>
      </c>
      <c r="AQ38">
        <f t="shared" si="19"/>
        <v>0</v>
      </c>
      <c r="AR38">
        <f t="shared" si="20"/>
        <v>2.8946732884946775</v>
      </c>
      <c r="AS38">
        <f t="shared" si="21"/>
        <v>8.6840198654840322</v>
      </c>
      <c r="AT38">
        <f t="shared" si="22"/>
        <v>14.473366442473388</v>
      </c>
      <c r="AU38">
        <f t="shared" si="23"/>
        <v>16.210170415570193</v>
      </c>
      <c r="AV38">
        <f t="shared" si="24"/>
        <v>16.210170415570193</v>
      </c>
      <c r="AW38">
        <f t="shared" si="25"/>
        <v>16.210170415570193</v>
      </c>
      <c r="AX38">
        <f t="shared" si="26"/>
        <v>16.210170415570193</v>
      </c>
      <c r="AY38">
        <f t="shared" si="27"/>
        <v>16.210170415570193</v>
      </c>
      <c r="AZ38">
        <f t="shared" si="28"/>
        <v>16.210170415570193</v>
      </c>
      <c r="BA38">
        <f t="shared" si="29"/>
        <v>16.210170415570193</v>
      </c>
      <c r="BB38">
        <f t="shared" si="30"/>
        <v>38</v>
      </c>
      <c r="BC38">
        <f t="shared" si="55"/>
        <v>0</v>
      </c>
      <c r="BD38">
        <f t="shared" si="31"/>
        <v>0</v>
      </c>
      <c r="BE38">
        <f t="shared" si="32"/>
        <v>5.5</v>
      </c>
      <c r="BF38">
        <f t="shared" si="33"/>
        <v>0</v>
      </c>
      <c r="BG38">
        <f t="shared" si="33"/>
        <v>0</v>
      </c>
      <c r="BH38">
        <f t="shared" si="33"/>
        <v>0</v>
      </c>
      <c r="BI38">
        <f t="shared" si="34"/>
        <v>0.23707720322968734</v>
      </c>
      <c r="BJ38">
        <f t="shared" si="57"/>
        <v>0</v>
      </c>
      <c r="BK38">
        <f t="shared" si="58"/>
        <v>0</v>
      </c>
      <c r="BL38">
        <f t="shared" si="36"/>
        <v>3.4313805730612643E-2</v>
      </c>
      <c r="BM38">
        <f t="shared" si="37"/>
        <v>0</v>
      </c>
      <c r="BN38">
        <f t="shared" si="38"/>
        <v>0</v>
      </c>
      <c r="BO38">
        <f t="shared" si="39"/>
        <v>0</v>
      </c>
      <c r="BP38" t="str">
        <f t="shared" si="40"/>
        <v>Col mop</v>
      </c>
      <c r="BQ38">
        <f t="shared" si="41"/>
        <v>0</v>
      </c>
      <c r="BR38">
        <f t="shared" si="42"/>
        <v>2.8946732884946775</v>
      </c>
      <c r="BS38">
        <f t="shared" si="43"/>
        <v>5.7893465769893542</v>
      </c>
      <c r="BT38">
        <f t="shared" si="44"/>
        <v>5.789346576989356</v>
      </c>
      <c r="BU38">
        <f t="shared" si="45"/>
        <v>1.736803973096805</v>
      </c>
      <c r="BV38">
        <f t="shared" si="46"/>
        <v>0</v>
      </c>
      <c r="BW38">
        <f t="shared" si="47"/>
        <v>0</v>
      </c>
      <c r="BX38">
        <f t="shared" si="48"/>
        <v>0</v>
      </c>
      <c r="BY38">
        <f t="shared" si="49"/>
        <v>0</v>
      </c>
      <c r="BZ38">
        <f t="shared" si="50"/>
        <v>0</v>
      </c>
      <c r="CA38">
        <f t="shared" si="51"/>
        <v>0</v>
      </c>
      <c r="CB38" s="11">
        <f t="shared" si="59"/>
        <v>6.238873769202298E-3</v>
      </c>
      <c r="CC38" s="33"/>
      <c r="CD38" s="12"/>
      <c r="CE38" s="12"/>
      <c r="CF38" s="12"/>
      <c r="CG38" s="12"/>
      <c r="CH38" s="12"/>
      <c r="CI38" s="12"/>
      <c r="CJ38" s="12"/>
      <c r="CK38" s="12"/>
      <c r="CO38" s="11"/>
      <c r="CP38" s="11"/>
      <c r="CQ38" s="11"/>
      <c r="CR38" s="11"/>
    </row>
    <row r="39" spans="1:96" x14ac:dyDescent="0.3">
      <c r="A39">
        <v>1</v>
      </c>
      <c r="B39" t="str">
        <f t="shared" si="3"/>
        <v/>
      </c>
      <c r="D39">
        <v>0.23</v>
      </c>
      <c r="I39">
        <f t="shared" si="4"/>
        <v>0</v>
      </c>
      <c r="J39">
        <f t="shared" si="5"/>
        <v>0</v>
      </c>
      <c r="L39" t="e">
        <f t="shared" si="6"/>
        <v>#DIV/0!</v>
      </c>
      <c r="M39">
        <v>1</v>
      </c>
      <c r="N39">
        <v>1</v>
      </c>
      <c r="O39">
        <v>3</v>
      </c>
      <c r="P39">
        <f t="shared" si="7"/>
        <v>0</v>
      </c>
      <c r="S39">
        <v>1</v>
      </c>
      <c r="T39">
        <v>0</v>
      </c>
      <c r="U39">
        <v>1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4"/>
        <v>#DIV/0!</v>
      </c>
      <c r="AF39" t="e">
        <f t="shared" si="8"/>
        <v>#DIV/0!</v>
      </c>
      <c r="AG39" t="e">
        <f t="shared" si="9"/>
        <v>#DIV/0!</v>
      </c>
      <c r="AH39" t="e">
        <f t="shared" si="10"/>
        <v>#DIV/0!</v>
      </c>
      <c r="AI39" t="e">
        <f t="shared" si="11"/>
        <v>#DIV/0!</v>
      </c>
      <c r="AJ39" t="e">
        <f t="shared" si="12"/>
        <v>#DIV/0!</v>
      </c>
      <c r="AK39" t="e">
        <f t="shared" si="13"/>
        <v>#DIV/0!</v>
      </c>
      <c r="AL39" t="e">
        <f t="shared" si="14"/>
        <v>#DIV/0!</v>
      </c>
      <c r="AM39" t="e">
        <f t="shared" si="15"/>
        <v>#DIV/0!</v>
      </c>
      <c r="AN39" t="e">
        <f t="shared" si="16"/>
        <v>#DIV/0!</v>
      </c>
      <c r="AO39" t="e">
        <f t="shared" si="17"/>
        <v>#DIV/0!</v>
      </c>
      <c r="AP39" t="e">
        <f t="shared" si="18"/>
        <v>#DIV/0!</v>
      </c>
      <c r="AQ39" t="e">
        <f t="shared" si="19"/>
        <v>#DIV/0!</v>
      </c>
      <c r="AR39" t="e">
        <f t="shared" si="20"/>
        <v>#DIV/0!</v>
      </c>
      <c r="AS39" t="e">
        <f t="shared" si="21"/>
        <v>#DIV/0!</v>
      </c>
      <c r="AT39" t="e">
        <f t="shared" si="22"/>
        <v>#DIV/0!</v>
      </c>
      <c r="AU39" t="e">
        <f t="shared" si="23"/>
        <v>#DIV/0!</v>
      </c>
      <c r="AV39" t="e">
        <f t="shared" si="24"/>
        <v>#DIV/0!</v>
      </c>
      <c r="AW39" t="e">
        <f t="shared" si="25"/>
        <v>#DIV/0!</v>
      </c>
      <c r="AX39" t="e">
        <f t="shared" si="26"/>
        <v>#DIV/0!</v>
      </c>
      <c r="AY39" t="e">
        <f t="shared" si="27"/>
        <v>#DIV/0!</v>
      </c>
      <c r="AZ39" t="e">
        <f t="shared" si="28"/>
        <v>#DIV/0!</v>
      </c>
      <c r="BA39" t="e">
        <f t="shared" si="29"/>
        <v>#DIV/0!</v>
      </c>
      <c r="BB39">
        <f t="shared" si="30"/>
        <v>38</v>
      </c>
      <c r="BC39">
        <f t="shared" si="55"/>
        <v>0</v>
      </c>
      <c r="BD39">
        <f t="shared" si="31"/>
        <v>0</v>
      </c>
      <c r="BE39">
        <f t="shared" si="32"/>
        <v>5.5</v>
      </c>
      <c r="BF39">
        <f t="shared" si="33"/>
        <v>0</v>
      </c>
      <c r="BG39">
        <f t="shared" si="33"/>
        <v>0</v>
      </c>
      <c r="BH39">
        <f t="shared" si="33"/>
        <v>0</v>
      </c>
      <c r="BI39">
        <f t="shared" si="34"/>
        <v>0.15996663330166402</v>
      </c>
      <c r="BJ39">
        <f t="shared" si="57"/>
        <v>0</v>
      </c>
      <c r="BK39">
        <f t="shared" si="58"/>
        <v>0</v>
      </c>
      <c r="BL39">
        <f t="shared" si="36"/>
        <v>2.3153065346293477E-2</v>
      </c>
      <c r="BM39">
        <f t="shared" si="37"/>
        <v>0</v>
      </c>
      <c r="BN39">
        <f t="shared" si="38"/>
        <v>0</v>
      </c>
      <c r="BO39">
        <f t="shared" si="39"/>
        <v>0</v>
      </c>
      <c r="BP39" t="str">
        <f t="shared" si="40"/>
        <v/>
      </c>
      <c r="BQ39" t="str">
        <f t="shared" si="41"/>
        <v/>
      </c>
      <c r="BR39" t="str">
        <f t="shared" si="42"/>
        <v/>
      </c>
      <c r="BS39" t="str">
        <f t="shared" si="43"/>
        <v/>
      </c>
      <c r="BT39" t="str">
        <f t="shared" si="44"/>
        <v/>
      </c>
      <c r="BU39" t="str">
        <f t="shared" si="45"/>
        <v/>
      </c>
      <c r="BV39" t="str">
        <f t="shared" si="46"/>
        <v/>
      </c>
      <c r="BW39" t="str">
        <f t="shared" si="47"/>
        <v/>
      </c>
      <c r="BX39" t="str">
        <f t="shared" si="48"/>
        <v/>
      </c>
      <c r="BY39" t="str">
        <f t="shared" si="49"/>
        <v/>
      </c>
      <c r="BZ39" t="str">
        <f t="shared" si="50"/>
        <v/>
      </c>
      <c r="CA39" t="str">
        <f t="shared" si="51"/>
        <v/>
      </c>
      <c r="CB39" s="11">
        <f t="shared" si="59"/>
        <v>4.2096482447806323E-3</v>
      </c>
      <c r="CD39" s="12"/>
      <c r="CE39" s="12"/>
      <c r="CF39" s="12"/>
      <c r="CG39" s="12"/>
      <c r="CH39" s="12"/>
      <c r="CI39" s="12"/>
      <c r="CJ39" s="12"/>
      <c r="CK39" s="12"/>
    </row>
    <row r="40" spans="1:96" x14ac:dyDescent="0.3">
      <c r="A40">
        <v>1</v>
      </c>
      <c r="B40" t="str">
        <f t="shared" si="3"/>
        <v/>
      </c>
      <c r="D40">
        <v>0.22</v>
      </c>
      <c r="I40">
        <f t="shared" si="4"/>
        <v>0</v>
      </c>
      <c r="J40">
        <f t="shared" si="5"/>
        <v>0</v>
      </c>
      <c r="L40" t="e">
        <f t="shared" si="6"/>
        <v>#DIV/0!</v>
      </c>
      <c r="M40">
        <v>1</v>
      </c>
      <c r="N40">
        <v>1</v>
      </c>
      <c r="O40">
        <v>3</v>
      </c>
      <c r="P40">
        <f t="shared" si="7"/>
        <v>0</v>
      </c>
      <c r="S40">
        <v>1</v>
      </c>
      <c r="T40">
        <v>0</v>
      </c>
      <c r="U40">
        <v>1</v>
      </c>
      <c r="Z40">
        <v>0</v>
      </c>
      <c r="AA40">
        <v>0</v>
      </c>
      <c r="AB40">
        <v>0</v>
      </c>
      <c r="AC40">
        <v>0</v>
      </c>
      <c r="AD40" t="s">
        <v>75</v>
      </c>
      <c r="AE40" t="e">
        <f t="shared" si="54"/>
        <v>#DIV/0!</v>
      </c>
      <c r="AF40" t="e">
        <f t="shared" si="8"/>
        <v>#DIV/0!</v>
      </c>
      <c r="AG40" t="e">
        <f t="shared" si="9"/>
        <v>#DIV/0!</v>
      </c>
      <c r="AH40" t="e">
        <f t="shared" si="10"/>
        <v>#DIV/0!</v>
      </c>
      <c r="AI40" t="e">
        <f t="shared" si="11"/>
        <v>#DIV/0!</v>
      </c>
      <c r="AJ40" t="e">
        <f t="shared" si="12"/>
        <v>#DIV/0!</v>
      </c>
      <c r="AK40" t="e">
        <f t="shared" si="13"/>
        <v>#DIV/0!</v>
      </c>
      <c r="AL40" t="e">
        <f t="shared" si="14"/>
        <v>#DIV/0!</v>
      </c>
      <c r="AM40" t="e">
        <f t="shared" si="15"/>
        <v>#DIV/0!</v>
      </c>
      <c r="AN40" t="e">
        <f t="shared" si="16"/>
        <v>#DIV/0!</v>
      </c>
      <c r="AO40" t="e">
        <f t="shared" si="17"/>
        <v>#DIV/0!</v>
      </c>
      <c r="AP40" t="e">
        <f t="shared" si="18"/>
        <v>#DIV/0!</v>
      </c>
      <c r="AQ40" t="e">
        <f t="shared" si="19"/>
        <v>#DIV/0!</v>
      </c>
      <c r="AR40" t="e">
        <f t="shared" si="20"/>
        <v>#DIV/0!</v>
      </c>
      <c r="AS40" t="e">
        <f t="shared" si="21"/>
        <v>#DIV/0!</v>
      </c>
      <c r="AT40" t="e">
        <f t="shared" si="22"/>
        <v>#DIV/0!</v>
      </c>
      <c r="AU40" t="e">
        <f t="shared" si="23"/>
        <v>#DIV/0!</v>
      </c>
      <c r="AV40" t="e">
        <f t="shared" si="24"/>
        <v>#DIV/0!</v>
      </c>
      <c r="AW40" t="e">
        <f t="shared" si="25"/>
        <v>#DIV/0!</v>
      </c>
      <c r="AX40" t="e">
        <f t="shared" si="26"/>
        <v>#DIV/0!</v>
      </c>
      <c r="AY40" t="e">
        <f t="shared" si="27"/>
        <v>#DIV/0!</v>
      </c>
      <c r="AZ40" t="e">
        <f t="shared" si="28"/>
        <v>#DIV/0!</v>
      </c>
      <c r="BA40" t="e">
        <f t="shared" si="29"/>
        <v>#DIV/0!</v>
      </c>
      <c r="BB40">
        <f t="shared" si="30"/>
        <v>38</v>
      </c>
      <c r="BC40">
        <f t="shared" si="55"/>
        <v>0</v>
      </c>
      <c r="BD40">
        <f t="shared" si="31"/>
        <v>0</v>
      </c>
      <c r="BE40">
        <f t="shared" si="32"/>
        <v>5.5</v>
      </c>
      <c r="BF40">
        <f t="shared" si="33"/>
        <v>0</v>
      </c>
      <c r="BG40">
        <f t="shared" si="33"/>
        <v>0</v>
      </c>
      <c r="BH40">
        <f t="shared" si="33"/>
        <v>0</v>
      </c>
      <c r="BI40">
        <f t="shared" si="34"/>
        <v>0.14635888566730695</v>
      </c>
      <c r="BJ40">
        <f t="shared" si="57"/>
        <v>0</v>
      </c>
      <c r="BK40">
        <f t="shared" si="58"/>
        <v>0</v>
      </c>
      <c r="BL40">
        <f t="shared" si="36"/>
        <v>2.1183522925531269E-2</v>
      </c>
      <c r="BM40">
        <f t="shared" si="37"/>
        <v>0</v>
      </c>
      <c r="BN40">
        <f t="shared" si="38"/>
        <v>0</v>
      </c>
      <c r="BO40">
        <f t="shared" si="39"/>
        <v>0</v>
      </c>
      <c r="BP40" t="str">
        <f t="shared" si="40"/>
        <v/>
      </c>
      <c r="BQ40" t="str">
        <f t="shared" si="41"/>
        <v/>
      </c>
      <c r="BR40" t="str">
        <f t="shared" si="42"/>
        <v/>
      </c>
      <c r="BS40" t="str">
        <f t="shared" si="43"/>
        <v/>
      </c>
      <c r="BT40" t="str">
        <f t="shared" si="44"/>
        <v/>
      </c>
      <c r="BU40" t="str">
        <f t="shared" si="45"/>
        <v/>
      </c>
      <c r="BV40" t="str">
        <f t="shared" si="46"/>
        <v/>
      </c>
      <c r="BW40" t="str">
        <f t="shared" si="47"/>
        <v/>
      </c>
      <c r="BX40" t="str">
        <f t="shared" si="48"/>
        <v/>
      </c>
      <c r="BY40" t="str">
        <f t="shared" si="49"/>
        <v/>
      </c>
      <c r="BZ40" t="str">
        <f t="shared" si="50"/>
        <v/>
      </c>
      <c r="CA40" t="str">
        <f t="shared" si="51"/>
        <v/>
      </c>
      <c r="CB40" s="11">
        <f t="shared" si="59"/>
        <v>3.8515496228238673E-3</v>
      </c>
      <c r="CD40" s="12"/>
      <c r="CE40" s="12"/>
      <c r="CF40" s="12"/>
      <c r="CG40" s="12"/>
      <c r="CH40" s="12"/>
      <c r="CI40" s="12"/>
      <c r="CJ40" s="12"/>
      <c r="CK40" s="12"/>
    </row>
    <row r="41" spans="1:96" x14ac:dyDescent="0.3">
      <c r="A41">
        <v>1</v>
      </c>
      <c r="B41" t="str">
        <f t="shared" si="3"/>
        <v/>
      </c>
      <c r="D41">
        <v>0.22</v>
      </c>
      <c r="I41">
        <f t="shared" si="4"/>
        <v>0</v>
      </c>
      <c r="J41">
        <f t="shared" si="5"/>
        <v>0</v>
      </c>
      <c r="L41" t="e">
        <f t="shared" si="6"/>
        <v>#DIV/0!</v>
      </c>
      <c r="M41">
        <v>1</v>
      </c>
      <c r="N41">
        <v>1</v>
      </c>
      <c r="O41">
        <v>1</v>
      </c>
      <c r="P41">
        <f t="shared" si="7"/>
        <v>0</v>
      </c>
      <c r="S41">
        <v>1</v>
      </c>
      <c r="T41">
        <v>0</v>
      </c>
      <c r="U41">
        <v>1</v>
      </c>
      <c r="Z41">
        <v>0</v>
      </c>
      <c r="AA41">
        <v>0</v>
      </c>
      <c r="AB41">
        <v>0</v>
      </c>
      <c r="AC41">
        <v>0</v>
      </c>
      <c r="AD41" t="s">
        <v>75</v>
      </c>
      <c r="AE41" t="e">
        <f t="shared" si="54"/>
        <v>#DIV/0!</v>
      </c>
      <c r="AF41" t="e">
        <f t="shared" si="8"/>
        <v>#DIV/0!</v>
      </c>
      <c r="AG41" t="e">
        <f t="shared" si="9"/>
        <v>#DIV/0!</v>
      </c>
      <c r="AH41" t="e">
        <f t="shared" si="10"/>
        <v>#DIV/0!</v>
      </c>
      <c r="AI41" t="e">
        <f t="shared" si="11"/>
        <v>#DIV/0!</v>
      </c>
      <c r="AJ41" t="e">
        <f t="shared" si="12"/>
        <v>#DIV/0!</v>
      </c>
      <c r="AK41" t="e">
        <f t="shared" si="13"/>
        <v>#DIV/0!</v>
      </c>
      <c r="AL41" t="e">
        <f t="shared" si="14"/>
        <v>#DIV/0!</v>
      </c>
      <c r="AM41" t="e">
        <f t="shared" si="15"/>
        <v>#DIV/0!</v>
      </c>
      <c r="AN41" t="e">
        <f t="shared" si="16"/>
        <v>#DIV/0!</v>
      </c>
      <c r="AO41" t="e">
        <f t="shared" si="17"/>
        <v>#DIV/0!</v>
      </c>
      <c r="AP41" t="e">
        <f t="shared" si="18"/>
        <v>#DIV/0!</v>
      </c>
      <c r="AQ41" t="e">
        <f t="shared" si="19"/>
        <v>#DIV/0!</v>
      </c>
      <c r="AR41" t="e">
        <f t="shared" si="20"/>
        <v>#DIV/0!</v>
      </c>
      <c r="AS41" t="e">
        <f t="shared" si="21"/>
        <v>#DIV/0!</v>
      </c>
      <c r="AT41" t="e">
        <f t="shared" si="22"/>
        <v>#DIV/0!</v>
      </c>
      <c r="AU41" t="e">
        <f t="shared" si="23"/>
        <v>#DIV/0!</v>
      </c>
      <c r="AV41" t="e">
        <f t="shared" si="24"/>
        <v>#DIV/0!</v>
      </c>
      <c r="AW41" t="e">
        <f t="shared" si="25"/>
        <v>#DIV/0!</v>
      </c>
      <c r="AX41" t="e">
        <f t="shared" si="26"/>
        <v>#DIV/0!</v>
      </c>
      <c r="AY41" t="e">
        <f t="shared" si="27"/>
        <v>#DIV/0!</v>
      </c>
      <c r="AZ41" t="e">
        <f t="shared" si="28"/>
        <v>#DIV/0!</v>
      </c>
      <c r="BA41" t="e">
        <f t="shared" si="29"/>
        <v>#DIV/0!</v>
      </c>
      <c r="BB41">
        <f t="shared" si="30"/>
        <v>5.5</v>
      </c>
      <c r="BC41">
        <f t="shared" si="55"/>
        <v>0</v>
      </c>
      <c r="BD41">
        <f t="shared" si="31"/>
        <v>0</v>
      </c>
      <c r="BE41">
        <f t="shared" si="32"/>
        <v>5.5</v>
      </c>
      <c r="BF41">
        <f t="shared" si="33"/>
        <v>0</v>
      </c>
      <c r="BG41">
        <f t="shared" si="33"/>
        <v>0</v>
      </c>
      <c r="BH41">
        <f t="shared" si="33"/>
        <v>0</v>
      </c>
      <c r="BI41">
        <f t="shared" si="34"/>
        <v>2.1183522925531269E-2</v>
      </c>
      <c r="BJ41">
        <f t="shared" si="57"/>
        <v>0</v>
      </c>
      <c r="BK41">
        <f t="shared" si="58"/>
        <v>0</v>
      </c>
      <c r="BL41">
        <f t="shared" si="36"/>
        <v>2.1183522925531269E-2</v>
      </c>
      <c r="BM41">
        <f t="shared" si="37"/>
        <v>0</v>
      </c>
      <c r="BN41">
        <f t="shared" si="38"/>
        <v>0</v>
      </c>
      <c r="BO41">
        <f t="shared" si="39"/>
        <v>0</v>
      </c>
      <c r="BP41" t="str">
        <f t="shared" si="40"/>
        <v/>
      </c>
      <c r="BQ41" t="str">
        <f t="shared" si="41"/>
        <v/>
      </c>
      <c r="BR41" t="str">
        <f t="shared" si="42"/>
        <v/>
      </c>
      <c r="BS41" t="str">
        <f t="shared" si="43"/>
        <v/>
      </c>
      <c r="BT41" t="str">
        <f t="shared" si="44"/>
        <v/>
      </c>
      <c r="BU41" t="str">
        <f t="shared" si="45"/>
        <v/>
      </c>
      <c r="BV41" t="str">
        <f t="shared" si="46"/>
        <v/>
      </c>
      <c r="BW41" t="str">
        <f t="shared" si="47"/>
        <v/>
      </c>
      <c r="BX41" t="str">
        <f t="shared" si="48"/>
        <v/>
      </c>
      <c r="BY41" t="str">
        <f t="shared" si="49"/>
        <v/>
      </c>
      <c r="BZ41" t="str">
        <f t="shared" si="50"/>
        <v/>
      </c>
      <c r="CA41" t="str">
        <f t="shared" si="51"/>
        <v/>
      </c>
      <c r="CB41" s="11">
        <f t="shared" si="59"/>
        <v>3.8515496228238673E-3</v>
      </c>
      <c r="CD41" s="12"/>
      <c r="CE41" s="12"/>
      <c r="CF41" s="12"/>
      <c r="CG41" s="12"/>
      <c r="CH41" s="12"/>
      <c r="CI41" s="12"/>
      <c r="CJ41" s="12"/>
      <c r="CK41" s="12"/>
    </row>
    <row r="42" spans="1:96" x14ac:dyDescent="0.3">
      <c r="A42">
        <v>1</v>
      </c>
      <c r="B42" t="str">
        <f t="shared" si="3"/>
        <v/>
      </c>
      <c r="D42">
        <v>0.18</v>
      </c>
      <c r="I42">
        <f t="shared" si="4"/>
        <v>0</v>
      </c>
      <c r="J42">
        <f t="shared" si="5"/>
        <v>0</v>
      </c>
      <c r="L42" t="e">
        <f t="shared" si="6"/>
        <v>#DIV/0!</v>
      </c>
      <c r="M42">
        <v>1</v>
      </c>
      <c r="N42">
        <v>1</v>
      </c>
      <c r="O42">
        <v>2</v>
      </c>
      <c r="P42">
        <f t="shared" si="7"/>
        <v>0</v>
      </c>
      <c r="S42">
        <v>1</v>
      </c>
      <c r="T42">
        <v>0</v>
      </c>
      <c r="U42">
        <v>1</v>
      </c>
      <c r="Z42">
        <v>0</v>
      </c>
      <c r="AA42">
        <v>0</v>
      </c>
      <c r="AB42">
        <v>0</v>
      </c>
      <c r="AC42">
        <v>0</v>
      </c>
      <c r="AD42" t="s">
        <v>75</v>
      </c>
      <c r="AE42" t="e">
        <f t="shared" si="54"/>
        <v>#DIV/0!</v>
      </c>
      <c r="AF42" t="e">
        <f t="shared" si="8"/>
        <v>#DIV/0!</v>
      </c>
      <c r="AG42" t="e">
        <f t="shared" si="9"/>
        <v>#DIV/0!</v>
      </c>
      <c r="AH42" t="e">
        <f t="shared" si="10"/>
        <v>#DIV/0!</v>
      </c>
      <c r="AI42" t="e">
        <f t="shared" si="11"/>
        <v>#DIV/0!</v>
      </c>
      <c r="AJ42" t="e">
        <f t="shared" si="12"/>
        <v>#DIV/0!</v>
      </c>
      <c r="AK42" t="e">
        <f t="shared" si="13"/>
        <v>#DIV/0!</v>
      </c>
      <c r="AL42" t="e">
        <f t="shared" si="14"/>
        <v>#DIV/0!</v>
      </c>
      <c r="AM42" t="e">
        <f t="shared" si="15"/>
        <v>#DIV/0!</v>
      </c>
      <c r="AN42" t="e">
        <f t="shared" si="16"/>
        <v>#DIV/0!</v>
      </c>
      <c r="AO42" t="e">
        <f t="shared" si="17"/>
        <v>#DIV/0!</v>
      </c>
      <c r="AP42" t="e">
        <f t="shared" si="18"/>
        <v>#DIV/0!</v>
      </c>
      <c r="AQ42" t="e">
        <f t="shared" si="19"/>
        <v>#DIV/0!</v>
      </c>
      <c r="AR42" t="e">
        <f t="shared" si="20"/>
        <v>#DIV/0!</v>
      </c>
      <c r="AS42" t="e">
        <f t="shared" si="21"/>
        <v>#DIV/0!</v>
      </c>
      <c r="AT42" t="e">
        <f t="shared" si="22"/>
        <v>#DIV/0!</v>
      </c>
      <c r="AU42" t="e">
        <f t="shared" si="23"/>
        <v>#DIV/0!</v>
      </c>
      <c r="AV42" t="e">
        <f t="shared" si="24"/>
        <v>#DIV/0!</v>
      </c>
      <c r="AW42" t="e">
        <f t="shared" si="25"/>
        <v>#DIV/0!</v>
      </c>
      <c r="AX42" t="e">
        <f t="shared" si="26"/>
        <v>#DIV/0!</v>
      </c>
      <c r="AY42" t="e">
        <f t="shared" si="27"/>
        <v>#DIV/0!</v>
      </c>
      <c r="AZ42" t="e">
        <f t="shared" si="28"/>
        <v>#DIV/0!</v>
      </c>
      <c r="BA42" t="e">
        <f t="shared" si="29"/>
        <v>#DIV/0!</v>
      </c>
      <c r="BB42">
        <f t="shared" si="30"/>
        <v>18</v>
      </c>
      <c r="BC42">
        <f t="shared" si="55"/>
        <v>0</v>
      </c>
      <c r="BD42">
        <f t="shared" si="31"/>
        <v>0</v>
      </c>
      <c r="BE42">
        <f t="shared" si="32"/>
        <v>5.5</v>
      </c>
      <c r="BF42">
        <f t="shared" si="33"/>
        <v>0</v>
      </c>
      <c r="BG42">
        <f t="shared" si="33"/>
        <v>0</v>
      </c>
      <c r="BH42">
        <f t="shared" si="33"/>
        <v>0</v>
      </c>
      <c r="BI42">
        <f t="shared" si="34"/>
        <v>4.6409581405596673E-2</v>
      </c>
      <c r="BJ42">
        <f t="shared" si="57"/>
        <v>0</v>
      </c>
      <c r="BK42">
        <f t="shared" si="58"/>
        <v>0</v>
      </c>
      <c r="BL42">
        <f t="shared" si="36"/>
        <v>1.4180705429487874E-2</v>
      </c>
      <c r="BM42">
        <f t="shared" si="37"/>
        <v>0</v>
      </c>
      <c r="BN42">
        <f t="shared" si="38"/>
        <v>0</v>
      </c>
      <c r="BO42">
        <f t="shared" si="39"/>
        <v>0</v>
      </c>
      <c r="BP42" t="str">
        <f t="shared" si="40"/>
        <v/>
      </c>
      <c r="BQ42" t="str">
        <f t="shared" si="41"/>
        <v/>
      </c>
      <c r="BR42" t="str">
        <f t="shared" si="42"/>
        <v/>
      </c>
      <c r="BS42" t="str">
        <f t="shared" si="43"/>
        <v/>
      </c>
      <c r="BT42" t="str">
        <f t="shared" si="44"/>
        <v/>
      </c>
      <c r="BU42" t="str">
        <f t="shared" si="45"/>
        <v/>
      </c>
      <c r="BV42" t="str">
        <f t="shared" si="46"/>
        <v/>
      </c>
      <c r="BW42" t="str">
        <f t="shared" si="47"/>
        <v/>
      </c>
      <c r="BX42" t="str">
        <f t="shared" si="48"/>
        <v/>
      </c>
      <c r="BY42" t="str">
        <f t="shared" si="49"/>
        <v/>
      </c>
      <c r="BZ42" t="str">
        <f t="shared" si="50"/>
        <v/>
      </c>
      <c r="CA42" t="str">
        <f t="shared" si="51"/>
        <v/>
      </c>
      <c r="CB42" s="11">
        <f t="shared" si="59"/>
        <v>2.5783100780887042E-3</v>
      </c>
      <c r="CD42" s="12"/>
      <c r="CE42" s="12"/>
      <c r="CF42" s="12"/>
      <c r="CG42" s="12"/>
      <c r="CH42" s="12"/>
      <c r="CI42" s="12"/>
      <c r="CJ42" s="12"/>
      <c r="CK42" s="12"/>
    </row>
    <row r="43" spans="1:96" x14ac:dyDescent="0.3">
      <c r="A43">
        <v>1</v>
      </c>
      <c r="B43">
        <f t="shared" si="3"/>
        <v>1</v>
      </c>
      <c r="C43" t="s">
        <v>75</v>
      </c>
      <c r="D43">
        <v>1.02</v>
      </c>
      <c r="E43">
        <v>4</v>
      </c>
      <c r="F43">
        <v>4</v>
      </c>
      <c r="G43">
        <v>4.8</v>
      </c>
      <c r="H43">
        <v>4</v>
      </c>
      <c r="I43">
        <f t="shared" si="4"/>
        <v>2.2000000000000002</v>
      </c>
      <c r="J43">
        <f t="shared" si="5"/>
        <v>0</v>
      </c>
      <c r="K43">
        <v>1</v>
      </c>
      <c r="L43">
        <f t="shared" si="6"/>
        <v>1</v>
      </c>
      <c r="M43">
        <v>1</v>
      </c>
      <c r="N43">
        <v>1</v>
      </c>
      <c r="O43">
        <v>4</v>
      </c>
      <c r="P43">
        <f t="shared" si="7"/>
        <v>1</v>
      </c>
      <c r="S43">
        <v>1</v>
      </c>
      <c r="T43">
        <v>0</v>
      </c>
      <c r="U43">
        <v>1</v>
      </c>
      <c r="Z43">
        <v>0</v>
      </c>
      <c r="AA43">
        <v>0</v>
      </c>
      <c r="AB43">
        <v>0</v>
      </c>
      <c r="AC43">
        <v>0</v>
      </c>
      <c r="AD43" t="s">
        <v>75</v>
      </c>
      <c r="AE43">
        <f t="shared" si="54"/>
        <v>60.821233773498406</v>
      </c>
      <c r="AF43">
        <f t="shared" si="8"/>
        <v>7.6026542216873008</v>
      </c>
      <c r="AG43">
        <f t="shared" si="9"/>
        <v>15.205308443374602</v>
      </c>
      <c r="AH43">
        <f t="shared" si="10"/>
        <v>30.410616886749203</v>
      </c>
      <c r="AI43">
        <f t="shared" si="11"/>
        <v>45.615925330123801</v>
      </c>
      <c r="AJ43">
        <f t="shared" si="12"/>
        <v>60.821233773498406</v>
      </c>
      <c r="AK43">
        <f t="shared" si="13"/>
        <v>76.026542216873011</v>
      </c>
      <c r="AL43">
        <f t="shared" si="14"/>
        <v>91.231850660247602</v>
      </c>
      <c r="AM43">
        <f t="shared" si="15"/>
        <v>167.25839287712063</v>
      </c>
      <c r="AN43">
        <f t="shared" si="16"/>
        <v>212.87431820724441</v>
      </c>
      <c r="AO43">
        <f t="shared" si="17"/>
        <v>258.4902435373682</v>
      </c>
      <c r="AP43">
        <f t="shared" si="18"/>
        <v>364.92740264099041</v>
      </c>
      <c r="AQ43">
        <f t="shared" si="19"/>
        <v>7.6026542216873008</v>
      </c>
      <c r="AR43">
        <f t="shared" si="20"/>
        <v>15.205308443374602</v>
      </c>
      <c r="AS43">
        <f t="shared" si="21"/>
        <v>30.410616886749203</v>
      </c>
      <c r="AT43">
        <f t="shared" si="22"/>
        <v>45.615925330123801</v>
      </c>
      <c r="AU43">
        <f t="shared" si="23"/>
        <v>60.821233773498406</v>
      </c>
      <c r="AV43">
        <f t="shared" si="24"/>
        <v>60.821233773498406</v>
      </c>
      <c r="AW43">
        <f t="shared" si="25"/>
        <v>60.821233773498406</v>
      </c>
      <c r="AX43">
        <f t="shared" si="26"/>
        <v>60.821233773498406</v>
      </c>
      <c r="AY43">
        <f t="shared" si="27"/>
        <v>60.821233773498406</v>
      </c>
      <c r="AZ43">
        <f t="shared" si="28"/>
        <v>60.821233773498406</v>
      </c>
      <c r="BA43">
        <f t="shared" si="29"/>
        <v>60.821233773498406</v>
      </c>
      <c r="BB43">
        <f t="shared" si="30"/>
        <v>63</v>
      </c>
      <c r="BC43">
        <f t="shared" si="55"/>
        <v>0</v>
      </c>
      <c r="BD43">
        <f t="shared" si="31"/>
        <v>0</v>
      </c>
      <c r="BE43">
        <f t="shared" si="32"/>
        <v>5.5</v>
      </c>
      <c r="BF43">
        <f t="shared" si="33"/>
        <v>0</v>
      </c>
      <c r="BG43">
        <f t="shared" si="33"/>
        <v>0</v>
      </c>
      <c r="BH43">
        <f t="shared" si="33"/>
        <v>0</v>
      </c>
      <c r="BI43">
        <f t="shared" si="34"/>
        <v>5.2159212879734493</v>
      </c>
      <c r="BJ43">
        <f t="shared" si="57"/>
        <v>0</v>
      </c>
      <c r="BK43">
        <f t="shared" si="58"/>
        <v>0</v>
      </c>
      <c r="BL43">
        <f t="shared" si="36"/>
        <v>0.45535820768022173</v>
      </c>
      <c r="BM43">
        <f t="shared" si="37"/>
        <v>0</v>
      </c>
      <c r="BN43">
        <f t="shared" si="38"/>
        <v>0</v>
      </c>
      <c r="BO43">
        <f t="shared" si="39"/>
        <v>0</v>
      </c>
      <c r="BP43" t="str">
        <f t="shared" si="40"/>
        <v>Col mop</v>
      </c>
      <c r="BQ43">
        <f t="shared" si="41"/>
        <v>7.6026542216873008</v>
      </c>
      <c r="BR43">
        <f t="shared" si="42"/>
        <v>7.6026542216873008</v>
      </c>
      <c r="BS43">
        <f t="shared" si="43"/>
        <v>15.205308443374602</v>
      </c>
      <c r="BT43">
        <f t="shared" si="44"/>
        <v>15.205308443374598</v>
      </c>
      <c r="BU43">
        <f t="shared" si="45"/>
        <v>15.205308443374605</v>
      </c>
      <c r="BV43">
        <f t="shared" si="46"/>
        <v>0</v>
      </c>
      <c r="BW43">
        <f t="shared" si="47"/>
        <v>0</v>
      </c>
      <c r="BX43">
        <f t="shared" si="48"/>
        <v>0</v>
      </c>
      <c r="BY43">
        <f t="shared" si="49"/>
        <v>0</v>
      </c>
      <c r="BZ43">
        <f t="shared" si="50"/>
        <v>0</v>
      </c>
      <c r="CA43">
        <f t="shared" si="51"/>
        <v>0</v>
      </c>
      <c r="CB43" s="11">
        <f t="shared" si="59"/>
        <v>8.2792401396403953E-2</v>
      </c>
      <c r="CD43" s="12"/>
      <c r="CE43" s="12"/>
      <c r="CF43" s="12"/>
      <c r="CG43" s="12"/>
      <c r="CH43" s="12"/>
      <c r="CI43" s="12"/>
      <c r="CJ43" s="12"/>
      <c r="CK43" s="12"/>
    </row>
    <row r="44" spans="1:96" x14ac:dyDescent="0.3">
      <c r="A44">
        <v>1</v>
      </c>
      <c r="B44">
        <f t="shared" si="3"/>
        <v>1</v>
      </c>
      <c r="C44" t="s">
        <v>75</v>
      </c>
      <c r="D44">
        <v>0.9</v>
      </c>
      <c r="E44">
        <v>3.4</v>
      </c>
      <c r="F44">
        <v>4.25</v>
      </c>
      <c r="G44">
        <v>5.78</v>
      </c>
      <c r="H44">
        <v>3.4</v>
      </c>
      <c r="I44">
        <f t="shared" si="4"/>
        <v>2.5075000000000003</v>
      </c>
      <c r="J44">
        <f t="shared" si="5"/>
        <v>0</v>
      </c>
      <c r="K44">
        <v>1</v>
      </c>
      <c r="L44">
        <f t="shared" si="6"/>
        <v>1</v>
      </c>
      <c r="M44">
        <v>2</v>
      </c>
      <c r="N44">
        <v>1</v>
      </c>
      <c r="O44">
        <v>2</v>
      </c>
      <c r="P44">
        <f t="shared" si="7"/>
        <v>1</v>
      </c>
      <c r="S44">
        <v>1</v>
      </c>
      <c r="T44">
        <v>0</v>
      </c>
      <c r="U44">
        <v>1</v>
      </c>
      <c r="Z44">
        <v>0</v>
      </c>
      <c r="AA44">
        <v>0</v>
      </c>
      <c r="AB44">
        <v>0</v>
      </c>
      <c r="AC44">
        <v>0</v>
      </c>
      <c r="AD44" t="s">
        <v>75</v>
      </c>
      <c r="AE44">
        <f t="shared" si="54"/>
        <v>67.159997781710814</v>
      </c>
      <c r="AF44">
        <f t="shared" si="8"/>
        <v>9.8764702620162961</v>
      </c>
      <c r="AG44">
        <f t="shared" si="9"/>
        <v>19.752940524032592</v>
      </c>
      <c r="AH44">
        <f t="shared" si="10"/>
        <v>39.505881048065184</v>
      </c>
      <c r="AI44">
        <f t="shared" si="11"/>
        <v>59.258821572097773</v>
      </c>
      <c r="AJ44">
        <f t="shared" si="12"/>
        <v>79.011762096130369</v>
      </c>
      <c r="AK44">
        <f t="shared" si="13"/>
        <v>98.764702620162964</v>
      </c>
      <c r="AL44">
        <f t="shared" si="14"/>
        <v>118.51764314419555</v>
      </c>
      <c r="AM44">
        <f t="shared" si="15"/>
        <v>217.28234576435852</v>
      </c>
      <c r="AN44">
        <f t="shared" si="16"/>
        <v>276.54116733645628</v>
      </c>
      <c r="AO44">
        <f t="shared" si="17"/>
        <v>335.79998890855404</v>
      </c>
      <c r="AP44">
        <f t="shared" si="18"/>
        <v>474.07057257678218</v>
      </c>
      <c r="AQ44">
        <f t="shared" si="19"/>
        <v>9.8764702620162961</v>
      </c>
      <c r="AR44">
        <f t="shared" si="20"/>
        <v>19.752940524032592</v>
      </c>
      <c r="AS44">
        <f t="shared" si="21"/>
        <v>39.505881048065184</v>
      </c>
      <c r="AT44">
        <f t="shared" si="22"/>
        <v>59.258821572097773</v>
      </c>
      <c r="AU44">
        <f t="shared" si="23"/>
        <v>67.159997781710814</v>
      </c>
      <c r="AV44">
        <f t="shared" si="24"/>
        <v>67.159997781710814</v>
      </c>
      <c r="AW44">
        <f t="shared" si="25"/>
        <v>67.159997781710814</v>
      </c>
      <c r="AX44">
        <f t="shared" si="26"/>
        <v>67.159997781710814</v>
      </c>
      <c r="AY44">
        <f t="shared" si="27"/>
        <v>67.159997781710814</v>
      </c>
      <c r="AZ44">
        <f t="shared" si="28"/>
        <v>67.159997781710814</v>
      </c>
      <c r="BA44">
        <f t="shared" si="29"/>
        <v>67.159997781710814</v>
      </c>
      <c r="BB44">
        <f t="shared" si="30"/>
        <v>18</v>
      </c>
      <c r="BC44">
        <f t="shared" si="55"/>
        <v>0</v>
      </c>
      <c r="BD44">
        <f t="shared" si="31"/>
        <v>0</v>
      </c>
      <c r="BE44">
        <f t="shared" si="32"/>
        <v>5.5</v>
      </c>
      <c r="BF44">
        <f t="shared" si="33"/>
        <v>0</v>
      </c>
      <c r="BG44">
        <f t="shared" si="33"/>
        <v>0</v>
      </c>
      <c r="BH44">
        <f t="shared" si="33"/>
        <v>0</v>
      </c>
      <c r="BI44">
        <f t="shared" si="34"/>
        <v>1.1602395351399171</v>
      </c>
      <c r="BJ44">
        <f t="shared" si="57"/>
        <v>0</v>
      </c>
      <c r="BK44">
        <f t="shared" si="58"/>
        <v>0</v>
      </c>
      <c r="BL44">
        <f t="shared" si="36"/>
        <v>0.35451763573719691</v>
      </c>
      <c r="BM44">
        <f t="shared" si="37"/>
        <v>0</v>
      </c>
      <c r="BN44">
        <f t="shared" si="38"/>
        <v>0</v>
      </c>
      <c r="BO44">
        <f t="shared" si="39"/>
        <v>0</v>
      </c>
      <c r="BP44" t="str">
        <f t="shared" si="40"/>
        <v>Col mop</v>
      </c>
      <c r="BQ44">
        <f t="shared" si="41"/>
        <v>9.8764702620162961</v>
      </c>
      <c r="BR44">
        <f t="shared" si="42"/>
        <v>9.8764702620162961</v>
      </c>
      <c r="BS44">
        <f t="shared" si="43"/>
        <v>19.752940524032592</v>
      </c>
      <c r="BT44">
        <f t="shared" si="44"/>
        <v>19.752940524032589</v>
      </c>
      <c r="BU44">
        <f t="shared" si="45"/>
        <v>7.9011762096130411</v>
      </c>
      <c r="BV44">
        <f t="shared" si="46"/>
        <v>0</v>
      </c>
      <c r="BW44">
        <f t="shared" si="47"/>
        <v>0</v>
      </c>
      <c r="BX44">
        <f t="shared" si="48"/>
        <v>0</v>
      </c>
      <c r="BY44">
        <f t="shared" si="49"/>
        <v>0</v>
      </c>
      <c r="BZ44">
        <f t="shared" si="50"/>
        <v>0</v>
      </c>
      <c r="CA44">
        <f t="shared" si="51"/>
        <v>0</v>
      </c>
      <c r="CB44" s="11">
        <f t="shared" si="59"/>
        <v>6.4457751952217618E-2</v>
      </c>
      <c r="CD44" s="12"/>
      <c r="CE44" s="12"/>
      <c r="CF44" s="12"/>
      <c r="CG44" s="12"/>
      <c r="CH44" s="12"/>
      <c r="CI44" s="12"/>
      <c r="CJ44" s="12"/>
      <c r="CK44" s="12"/>
    </row>
    <row r="45" spans="1:96" x14ac:dyDescent="0.3">
      <c r="A45">
        <v>1</v>
      </c>
      <c r="B45" t="str">
        <f t="shared" si="3"/>
        <v/>
      </c>
      <c r="D45">
        <v>0.52</v>
      </c>
      <c r="I45">
        <f t="shared" si="4"/>
        <v>0</v>
      </c>
      <c r="J45">
        <f t="shared" si="5"/>
        <v>0</v>
      </c>
      <c r="L45" t="e">
        <f t="shared" si="6"/>
        <v>#DIV/0!</v>
      </c>
      <c r="M45">
        <v>1</v>
      </c>
      <c r="N45">
        <v>1</v>
      </c>
      <c r="O45">
        <v>3</v>
      </c>
      <c r="P45">
        <f t="shared" si="7"/>
        <v>0</v>
      </c>
      <c r="S45">
        <v>1</v>
      </c>
      <c r="T45">
        <v>0</v>
      </c>
      <c r="U45">
        <v>1</v>
      </c>
      <c r="Z45">
        <v>0</v>
      </c>
      <c r="AA45">
        <v>0</v>
      </c>
      <c r="AB45">
        <v>0</v>
      </c>
      <c r="AC45">
        <v>0</v>
      </c>
      <c r="AD45" t="s">
        <v>75</v>
      </c>
      <c r="AE45" t="e">
        <f t="shared" si="54"/>
        <v>#DIV/0!</v>
      </c>
      <c r="AF45" t="e">
        <f t="shared" si="8"/>
        <v>#DIV/0!</v>
      </c>
      <c r="AG45" t="e">
        <f t="shared" si="9"/>
        <v>#DIV/0!</v>
      </c>
      <c r="AH45" t="e">
        <f t="shared" si="10"/>
        <v>#DIV/0!</v>
      </c>
      <c r="AI45" t="e">
        <f t="shared" si="11"/>
        <v>#DIV/0!</v>
      </c>
      <c r="AJ45" t="e">
        <f t="shared" si="12"/>
        <v>#DIV/0!</v>
      </c>
      <c r="AK45" t="e">
        <f t="shared" si="13"/>
        <v>#DIV/0!</v>
      </c>
      <c r="AL45" t="e">
        <f t="shared" si="14"/>
        <v>#DIV/0!</v>
      </c>
      <c r="AM45" t="e">
        <f t="shared" si="15"/>
        <v>#DIV/0!</v>
      </c>
      <c r="AN45" t="e">
        <f t="shared" si="16"/>
        <v>#DIV/0!</v>
      </c>
      <c r="AO45" t="e">
        <f t="shared" si="17"/>
        <v>#DIV/0!</v>
      </c>
      <c r="AP45" t="e">
        <f t="shared" si="18"/>
        <v>#DIV/0!</v>
      </c>
      <c r="AQ45" t="e">
        <f t="shared" si="19"/>
        <v>#DIV/0!</v>
      </c>
      <c r="AR45" t="e">
        <f t="shared" si="20"/>
        <v>#DIV/0!</v>
      </c>
      <c r="AS45" t="e">
        <f t="shared" si="21"/>
        <v>#DIV/0!</v>
      </c>
      <c r="AT45" t="e">
        <f t="shared" si="22"/>
        <v>#DIV/0!</v>
      </c>
      <c r="AU45" t="e">
        <f t="shared" si="23"/>
        <v>#DIV/0!</v>
      </c>
      <c r="AV45" t="e">
        <f t="shared" si="24"/>
        <v>#DIV/0!</v>
      </c>
      <c r="AW45" t="e">
        <f t="shared" si="25"/>
        <v>#DIV/0!</v>
      </c>
      <c r="AX45" t="e">
        <f t="shared" si="26"/>
        <v>#DIV/0!</v>
      </c>
      <c r="AY45" t="e">
        <f t="shared" si="27"/>
        <v>#DIV/0!</v>
      </c>
      <c r="AZ45" t="e">
        <f t="shared" si="28"/>
        <v>#DIV/0!</v>
      </c>
      <c r="BA45" t="e">
        <f t="shared" si="29"/>
        <v>#DIV/0!</v>
      </c>
      <c r="BB45">
        <f t="shared" si="30"/>
        <v>38</v>
      </c>
      <c r="BC45">
        <f t="shared" si="55"/>
        <v>0</v>
      </c>
      <c r="BD45">
        <f t="shared" si="31"/>
        <v>0</v>
      </c>
      <c r="BE45">
        <f t="shared" si="32"/>
        <v>5.5</v>
      </c>
      <c r="BF45">
        <f t="shared" si="33"/>
        <v>0</v>
      </c>
      <c r="BG45">
        <f t="shared" si="33"/>
        <v>0</v>
      </c>
      <c r="BH45">
        <f t="shared" si="33"/>
        <v>0</v>
      </c>
      <c r="BI45">
        <f t="shared" si="34"/>
        <v>0.81767443562892161</v>
      </c>
      <c r="BJ45">
        <f t="shared" si="57"/>
        <v>0</v>
      </c>
      <c r="BK45">
        <f t="shared" si="58"/>
        <v>0</v>
      </c>
      <c r="BL45">
        <f t="shared" si="36"/>
        <v>0.1183476156831334</v>
      </c>
      <c r="BM45">
        <f t="shared" si="37"/>
        <v>0</v>
      </c>
      <c r="BN45">
        <f t="shared" si="38"/>
        <v>0</v>
      </c>
      <c r="BO45">
        <f t="shared" si="39"/>
        <v>0</v>
      </c>
      <c r="BP45" t="str">
        <f t="shared" si="40"/>
        <v/>
      </c>
      <c r="BQ45" t="str">
        <f t="shared" si="41"/>
        <v/>
      </c>
      <c r="BR45" t="str">
        <f t="shared" si="42"/>
        <v/>
      </c>
      <c r="BS45" t="str">
        <f t="shared" si="43"/>
        <v/>
      </c>
      <c r="BT45" t="str">
        <f t="shared" si="44"/>
        <v/>
      </c>
      <c r="BU45" t="str">
        <f t="shared" si="45"/>
        <v/>
      </c>
      <c r="BV45" t="str">
        <f t="shared" si="46"/>
        <v/>
      </c>
      <c r="BW45" t="str">
        <f t="shared" si="47"/>
        <v/>
      </c>
      <c r="BX45" t="str">
        <f t="shared" si="48"/>
        <v/>
      </c>
      <c r="BY45" t="str">
        <f t="shared" si="49"/>
        <v/>
      </c>
      <c r="BZ45" t="str">
        <f t="shared" si="50"/>
        <v/>
      </c>
      <c r="CA45" t="str">
        <f t="shared" si="51"/>
        <v/>
      </c>
      <c r="CB45" s="11">
        <f t="shared" si="59"/>
        <v>2.1517748306024254E-2</v>
      </c>
      <c r="CD45" s="12"/>
      <c r="CE45" s="12"/>
      <c r="CF45" s="12"/>
      <c r="CG45" s="12"/>
      <c r="CH45" s="12"/>
      <c r="CI45" s="12"/>
      <c r="CJ45" s="12"/>
      <c r="CK45" s="12"/>
    </row>
    <row r="46" spans="1:96" x14ac:dyDescent="0.3">
      <c r="A46">
        <v>1</v>
      </c>
      <c r="B46" t="str">
        <f t="shared" si="3"/>
        <v/>
      </c>
      <c r="D46">
        <v>0.2</v>
      </c>
      <c r="I46">
        <f t="shared" si="4"/>
        <v>0</v>
      </c>
      <c r="J46">
        <f t="shared" si="5"/>
        <v>0</v>
      </c>
      <c r="L46" t="e">
        <f t="shared" si="6"/>
        <v>#DIV/0!</v>
      </c>
      <c r="M46">
        <v>1</v>
      </c>
      <c r="N46">
        <v>1</v>
      </c>
      <c r="O46">
        <v>1</v>
      </c>
      <c r="P46">
        <f t="shared" si="7"/>
        <v>0</v>
      </c>
      <c r="S46">
        <v>1</v>
      </c>
      <c r="T46">
        <v>0</v>
      </c>
      <c r="U46">
        <v>1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4"/>
        <v>#DIV/0!</v>
      </c>
      <c r="AF46" t="e">
        <f t="shared" si="8"/>
        <v>#DIV/0!</v>
      </c>
      <c r="AG46" t="e">
        <f t="shared" si="9"/>
        <v>#DIV/0!</v>
      </c>
      <c r="AH46" t="e">
        <f t="shared" si="10"/>
        <v>#DIV/0!</v>
      </c>
      <c r="AI46" t="e">
        <f t="shared" si="11"/>
        <v>#DIV/0!</v>
      </c>
      <c r="AJ46" t="e">
        <f t="shared" si="12"/>
        <v>#DIV/0!</v>
      </c>
      <c r="AK46" t="e">
        <f t="shared" si="13"/>
        <v>#DIV/0!</v>
      </c>
      <c r="AL46" t="e">
        <f t="shared" si="14"/>
        <v>#DIV/0!</v>
      </c>
      <c r="AM46" t="e">
        <f t="shared" si="15"/>
        <v>#DIV/0!</v>
      </c>
      <c r="AN46" t="e">
        <f t="shared" si="16"/>
        <v>#DIV/0!</v>
      </c>
      <c r="AO46" t="e">
        <f t="shared" si="17"/>
        <v>#DIV/0!</v>
      </c>
      <c r="AP46" t="e">
        <f t="shared" si="18"/>
        <v>#DIV/0!</v>
      </c>
      <c r="AQ46" t="e">
        <f t="shared" si="19"/>
        <v>#DIV/0!</v>
      </c>
      <c r="AR46" t="e">
        <f t="shared" si="20"/>
        <v>#DIV/0!</v>
      </c>
      <c r="AS46" t="e">
        <f t="shared" si="21"/>
        <v>#DIV/0!</v>
      </c>
      <c r="AT46" t="e">
        <f t="shared" si="22"/>
        <v>#DIV/0!</v>
      </c>
      <c r="AU46" t="e">
        <f t="shared" si="23"/>
        <v>#DIV/0!</v>
      </c>
      <c r="AV46" t="e">
        <f t="shared" si="24"/>
        <v>#DIV/0!</v>
      </c>
      <c r="AW46" t="e">
        <f t="shared" si="25"/>
        <v>#DIV/0!</v>
      </c>
      <c r="AX46" t="e">
        <f t="shared" si="26"/>
        <v>#DIV/0!</v>
      </c>
      <c r="AY46" t="e">
        <f t="shared" si="27"/>
        <v>#DIV/0!</v>
      </c>
      <c r="AZ46" t="e">
        <f t="shared" si="28"/>
        <v>#DIV/0!</v>
      </c>
      <c r="BA46" t="e">
        <f t="shared" si="29"/>
        <v>#DIV/0!</v>
      </c>
      <c r="BB46">
        <f t="shared" si="30"/>
        <v>5.5</v>
      </c>
      <c r="BC46">
        <f t="shared" si="55"/>
        <v>0</v>
      </c>
      <c r="BD46">
        <f t="shared" si="31"/>
        <v>0</v>
      </c>
      <c r="BE46">
        <f t="shared" si="32"/>
        <v>5.5</v>
      </c>
      <c r="BF46">
        <f t="shared" si="33"/>
        <v>0</v>
      </c>
      <c r="BG46">
        <f t="shared" si="33"/>
        <v>0</v>
      </c>
      <c r="BH46">
        <f t="shared" si="33"/>
        <v>0</v>
      </c>
      <c r="BI46">
        <f t="shared" si="34"/>
        <v>1.7507043740108492E-2</v>
      </c>
      <c r="BJ46">
        <f t="shared" si="57"/>
        <v>0</v>
      </c>
      <c r="BK46">
        <f t="shared" si="58"/>
        <v>0</v>
      </c>
      <c r="BL46">
        <f t="shared" si="36"/>
        <v>1.7507043740108492E-2</v>
      </c>
      <c r="BM46">
        <f t="shared" si="37"/>
        <v>0</v>
      </c>
      <c r="BN46">
        <f t="shared" si="38"/>
        <v>0</v>
      </c>
      <c r="BO46">
        <f t="shared" si="39"/>
        <v>0</v>
      </c>
      <c r="BP46" t="str">
        <f t="shared" si="40"/>
        <v/>
      </c>
      <c r="BQ46" t="str">
        <f t="shared" si="41"/>
        <v/>
      </c>
      <c r="BR46" t="str">
        <f t="shared" si="42"/>
        <v/>
      </c>
      <c r="BS46" t="str">
        <f t="shared" si="43"/>
        <v/>
      </c>
      <c r="BT46" t="str">
        <f t="shared" si="44"/>
        <v/>
      </c>
      <c r="BU46" t="str">
        <f t="shared" si="45"/>
        <v/>
      </c>
      <c r="BV46" t="str">
        <f t="shared" si="46"/>
        <v/>
      </c>
      <c r="BW46" t="str">
        <f t="shared" si="47"/>
        <v/>
      </c>
      <c r="BX46" t="str">
        <f t="shared" si="48"/>
        <v/>
      </c>
      <c r="BY46" t="str">
        <f t="shared" si="49"/>
        <v/>
      </c>
      <c r="BZ46" t="str">
        <f t="shared" si="50"/>
        <v/>
      </c>
      <c r="CA46" t="str">
        <f t="shared" si="51"/>
        <v/>
      </c>
      <c r="CB46" s="11">
        <f t="shared" si="59"/>
        <v>3.1830988618379076E-3</v>
      </c>
    </row>
    <row r="47" spans="1:96" x14ac:dyDescent="0.3">
      <c r="A47">
        <v>1</v>
      </c>
      <c r="B47">
        <f t="shared" si="3"/>
        <v>1</v>
      </c>
      <c r="C47" t="s">
        <v>75</v>
      </c>
      <c r="D47">
        <v>1.05</v>
      </c>
      <c r="E47">
        <v>3.4</v>
      </c>
      <c r="F47">
        <v>3.75</v>
      </c>
      <c r="G47">
        <v>3.7</v>
      </c>
      <c r="H47">
        <v>2.9</v>
      </c>
      <c r="I47">
        <f t="shared" si="4"/>
        <v>1.8625</v>
      </c>
      <c r="J47">
        <f t="shared" si="5"/>
        <v>0.5</v>
      </c>
      <c r="K47">
        <v>1</v>
      </c>
      <c r="L47">
        <f t="shared" si="6"/>
        <v>1</v>
      </c>
      <c r="M47">
        <v>2</v>
      </c>
      <c r="N47">
        <v>1</v>
      </c>
      <c r="O47">
        <v>6</v>
      </c>
      <c r="P47">
        <f t="shared" si="7"/>
        <v>1</v>
      </c>
      <c r="S47">
        <v>1</v>
      </c>
      <c r="T47">
        <v>0</v>
      </c>
      <c r="U47">
        <v>1</v>
      </c>
      <c r="Z47">
        <v>0</v>
      </c>
      <c r="AA47">
        <v>0</v>
      </c>
      <c r="AB47">
        <v>0</v>
      </c>
      <c r="AC47">
        <v>0</v>
      </c>
      <c r="AD47" t="s">
        <v>75</v>
      </c>
      <c r="AE47">
        <f t="shared" si="54"/>
        <v>31.603882133875985</v>
      </c>
      <c r="AF47">
        <f t="shared" si="8"/>
        <v>0</v>
      </c>
      <c r="AG47">
        <f t="shared" si="9"/>
        <v>5.4489451954958597</v>
      </c>
      <c r="AH47">
        <f t="shared" si="10"/>
        <v>16.346835586487579</v>
      </c>
      <c r="AI47">
        <f t="shared" si="11"/>
        <v>27.244725977479298</v>
      </c>
      <c r="AJ47">
        <f t="shared" si="12"/>
        <v>38.142616368471018</v>
      </c>
      <c r="AK47">
        <f t="shared" si="13"/>
        <v>49.040506759462737</v>
      </c>
      <c r="AL47">
        <f t="shared" si="14"/>
        <v>59.938397150454456</v>
      </c>
      <c r="AM47">
        <f t="shared" si="15"/>
        <v>114.42784910541306</v>
      </c>
      <c r="AN47">
        <f t="shared" si="16"/>
        <v>147.1215202783882</v>
      </c>
      <c r="AO47">
        <f t="shared" si="17"/>
        <v>179.81519145136338</v>
      </c>
      <c r="AP47">
        <f t="shared" si="18"/>
        <v>256.1004241883054</v>
      </c>
      <c r="AQ47">
        <f t="shared" si="19"/>
        <v>0</v>
      </c>
      <c r="AR47">
        <f t="shared" si="20"/>
        <v>5.4489451954958597</v>
      </c>
      <c r="AS47">
        <f t="shared" si="21"/>
        <v>16.346835586487579</v>
      </c>
      <c r="AT47">
        <f t="shared" si="22"/>
        <v>27.244725977479298</v>
      </c>
      <c r="AU47">
        <f t="shared" si="23"/>
        <v>31.603882133875985</v>
      </c>
      <c r="AV47">
        <f t="shared" si="24"/>
        <v>31.603882133875985</v>
      </c>
      <c r="AW47">
        <f t="shared" si="25"/>
        <v>31.603882133875985</v>
      </c>
      <c r="AX47">
        <f t="shared" si="26"/>
        <v>31.603882133875985</v>
      </c>
      <c r="AY47">
        <f t="shared" si="27"/>
        <v>31.603882133875985</v>
      </c>
      <c r="AZ47">
        <f t="shared" si="28"/>
        <v>31.603882133875985</v>
      </c>
      <c r="BA47">
        <f t="shared" si="29"/>
        <v>31.603882133875985</v>
      </c>
      <c r="BB47">
        <f t="shared" si="30"/>
        <v>95</v>
      </c>
      <c r="BC47">
        <f t="shared" si="55"/>
        <v>0</v>
      </c>
      <c r="BD47">
        <f t="shared" si="31"/>
        <v>0</v>
      </c>
      <c r="BE47">
        <f t="shared" si="32"/>
        <v>5.5</v>
      </c>
      <c r="BF47">
        <f t="shared" si="33"/>
        <v>0</v>
      </c>
      <c r="BG47">
        <f t="shared" si="33"/>
        <v>0</v>
      </c>
      <c r="BH47">
        <f t="shared" si="33"/>
        <v>0</v>
      </c>
      <c r="BI47">
        <f t="shared" si="34"/>
        <v>8.3347454260436944</v>
      </c>
      <c r="BJ47">
        <f t="shared" si="57"/>
        <v>0</v>
      </c>
      <c r="BK47">
        <f t="shared" si="58"/>
        <v>0</v>
      </c>
      <c r="BL47">
        <f t="shared" si="36"/>
        <v>0.48253789308674022</v>
      </c>
      <c r="BM47">
        <f t="shared" si="37"/>
        <v>0</v>
      </c>
      <c r="BN47">
        <f t="shared" si="38"/>
        <v>0</v>
      </c>
      <c r="BO47">
        <f t="shared" si="39"/>
        <v>0</v>
      </c>
      <c r="BP47" t="str">
        <f t="shared" si="40"/>
        <v>Col mop</v>
      </c>
      <c r="BQ47">
        <f t="shared" si="41"/>
        <v>0</v>
      </c>
      <c r="BR47">
        <f t="shared" si="42"/>
        <v>5.4489451954958597</v>
      </c>
      <c r="BS47">
        <f t="shared" si="43"/>
        <v>10.897890390991719</v>
      </c>
      <c r="BT47">
        <f t="shared" si="44"/>
        <v>10.897890390991719</v>
      </c>
      <c r="BU47">
        <f t="shared" si="45"/>
        <v>4.3591561563966863</v>
      </c>
      <c r="BV47">
        <f t="shared" si="46"/>
        <v>0</v>
      </c>
      <c r="BW47">
        <f t="shared" si="47"/>
        <v>0</v>
      </c>
      <c r="BX47">
        <f t="shared" si="48"/>
        <v>0</v>
      </c>
      <c r="BY47">
        <f t="shared" si="49"/>
        <v>0</v>
      </c>
      <c r="BZ47">
        <f t="shared" si="50"/>
        <v>0</v>
      </c>
      <c r="CA47">
        <f t="shared" si="51"/>
        <v>0</v>
      </c>
      <c r="CB47" s="11">
        <f t="shared" si="59"/>
        <v>8.7734162379407316E-2</v>
      </c>
    </row>
    <row r="48" spans="1:96" x14ac:dyDescent="0.3">
      <c r="A48">
        <v>1</v>
      </c>
      <c r="B48" t="str">
        <f t="shared" si="3"/>
        <v/>
      </c>
      <c r="D48">
        <v>0.59</v>
      </c>
      <c r="I48">
        <f t="shared" si="4"/>
        <v>0</v>
      </c>
      <c r="J48">
        <f t="shared" si="5"/>
        <v>0</v>
      </c>
      <c r="L48" t="e">
        <f t="shared" si="6"/>
        <v>#DIV/0!</v>
      </c>
      <c r="M48">
        <v>1</v>
      </c>
      <c r="N48">
        <v>1</v>
      </c>
      <c r="O48">
        <v>3</v>
      </c>
      <c r="P48">
        <f t="shared" si="7"/>
        <v>0</v>
      </c>
      <c r="S48">
        <v>1</v>
      </c>
      <c r="T48">
        <v>0</v>
      </c>
      <c r="U48">
        <v>2</v>
      </c>
      <c r="Z48">
        <v>0</v>
      </c>
      <c r="AA48">
        <v>0</v>
      </c>
      <c r="AB48">
        <v>0</v>
      </c>
      <c r="AC48">
        <v>0</v>
      </c>
      <c r="AD48" t="s">
        <v>75</v>
      </c>
      <c r="AE48" t="e">
        <f t="shared" si="54"/>
        <v>#DIV/0!</v>
      </c>
      <c r="AF48" t="e">
        <f t="shared" si="8"/>
        <v>#DIV/0!</v>
      </c>
      <c r="AG48" t="e">
        <f t="shared" si="9"/>
        <v>#DIV/0!</v>
      </c>
      <c r="AH48" t="e">
        <f t="shared" si="10"/>
        <v>#DIV/0!</v>
      </c>
      <c r="AI48" t="e">
        <f t="shared" si="11"/>
        <v>#DIV/0!</v>
      </c>
      <c r="AJ48" t="e">
        <f t="shared" si="12"/>
        <v>#DIV/0!</v>
      </c>
      <c r="AK48" t="e">
        <f t="shared" si="13"/>
        <v>#DIV/0!</v>
      </c>
      <c r="AL48" t="e">
        <f t="shared" si="14"/>
        <v>#DIV/0!</v>
      </c>
      <c r="AM48" t="e">
        <f t="shared" si="15"/>
        <v>#DIV/0!</v>
      </c>
      <c r="AN48" t="e">
        <f t="shared" si="16"/>
        <v>#DIV/0!</v>
      </c>
      <c r="AO48" t="e">
        <f t="shared" si="17"/>
        <v>#DIV/0!</v>
      </c>
      <c r="AP48" t="e">
        <f t="shared" si="18"/>
        <v>#DIV/0!</v>
      </c>
      <c r="AQ48" t="e">
        <f t="shared" si="19"/>
        <v>#DIV/0!</v>
      </c>
      <c r="AR48" t="e">
        <f t="shared" si="20"/>
        <v>#DIV/0!</v>
      </c>
      <c r="AS48" t="e">
        <f t="shared" si="21"/>
        <v>#DIV/0!</v>
      </c>
      <c r="AT48" t="e">
        <f t="shared" si="22"/>
        <v>#DIV/0!</v>
      </c>
      <c r="AU48" t="e">
        <f t="shared" si="23"/>
        <v>#DIV/0!</v>
      </c>
      <c r="AV48" t="e">
        <f t="shared" si="24"/>
        <v>#DIV/0!</v>
      </c>
      <c r="AW48" t="e">
        <f t="shared" si="25"/>
        <v>#DIV/0!</v>
      </c>
      <c r="AX48" t="e">
        <f t="shared" si="26"/>
        <v>#DIV/0!</v>
      </c>
      <c r="AY48" t="e">
        <f t="shared" si="27"/>
        <v>#DIV/0!</v>
      </c>
      <c r="AZ48" t="e">
        <f t="shared" si="28"/>
        <v>#DIV/0!</v>
      </c>
      <c r="BA48" t="e">
        <f t="shared" si="29"/>
        <v>#DIV/0!</v>
      </c>
      <c r="BB48">
        <f t="shared" si="30"/>
        <v>38</v>
      </c>
      <c r="BC48">
        <f t="shared" si="55"/>
        <v>0</v>
      </c>
      <c r="BD48">
        <f t="shared" si="31"/>
        <v>0</v>
      </c>
      <c r="BE48">
        <f t="shared" si="32"/>
        <v>18</v>
      </c>
      <c r="BF48">
        <f t="shared" si="33"/>
        <v>0</v>
      </c>
      <c r="BG48">
        <f t="shared" si="33"/>
        <v>0</v>
      </c>
      <c r="BH48">
        <f t="shared" si="33"/>
        <v>0</v>
      </c>
      <c r="BI48">
        <f t="shared" si="34"/>
        <v>1.0526348781154864</v>
      </c>
      <c r="BJ48">
        <f t="shared" si="57"/>
        <v>0</v>
      </c>
      <c r="BK48">
        <f t="shared" si="58"/>
        <v>0</v>
      </c>
      <c r="BL48">
        <f t="shared" si="36"/>
        <v>0.49861652121259886</v>
      </c>
      <c r="BM48">
        <f t="shared" si="37"/>
        <v>0</v>
      </c>
      <c r="BN48">
        <f t="shared" si="38"/>
        <v>0</v>
      </c>
      <c r="BO48">
        <f t="shared" si="39"/>
        <v>0</v>
      </c>
      <c r="BP48" t="str">
        <f t="shared" si="40"/>
        <v/>
      </c>
      <c r="BQ48" t="str">
        <f t="shared" si="41"/>
        <v/>
      </c>
      <c r="BR48" t="str">
        <f t="shared" si="42"/>
        <v/>
      </c>
      <c r="BS48" t="str">
        <f t="shared" si="43"/>
        <v/>
      </c>
      <c r="BT48" t="str">
        <f t="shared" si="44"/>
        <v/>
      </c>
      <c r="BU48" t="str">
        <f t="shared" si="45"/>
        <v/>
      </c>
      <c r="BV48" t="str">
        <f t="shared" si="46"/>
        <v/>
      </c>
      <c r="BW48" t="str">
        <f t="shared" si="47"/>
        <v/>
      </c>
      <c r="BX48" t="str">
        <f t="shared" si="48"/>
        <v/>
      </c>
      <c r="BY48" t="str">
        <f t="shared" si="49"/>
        <v/>
      </c>
      <c r="BZ48" t="str">
        <f t="shared" si="50"/>
        <v/>
      </c>
      <c r="CA48" t="str">
        <f t="shared" si="51"/>
        <v/>
      </c>
      <c r="CB48" s="11">
        <f t="shared" si="59"/>
        <v>2.770091784514438E-2</v>
      </c>
    </row>
    <row r="49" spans="1:80" x14ac:dyDescent="0.3">
      <c r="A49">
        <v>1</v>
      </c>
      <c r="B49" t="str">
        <f t="shared" si="3"/>
        <v/>
      </c>
      <c r="D49">
        <v>0.7</v>
      </c>
      <c r="I49">
        <f t="shared" si="4"/>
        <v>0</v>
      </c>
      <c r="J49">
        <f t="shared" si="5"/>
        <v>0</v>
      </c>
      <c r="L49" t="e">
        <f t="shared" si="6"/>
        <v>#DIV/0!</v>
      </c>
      <c r="M49">
        <v>1</v>
      </c>
      <c r="N49">
        <v>1</v>
      </c>
      <c r="O49">
        <v>4</v>
      </c>
      <c r="P49">
        <f t="shared" si="7"/>
        <v>0</v>
      </c>
      <c r="S49">
        <v>1</v>
      </c>
      <c r="T49">
        <v>0</v>
      </c>
      <c r="U49">
        <v>1</v>
      </c>
      <c r="Z49">
        <v>0</v>
      </c>
      <c r="AA49">
        <v>0</v>
      </c>
      <c r="AB49">
        <v>0</v>
      </c>
      <c r="AC49">
        <v>0</v>
      </c>
      <c r="AD49" t="s">
        <v>75</v>
      </c>
      <c r="AE49" t="e">
        <f t="shared" si="54"/>
        <v>#DIV/0!</v>
      </c>
      <c r="AF49" t="e">
        <f t="shared" si="8"/>
        <v>#DIV/0!</v>
      </c>
      <c r="AG49" t="e">
        <f t="shared" si="9"/>
        <v>#DIV/0!</v>
      </c>
      <c r="AH49" t="e">
        <f t="shared" si="10"/>
        <v>#DIV/0!</v>
      </c>
      <c r="AI49" t="e">
        <f t="shared" si="11"/>
        <v>#DIV/0!</v>
      </c>
      <c r="AJ49" t="e">
        <f t="shared" si="12"/>
        <v>#DIV/0!</v>
      </c>
      <c r="AK49" t="e">
        <f t="shared" si="13"/>
        <v>#DIV/0!</v>
      </c>
      <c r="AL49" t="e">
        <f t="shared" si="14"/>
        <v>#DIV/0!</v>
      </c>
      <c r="AM49" t="e">
        <f t="shared" si="15"/>
        <v>#DIV/0!</v>
      </c>
      <c r="AN49" t="e">
        <f t="shared" si="16"/>
        <v>#DIV/0!</v>
      </c>
      <c r="AO49" t="e">
        <f t="shared" si="17"/>
        <v>#DIV/0!</v>
      </c>
      <c r="AP49" t="e">
        <f t="shared" si="18"/>
        <v>#DIV/0!</v>
      </c>
      <c r="AQ49" t="e">
        <f t="shared" si="19"/>
        <v>#DIV/0!</v>
      </c>
      <c r="AR49" t="e">
        <f t="shared" si="20"/>
        <v>#DIV/0!</v>
      </c>
      <c r="AS49" t="e">
        <f t="shared" si="21"/>
        <v>#DIV/0!</v>
      </c>
      <c r="AT49" t="e">
        <f t="shared" si="22"/>
        <v>#DIV/0!</v>
      </c>
      <c r="AU49" t="e">
        <f t="shared" si="23"/>
        <v>#DIV/0!</v>
      </c>
      <c r="AV49" t="e">
        <f t="shared" si="24"/>
        <v>#DIV/0!</v>
      </c>
      <c r="AW49" t="e">
        <f t="shared" si="25"/>
        <v>#DIV/0!</v>
      </c>
      <c r="AX49" t="e">
        <f t="shared" si="26"/>
        <v>#DIV/0!</v>
      </c>
      <c r="AY49" t="e">
        <f t="shared" si="27"/>
        <v>#DIV/0!</v>
      </c>
      <c r="AZ49" t="e">
        <f t="shared" si="28"/>
        <v>#DIV/0!</v>
      </c>
      <c r="BA49" t="e">
        <f t="shared" si="29"/>
        <v>#DIV/0!</v>
      </c>
      <c r="BB49">
        <f t="shared" si="30"/>
        <v>63</v>
      </c>
      <c r="BC49">
        <f t="shared" si="55"/>
        <v>0</v>
      </c>
      <c r="BD49">
        <f t="shared" si="31"/>
        <v>0</v>
      </c>
      <c r="BE49">
        <f t="shared" si="32"/>
        <v>5.5</v>
      </c>
      <c r="BF49">
        <f t="shared" si="33"/>
        <v>0</v>
      </c>
      <c r="BG49">
        <f t="shared" si="33"/>
        <v>0</v>
      </c>
      <c r="BH49">
        <f t="shared" si="33"/>
        <v>0</v>
      </c>
      <c r="BI49">
        <f t="shared" si="34"/>
        <v>2.4565565466234043</v>
      </c>
      <c r="BJ49">
        <f t="shared" si="57"/>
        <v>0</v>
      </c>
      <c r="BK49">
        <f t="shared" si="58"/>
        <v>0</v>
      </c>
      <c r="BL49">
        <f t="shared" si="36"/>
        <v>0.21446128581632895</v>
      </c>
      <c r="BM49">
        <f t="shared" si="37"/>
        <v>0</v>
      </c>
      <c r="BN49">
        <f t="shared" si="38"/>
        <v>0</v>
      </c>
      <c r="BO49">
        <f t="shared" si="39"/>
        <v>0</v>
      </c>
      <c r="BP49" t="str">
        <f t="shared" si="40"/>
        <v/>
      </c>
      <c r="BQ49" t="str">
        <f t="shared" si="41"/>
        <v/>
      </c>
      <c r="BR49" t="str">
        <f t="shared" si="42"/>
        <v/>
      </c>
      <c r="BS49" t="str">
        <f t="shared" si="43"/>
        <v/>
      </c>
      <c r="BT49" t="str">
        <f t="shared" si="44"/>
        <v/>
      </c>
      <c r="BU49" t="str">
        <f t="shared" si="45"/>
        <v/>
      </c>
      <c r="BV49" t="str">
        <f t="shared" si="46"/>
        <v/>
      </c>
      <c r="BW49" t="str">
        <f t="shared" si="47"/>
        <v/>
      </c>
      <c r="BX49" t="str">
        <f t="shared" si="48"/>
        <v/>
      </c>
      <c r="BY49" t="str">
        <f t="shared" si="49"/>
        <v/>
      </c>
      <c r="BZ49" t="str">
        <f t="shared" si="50"/>
        <v/>
      </c>
      <c r="CA49" t="str">
        <f t="shared" si="51"/>
        <v/>
      </c>
      <c r="CB49" s="11">
        <f t="shared" si="59"/>
        <v>3.8992961057514354E-2</v>
      </c>
    </row>
    <row r="50" spans="1:80" x14ac:dyDescent="0.3">
      <c r="A50">
        <v>1</v>
      </c>
      <c r="B50">
        <f t="shared" si="3"/>
        <v>1</v>
      </c>
      <c r="C50" t="s">
        <v>75</v>
      </c>
      <c r="D50">
        <v>0.92</v>
      </c>
      <c r="E50">
        <v>4.8</v>
      </c>
      <c r="F50">
        <v>5.5</v>
      </c>
      <c r="G50">
        <v>5.4</v>
      </c>
      <c r="H50">
        <v>3.8</v>
      </c>
      <c r="I50">
        <f t="shared" si="4"/>
        <v>3.0833333333333335</v>
      </c>
      <c r="J50">
        <f t="shared" si="5"/>
        <v>1</v>
      </c>
      <c r="K50">
        <v>6</v>
      </c>
      <c r="L50">
        <f t="shared" si="6"/>
        <v>7</v>
      </c>
      <c r="M50">
        <v>2</v>
      </c>
      <c r="N50">
        <v>1</v>
      </c>
      <c r="O50">
        <v>6</v>
      </c>
      <c r="P50">
        <f t="shared" si="7"/>
        <v>1</v>
      </c>
      <c r="S50">
        <v>1</v>
      </c>
      <c r="T50">
        <v>0</v>
      </c>
      <c r="U50">
        <v>1</v>
      </c>
      <c r="Z50">
        <v>0</v>
      </c>
      <c r="AA50">
        <v>0</v>
      </c>
      <c r="AB50">
        <v>0</v>
      </c>
      <c r="AC50">
        <v>0</v>
      </c>
      <c r="AD50" t="s">
        <v>75</v>
      </c>
      <c r="AE50">
        <f t="shared" si="54"/>
        <v>82.736420529036494</v>
      </c>
      <c r="AF50">
        <f t="shared" si="8"/>
        <v>-14.933473412376483</v>
      </c>
      <c r="AG50">
        <f t="shared" si="9"/>
        <v>0</v>
      </c>
      <c r="AH50">
        <f t="shared" si="10"/>
        <v>29.834689445895854</v>
      </c>
      <c r="AI50">
        <f t="shared" si="11"/>
        <v>57.484443292743805</v>
      </c>
      <c r="AJ50">
        <f t="shared" si="12"/>
        <v>77.078839416522172</v>
      </c>
      <c r="AK50">
        <f t="shared" si="13"/>
        <v>82.340975695358537</v>
      </c>
      <c r="AL50">
        <f t="shared" si="14"/>
        <v>66.993950007380505</v>
      </c>
      <c r="AM50">
        <f t="shared" si="15"/>
        <v>-538.57018220025998</v>
      </c>
      <c r="AN50">
        <f t="shared" si="16"/>
        <v>-1550.9403409264507</v>
      </c>
      <c r="AO50">
        <f t="shared" si="17"/>
        <v>-3257.2220292256366</v>
      </c>
      <c r="AP50">
        <f t="shared" si="18"/>
        <v>-10889.08762763603</v>
      </c>
      <c r="AQ50">
        <f t="shared" si="19"/>
        <v>0</v>
      </c>
      <c r="AR50">
        <f t="shared" si="20"/>
        <v>0</v>
      </c>
      <c r="AS50">
        <f t="shared" si="21"/>
        <v>29.834689445895854</v>
      </c>
      <c r="AT50">
        <f t="shared" si="22"/>
        <v>57.484443292743805</v>
      </c>
      <c r="AU50">
        <f t="shared" si="23"/>
        <v>77.078839416522172</v>
      </c>
      <c r="AV50">
        <f t="shared" si="24"/>
        <v>82.736420529036494</v>
      </c>
      <c r="AW50">
        <f t="shared" si="25"/>
        <v>82.736420529036494</v>
      </c>
      <c r="AX50">
        <f t="shared" si="26"/>
        <v>82.736420529036494</v>
      </c>
      <c r="AY50">
        <f t="shared" si="27"/>
        <v>82.736420529036494</v>
      </c>
      <c r="AZ50">
        <f t="shared" si="28"/>
        <v>82.736420529036494</v>
      </c>
      <c r="BA50">
        <f t="shared" si="29"/>
        <v>82.736420529036494</v>
      </c>
      <c r="BB50">
        <f t="shared" si="30"/>
        <v>95</v>
      </c>
      <c r="BC50">
        <f t="shared" si="55"/>
        <v>0</v>
      </c>
      <c r="BD50">
        <f t="shared" si="31"/>
        <v>0</v>
      </c>
      <c r="BE50">
        <f t="shared" si="32"/>
        <v>5.5</v>
      </c>
      <c r="BF50">
        <f t="shared" si="33"/>
        <v>0</v>
      </c>
      <c r="BG50">
        <f t="shared" si="33"/>
        <v>0</v>
      </c>
      <c r="BH50">
        <f t="shared" si="33"/>
        <v>0</v>
      </c>
      <c r="BI50">
        <f t="shared" si="34"/>
        <v>6.3986653320665612</v>
      </c>
      <c r="BJ50">
        <f t="shared" si="57"/>
        <v>0</v>
      </c>
      <c r="BK50">
        <f t="shared" si="58"/>
        <v>0</v>
      </c>
      <c r="BL50">
        <f t="shared" si="36"/>
        <v>0.37044904554069563</v>
      </c>
      <c r="BM50">
        <f t="shared" si="37"/>
        <v>0</v>
      </c>
      <c r="BN50">
        <f t="shared" si="38"/>
        <v>0</v>
      </c>
      <c r="BO50">
        <f t="shared" si="39"/>
        <v>0</v>
      </c>
      <c r="BP50" t="str">
        <f t="shared" si="40"/>
        <v>Col mop</v>
      </c>
      <c r="BQ50">
        <f t="shared" si="41"/>
        <v>0</v>
      </c>
      <c r="BR50">
        <f t="shared" si="42"/>
        <v>0</v>
      </c>
      <c r="BS50">
        <f t="shared" si="43"/>
        <v>29.834689445895854</v>
      </c>
      <c r="BT50">
        <f t="shared" si="44"/>
        <v>27.64975384684795</v>
      </c>
      <c r="BU50">
        <f t="shared" si="45"/>
        <v>19.594396123778367</v>
      </c>
      <c r="BV50">
        <f t="shared" si="46"/>
        <v>5.6575811125143218</v>
      </c>
      <c r="BW50">
        <f t="shared" si="47"/>
        <v>0</v>
      </c>
      <c r="BX50">
        <f t="shared" si="48"/>
        <v>0</v>
      </c>
      <c r="BY50">
        <f t="shared" si="49"/>
        <v>0</v>
      </c>
      <c r="BZ50">
        <f t="shared" si="50"/>
        <v>0</v>
      </c>
      <c r="CA50">
        <f t="shared" si="51"/>
        <v>0</v>
      </c>
      <c r="CB50" s="11">
        <f t="shared" si="59"/>
        <v>6.7354371916490116E-2</v>
      </c>
    </row>
    <row r="51" spans="1:80" x14ac:dyDescent="0.3">
      <c r="A51">
        <v>1</v>
      </c>
      <c r="B51" t="str">
        <f t="shared" si="3"/>
        <v/>
      </c>
      <c r="D51">
        <v>0.75</v>
      </c>
      <c r="I51">
        <f t="shared" si="4"/>
        <v>0</v>
      </c>
      <c r="J51">
        <f t="shared" si="5"/>
        <v>0</v>
      </c>
      <c r="L51" t="e">
        <f t="shared" si="6"/>
        <v>#DIV/0!</v>
      </c>
      <c r="M51">
        <v>2</v>
      </c>
      <c r="N51">
        <v>1</v>
      </c>
      <c r="O51">
        <v>3</v>
      </c>
      <c r="P51">
        <f t="shared" si="7"/>
        <v>0</v>
      </c>
      <c r="S51">
        <v>1</v>
      </c>
      <c r="T51">
        <v>0</v>
      </c>
      <c r="U51">
        <v>1</v>
      </c>
      <c r="Z51">
        <v>0</v>
      </c>
      <c r="AA51">
        <v>0</v>
      </c>
      <c r="AB51">
        <v>0</v>
      </c>
      <c r="AC51">
        <v>0</v>
      </c>
      <c r="AD51" t="s">
        <v>75</v>
      </c>
      <c r="AE51" t="e">
        <f t="shared" si="54"/>
        <v>#DIV/0!</v>
      </c>
      <c r="AF51" t="e">
        <f t="shared" si="8"/>
        <v>#DIV/0!</v>
      </c>
      <c r="AG51" t="e">
        <f t="shared" si="9"/>
        <v>#DIV/0!</v>
      </c>
      <c r="AH51" t="e">
        <f t="shared" si="10"/>
        <v>#DIV/0!</v>
      </c>
      <c r="AI51" t="e">
        <f t="shared" si="11"/>
        <v>#DIV/0!</v>
      </c>
      <c r="AJ51" t="e">
        <f t="shared" si="12"/>
        <v>#DIV/0!</v>
      </c>
      <c r="AK51" t="e">
        <f t="shared" si="13"/>
        <v>#DIV/0!</v>
      </c>
      <c r="AL51" t="e">
        <f t="shared" si="14"/>
        <v>#DIV/0!</v>
      </c>
      <c r="AM51" t="e">
        <f t="shared" si="15"/>
        <v>#DIV/0!</v>
      </c>
      <c r="AN51" t="e">
        <f t="shared" si="16"/>
        <v>#DIV/0!</v>
      </c>
      <c r="AO51" t="e">
        <f t="shared" si="17"/>
        <v>#DIV/0!</v>
      </c>
      <c r="AP51" t="e">
        <f t="shared" si="18"/>
        <v>#DIV/0!</v>
      </c>
      <c r="AQ51" t="e">
        <f t="shared" si="19"/>
        <v>#DIV/0!</v>
      </c>
      <c r="AR51" t="e">
        <f t="shared" si="20"/>
        <v>#DIV/0!</v>
      </c>
      <c r="AS51" t="e">
        <f t="shared" si="21"/>
        <v>#DIV/0!</v>
      </c>
      <c r="AT51" t="e">
        <f t="shared" si="22"/>
        <v>#DIV/0!</v>
      </c>
      <c r="AU51" t="e">
        <f t="shared" si="23"/>
        <v>#DIV/0!</v>
      </c>
      <c r="AV51" t="e">
        <f t="shared" si="24"/>
        <v>#DIV/0!</v>
      </c>
      <c r="AW51" t="e">
        <f t="shared" si="25"/>
        <v>#DIV/0!</v>
      </c>
      <c r="AX51" t="e">
        <f t="shared" si="26"/>
        <v>#DIV/0!</v>
      </c>
      <c r="AY51" t="e">
        <f t="shared" si="27"/>
        <v>#DIV/0!</v>
      </c>
      <c r="AZ51" t="e">
        <f t="shared" si="28"/>
        <v>#DIV/0!</v>
      </c>
      <c r="BA51" t="e">
        <f t="shared" si="29"/>
        <v>#DIV/0!</v>
      </c>
      <c r="BB51">
        <f t="shared" si="30"/>
        <v>38</v>
      </c>
      <c r="BC51">
        <f t="shared" si="55"/>
        <v>0</v>
      </c>
      <c r="BD51">
        <f t="shared" si="31"/>
        <v>0</v>
      </c>
      <c r="BE51">
        <f t="shared" si="32"/>
        <v>5.5</v>
      </c>
      <c r="BF51">
        <f t="shared" si="33"/>
        <v>0</v>
      </c>
      <c r="BG51">
        <f t="shared" si="33"/>
        <v>0</v>
      </c>
      <c r="BH51">
        <f t="shared" si="33"/>
        <v>0</v>
      </c>
      <c r="BI51">
        <f t="shared" si="34"/>
        <v>1.7009684542946315</v>
      </c>
      <c r="BJ51">
        <f t="shared" si="57"/>
        <v>0</v>
      </c>
      <c r="BK51">
        <f t="shared" si="58"/>
        <v>0</v>
      </c>
      <c r="BL51">
        <f t="shared" si="36"/>
        <v>0.24619280259527559</v>
      </c>
      <c r="BM51">
        <f t="shared" si="37"/>
        <v>0</v>
      </c>
      <c r="BN51">
        <f t="shared" si="38"/>
        <v>0</v>
      </c>
      <c r="BO51">
        <f t="shared" si="39"/>
        <v>0</v>
      </c>
      <c r="BP51" t="str">
        <f t="shared" si="40"/>
        <v/>
      </c>
      <c r="BQ51" t="str">
        <f t="shared" si="41"/>
        <v/>
      </c>
      <c r="BR51" t="str">
        <f t="shared" si="42"/>
        <v/>
      </c>
      <c r="BS51" t="str">
        <f t="shared" si="43"/>
        <v/>
      </c>
      <c r="BT51" t="str">
        <f t="shared" si="44"/>
        <v/>
      </c>
      <c r="BU51" t="str">
        <f t="shared" si="45"/>
        <v/>
      </c>
      <c r="BV51" t="str">
        <f t="shared" si="46"/>
        <v/>
      </c>
      <c r="BW51" t="str">
        <f t="shared" si="47"/>
        <v/>
      </c>
      <c r="BX51" t="str">
        <f t="shared" si="48"/>
        <v/>
      </c>
      <c r="BY51" t="str">
        <f t="shared" si="49"/>
        <v/>
      </c>
      <c r="BZ51" t="str">
        <f t="shared" si="50"/>
        <v/>
      </c>
      <c r="CA51" t="str">
        <f t="shared" si="51"/>
        <v/>
      </c>
      <c r="CB51" s="11">
        <f t="shared" si="59"/>
        <v>4.4762327744595563E-2</v>
      </c>
    </row>
    <row r="52" spans="1:80" x14ac:dyDescent="0.3">
      <c r="A52">
        <v>1</v>
      </c>
      <c r="B52" t="str">
        <f t="shared" si="3"/>
        <v/>
      </c>
      <c r="D52">
        <v>0.73</v>
      </c>
      <c r="I52">
        <f t="shared" si="4"/>
        <v>0</v>
      </c>
      <c r="J52">
        <f t="shared" si="5"/>
        <v>0</v>
      </c>
      <c r="L52" t="e">
        <f t="shared" si="6"/>
        <v>#DIV/0!</v>
      </c>
      <c r="M52">
        <v>1</v>
      </c>
      <c r="N52">
        <v>1</v>
      </c>
      <c r="O52">
        <v>4</v>
      </c>
      <c r="P52">
        <f t="shared" si="7"/>
        <v>0</v>
      </c>
      <c r="S52">
        <v>1</v>
      </c>
      <c r="T52">
        <v>0</v>
      </c>
      <c r="U52">
        <v>1</v>
      </c>
      <c r="Z52">
        <v>0</v>
      </c>
      <c r="AA52">
        <v>0</v>
      </c>
      <c r="AB52">
        <v>0</v>
      </c>
      <c r="AC52">
        <v>0</v>
      </c>
      <c r="AD52" t="s">
        <v>75</v>
      </c>
      <c r="AE52" t="e">
        <f t="shared" si="54"/>
        <v>#DIV/0!</v>
      </c>
      <c r="AF52" t="e">
        <f t="shared" si="8"/>
        <v>#DIV/0!</v>
      </c>
      <c r="AG52" t="e">
        <f t="shared" si="9"/>
        <v>#DIV/0!</v>
      </c>
      <c r="AH52" t="e">
        <f t="shared" si="10"/>
        <v>#DIV/0!</v>
      </c>
      <c r="AI52" t="e">
        <f t="shared" si="11"/>
        <v>#DIV/0!</v>
      </c>
      <c r="AJ52" t="e">
        <f t="shared" si="12"/>
        <v>#DIV/0!</v>
      </c>
      <c r="AK52" t="e">
        <f t="shared" si="13"/>
        <v>#DIV/0!</v>
      </c>
      <c r="AL52" t="e">
        <f t="shared" si="14"/>
        <v>#DIV/0!</v>
      </c>
      <c r="AM52" t="e">
        <f t="shared" si="15"/>
        <v>#DIV/0!</v>
      </c>
      <c r="AN52" t="e">
        <f t="shared" si="16"/>
        <v>#DIV/0!</v>
      </c>
      <c r="AO52" t="e">
        <f t="shared" si="17"/>
        <v>#DIV/0!</v>
      </c>
      <c r="AP52" t="e">
        <f t="shared" si="18"/>
        <v>#DIV/0!</v>
      </c>
      <c r="AQ52" t="e">
        <f t="shared" si="19"/>
        <v>#DIV/0!</v>
      </c>
      <c r="AR52" t="e">
        <f t="shared" si="20"/>
        <v>#DIV/0!</v>
      </c>
      <c r="AS52" t="e">
        <f t="shared" si="21"/>
        <v>#DIV/0!</v>
      </c>
      <c r="AT52" t="e">
        <f t="shared" si="22"/>
        <v>#DIV/0!</v>
      </c>
      <c r="AU52" t="e">
        <f t="shared" si="23"/>
        <v>#DIV/0!</v>
      </c>
      <c r="AV52" t="e">
        <f t="shared" si="24"/>
        <v>#DIV/0!</v>
      </c>
      <c r="AW52" t="e">
        <f t="shared" si="25"/>
        <v>#DIV/0!</v>
      </c>
      <c r="AX52" t="e">
        <f t="shared" si="26"/>
        <v>#DIV/0!</v>
      </c>
      <c r="AY52" t="e">
        <f t="shared" si="27"/>
        <v>#DIV/0!</v>
      </c>
      <c r="AZ52" t="e">
        <f t="shared" si="28"/>
        <v>#DIV/0!</v>
      </c>
      <c r="BA52" t="e">
        <f t="shared" si="29"/>
        <v>#DIV/0!</v>
      </c>
      <c r="BB52">
        <f t="shared" si="30"/>
        <v>63</v>
      </c>
      <c r="BC52">
        <f t="shared" si="55"/>
        <v>0</v>
      </c>
      <c r="BD52">
        <f t="shared" si="31"/>
        <v>0</v>
      </c>
      <c r="BE52">
        <f t="shared" si="32"/>
        <v>5.5</v>
      </c>
      <c r="BF52">
        <f t="shared" si="33"/>
        <v>0</v>
      </c>
      <c r="BG52">
        <f t="shared" si="33"/>
        <v>0</v>
      </c>
      <c r="BH52">
        <f t="shared" si="33"/>
        <v>0</v>
      </c>
      <c r="BI52">
        <f t="shared" si="34"/>
        <v>2.6716305789706372</v>
      </c>
      <c r="BJ52">
        <f t="shared" si="57"/>
        <v>0</v>
      </c>
      <c r="BK52">
        <f t="shared" si="58"/>
        <v>0</v>
      </c>
      <c r="BL52">
        <f t="shared" si="36"/>
        <v>0.2332375902275953</v>
      </c>
      <c r="BM52">
        <f t="shared" si="37"/>
        <v>0</v>
      </c>
      <c r="BN52">
        <f t="shared" si="38"/>
        <v>0</v>
      </c>
      <c r="BO52">
        <f t="shared" si="39"/>
        <v>0</v>
      </c>
      <c r="BP52" t="str">
        <f t="shared" si="40"/>
        <v/>
      </c>
      <c r="BQ52" t="str">
        <f t="shared" si="41"/>
        <v/>
      </c>
      <c r="BR52" t="str">
        <f t="shared" si="42"/>
        <v/>
      </c>
      <c r="BS52" t="str">
        <f t="shared" si="43"/>
        <v/>
      </c>
      <c r="BT52" t="str">
        <f t="shared" si="44"/>
        <v/>
      </c>
      <c r="BU52" t="str">
        <f t="shared" si="45"/>
        <v/>
      </c>
      <c r="BV52" t="str">
        <f t="shared" si="46"/>
        <v/>
      </c>
      <c r="BW52" t="str">
        <f t="shared" si="47"/>
        <v/>
      </c>
      <c r="BX52" t="str">
        <f t="shared" si="48"/>
        <v/>
      </c>
      <c r="BY52" t="str">
        <f t="shared" si="49"/>
        <v/>
      </c>
      <c r="BZ52" t="str">
        <f t="shared" si="50"/>
        <v/>
      </c>
      <c r="CA52" t="str">
        <f t="shared" si="51"/>
        <v/>
      </c>
      <c r="CB52" s="11">
        <f t="shared" si="59"/>
        <v>4.2406834586835508E-2</v>
      </c>
    </row>
    <row r="53" spans="1:80" x14ac:dyDescent="0.3">
      <c r="A53">
        <v>1</v>
      </c>
      <c r="B53">
        <f t="shared" si="3"/>
        <v>1</v>
      </c>
      <c r="C53" t="s">
        <v>75</v>
      </c>
      <c r="D53">
        <v>0.32</v>
      </c>
      <c r="E53">
        <v>4.4000000000000004</v>
      </c>
      <c r="F53">
        <v>2.75</v>
      </c>
      <c r="G53">
        <v>3.7</v>
      </c>
      <c r="H53">
        <v>4.4000000000000004</v>
      </c>
      <c r="I53">
        <f t="shared" si="4"/>
        <v>1.6125</v>
      </c>
      <c r="J53">
        <f t="shared" si="5"/>
        <v>0</v>
      </c>
      <c r="K53">
        <v>7</v>
      </c>
      <c r="L53">
        <f t="shared" si="6"/>
        <v>7</v>
      </c>
      <c r="M53">
        <v>1</v>
      </c>
      <c r="N53">
        <v>1</v>
      </c>
      <c r="O53">
        <v>2</v>
      </c>
      <c r="P53">
        <f t="shared" si="7"/>
        <v>1</v>
      </c>
      <c r="S53">
        <v>1</v>
      </c>
      <c r="T53">
        <v>0</v>
      </c>
      <c r="U53">
        <v>1</v>
      </c>
      <c r="Z53">
        <v>0</v>
      </c>
      <c r="AA53">
        <v>0</v>
      </c>
      <c r="AB53">
        <v>0</v>
      </c>
      <c r="AC53">
        <v>0</v>
      </c>
      <c r="AD53" t="s">
        <v>75</v>
      </c>
      <c r="AE53">
        <f t="shared" si="54"/>
        <v>31.542558944773155</v>
      </c>
      <c r="AF53">
        <f t="shared" si="8"/>
        <v>4.0843158865927931</v>
      </c>
      <c r="AG53">
        <f t="shared" si="9"/>
        <v>8.1686317731855862</v>
      </c>
      <c r="AH53">
        <f t="shared" si="10"/>
        <v>16.337263546371172</v>
      </c>
      <c r="AI53">
        <f t="shared" si="11"/>
        <v>24.494120937087263</v>
      </c>
      <c r="AJ53">
        <f t="shared" si="12"/>
        <v>30.799792193684922</v>
      </c>
      <c r="AK53">
        <f t="shared" si="13"/>
        <v>29.494719627512286</v>
      </c>
      <c r="AL53">
        <f t="shared" si="14"/>
        <v>14.302001116696953</v>
      </c>
      <c r="AM53">
        <f t="shared" si="15"/>
        <v>-489.66785487255441</v>
      </c>
      <c r="AN53">
        <f t="shared" si="16"/>
        <v>-1360.4232556016516</v>
      </c>
      <c r="AO53">
        <f t="shared" si="17"/>
        <v>-2864.5965417041984</v>
      </c>
      <c r="AP53">
        <f t="shared" si="18"/>
        <v>-9789.6228075464278</v>
      </c>
      <c r="AQ53">
        <f t="shared" si="19"/>
        <v>4.0843158865927931</v>
      </c>
      <c r="AR53">
        <f t="shared" si="20"/>
        <v>8.1686317731855862</v>
      </c>
      <c r="AS53">
        <f t="shared" si="21"/>
        <v>16.337263546371172</v>
      </c>
      <c r="AT53">
        <f t="shared" si="22"/>
        <v>24.494120937087263</v>
      </c>
      <c r="AU53">
        <f t="shared" si="23"/>
        <v>30.799792193684922</v>
      </c>
      <c r="AV53">
        <f t="shared" si="24"/>
        <v>31.542558944773155</v>
      </c>
      <c r="AW53">
        <f t="shared" si="25"/>
        <v>31.542558944773155</v>
      </c>
      <c r="AX53">
        <f t="shared" si="26"/>
        <v>31.542558944773155</v>
      </c>
      <c r="AY53">
        <f t="shared" si="27"/>
        <v>31.542558944773155</v>
      </c>
      <c r="AZ53">
        <f t="shared" si="28"/>
        <v>31.542558944773155</v>
      </c>
      <c r="BA53">
        <f t="shared" si="29"/>
        <v>31.542558944773155</v>
      </c>
      <c r="BB53">
        <f t="shared" si="30"/>
        <v>18</v>
      </c>
      <c r="BC53">
        <f t="shared" si="55"/>
        <v>0</v>
      </c>
      <c r="BD53">
        <f t="shared" si="31"/>
        <v>0</v>
      </c>
      <c r="BE53">
        <f t="shared" si="32"/>
        <v>5.5</v>
      </c>
      <c r="BF53">
        <f t="shared" si="33"/>
        <v>0</v>
      </c>
      <c r="BG53">
        <f t="shared" si="33"/>
        <v>0</v>
      </c>
      <c r="BH53">
        <f t="shared" si="33"/>
        <v>0</v>
      </c>
      <c r="BI53">
        <f t="shared" si="34"/>
        <v>0.14667719555349074</v>
      </c>
      <c r="BJ53">
        <f t="shared" si="57"/>
        <v>0</v>
      </c>
      <c r="BK53">
        <f t="shared" si="58"/>
        <v>0</v>
      </c>
      <c r="BL53">
        <f t="shared" si="36"/>
        <v>4.4818031974677729E-2</v>
      </c>
      <c r="BM53">
        <f t="shared" si="37"/>
        <v>0</v>
      </c>
      <c r="BN53">
        <f t="shared" si="38"/>
        <v>0</v>
      </c>
      <c r="BO53">
        <f t="shared" si="39"/>
        <v>0</v>
      </c>
      <c r="BP53" t="str">
        <f t="shared" si="40"/>
        <v>Col mop</v>
      </c>
      <c r="BQ53">
        <f t="shared" si="41"/>
        <v>4.0843158865927931</v>
      </c>
      <c r="BR53">
        <f t="shared" si="42"/>
        <v>4.0843158865927931</v>
      </c>
      <c r="BS53">
        <f t="shared" si="43"/>
        <v>8.1686317731855862</v>
      </c>
      <c r="BT53">
        <f t="shared" si="44"/>
        <v>8.1568573907160911</v>
      </c>
      <c r="BU53">
        <f t="shared" si="45"/>
        <v>6.3056712565976589</v>
      </c>
      <c r="BV53">
        <f t="shared" si="46"/>
        <v>0.74276675108823298</v>
      </c>
      <c r="BW53">
        <f t="shared" si="47"/>
        <v>0</v>
      </c>
      <c r="BX53">
        <f t="shared" si="48"/>
        <v>0</v>
      </c>
      <c r="BY53">
        <f t="shared" si="49"/>
        <v>0</v>
      </c>
      <c r="BZ53">
        <f t="shared" si="50"/>
        <v>0</v>
      </c>
      <c r="CA53">
        <f t="shared" si="51"/>
        <v>0</v>
      </c>
      <c r="CB53" s="11">
        <f t="shared" si="59"/>
        <v>8.1487330863050413E-3</v>
      </c>
    </row>
    <row r="54" spans="1:80" x14ac:dyDescent="0.3">
      <c r="A54">
        <v>1</v>
      </c>
      <c r="B54" t="str">
        <f t="shared" si="3"/>
        <v/>
      </c>
      <c r="D54">
        <v>0.3</v>
      </c>
      <c r="I54">
        <f t="shared" si="4"/>
        <v>0</v>
      </c>
      <c r="J54">
        <f t="shared" si="5"/>
        <v>0</v>
      </c>
      <c r="L54" t="e">
        <f t="shared" si="6"/>
        <v>#DIV/0!</v>
      </c>
      <c r="M54">
        <v>1</v>
      </c>
      <c r="N54">
        <v>1</v>
      </c>
      <c r="O54">
        <v>3</v>
      </c>
      <c r="P54">
        <f t="shared" si="7"/>
        <v>0</v>
      </c>
      <c r="S54">
        <v>1</v>
      </c>
      <c r="T54">
        <v>0</v>
      </c>
      <c r="U54">
        <v>2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4"/>
        <v>#DIV/0!</v>
      </c>
      <c r="AF54" t="e">
        <f t="shared" si="8"/>
        <v>#DIV/0!</v>
      </c>
      <c r="AG54" t="e">
        <f t="shared" si="9"/>
        <v>#DIV/0!</v>
      </c>
      <c r="AH54" t="e">
        <f t="shared" si="10"/>
        <v>#DIV/0!</v>
      </c>
      <c r="AI54" t="e">
        <f t="shared" si="11"/>
        <v>#DIV/0!</v>
      </c>
      <c r="AJ54" t="e">
        <f t="shared" si="12"/>
        <v>#DIV/0!</v>
      </c>
      <c r="AK54" t="e">
        <f t="shared" si="13"/>
        <v>#DIV/0!</v>
      </c>
      <c r="AL54" t="e">
        <f t="shared" si="14"/>
        <v>#DIV/0!</v>
      </c>
      <c r="AM54" t="e">
        <f t="shared" si="15"/>
        <v>#DIV/0!</v>
      </c>
      <c r="AN54" t="e">
        <f t="shared" si="16"/>
        <v>#DIV/0!</v>
      </c>
      <c r="AO54" t="e">
        <f t="shared" si="17"/>
        <v>#DIV/0!</v>
      </c>
      <c r="AP54" t="e">
        <f t="shared" si="18"/>
        <v>#DIV/0!</v>
      </c>
      <c r="AQ54" t="e">
        <f t="shared" si="19"/>
        <v>#DIV/0!</v>
      </c>
      <c r="AR54" t="e">
        <f t="shared" si="20"/>
        <v>#DIV/0!</v>
      </c>
      <c r="AS54" t="e">
        <f t="shared" si="21"/>
        <v>#DIV/0!</v>
      </c>
      <c r="AT54" t="e">
        <f t="shared" si="22"/>
        <v>#DIV/0!</v>
      </c>
      <c r="AU54" t="e">
        <f t="shared" si="23"/>
        <v>#DIV/0!</v>
      </c>
      <c r="AV54" t="e">
        <f t="shared" si="24"/>
        <v>#DIV/0!</v>
      </c>
      <c r="AW54" t="e">
        <f t="shared" si="25"/>
        <v>#DIV/0!</v>
      </c>
      <c r="AX54" t="e">
        <f t="shared" si="26"/>
        <v>#DIV/0!</v>
      </c>
      <c r="AY54" t="e">
        <f t="shared" si="27"/>
        <v>#DIV/0!</v>
      </c>
      <c r="AZ54" t="e">
        <f t="shared" si="28"/>
        <v>#DIV/0!</v>
      </c>
      <c r="BA54" t="e">
        <f t="shared" si="29"/>
        <v>#DIV/0!</v>
      </c>
      <c r="BB54">
        <f t="shared" si="30"/>
        <v>38</v>
      </c>
      <c r="BC54">
        <f t="shared" si="55"/>
        <v>0</v>
      </c>
      <c r="BD54">
        <f t="shared" si="31"/>
        <v>0</v>
      </c>
      <c r="BE54">
        <f t="shared" si="32"/>
        <v>18</v>
      </c>
      <c r="BF54">
        <f t="shared" si="33"/>
        <v>0</v>
      </c>
      <c r="BG54">
        <f t="shared" si="33"/>
        <v>0</v>
      </c>
      <c r="BH54">
        <f t="shared" si="33"/>
        <v>0</v>
      </c>
      <c r="BI54">
        <f t="shared" si="34"/>
        <v>0.27215495268714102</v>
      </c>
      <c r="BJ54">
        <f t="shared" si="57"/>
        <v>0</v>
      </c>
      <c r="BK54">
        <f t="shared" si="58"/>
        <v>0</v>
      </c>
      <c r="BL54">
        <f t="shared" si="36"/>
        <v>0.12891550390443521</v>
      </c>
      <c r="BM54">
        <f t="shared" si="37"/>
        <v>0</v>
      </c>
      <c r="BN54">
        <f t="shared" si="38"/>
        <v>0</v>
      </c>
      <c r="BO54">
        <f t="shared" si="39"/>
        <v>0</v>
      </c>
      <c r="BP54" t="str">
        <f t="shared" si="40"/>
        <v/>
      </c>
      <c r="BQ54" t="str">
        <f t="shared" si="41"/>
        <v/>
      </c>
      <c r="BR54" t="str">
        <f t="shared" si="42"/>
        <v/>
      </c>
      <c r="BS54" t="str">
        <f t="shared" si="43"/>
        <v/>
      </c>
      <c r="BT54" t="str">
        <f t="shared" si="44"/>
        <v/>
      </c>
      <c r="BU54" t="str">
        <f t="shared" si="45"/>
        <v/>
      </c>
      <c r="BV54" t="str">
        <f t="shared" si="46"/>
        <v/>
      </c>
      <c r="BW54" t="str">
        <f t="shared" si="47"/>
        <v/>
      </c>
      <c r="BX54" t="str">
        <f t="shared" si="48"/>
        <v/>
      </c>
      <c r="BY54" t="str">
        <f t="shared" si="49"/>
        <v/>
      </c>
      <c r="BZ54" t="str">
        <f t="shared" si="50"/>
        <v/>
      </c>
      <c r="CA54" t="str">
        <f t="shared" si="51"/>
        <v/>
      </c>
      <c r="CB54" s="11">
        <f t="shared" si="59"/>
        <v>7.1619724391352897E-3</v>
      </c>
    </row>
    <row r="55" spans="1:80" x14ac:dyDescent="0.3">
      <c r="A55">
        <v>1</v>
      </c>
      <c r="B55" t="str">
        <f t="shared" si="3"/>
        <v/>
      </c>
      <c r="D55">
        <v>0.34</v>
      </c>
      <c r="I55">
        <f t="shared" si="4"/>
        <v>0</v>
      </c>
      <c r="J55">
        <f t="shared" si="5"/>
        <v>0</v>
      </c>
      <c r="L55" t="e">
        <f t="shared" si="6"/>
        <v>#DIV/0!</v>
      </c>
      <c r="M55">
        <v>1</v>
      </c>
      <c r="N55">
        <v>1</v>
      </c>
      <c r="O55">
        <v>3</v>
      </c>
      <c r="P55">
        <f t="shared" si="7"/>
        <v>0</v>
      </c>
      <c r="S55">
        <v>1</v>
      </c>
      <c r="T55">
        <v>0</v>
      </c>
      <c r="U55">
        <v>1</v>
      </c>
      <c r="Z55">
        <v>0</v>
      </c>
      <c r="AA55">
        <v>0</v>
      </c>
      <c r="AB55">
        <v>0</v>
      </c>
      <c r="AC55">
        <v>0</v>
      </c>
      <c r="AD55" t="s">
        <v>75</v>
      </c>
      <c r="AE55" t="e">
        <f t="shared" si="54"/>
        <v>#DIV/0!</v>
      </c>
      <c r="AF55" t="e">
        <f t="shared" si="8"/>
        <v>#DIV/0!</v>
      </c>
      <c r="AG55" t="e">
        <f t="shared" si="9"/>
        <v>#DIV/0!</v>
      </c>
      <c r="AH55" t="e">
        <f t="shared" si="10"/>
        <v>#DIV/0!</v>
      </c>
      <c r="AI55" t="e">
        <f t="shared" si="11"/>
        <v>#DIV/0!</v>
      </c>
      <c r="AJ55" t="e">
        <f t="shared" si="12"/>
        <v>#DIV/0!</v>
      </c>
      <c r="AK55" t="e">
        <f t="shared" si="13"/>
        <v>#DIV/0!</v>
      </c>
      <c r="AL55" t="e">
        <f t="shared" si="14"/>
        <v>#DIV/0!</v>
      </c>
      <c r="AM55" t="e">
        <f t="shared" si="15"/>
        <v>#DIV/0!</v>
      </c>
      <c r="AN55" t="e">
        <f t="shared" si="16"/>
        <v>#DIV/0!</v>
      </c>
      <c r="AO55" t="e">
        <f t="shared" si="17"/>
        <v>#DIV/0!</v>
      </c>
      <c r="AP55" t="e">
        <f t="shared" si="18"/>
        <v>#DIV/0!</v>
      </c>
      <c r="AQ55" t="e">
        <f t="shared" si="19"/>
        <v>#DIV/0!</v>
      </c>
      <c r="AR55" t="e">
        <f t="shared" si="20"/>
        <v>#DIV/0!</v>
      </c>
      <c r="AS55" t="e">
        <f t="shared" si="21"/>
        <v>#DIV/0!</v>
      </c>
      <c r="AT55" t="e">
        <f t="shared" si="22"/>
        <v>#DIV/0!</v>
      </c>
      <c r="AU55" t="e">
        <f t="shared" si="23"/>
        <v>#DIV/0!</v>
      </c>
      <c r="AV55" t="e">
        <f t="shared" si="24"/>
        <v>#DIV/0!</v>
      </c>
      <c r="AW55" t="e">
        <f t="shared" si="25"/>
        <v>#DIV/0!</v>
      </c>
      <c r="AX55" t="e">
        <f t="shared" si="26"/>
        <v>#DIV/0!</v>
      </c>
      <c r="AY55" t="e">
        <f t="shared" si="27"/>
        <v>#DIV/0!</v>
      </c>
      <c r="AZ55" t="e">
        <f t="shared" si="28"/>
        <v>#DIV/0!</v>
      </c>
      <c r="BA55" t="e">
        <f t="shared" si="29"/>
        <v>#DIV/0!</v>
      </c>
      <c r="BB55">
        <f t="shared" si="30"/>
        <v>38</v>
      </c>
      <c r="BC55">
        <f t="shared" si="55"/>
        <v>0</v>
      </c>
      <c r="BD55">
        <f t="shared" si="31"/>
        <v>0</v>
      </c>
      <c r="BE55">
        <f t="shared" si="32"/>
        <v>5.5</v>
      </c>
      <c r="BF55">
        <f t="shared" si="33"/>
        <v>0</v>
      </c>
      <c r="BG55">
        <f t="shared" si="33"/>
        <v>0</v>
      </c>
      <c r="BH55">
        <f t="shared" si="33"/>
        <v>0</v>
      </c>
      <c r="BI55">
        <f t="shared" si="34"/>
        <v>0.34956791700703899</v>
      </c>
      <c r="BJ55">
        <f t="shared" si="57"/>
        <v>0</v>
      </c>
      <c r="BK55">
        <f t="shared" si="58"/>
        <v>0</v>
      </c>
      <c r="BL55">
        <f t="shared" si="36"/>
        <v>5.0595356408913536E-2</v>
      </c>
      <c r="BM55">
        <f t="shared" si="37"/>
        <v>0</v>
      </c>
      <c r="BN55">
        <f t="shared" si="38"/>
        <v>0</v>
      </c>
      <c r="BO55">
        <f t="shared" si="39"/>
        <v>0</v>
      </c>
      <c r="BP55" t="str">
        <f t="shared" si="40"/>
        <v/>
      </c>
      <c r="BQ55" t="str">
        <f t="shared" si="41"/>
        <v/>
      </c>
      <c r="BR55" t="str">
        <f t="shared" si="42"/>
        <v/>
      </c>
      <c r="BS55" t="str">
        <f t="shared" si="43"/>
        <v/>
      </c>
      <c r="BT55" t="str">
        <f t="shared" si="44"/>
        <v/>
      </c>
      <c r="BU55" t="str">
        <f t="shared" si="45"/>
        <v/>
      </c>
      <c r="BV55" t="str">
        <f t="shared" si="46"/>
        <v/>
      </c>
      <c r="BW55" t="str">
        <f t="shared" si="47"/>
        <v/>
      </c>
      <c r="BX55" t="str">
        <f t="shared" si="48"/>
        <v/>
      </c>
      <c r="BY55" t="str">
        <f t="shared" si="49"/>
        <v/>
      </c>
      <c r="BZ55" t="str">
        <f t="shared" si="50"/>
        <v/>
      </c>
      <c r="CA55" t="str">
        <f t="shared" si="51"/>
        <v/>
      </c>
      <c r="CB55" s="11">
        <f t="shared" si="59"/>
        <v>9.1991557107115526E-3</v>
      </c>
    </row>
    <row r="56" spans="1:80" x14ac:dyDescent="0.3">
      <c r="A56">
        <v>1</v>
      </c>
      <c r="B56" t="str">
        <f t="shared" si="3"/>
        <v/>
      </c>
      <c r="D56">
        <v>0.6</v>
      </c>
      <c r="I56">
        <f t="shared" si="4"/>
        <v>0</v>
      </c>
      <c r="J56">
        <f t="shared" si="5"/>
        <v>0</v>
      </c>
      <c r="L56" t="e">
        <f t="shared" si="6"/>
        <v>#DIV/0!</v>
      </c>
      <c r="M56">
        <v>1</v>
      </c>
      <c r="N56">
        <v>1</v>
      </c>
      <c r="O56">
        <v>2</v>
      </c>
      <c r="P56">
        <f t="shared" si="7"/>
        <v>0</v>
      </c>
      <c r="S56">
        <v>1</v>
      </c>
      <c r="T56">
        <v>0</v>
      </c>
      <c r="U56">
        <v>1</v>
      </c>
      <c r="Z56">
        <v>0</v>
      </c>
      <c r="AA56">
        <v>0</v>
      </c>
      <c r="AB56">
        <v>0</v>
      </c>
      <c r="AC56">
        <v>0</v>
      </c>
      <c r="AD56" t="s">
        <v>75</v>
      </c>
      <c r="AE56" t="e">
        <f t="shared" si="54"/>
        <v>#DIV/0!</v>
      </c>
      <c r="AF56" t="e">
        <f t="shared" si="8"/>
        <v>#DIV/0!</v>
      </c>
      <c r="AG56" t="e">
        <f t="shared" si="9"/>
        <v>#DIV/0!</v>
      </c>
      <c r="AH56" t="e">
        <f t="shared" si="10"/>
        <v>#DIV/0!</v>
      </c>
      <c r="AI56" t="e">
        <f t="shared" si="11"/>
        <v>#DIV/0!</v>
      </c>
      <c r="AJ56" t="e">
        <f t="shared" si="12"/>
        <v>#DIV/0!</v>
      </c>
      <c r="AK56" t="e">
        <f t="shared" si="13"/>
        <v>#DIV/0!</v>
      </c>
      <c r="AL56" t="e">
        <f t="shared" si="14"/>
        <v>#DIV/0!</v>
      </c>
      <c r="AM56" t="e">
        <f t="shared" si="15"/>
        <v>#DIV/0!</v>
      </c>
      <c r="AN56" t="e">
        <f t="shared" si="16"/>
        <v>#DIV/0!</v>
      </c>
      <c r="AO56" t="e">
        <f t="shared" si="17"/>
        <v>#DIV/0!</v>
      </c>
      <c r="AP56" t="e">
        <f t="shared" si="18"/>
        <v>#DIV/0!</v>
      </c>
      <c r="AQ56" t="e">
        <f t="shared" si="19"/>
        <v>#DIV/0!</v>
      </c>
      <c r="AR56" t="e">
        <f t="shared" si="20"/>
        <v>#DIV/0!</v>
      </c>
      <c r="AS56" t="e">
        <f t="shared" si="21"/>
        <v>#DIV/0!</v>
      </c>
      <c r="AT56" t="e">
        <f t="shared" si="22"/>
        <v>#DIV/0!</v>
      </c>
      <c r="AU56" t="e">
        <f t="shared" si="23"/>
        <v>#DIV/0!</v>
      </c>
      <c r="AV56" t="e">
        <f t="shared" si="24"/>
        <v>#DIV/0!</v>
      </c>
      <c r="AW56" t="e">
        <f t="shared" si="25"/>
        <v>#DIV/0!</v>
      </c>
      <c r="AX56" t="e">
        <f t="shared" si="26"/>
        <v>#DIV/0!</v>
      </c>
      <c r="AY56" t="e">
        <f t="shared" si="27"/>
        <v>#DIV/0!</v>
      </c>
      <c r="AZ56" t="e">
        <f t="shared" si="28"/>
        <v>#DIV/0!</v>
      </c>
      <c r="BA56" t="e">
        <f t="shared" si="29"/>
        <v>#DIV/0!</v>
      </c>
      <c r="BB56">
        <f t="shared" si="30"/>
        <v>18</v>
      </c>
      <c r="BC56">
        <f t="shared" si="55"/>
        <v>0</v>
      </c>
      <c r="BD56">
        <f t="shared" si="31"/>
        <v>0</v>
      </c>
      <c r="BE56">
        <f t="shared" si="32"/>
        <v>5.5</v>
      </c>
      <c r="BF56">
        <f t="shared" si="33"/>
        <v>0</v>
      </c>
      <c r="BG56">
        <f t="shared" si="33"/>
        <v>0</v>
      </c>
      <c r="BH56">
        <f t="shared" si="33"/>
        <v>0</v>
      </c>
      <c r="BI56">
        <f t="shared" si="34"/>
        <v>0.51566201561774083</v>
      </c>
      <c r="BJ56">
        <f t="shared" si="57"/>
        <v>0</v>
      </c>
      <c r="BK56">
        <f t="shared" si="58"/>
        <v>0</v>
      </c>
      <c r="BL56">
        <f t="shared" si="36"/>
        <v>0.15756339366097638</v>
      </c>
      <c r="BM56">
        <f t="shared" si="37"/>
        <v>0</v>
      </c>
      <c r="BN56">
        <f t="shared" si="38"/>
        <v>0</v>
      </c>
      <c r="BO56">
        <f t="shared" si="39"/>
        <v>0</v>
      </c>
      <c r="BP56" t="str">
        <f t="shared" si="40"/>
        <v/>
      </c>
      <c r="BQ56" t="str">
        <f t="shared" si="41"/>
        <v/>
      </c>
      <c r="BR56" t="str">
        <f t="shared" si="42"/>
        <v/>
      </c>
      <c r="BS56" t="str">
        <f t="shared" si="43"/>
        <v/>
      </c>
      <c r="BT56" t="str">
        <f t="shared" si="44"/>
        <v/>
      </c>
      <c r="BU56" t="str">
        <f t="shared" si="45"/>
        <v/>
      </c>
      <c r="BV56" t="str">
        <f t="shared" si="46"/>
        <v/>
      </c>
      <c r="BW56" t="str">
        <f t="shared" si="47"/>
        <v/>
      </c>
      <c r="BX56" t="str">
        <f t="shared" si="48"/>
        <v/>
      </c>
      <c r="BY56" t="str">
        <f t="shared" si="49"/>
        <v/>
      </c>
      <c r="BZ56" t="str">
        <f t="shared" si="50"/>
        <v/>
      </c>
      <c r="CA56" t="str">
        <f t="shared" si="51"/>
        <v/>
      </c>
      <c r="CB56" s="11">
        <f t="shared" si="59"/>
        <v>2.8647889756541159E-2</v>
      </c>
    </row>
    <row r="57" spans="1:80" x14ac:dyDescent="0.3">
      <c r="A57">
        <v>1</v>
      </c>
      <c r="B57">
        <f t="shared" si="3"/>
        <v>1</v>
      </c>
      <c r="C57" t="s">
        <v>75</v>
      </c>
      <c r="D57">
        <v>0.9</v>
      </c>
      <c r="E57">
        <v>4.5</v>
      </c>
      <c r="F57">
        <v>4</v>
      </c>
      <c r="G57">
        <v>7.02</v>
      </c>
      <c r="H57">
        <v>4</v>
      </c>
      <c r="I57">
        <f t="shared" si="4"/>
        <v>2.7549999999999999</v>
      </c>
      <c r="J57">
        <f t="shared" si="5"/>
        <v>0.5</v>
      </c>
      <c r="K57">
        <v>2</v>
      </c>
      <c r="L57">
        <f t="shared" si="6"/>
        <v>2</v>
      </c>
      <c r="M57">
        <v>2</v>
      </c>
      <c r="N57">
        <v>0</v>
      </c>
      <c r="O57">
        <v>6</v>
      </c>
      <c r="P57">
        <f t="shared" si="7"/>
        <v>1</v>
      </c>
      <c r="S57">
        <v>1</v>
      </c>
      <c r="T57">
        <v>0</v>
      </c>
      <c r="U57">
        <v>2</v>
      </c>
      <c r="Z57">
        <v>0</v>
      </c>
      <c r="AA57">
        <v>0</v>
      </c>
      <c r="AB57">
        <v>0</v>
      </c>
      <c r="AC57">
        <v>0</v>
      </c>
      <c r="AD57" t="s">
        <v>75</v>
      </c>
      <c r="AE57">
        <f t="shared" si="54"/>
        <v>31.761229351709741</v>
      </c>
      <c r="AF57">
        <f t="shared" si="8"/>
        <v>0</v>
      </c>
      <c r="AG57">
        <f t="shared" si="9"/>
        <v>6.2033651077558087E-2</v>
      </c>
      <c r="AH57">
        <f t="shared" si="10"/>
        <v>1.6749085790940683</v>
      </c>
      <c r="AI57">
        <f t="shared" si="11"/>
        <v>7.7542063846947613</v>
      </c>
      <c r="AJ57">
        <f t="shared" si="12"/>
        <v>21.277542319602425</v>
      </c>
      <c r="AK57">
        <f t="shared" si="13"/>
        <v>45.222531635539845</v>
      </c>
      <c r="AL57">
        <f t="shared" si="14"/>
        <v>82.566789584229809</v>
      </c>
      <c r="AM57">
        <f t="shared" si="15"/>
        <v>574.49364262926542</v>
      </c>
      <c r="AN57">
        <f t="shared" si="16"/>
        <v>1221.0083541595759</v>
      </c>
      <c r="AO57">
        <f t="shared" si="17"/>
        <v>2229.3033187742049</v>
      </c>
      <c r="AP57" t="e">
        <f t="shared" si="18"/>
        <v>#DIV/0!</v>
      </c>
      <c r="AQ57">
        <f t="shared" si="19"/>
        <v>0</v>
      </c>
      <c r="AR57">
        <f t="shared" si="20"/>
        <v>6.2033651077558087E-2</v>
      </c>
      <c r="AS57">
        <f t="shared" si="21"/>
        <v>1.6749085790940683</v>
      </c>
      <c r="AT57">
        <f t="shared" si="22"/>
        <v>7.7542063846947613</v>
      </c>
      <c r="AU57">
        <f t="shared" si="23"/>
        <v>21.277542319602425</v>
      </c>
      <c r="AV57">
        <f t="shared" si="24"/>
        <v>31.761229351709741</v>
      </c>
      <c r="AW57">
        <f t="shared" si="25"/>
        <v>31.761229351709741</v>
      </c>
      <c r="AX57">
        <f t="shared" si="26"/>
        <v>31.761229351709741</v>
      </c>
      <c r="AY57">
        <f t="shared" si="27"/>
        <v>31.761229351709741</v>
      </c>
      <c r="AZ57">
        <f t="shared" si="28"/>
        <v>31.761229351709741</v>
      </c>
      <c r="BA57">
        <f t="shared" si="29"/>
        <v>31.761229351709741</v>
      </c>
      <c r="BB57">
        <f t="shared" si="30"/>
        <v>95</v>
      </c>
      <c r="BC57">
        <f t="shared" si="55"/>
        <v>0</v>
      </c>
      <c r="BD57">
        <f t="shared" si="31"/>
        <v>0</v>
      </c>
      <c r="BE57">
        <f t="shared" si="32"/>
        <v>18</v>
      </c>
      <c r="BF57">
        <f t="shared" si="33"/>
        <v>0</v>
      </c>
      <c r="BG57">
        <f t="shared" si="33"/>
        <v>0</v>
      </c>
      <c r="BH57">
        <f t="shared" si="33"/>
        <v>0</v>
      </c>
      <c r="BI57">
        <f t="shared" si="34"/>
        <v>6.1234864354606735</v>
      </c>
      <c r="BJ57">
        <f t="shared" si="57"/>
        <v>0</v>
      </c>
      <c r="BK57">
        <f t="shared" si="58"/>
        <v>0</v>
      </c>
      <c r="BL57">
        <f t="shared" si="36"/>
        <v>1.1602395351399171</v>
      </c>
      <c r="BM57">
        <f t="shared" si="37"/>
        <v>0</v>
      </c>
      <c r="BN57">
        <f t="shared" si="38"/>
        <v>0</v>
      </c>
      <c r="BO57">
        <f t="shared" si="39"/>
        <v>0</v>
      </c>
      <c r="BP57" t="str">
        <f t="shared" si="40"/>
        <v>Col mop</v>
      </c>
      <c r="BQ57">
        <f t="shared" si="41"/>
        <v>0</v>
      </c>
      <c r="BR57">
        <f t="shared" si="42"/>
        <v>6.2033651077558087E-2</v>
      </c>
      <c r="BS57">
        <f t="shared" si="43"/>
        <v>1.6128749280165102</v>
      </c>
      <c r="BT57">
        <f t="shared" si="44"/>
        <v>6.0792978056006932</v>
      </c>
      <c r="BU57">
        <f t="shared" si="45"/>
        <v>13.523335934907664</v>
      </c>
      <c r="BV57">
        <f t="shared" si="46"/>
        <v>10.483687032107316</v>
      </c>
      <c r="BW57">
        <f t="shared" si="47"/>
        <v>0</v>
      </c>
      <c r="BX57">
        <f t="shared" si="48"/>
        <v>0</v>
      </c>
      <c r="BY57">
        <f t="shared" si="49"/>
        <v>0</v>
      </c>
      <c r="BZ57">
        <f t="shared" si="50"/>
        <v>0</v>
      </c>
      <c r="CA57">
        <f t="shared" si="51"/>
        <v>0</v>
      </c>
      <c r="CB57" s="11">
        <f t="shared" si="59"/>
        <v>6.4457751952217618E-2</v>
      </c>
    </row>
    <row r="58" spans="1:80" x14ac:dyDescent="0.3">
      <c r="A58">
        <v>1</v>
      </c>
      <c r="B58" t="str">
        <f t="shared" si="3"/>
        <v/>
      </c>
      <c r="D58">
        <v>1.37</v>
      </c>
      <c r="I58">
        <f t="shared" si="4"/>
        <v>0</v>
      </c>
      <c r="J58">
        <f t="shared" si="5"/>
        <v>0</v>
      </c>
      <c r="L58" t="e">
        <f t="shared" si="6"/>
        <v>#DIV/0!</v>
      </c>
      <c r="M58">
        <v>2</v>
      </c>
      <c r="N58">
        <v>1</v>
      </c>
      <c r="O58">
        <v>4</v>
      </c>
      <c r="P58">
        <f t="shared" si="7"/>
        <v>0</v>
      </c>
      <c r="S58">
        <v>1</v>
      </c>
      <c r="T58">
        <v>0</v>
      </c>
      <c r="U58">
        <v>2</v>
      </c>
      <c r="Z58">
        <v>0</v>
      </c>
      <c r="AA58">
        <v>0</v>
      </c>
      <c r="AB58">
        <v>0</v>
      </c>
      <c r="AC58">
        <v>0</v>
      </c>
      <c r="AD58" t="s">
        <v>75</v>
      </c>
      <c r="AE58" t="e">
        <f t="shared" si="54"/>
        <v>#DIV/0!</v>
      </c>
      <c r="AF58" t="e">
        <f t="shared" si="8"/>
        <v>#DIV/0!</v>
      </c>
      <c r="AG58" t="e">
        <f t="shared" si="9"/>
        <v>#DIV/0!</v>
      </c>
      <c r="AH58" t="e">
        <f t="shared" si="10"/>
        <v>#DIV/0!</v>
      </c>
      <c r="AI58" t="e">
        <f t="shared" si="11"/>
        <v>#DIV/0!</v>
      </c>
      <c r="AJ58" t="e">
        <f t="shared" si="12"/>
        <v>#DIV/0!</v>
      </c>
      <c r="AK58" t="e">
        <f t="shared" si="13"/>
        <v>#DIV/0!</v>
      </c>
      <c r="AL58" t="e">
        <f t="shared" si="14"/>
        <v>#DIV/0!</v>
      </c>
      <c r="AM58" t="e">
        <f t="shared" si="15"/>
        <v>#DIV/0!</v>
      </c>
      <c r="AN58" t="e">
        <f t="shared" si="16"/>
        <v>#DIV/0!</v>
      </c>
      <c r="AO58" t="e">
        <f t="shared" si="17"/>
        <v>#DIV/0!</v>
      </c>
      <c r="AP58" t="e">
        <f t="shared" si="18"/>
        <v>#DIV/0!</v>
      </c>
      <c r="AQ58" t="e">
        <f t="shared" si="19"/>
        <v>#DIV/0!</v>
      </c>
      <c r="AR58" t="e">
        <f t="shared" si="20"/>
        <v>#DIV/0!</v>
      </c>
      <c r="AS58" t="e">
        <f t="shared" si="21"/>
        <v>#DIV/0!</v>
      </c>
      <c r="AT58" t="e">
        <f t="shared" si="22"/>
        <v>#DIV/0!</v>
      </c>
      <c r="AU58" t="e">
        <f t="shared" si="23"/>
        <v>#DIV/0!</v>
      </c>
      <c r="AV58" t="e">
        <f t="shared" si="24"/>
        <v>#DIV/0!</v>
      </c>
      <c r="AW58" t="e">
        <f t="shared" si="25"/>
        <v>#DIV/0!</v>
      </c>
      <c r="AX58" t="e">
        <f t="shared" si="26"/>
        <v>#DIV/0!</v>
      </c>
      <c r="AY58" t="e">
        <f t="shared" si="27"/>
        <v>#DIV/0!</v>
      </c>
      <c r="AZ58" t="e">
        <f t="shared" si="28"/>
        <v>#DIV/0!</v>
      </c>
      <c r="BA58" t="e">
        <f t="shared" si="29"/>
        <v>#DIV/0!</v>
      </c>
      <c r="BB58">
        <f t="shared" si="30"/>
        <v>63</v>
      </c>
      <c r="BC58">
        <f t="shared" si="55"/>
        <v>0</v>
      </c>
      <c r="BD58">
        <f t="shared" si="31"/>
        <v>0</v>
      </c>
      <c r="BE58">
        <f t="shared" si="32"/>
        <v>18</v>
      </c>
      <c r="BF58">
        <f t="shared" si="33"/>
        <v>0</v>
      </c>
      <c r="BG58">
        <f t="shared" si="33"/>
        <v>0</v>
      </c>
      <c r="BH58">
        <f t="shared" si="33"/>
        <v>0</v>
      </c>
      <c r="BI58">
        <f t="shared" si="34"/>
        <v>9.4096142497091204</v>
      </c>
      <c r="BJ58">
        <f t="shared" si="57"/>
        <v>0</v>
      </c>
      <c r="BK58">
        <f t="shared" si="58"/>
        <v>0</v>
      </c>
      <c r="BL58">
        <f t="shared" si="36"/>
        <v>2.6884612142026056</v>
      </c>
      <c r="BM58">
        <f t="shared" si="37"/>
        <v>0</v>
      </c>
      <c r="BN58">
        <f t="shared" si="38"/>
        <v>0</v>
      </c>
      <c r="BO58">
        <f t="shared" si="39"/>
        <v>0</v>
      </c>
      <c r="BP58" t="str">
        <f t="shared" si="40"/>
        <v/>
      </c>
      <c r="BQ58" t="str">
        <f t="shared" si="41"/>
        <v/>
      </c>
      <c r="BR58" t="str">
        <f t="shared" si="42"/>
        <v/>
      </c>
      <c r="BS58" t="str">
        <f t="shared" si="43"/>
        <v/>
      </c>
      <c r="BT58" t="str">
        <f t="shared" si="44"/>
        <v/>
      </c>
      <c r="BU58" t="str">
        <f t="shared" si="45"/>
        <v/>
      </c>
      <c r="BV58" t="str">
        <f t="shared" si="46"/>
        <v/>
      </c>
      <c r="BW58" t="str">
        <f t="shared" si="47"/>
        <v/>
      </c>
      <c r="BX58" t="str">
        <f t="shared" si="48"/>
        <v/>
      </c>
      <c r="BY58" t="str">
        <f t="shared" si="49"/>
        <v/>
      </c>
      <c r="BZ58" t="str">
        <f t="shared" si="50"/>
        <v/>
      </c>
      <c r="CA58" t="str">
        <f t="shared" si="51"/>
        <v/>
      </c>
      <c r="CB58" s="11">
        <f t="shared" si="59"/>
        <v>0.14935895634458921</v>
      </c>
    </row>
    <row r="59" spans="1:80" x14ac:dyDescent="0.3">
      <c r="A59">
        <v>1</v>
      </c>
      <c r="B59" t="str">
        <f t="shared" si="3"/>
        <v/>
      </c>
      <c r="D59">
        <v>0.9</v>
      </c>
      <c r="I59">
        <f t="shared" si="4"/>
        <v>0</v>
      </c>
      <c r="J59">
        <f t="shared" si="5"/>
        <v>0</v>
      </c>
      <c r="L59" t="e">
        <f t="shared" si="6"/>
        <v>#DIV/0!</v>
      </c>
      <c r="M59">
        <v>2</v>
      </c>
      <c r="N59">
        <v>1</v>
      </c>
      <c r="O59">
        <v>3</v>
      </c>
      <c r="P59">
        <f t="shared" si="7"/>
        <v>0</v>
      </c>
      <c r="S59">
        <v>1</v>
      </c>
      <c r="T59">
        <v>0</v>
      </c>
      <c r="U59">
        <v>2</v>
      </c>
      <c r="Z59">
        <v>0</v>
      </c>
      <c r="AA59">
        <v>0</v>
      </c>
      <c r="AB59">
        <v>0</v>
      </c>
      <c r="AC59">
        <v>0</v>
      </c>
      <c r="AD59" t="s">
        <v>75</v>
      </c>
      <c r="AE59" t="e">
        <f t="shared" si="54"/>
        <v>#DIV/0!</v>
      </c>
      <c r="AF59" t="e">
        <f t="shared" si="8"/>
        <v>#DIV/0!</v>
      </c>
      <c r="AG59" t="e">
        <f t="shared" si="9"/>
        <v>#DIV/0!</v>
      </c>
      <c r="AH59" t="e">
        <f t="shared" si="10"/>
        <v>#DIV/0!</v>
      </c>
      <c r="AI59" t="e">
        <f t="shared" si="11"/>
        <v>#DIV/0!</v>
      </c>
      <c r="AJ59" t="e">
        <f t="shared" si="12"/>
        <v>#DIV/0!</v>
      </c>
      <c r="AK59" t="e">
        <f t="shared" si="13"/>
        <v>#DIV/0!</v>
      </c>
      <c r="AL59" t="e">
        <f t="shared" si="14"/>
        <v>#DIV/0!</v>
      </c>
      <c r="AM59" t="e">
        <f t="shared" si="15"/>
        <v>#DIV/0!</v>
      </c>
      <c r="AN59" t="e">
        <f t="shared" si="16"/>
        <v>#DIV/0!</v>
      </c>
      <c r="AO59" t="e">
        <f t="shared" si="17"/>
        <v>#DIV/0!</v>
      </c>
      <c r="AP59" t="e">
        <f t="shared" si="18"/>
        <v>#DIV/0!</v>
      </c>
      <c r="AQ59" t="e">
        <f t="shared" si="19"/>
        <v>#DIV/0!</v>
      </c>
      <c r="AR59" t="e">
        <f t="shared" si="20"/>
        <v>#DIV/0!</v>
      </c>
      <c r="AS59" t="e">
        <f t="shared" si="21"/>
        <v>#DIV/0!</v>
      </c>
      <c r="AT59" t="e">
        <f t="shared" si="22"/>
        <v>#DIV/0!</v>
      </c>
      <c r="AU59" t="e">
        <f t="shared" si="23"/>
        <v>#DIV/0!</v>
      </c>
      <c r="AV59" t="e">
        <f t="shared" si="24"/>
        <v>#DIV/0!</v>
      </c>
      <c r="AW59" t="e">
        <f t="shared" si="25"/>
        <v>#DIV/0!</v>
      </c>
      <c r="AX59" t="e">
        <f t="shared" si="26"/>
        <v>#DIV/0!</v>
      </c>
      <c r="AY59" t="e">
        <f t="shared" si="27"/>
        <v>#DIV/0!</v>
      </c>
      <c r="AZ59" t="e">
        <f t="shared" si="28"/>
        <v>#DIV/0!</v>
      </c>
      <c r="BA59" t="e">
        <f t="shared" si="29"/>
        <v>#DIV/0!</v>
      </c>
      <c r="BB59">
        <f t="shared" si="30"/>
        <v>38</v>
      </c>
      <c r="BC59">
        <f t="shared" si="55"/>
        <v>0</v>
      </c>
      <c r="BD59">
        <f t="shared" si="31"/>
        <v>0</v>
      </c>
      <c r="BE59">
        <f t="shared" si="32"/>
        <v>18</v>
      </c>
      <c r="BF59">
        <f t="shared" si="33"/>
        <v>0</v>
      </c>
      <c r="BG59">
        <f t="shared" si="33"/>
        <v>0</v>
      </c>
      <c r="BH59">
        <f t="shared" si="33"/>
        <v>0</v>
      </c>
      <c r="BI59">
        <f t="shared" si="34"/>
        <v>2.4493945741842693</v>
      </c>
      <c r="BJ59">
        <f t="shared" si="57"/>
        <v>0</v>
      </c>
      <c r="BK59">
        <f t="shared" si="58"/>
        <v>0</v>
      </c>
      <c r="BL59">
        <f t="shared" si="36"/>
        <v>1.1602395351399171</v>
      </c>
      <c r="BM59">
        <f t="shared" si="37"/>
        <v>0</v>
      </c>
      <c r="BN59">
        <f t="shared" si="38"/>
        <v>0</v>
      </c>
      <c r="BO59">
        <f t="shared" si="39"/>
        <v>0</v>
      </c>
      <c r="BP59" t="str">
        <f t="shared" si="40"/>
        <v/>
      </c>
      <c r="BQ59" t="str">
        <f t="shared" si="41"/>
        <v/>
      </c>
      <c r="BR59" t="str">
        <f t="shared" si="42"/>
        <v/>
      </c>
      <c r="BS59" t="str">
        <f t="shared" si="43"/>
        <v/>
      </c>
      <c r="BT59" t="str">
        <f t="shared" si="44"/>
        <v/>
      </c>
      <c r="BU59" t="str">
        <f t="shared" si="45"/>
        <v/>
      </c>
      <c r="BV59" t="str">
        <f t="shared" si="46"/>
        <v/>
      </c>
      <c r="BW59" t="str">
        <f t="shared" si="47"/>
        <v/>
      </c>
      <c r="BX59" t="str">
        <f t="shared" si="48"/>
        <v/>
      </c>
      <c r="BY59" t="str">
        <f t="shared" si="49"/>
        <v/>
      </c>
      <c r="BZ59" t="str">
        <f t="shared" si="50"/>
        <v/>
      </c>
      <c r="CA59" t="str">
        <f t="shared" si="51"/>
        <v/>
      </c>
      <c r="CB59" s="11">
        <f t="shared" si="59"/>
        <v>6.4457751952217618E-2</v>
      </c>
    </row>
    <row r="60" spans="1:80" x14ac:dyDescent="0.3">
      <c r="A60">
        <v>1</v>
      </c>
      <c r="B60" t="str">
        <f t="shared" si="3"/>
        <v/>
      </c>
      <c r="D60">
        <v>1</v>
      </c>
      <c r="I60">
        <f t="shared" si="4"/>
        <v>0</v>
      </c>
      <c r="J60">
        <f t="shared" si="5"/>
        <v>0</v>
      </c>
      <c r="L60" t="e">
        <f t="shared" si="6"/>
        <v>#DIV/0!</v>
      </c>
      <c r="M60">
        <v>2</v>
      </c>
      <c r="N60">
        <v>1</v>
      </c>
      <c r="O60">
        <v>3</v>
      </c>
      <c r="P60">
        <f t="shared" si="7"/>
        <v>0</v>
      </c>
      <c r="Z60">
        <v>0</v>
      </c>
      <c r="AA60">
        <v>0</v>
      </c>
      <c r="AB60">
        <v>0</v>
      </c>
      <c r="AC60">
        <v>0</v>
      </c>
      <c r="AD60" t="s">
        <v>75</v>
      </c>
      <c r="AE60" t="e">
        <f t="shared" si="54"/>
        <v>#DIV/0!</v>
      </c>
      <c r="AF60" t="e">
        <f t="shared" si="8"/>
        <v>#DIV/0!</v>
      </c>
      <c r="AG60" t="e">
        <f t="shared" si="9"/>
        <v>#DIV/0!</v>
      </c>
      <c r="AH60" t="e">
        <f t="shared" si="10"/>
        <v>#DIV/0!</v>
      </c>
      <c r="AI60" t="e">
        <f t="shared" si="11"/>
        <v>#DIV/0!</v>
      </c>
      <c r="AJ60" t="e">
        <f t="shared" si="12"/>
        <v>#DIV/0!</v>
      </c>
      <c r="AK60" t="e">
        <f t="shared" si="13"/>
        <v>#DIV/0!</v>
      </c>
      <c r="AL60" t="e">
        <f t="shared" si="14"/>
        <v>#DIV/0!</v>
      </c>
      <c r="AM60" t="e">
        <f t="shared" si="15"/>
        <v>#DIV/0!</v>
      </c>
      <c r="AN60" t="e">
        <f t="shared" si="16"/>
        <v>#DIV/0!</v>
      </c>
      <c r="AO60" t="e">
        <f t="shared" si="17"/>
        <v>#DIV/0!</v>
      </c>
      <c r="AP60" t="e">
        <f t="shared" si="18"/>
        <v>#DIV/0!</v>
      </c>
      <c r="AQ60" t="e">
        <f t="shared" si="19"/>
        <v>#DIV/0!</v>
      </c>
      <c r="AR60" t="e">
        <f t="shared" si="20"/>
        <v>#DIV/0!</v>
      </c>
      <c r="AS60" t="e">
        <f t="shared" si="21"/>
        <v>#DIV/0!</v>
      </c>
      <c r="AT60" t="e">
        <f t="shared" si="22"/>
        <v>#DIV/0!</v>
      </c>
      <c r="AU60" t="e">
        <f t="shared" si="23"/>
        <v>#DIV/0!</v>
      </c>
      <c r="AV60" t="e">
        <f t="shared" si="24"/>
        <v>#DIV/0!</v>
      </c>
      <c r="AW60" t="e">
        <f t="shared" si="25"/>
        <v>#DIV/0!</v>
      </c>
      <c r="AX60" t="e">
        <f t="shared" si="26"/>
        <v>#DIV/0!</v>
      </c>
      <c r="AY60" t="e">
        <f t="shared" si="27"/>
        <v>#DIV/0!</v>
      </c>
      <c r="AZ60" t="e">
        <f t="shared" si="28"/>
        <v>#DIV/0!</v>
      </c>
      <c r="BA60" t="e">
        <f t="shared" si="29"/>
        <v>#DIV/0!</v>
      </c>
      <c r="BB60">
        <f t="shared" si="30"/>
        <v>38</v>
      </c>
      <c r="BC60">
        <f t="shared" si="55"/>
        <v>0</v>
      </c>
      <c r="BD60">
        <f t="shared" si="31"/>
        <v>0</v>
      </c>
      <c r="BE60">
        <f t="shared" si="32"/>
        <v>0</v>
      </c>
      <c r="BF60">
        <f t="shared" si="33"/>
        <v>0</v>
      </c>
      <c r="BG60">
        <f t="shared" si="33"/>
        <v>0</v>
      </c>
      <c r="BH60">
        <f t="shared" si="33"/>
        <v>0</v>
      </c>
      <c r="BI60">
        <f t="shared" si="34"/>
        <v>3.0239439187460118</v>
      </c>
      <c r="BJ60">
        <f t="shared" si="57"/>
        <v>0</v>
      </c>
      <c r="BK60">
        <f t="shared" si="58"/>
        <v>0</v>
      </c>
      <c r="BL60">
        <f t="shared" si="36"/>
        <v>0</v>
      </c>
      <c r="BM60">
        <f t="shared" si="37"/>
        <v>0</v>
      </c>
      <c r="BN60">
        <f t="shared" si="38"/>
        <v>0</v>
      </c>
      <c r="BO60">
        <f t="shared" si="39"/>
        <v>0</v>
      </c>
      <c r="BP60" t="str">
        <f t="shared" si="40"/>
        <v/>
      </c>
      <c r="BQ60" t="str">
        <f t="shared" si="41"/>
        <v/>
      </c>
      <c r="BR60" t="str">
        <f t="shared" si="42"/>
        <v/>
      </c>
      <c r="BS60" t="str">
        <f t="shared" si="43"/>
        <v/>
      </c>
      <c r="BT60" t="str">
        <f t="shared" si="44"/>
        <v/>
      </c>
      <c r="BU60" t="str">
        <f t="shared" si="45"/>
        <v/>
      </c>
      <c r="BV60" t="str">
        <f t="shared" si="46"/>
        <v/>
      </c>
      <c r="BW60" t="str">
        <f t="shared" si="47"/>
        <v/>
      </c>
      <c r="BX60" t="str">
        <f t="shared" si="48"/>
        <v/>
      </c>
      <c r="BY60" t="str">
        <f t="shared" si="49"/>
        <v/>
      </c>
      <c r="BZ60" t="str">
        <f t="shared" si="50"/>
        <v/>
      </c>
      <c r="CA60" t="str">
        <f t="shared" si="51"/>
        <v/>
      </c>
      <c r="CB60" s="11">
        <f t="shared" si="59"/>
        <v>7.9577471545947673E-2</v>
      </c>
    </row>
    <row r="61" spans="1:80" x14ac:dyDescent="0.3">
      <c r="A61">
        <v>1</v>
      </c>
      <c r="B61">
        <f t="shared" si="3"/>
        <v>1</v>
      </c>
      <c r="C61" t="s">
        <v>75</v>
      </c>
      <c r="D61">
        <v>0.8</v>
      </c>
      <c r="E61">
        <v>3.4</v>
      </c>
      <c r="F61">
        <v>2.5499999999999998</v>
      </c>
      <c r="G61">
        <v>2.5</v>
      </c>
      <c r="H61">
        <v>3.4</v>
      </c>
      <c r="I61">
        <f t="shared" si="4"/>
        <v>1.2625</v>
      </c>
      <c r="J61">
        <f t="shared" si="5"/>
        <v>0</v>
      </c>
      <c r="K61">
        <v>1</v>
      </c>
      <c r="L61">
        <f t="shared" si="6"/>
        <v>1</v>
      </c>
      <c r="M61">
        <v>1</v>
      </c>
      <c r="N61">
        <v>1</v>
      </c>
      <c r="O61">
        <v>4</v>
      </c>
      <c r="P61">
        <f t="shared" si="7"/>
        <v>1</v>
      </c>
      <c r="S61">
        <v>1</v>
      </c>
      <c r="T61">
        <v>0</v>
      </c>
      <c r="U61">
        <v>2</v>
      </c>
      <c r="Z61">
        <v>0</v>
      </c>
      <c r="AA61">
        <v>0</v>
      </c>
      <c r="AB61">
        <v>0</v>
      </c>
      <c r="AC61">
        <v>0</v>
      </c>
      <c r="AD61" t="s">
        <v>75</v>
      </c>
      <c r="AE61">
        <f t="shared" si="54"/>
        <v>17.02517416273691</v>
      </c>
      <c r="AF61">
        <f t="shared" si="8"/>
        <v>2.5037020827554279</v>
      </c>
      <c r="AG61">
        <f t="shared" si="9"/>
        <v>5.0074041655108559</v>
      </c>
      <c r="AH61">
        <f t="shared" si="10"/>
        <v>10.014808331021712</v>
      </c>
      <c r="AI61">
        <f t="shared" si="11"/>
        <v>15.022212496532568</v>
      </c>
      <c r="AJ61">
        <f t="shared" si="12"/>
        <v>20.029616662043424</v>
      </c>
      <c r="AK61">
        <f t="shared" si="13"/>
        <v>25.037020827554279</v>
      </c>
      <c r="AL61">
        <f t="shared" si="14"/>
        <v>30.044424993065135</v>
      </c>
      <c r="AM61">
        <f t="shared" si="15"/>
        <v>55.081445820619415</v>
      </c>
      <c r="AN61">
        <f t="shared" si="16"/>
        <v>70.103658317151982</v>
      </c>
      <c r="AO61">
        <f t="shared" si="17"/>
        <v>85.125870813684543</v>
      </c>
      <c r="AP61">
        <f t="shared" si="18"/>
        <v>120.17769997226054</v>
      </c>
      <c r="AQ61">
        <f t="shared" si="19"/>
        <v>2.5037020827554279</v>
      </c>
      <c r="AR61">
        <f t="shared" si="20"/>
        <v>5.0074041655108559</v>
      </c>
      <c r="AS61">
        <f t="shared" si="21"/>
        <v>10.014808331021712</v>
      </c>
      <c r="AT61">
        <f t="shared" si="22"/>
        <v>15.022212496532568</v>
      </c>
      <c r="AU61">
        <f t="shared" si="23"/>
        <v>17.02517416273691</v>
      </c>
      <c r="AV61">
        <f t="shared" si="24"/>
        <v>17.02517416273691</v>
      </c>
      <c r="AW61">
        <f t="shared" si="25"/>
        <v>17.02517416273691</v>
      </c>
      <c r="AX61">
        <f t="shared" si="26"/>
        <v>17.02517416273691</v>
      </c>
      <c r="AY61">
        <f t="shared" si="27"/>
        <v>17.02517416273691</v>
      </c>
      <c r="AZ61">
        <f t="shared" si="28"/>
        <v>17.02517416273691</v>
      </c>
      <c r="BA61">
        <f t="shared" si="29"/>
        <v>17.02517416273691</v>
      </c>
      <c r="BB61">
        <f t="shared" si="30"/>
        <v>63</v>
      </c>
      <c r="BC61">
        <f t="shared" si="55"/>
        <v>0</v>
      </c>
      <c r="BD61">
        <f t="shared" si="31"/>
        <v>0</v>
      </c>
      <c r="BE61">
        <f t="shared" si="32"/>
        <v>18</v>
      </c>
      <c r="BF61">
        <f t="shared" si="33"/>
        <v>0</v>
      </c>
      <c r="BG61">
        <f t="shared" si="33"/>
        <v>0</v>
      </c>
      <c r="BH61">
        <f t="shared" si="33"/>
        <v>0</v>
      </c>
      <c r="BI61">
        <f t="shared" si="34"/>
        <v>3.2085636527326109</v>
      </c>
      <c r="BJ61">
        <f t="shared" si="57"/>
        <v>0</v>
      </c>
      <c r="BK61">
        <f t="shared" si="58"/>
        <v>0</v>
      </c>
      <c r="BL61">
        <f t="shared" si="36"/>
        <v>0.91673247220931742</v>
      </c>
      <c r="BM61">
        <f t="shared" si="37"/>
        <v>0</v>
      </c>
      <c r="BN61">
        <f t="shared" si="38"/>
        <v>0</v>
      </c>
      <c r="BO61">
        <f t="shared" si="39"/>
        <v>0</v>
      </c>
      <c r="BP61" t="str">
        <f t="shared" si="40"/>
        <v>Col mop</v>
      </c>
      <c r="BQ61">
        <f t="shared" si="41"/>
        <v>2.5037020827554279</v>
      </c>
      <c r="BR61">
        <f t="shared" si="42"/>
        <v>2.5037020827554279</v>
      </c>
      <c r="BS61">
        <f t="shared" si="43"/>
        <v>5.0074041655108559</v>
      </c>
      <c r="BT61">
        <f t="shared" si="44"/>
        <v>5.0074041655108559</v>
      </c>
      <c r="BU61">
        <f t="shared" si="45"/>
        <v>2.0029616662043424</v>
      </c>
      <c r="BV61">
        <f t="shared" si="46"/>
        <v>0</v>
      </c>
      <c r="BW61">
        <f t="shared" si="47"/>
        <v>0</v>
      </c>
      <c r="BX61">
        <f t="shared" si="48"/>
        <v>0</v>
      </c>
      <c r="BY61">
        <f t="shared" si="49"/>
        <v>0</v>
      </c>
      <c r="BZ61">
        <f t="shared" si="50"/>
        <v>0</v>
      </c>
      <c r="CA61">
        <f t="shared" si="51"/>
        <v>0</v>
      </c>
      <c r="CB61" s="11">
        <f t="shared" si="59"/>
        <v>5.0929581789406521E-2</v>
      </c>
    </row>
    <row r="62" spans="1:80" x14ac:dyDescent="0.3">
      <c r="A62">
        <v>1</v>
      </c>
      <c r="B62">
        <f t="shared" si="3"/>
        <v>1</v>
      </c>
      <c r="C62" t="s">
        <v>75</v>
      </c>
      <c r="D62">
        <v>0.47</v>
      </c>
      <c r="E62">
        <v>4.0999999999999996</v>
      </c>
      <c r="F62">
        <v>3.6</v>
      </c>
      <c r="G62">
        <v>2.72</v>
      </c>
      <c r="H62">
        <v>4.0999999999999996</v>
      </c>
      <c r="I62">
        <f t="shared" si="4"/>
        <v>1.58</v>
      </c>
      <c r="J62">
        <f t="shared" si="5"/>
        <v>0</v>
      </c>
      <c r="K62">
        <v>1</v>
      </c>
      <c r="L62">
        <f t="shared" si="6"/>
        <v>1</v>
      </c>
      <c r="M62">
        <v>2</v>
      </c>
      <c r="N62">
        <v>1</v>
      </c>
      <c r="O62">
        <v>4</v>
      </c>
      <c r="P62">
        <f t="shared" si="7"/>
        <v>1</v>
      </c>
      <c r="S62">
        <v>1</v>
      </c>
      <c r="T62">
        <v>0</v>
      </c>
      <c r="U62">
        <v>2</v>
      </c>
      <c r="Z62">
        <v>0</v>
      </c>
      <c r="AA62">
        <v>0</v>
      </c>
      <c r="AB62">
        <v>0</v>
      </c>
      <c r="AC62">
        <v>0</v>
      </c>
      <c r="AD62" t="s">
        <v>75</v>
      </c>
      <c r="AE62">
        <f t="shared" si="54"/>
        <v>32.154954791728393</v>
      </c>
      <c r="AF62">
        <f t="shared" si="8"/>
        <v>3.9213359502107803</v>
      </c>
      <c r="AG62">
        <f t="shared" si="9"/>
        <v>7.8426719004215606</v>
      </c>
      <c r="AH62">
        <f t="shared" si="10"/>
        <v>15.685343800843121</v>
      </c>
      <c r="AI62">
        <f t="shared" si="11"/>
        <v>23.528015701264682</v>
      </c>
      <c r="AJ62">
        <f t="shared" si="12"/>
        <v>31.370687601686242</v>
      </c>
      <c r="AK62">
        <f t="shared" si="13"/>
        <v>39.213359502107807</v>
      </c>
      <c r="AL62">
        <f t="shared" si="14"/>
        <v>47.056031402529364</v>
      </c>
      <c r="AM62">
        <f t="shared" si="15"/>
        <v>86.269390904637163</v>
      </c>
      <c r="AN62">
        <f t="shared" si="16"/>
        <v>109.79740660590184</v>
      </c>
      <c r="AO62">
        <f t="shared" si="17"/>
        <v>133.32542230716652</v>
      </c>
      <c r="AP62">
        <f t="shared" si="18"/>
        <v>188.22412561011745</v>
      </c>
      <c r="AQ62">
        <f t="shared" si="19"/>
        <v>3.9213359502107803</v>
      </c>
      <c r="AR62">
        <f t="shared" si="20"/>
        <v>7.8426719004215606</v>
      </c>
      <c r="AS62">
        <f t="shared" si="21"/>
        <v>15.685343800843121</v>
      </c>
      <c r="AT62">
        <f t="shared" si="22"/>
        <v>23.528015701264682</v>
      </c>
      <c r="AU62">
        <f t="shared" si="23"/>
        <v>31.370687601686242</v>
      </c>
      <c r="AV62">
        <f t="shared" si="24"/>
        <v>32.154954791728393</v>
      </c>
      <c r="AW62">
        <f t="shared" si="25"/>
        <v>32.154954791728393</v>
      </c>
      <c r="AX62">
        <f t="shared" si="26"/>
        <v>32.154954791728393</v>
      </c>
      <c r="AY62">
        <f t="shared" si="27"/>
        <v>32.154954791728393</v>
      </c>
      <c r="AZ62">
        <f t="shared" si="28"/>
        <v>32.154954791728393</v>
      </c>
      <c r="BA62">
        <f t="shared" si="29"/>
        <v>32.154954791728393</v>
      </c>
      <c r="BB62">
        <f t="shared" si="30"/>
        <v>63</v>
      </c>
      <c r="BC62">
        <f t="shared" si="55"/>
        <v>0</v>
      </c>
      <c r="BD62">
        <f t="shared" si="31"/>
        <v>0</v>
      </c>
      <c r="BE62">
        <f t="shared" si="32"/>
        <v>18</v>
      </c>
      <c r="BF62">
        <f t="shared" si="33"/>
        <v>0</v>
      </c>
      <c r="BG62">
        <f t="shared" si="33"/>
        <v>0</v>
      </c>
      <c r="BH62">
        <f t="shared" si="33"/>
        <v>0</v>
      </c>
      <c r="BI62">
        <f t="shared" si="34"/>
        <v>1.1074557982634898</v>
      </c>
      <c r="BJ62">
        <f t="shared" si="57"/>
        <v>0</v>
      </c>
      <c r="BK62">
        <f t="shared" si="58"/>
        <v>0</v>
      </c>
      <c r="BL62">
        <f t="shared" si="36"/>
        <v>0.31641594236099713</v>
      </c>
      <c r="BM62">
        <f t="shared" si="37"/>
        <v>0</v>
      </c>
      <c r="BN62">
        <f t="shared" si="38"/>
        <v>0</v>
      </c>
      <c r="BO62">
        <f t="shared" si="39"/>
        <v>0</v>
      </c>
      <c r="BP62" t="str">
        <f t="shared" si="40"/>
        <v>Col mop</v>
      </c>
      <c r="BQ62">
        <f t="shared" si="41"/>
        <v>3.9213359502107803</v>
      </c>
      <c r="BR62">
        <f t="shared" si="42"/>
        <v>3.9213359502107803</v>
      </c>
      <c r="BS62">
        <f t="shared" si="43"/>
        <v>7.8426719004215606</v>
      </c>
      <c r="BT62">
        <f t="shared" si="44"/>
        <v>7.8426719004215606</v>
      </c>
      <c r="BU62">
        <f t="shared" si="45"/>
        <v>7.8426719004215606</v>
      </c>
      <c r="BV62">
        <f t="shared" si="46"/>
        <v>0.78426719004215073</v>
      </c>
      <c r="BW62">
        <f t="shared" si="47"/>
        <v>0</v>
      </c>
      <c r="BX62">
        <f t="shared" si="48"/>
        <v>0</v>
      </c>
      <c r="BY62">
        <f t="shared" si="49"/>
        <v>0</v>
      </c>
      <c r="BZ62">
        <f t="shared" si="50"/>
        <v>0</v>
      </c>
      <c r="CA62">
        <f t="shared" si="51"/>
        <v>0</v>
      </c>
      <c r="CB62" s="11">
        <f t="shared" si="59"/>
        <v>1.7578663464499839E-2</v>
      </c>
    </row>
    <row r="63" spans="1:80" x14ac:dyDescent="0.3">
      <c r="A63">
        <v>1</v>
      </c>
      <c r="B63" t="str">
        <f t="shared" si="3"/>
        <v/>
      </c>
      <c r="D63">
        <v>0.35</v>
      </c>
      <c r="I63">
        <f t="shared" si="4"/>
        <v>0</v>
      </c>
      <c r="J63">
        <f t="shared" si="5"/>
        <v>0</v>
      </c>
      <c r="L63" t="e">
        <f t="shared" si="6"/>
        <v>#DIV/0!</v>
      </c>
      <c r="M63">
        <v>1</v>
      </c>
      <c r="N63">
        <v>1</v>
      </c>
      <c r="O63">
        <v>2</v>
      </c>
      <c r="P63">
        <f t="shared" si="7"/>
        <v>0</v>
      </c>
      <c r="S63">
        <v>1</v>
      </c>
      <c r="T63">
        <v>0</v>
      </c>
      <c r="U63">
        <v>1</v>
      </c>
      <c r="Z63">
        <v>0</v>
      </c>
      <c r="AA63">
        <v>0</v>
      </c>
      <c r="AB63">
        <v>0</v>
      </c>
      <c r="AC63">
        <v>0</v>
      </c>
      <c r="AD63" t="s">
        <v>75</v>
      </c>
      <c r="AE63" t="e">
        <f t="shared" si="54"/>
        <v>#DIV/0!</v>
      </c>
      <c r="AF63" t="e">
        <f t="shared" si="8"/>
        <v>#DIV/0!</v>
      </c>
      <c r="AG63" t="e">
        <f t="shared" si="9"/>
        <v>#DIV/0!</v>
      </c>
      <c r="AH63" t="e">
        <f t="shared" si="10"/>
        <v>#DIV/0!</v>
      </c>
      <c r="AI63" t="e">
        <f t="shared" si="11"/>
        <v>#DIV/0!</v>
      </c>
      <c r="AJ63" t="e">
        <f t="shared" si="12"/>
        <v>#DIV/0!</v>
      </c>
      <c r="AK63" t="e">
        <f t="shared" si="13"/>
        <v>#DIV/0!</v>
      </c>
      <c r="AL63" t="e">
        <f t="shared" si="14"/>
        <v>#DIV/0!</v>
      </c>
      <c r="AM63" t="e">
        <f t="shared" si="15"/>
        <v>#DIV/0!</v>
      </c>
      <c r="AN63" t="e">
        <f t="shared" si="16"/>
        <v>#DIV/0!</v>
      </c>
      <c r="AO63" t="e">
        <f t="shared" si="17"/>
        <v>#DIV/0!</v>
      </c>
      <c r="AP63" t="e">
        <f t="shared" si="18"/>
        <v>#DIV/0!</v>
      </c>
      <c r="AQ63" t="e">
        <f t="shared" si="19"/>
        <v>#DIV/0!</v>
      </c>
      <c r="AR63" t="e">
        <f t="shared" si="20"/>
        <v>#DIV/0!</v>
      </c>
      <c r="AS63" t="e">
        <f t="shared" si="21"/>
        <v>#DIV/0!</v>
      </c>
      <c r="AT63" t="e">
        <f t="shared" si="22"/>
        <v>#DIV/0!</v>
      </c>
      <c r="AU63" t="e">
        <f t="shared" si="23"/>
        <v>#DIV/0!</v>
      </c>
      <c r="AV63" t="e">
        <f t="shared" si="24"/>
        <v>#DIV/0!</v>
      </c>
      <c r="AW63" t="e">
        <f t="shared" si="25"/>
        <v>#DIV/0!</v>
      </c>
      <c r="AX63" t="e">
        <f t="shared" si="26"/>
        <v>#DIV/0!</v>
      </c>
      <c r="AY63" t="e">
        <f t="shared" si="27"/>
        <v>#DIV/0!</v>
      </c>
      <c r="AZ63" t="e">
        <f t="shared" si="28"/>
        <v>#DIV/0!</v>
      </c>
      <c r="BA63" t="e">
        <f t="shared" si="29"/>
        <v>#DIV/0!</v>
      </c>
      <c r="BB63">
        <f t="shared" si="30"/>
        <v>18</v>
      </c>
      <c r="BC63">
        <f t="shared" si="55"/>
        <v>0</v>
      </c>
      <c r="BD63">
        <f t="shared" si="31"/>
        <v>0</v>
      </c>
      <c r="BE63">
        <f t="shared" si="32"/>
        <v>5.5</v>
      </c>
      <c r="BF63">
        <f t="shared" si="33"/>
        <v>0</v>
      </c>
      <c r="BG63">
        <f t="shared" si="33"/>
        <v>0</v>
      </c>
      <c r="BH63">
        <f t="shared" si="33"/>
        <v>0</v>
      </c>
      <c r="BI63">
        <f t="shared" si="34"/>
        <v>0.1754683247588146</v>
      </c>
      <c r="BJ63">
        <f t="shared" si="57"/>
        <v>0</v>
      </c>
      <c r="BK63">
        <f t="shared" si="58"/>
        <v>0</v>
      </c>
      <c r="BL63">
        <f t="shared" si="36"/>
        <v>5.3615321454082238E-2</v>
      </c>
      <c r="BM63">
        <f t="shared" si="37"/>
        <v>0</v>
      </c>
      <c r="BN63">
        <f t="shared" si="38"/>
        <v>0</v>
      </c>
      <c r="BO63">
        <f t="shared" si="39"/>
        <v>0</v>
      </c>
      <c r="BP63" t="str">
        <f t="shared" si="40"/>
        <v/>
      </c>
      <c r="BQ63" t="str">
        <f t="shared" si="41"/>
        <v/>
      </c>
      <c r="BR63" t="str">
        <f t="shared" si="42"/>
        <v/>
      </c>
      <c r="BS63" t="str">
        <f t="shared" si="43"/>
        <v/>
      </c>
      <c r="BT63" t="str">
        <f t="shared" si="44"/>
        <v/>
      </c>
      <c r="BU63" t="str">
        <f t="shared" si="45"/>
        <v/>
      </c>
      <c r="BV63" t="str">
        <f t="shared" si="46"/>
        <v/>
      </c>
      <c r="BW63" t="str">
        <f t="shared" si="47"/>
        <v/>
      </c>
      <c r="BX63" t="str">
        <f t="shared" si="48"/>
        <v/>
      </c>
      <c r="BY63" t="str">
        <f t="shared" si="49"/>
        <v/>
      </c>
      <c r="BZ63" t="str">
        <f t="shared" si="50"/>
        <v/>
      </c>
      <c r="CA63" t="str">
        <f t="shared" si="51"/>
        <v/>
      </c>
      <c r="CB63" s="11">
        <f t="shared" si="59"/>
        <v>9.7482402643785885E-3</v>
      </c>
    </row>
    <row r="64" spans="1:80" x14ac:dyDescent="0.3">
      <c r="A64">
        <v>1</v>
      </c>
      <c r="B64" t="str">
        <f t="shared" si="3"/>
        <v/>
      </c>
      <c r="D64">
        <v>0.32</v>
      </c>
      <c r="I64">
        <f t="shared" si="4"/>
        <v>0</v>
      </c>
      <c r="J64">
        <f t="shared" si="5"/>
        <v>0</v>
      </c>
      <c r="L64" t="e">
        <f t="shared" si="6"/>
        <v>#DIV/0!</v>
      </c>
      <c r="M64">
        <v>1</v>
      </c>
      <c r="N64">
        <v>1</v>
      </c>
      <c r="O64">
        <v>2</v>
      </c>
      <c r="P64">
        <f t="shared" si="7"/>
        <v>0</v>
      </c>
      <c r="S64">
        <v>1</v>
      </c>
      <c r="T64">
        <v>0</v>
      </c>
      <c r="U64">
        <v>1</v>
      </c>
      <c r="Z64">
        <v>0</v>
      </c>
      <c r="AA64">
        <v>0</v>
      </c>
      <c r="AB64">
        <v>0</v>
      </c>
      <c r="AC64">
        <v>0</v>
      </c>
      <c r="AD64" t="s">
        <v>75</v>
      </c>
      <c r="AE64" t="e">
        <f t="shared" si="54"/>
        <v>#DIV/0!</v>
      </c>
      <c r="AF64" t="e">
        <f t="shared" si="8"/>
        <v>#DIV/0!</v>
      </c>
      <c r="AG64" t="e">
        <f t="shared" si="9"/>
        <v>#DIV/0!</v>
      </c>
      <c r="AH64" t="e">
        <f t="shared" si="10"/>
        <v>#DIV/0!</v>
      </c>
      <c r="AI64" t="e">
        <f t="shared" si="11"/>
        <v>#DIV/0!</v>
      </c>
      <c r="AJ64" t="e">
        <f t="shared" si="12"/>
        <v>#DIV/0!</v>
      </c>
      <c r="AK64" t="e">
        <f t="shared" si="13"/>
        <v>#DIV/0!</v>
      </c>
      <c r="AL64" t="e">
        <f t="shared" si="14"/>
        <v>#DIV/0!</v>
      </c>
      <c r="AM64" t="e">
        <f t="shared" si="15"/>
        <v>#DIV/0!</v>
      </c>
      <c r="AN64" t="e">
        <f t="shared" si="16"/>
        <v>#DIV/0!</v>
      </c>
      <c r="AO64" t="e">
        <f t="shared" si="17"/>
        <v>#DIV/0!</v>
      </c>
      <c r="AP64" t="e">
        <f t="shared" si="18"/>
        <v>#DIV/0!</v>
      </c>
      <c r="AQ64" t="e">
        <f t="shared" si="19"/>
        <v>#DIV/0!</v>
      </c>
      <c r="AR64" t="e">
        <f t="shared" si="20"/>
        <v>#DIV/0!</v>
      </c>
      <c r="AS64" t="e">
        <f t="shared" si="21"/>
        <v>#DIV/0!</v>
      </c>
      <c r="AT64" t="e">
        <f t="shared" si="22"/>
        <v>#DIV/0!</v>
      </c>
      <c r="AU64" t="e">
        <f t="shared" si="23"/>
        <v>#DIV/0!</v>
      </c>
      <c r="AV64" t="e">
        <f t="shared" si="24"/>
        <v>#DIV/0!</v>
      </c>
      <c r="AW64" t="e">
        <f t="shared" si="25"/>
        <v>#DIV/0!</v>
      </c>
      <c r="AX64" t="e">
        <f t="shared" si="26"/>
        <v>#DIV/0!</v>
      </c>
      <c r="AY64" t="e">
        <f t="shared" si="27"/>
        <v>#DIV/0!</v>
      </c>
      <c r="AZ64" t="e">
        <f t="shared" si="28"/>
        <v>#DIV/0!</v>
      </c>
      <c r="BA64" t="e">
        <f t="shared" si="29"/>
        <v>#DIV/0!</v>
      </c>
      <c r="BB64">
        <f t="shared" si="30"/>
        <v>18</v>
      </c>
      <c r="BC64">
        <f t="shared" si="55"/>
        <v>0</v>
      </c>
      <c r="BD64">
        <f t="shared" si="31"/>
        <v>0</v>
      </c>
      <c r="BE64">
        <f t="shared" si="32"/>
        <v>5.5</v>
      </c>
      <c r="BF64">
        <f t="shared" si="33"/>
        <v>0</v>
      </c>
      <c r="BG64">
        <f t="shared" si="33"/>
        <v>0</v>
      </c>
      <c r="BH64">
        <f t="shared" si="33"/>
        <v>0</v>
      </c>
      <c r="BI64">
        <f t="shared" si="34"/>
        <v>0.14667719555349074</v>
      </c>
      <c r="BJ64">
        <f t="shared" si="57"/>
        <v>0</v>
      </c>
      <c r="BK64">
        <f t="shared" si="58"/>
        <v>0</v>
      </c>
      <c r="BL64">
        <f t="shared" si="36"/>
        <v>4.4818031974677729E-2</v>
      </c>
      <c r="BM64">
        <f t="shared" si="37"/>
        <v>0</v>
      </c>
      <c r="BN64">
        <f t="shared" si="38"/>
        <v>0</v>
      </c>
      <c r="BO64">
        <f t="shared" si="39"/>
        <v>0</v>
      </c>
      <c r="BP64" t="str">
        <f t="shared" si="40"/>
        <v/>
      </c>
      <c r="BQ64" t="str">
        <f t="shared" si="41"/>
        <v/>
      </c>
      <c r="BR64" t="str">
        <f t="shared" si="42"/>
        <v/>
      </c>
      <c r="BS64" t="str">
        <f t="shared" si="43"/>
        <v/>
      </c>
      <c r="BT64" t="str">
        <f t="shared" si="44"/>
        <v/>
      </c>
      <c r="BU64" t="str">
        <f t="shared" si="45"/>
        <v/>
      </c>
      <c r="BV64" t="str">
        <f t="shared" si="46"/>
        <v/>
      </c>
      <c r="BW64" t="str">
        <f t="shared" si="47"/>
        <v/>
      </c>
      <c r="BX64" t="str">
        <f t="shared" si="48"/>
        <v/>
      </c>
      <c r="BY64" t="str">
        <f t="shared" si="49"/>
        <v/>
      </c>
      <c r="BZ64" t="str">
        <f t="shared" si="50"/>
        <v/>
      </c>
      <c r="CA64" t="str">
        <f t="shared" si="51"/>
        <v/>
      </c>
      <c r="CB64" s="11">
        <f t="shared" si="59"/>
        <v>8.1487330863050413E-3</v>
      </c>
    </row>
    <row r="65" spans="1:107" x14ac:dyDescent="0.3">
      <c r="A65">
        <v>1</v>
      </c>
      <c r="B65" t="str">
        <f t="shared" si="3"/>
        <v/>
      </c>
      <c r="D65">
        <v>0.42</v>
      </c>
      <c r="I65">
        <f t="shared" si="4"/>
        <v>0</v>
      </c>
      <c r="J65">
        <f t="shared" si="5"/>
        <v>0</v>
      </c>
      <c r="L65" t="e">
        <f t="shared" si="6"/>
        <v>#DIV/0!</v>
      </c>
      <c r="M65">
        <v>2</v>
      </c>
      <c r="N65">
        <v>1</v>
      </c>
      <c r="O65">
        <v>4</v>
      </c>
      <c r="P65">
        <f t="shared" si="7"/>
        <v>0</v>
      </c>
      <c r="S65">
        <v>1</v>
      </c>
      <c r="T65">
        <v>0</v>
      </c>
      <c r="U65">
        <v>1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4"/>
        <v>#DIV/0!</v>
      </c>
      <c r="AF65" t="e">
        <f t="shared" si="8"/>
        <v>#DIV/0!</v>
      </c>
      <c r="AG65" t="e">
        <f t="shared" si="9"/>
        <v>#DIV/0!</v>
      </c>
      <c r="AH65" t="e">
        <f t="shared" si="10"/>
        <v>#DIV/0!</v>
      </c>
      <c r="AI65" t="e">
        <f t="shared" si="11"/>
        <v>#DIV/0!</v>
      </c>
      <c r="AJ65" t="e">
        <f t="shared" si="12"/>
        <v>#DIV/0!</v>
      </c>
      <c r="AK65" t="e">
        <f t="shared" si="13"/>
        <v>#DIV/0!</v>
      </c>
      <c r="AL65" t="e">
        <f t="shared" si="14"/>
        <v>#DIV/0!</v>
      </c>
      <c r="AM65" t="e">
        <f t="shared" si="15"/>
        <v>#DIV/0!</v>
      </c>
      <c r="AN65" t="e">
        <f t="shared" si="16"/>
        <v>#DIV/0!</v>
      </c>
      <c r="AO65" t="e">
        <f t="shared" si="17"/>
        <v>#DIV/0!</v>
      </c>
      <c r="AP65" t="e">
        <f t="shared" si="18"/>
        <v>#DIV/0!</v>
      </c>
      <c r="AQ65" t="e">
        <f t="shared" si="19"/>
        <v>#DIV/0!</v>
      </c>
      <c r="AR65" t="e">
        <f t="shared" si="20"/>
        <v>#DIV/0!</v>
      </c>
      <c r="AS65" t="e">
        <f t="shared" si="21"/>
        <v>#DIV/0!</v>
      </c>
      <c r="AT65" t="e">
        <f t="shared" si="22"/>
        <v>#DIV/0!</v>
      </c>
      <c r="AU65" t="e">
        <f t="shared" si="23"/>
        <v>#DIV/0!</v>
      </c>
      <c r="AV65" t="e">
        <f t="shared" si="24"/>
        <v>#DIV/0!</v>
      </c>
      <c r="AW65" t="e">
        <f t="shared" si="25"/>
        <v>#DIV/0!</v>
      </c>
      <c r="AX65" t="e">
        <f t="shared" si="26"/>
        <v>#DIV/0!</v>
      </c>
      <c r="AY65" t="e">
        <f t="shared" si="27"/>
        <v>#DIV/0!</v>
      </c>
      <c r="AZ65" t="e">
        <f t="shared" si="28"/>
        <v>#DIV/0!</v>
      </c>
      <c r="BA65" t="e">
        <f t="shared" si="29"/>
        <v>#DIV/0!</v>
      </c>
      <c r="BB65">
        <f t="shared" si="30"/>
        <v>63</v>
      </c>
      <c r="BC65">
        <f t="shared" si="55"/>
        <v>0</v>
      </c>
      <c r="BD65">
        <f t="shared" si="31"/>
        <v>0</v>
      </c>
      <c r="BE65">
        <f t="shared" si="32"/>
        <v>5.5</v>
      </c>
      <c r="BF65">
        <f t="shared" si="33"/>
        <v>0</v>
      </c>
      <c r="BG65">
        <f t="shared" si="33"/>
        <v>0</v>
      </c>
      <c r="BH65">
        <f t="shared" si="33"/>
        <v>0</v>
      </c>
      <c r="BI65">
        <f t="shared" si="34"/>
        <v>0.88436035678442548</v>
      </c>
      <c r="BJ65">
        <f t="shared" si="57"/>
        <v>0</v>
      </c>
      <c r="BK65">
        <f t="shared" si="58"/>
        <v>0</v>
      </c>
      <c r="BL65">
        <f t="shared" si="36"/>
        <v>7.7206062893878422E-2</v>
      </c>
      <c r="BM65">
        <f t="shared" si="37"/>
        <v>0</v>
      </c>
      <c r="BN65">
        <f t="shared" si="38"/>
        <v>0</v>
      </c>
      <c r="BO65">
        <f t="shared" si="39"/>
        <v>0</v>
      </c>
      <c r="BP65" t="str">
        <f t="shared" si="40"/>
        <v/>
      </c>
      <c r="BQ65" t="str">
        <f t="shared" si="41"/>
        <v/>
      </c>
      <c r="BR65" t="str">
        <f t="shared" si="42"/>
        <v/>
      </c>
      <c r="BS65" t="str">
        <f t="shared" si="43"/>
        <v/>
      </c>
      <c r="BT65" t="str">
        <f t="shared" si="44"/>
        <v/>
      </c>
      <c r="BU65" t="str">
        <f t="shared" si="45"/>
        <v/>
      </c>
      <c r="BV65" t="str">
        <f t="shared" si="46"/>
        <v/>
      </c>
      <c r="BW65" t="str">
        <f t="shared" si="47"/>
        <v/>
      </c>
      <c r="BX65" t="str">
        <f t="shared" si="48"/>
        <v/>
      </c>
      <c r="BY65" t="str">
        <f t="shared" si="49"/>
        <v/>
      </c>
      <c r="BZ65" t="str">
        <f t="shared" si="50"/>
        <v/>
      </c>
      <c r="CA65" t="str">
        <f t="shared" si="51"/>
        <v/>
      </c>
      <c r="CB65" s="11">
        <f t="shared" si="59"/>
        <v>1.4037465980705167E-2</v>
      </c>
    </row>
    <row r="66" spans="1:107" ht="15" thickBot="1" x14ac:dyDescent="0.35">
      <c r="A66">
        <v>1</v>
      </c>
      <c r="B66">
        <f t="shared" si="3"/>
        <v>1</v>
      </c>
      <c r="C66" t="s">
        <v>75</v>
      </c>
      <c r="D66">
        <v>1.4</v>
      </c>
      <c r="E66">
        <v>5</v>
      </c>
      <c r="F66">
        <v>6.9</v>
      </c>
      <c r="G66">
        <v>6.25</v>
      </c>
      <c r="H66">
        <v>5</v>
      </c>
      <c r="I66">
        <f t="shared" si="4"/>
        <v>3.2875000000000001</v>
      </c>
      <c r="J66">
        <f t="shared" si="5"/>
        <v>0</v>
      </c>
      <c r="K66">
        <v>1</v>
      </c>
      <c r="L66">
        <f t="shared" si="6"/>
        <v>1</v>
      </c>
      <c r="M66">
        <v>2</v>
      </c>
      <c r="N66">
        <v>1</v>
      </c>
      <c r="O66">
        <v>6</v>
      </c>
      <c r="P66">
        <f t="shared" si="7"/>
        <v>1</v>
      </c>
      <c r="S66">
        <v>1</v>
      </c>
      <c r="T66">
        <v>0</v>
      </c>
      <c r="U66">
        <v>1</v>
      </c>
      <c r="Z66">
        <v>0</v>
      </c>
      <c r="AA66">
        <v>0</v>
      </c>
      <c r="AB66">
        <v>0</v>
      </c>
      <c r="AC66">
        <v>0</v>
      </c>
      <c r="AD66" t="s">
        <v>75</v>
      </c>
      <c r="AE66">
        <f t="shared" si="54"/>
        <v>169.76626738761908</v>
      </c>
      <c r="AF66">
        <f t="shared" si="8"/>
        <v>16.976626738761908</v>
      </c>
      <c r="AG66">
        <f t="shared" si="9"/>
        <v>33.953253477523816</v>
      </c>
      <c r="AH66">
        <f t="shared" si="10"/>
        <v>67.906506955047632</v>
      </c>
      <c r="AI66">
        <f t="shared" si="11"/>
        <v>101.85976043257145</v>
      </c>
      <c r="AJ66">
        <f t="shared" si="12"/>
        <v>135.81301391009526</v>
      </c>
      <c r="AK66">
        <f t="shared" si="13"/>
        <v>169.76626738761908</v>
      </c>
      <c r="AL66">
        <f t="shared" si="14"/>
        <v>203.7195208651429</v>
      </c>
      <c r="AM66">
        <f t="shared" si="15"/>
        <v>373.48578825276195</v>
      </c>
      <c r="AN66">
        <f t="shared" si="16"/>
        <v>475.34554868533343</v>
      </c>
      <c r="AO66">
        <f t="shared" si="17"/>
        <v>577.2053091179049</v>
      </c>
      <c r="AP66">
        <f t="shared" si="18"/>
        <v>814.87808346057159</v>
      </c>
      <c r="AQ66">
        <f t="shared" si="19"/>
        <v>16.976626738761908</v>
      </c>
      <c r="AR66">
        <f t="shared" si="20"/>
        <v>33.953253477523816</v>
      </c>
      <c r="AS66">
        <f t="shared" si="21"/>
        <v>67.906506955047632</v>
      </c>
      <c r="AT66">
        <f t="shared" si="22"/>
        <v>101.85976043257145</v>
      </c>
      <c r="AU66">
        <f t="shared" si="23"/>
        <v>135.81301391009526</v>
      </c>
      <c r="AV66">
        <f t="shared" si="24"/>
        <v>169.76626738761908</v>
      </c>
      <c r="AW66">
        <f t="shared" si="25"/>
        <v>169.76626738761908</v>
      </c>
      <c r="AX66">
        <f t="shared" si="26"/>
        <v>169.76626738761908</v>
      </c>
      <c r="AY66">
        <f t="shared" si="27"/>
        <v>169.76626738761908</v>
      </c>
      <c r="AZ66">
        <f t="shared" si="28"/>
        <v>169.76626738761908</v>
      </c>
      <c r="BA66">
        <f t="shared" si="29"/>
        <v>169.76626738761908</v>
      </c>
      <c r="BB66">
        <f t="shared" si="30"/>
        <v>95</v>
      </c>
      <c r="BC66">
        <f t="shared" si="55"/>
        <v>0</v>
      </c>
      <c r="BD66">
        <f t="shared" si="31"/>
        <v>0</v>
      </c>
      <c r="BE66">
        <f t="shared" si="32"/>
        <v>5.5</v>
      </c>
      <c r="BF66">
        <f t="shared" si="33"/>
        <v>0</v>
      </c>
      <c r="BG66">
        <f t="shared" si="33"/>
        <v>0</v>
      </c>
      <c r="BH66">
        <f t="shared" si="33"/>
        <v>0</v>
      </c>
      <c r="BI66">
        <f t="shared" si="34"/>
        <v>14.817325201855455</v>
      </c>
      <c r="BJ66">
        <f t="shared" si="57"/>
        <v>0</v>
      </c>
      <c r="BK66">
        <f t="shared" si="58"/>
        <v>0</v>
      </c>
      <c r="BL66">
        <f t="shared" si="36"/>
        <v>0.8578451432653158</v>
      </c>
      <c r="BM66">
        <f t="shared" si="37"/>
        <v>0</v>
      </c>
      <c r="BN66">
        <f t="shared" si="38"/>
        <v>0</v>
      </c>
      <c r="BO66">
        <f t="shared" si="39"/>
        <v>0</v>
      </c>
      <c r="BP66" t="str">
        <f t="shared" si="40"/>
        <v>Col mop</v>
      </c>
      <c r="BQ66">
        <f t="shared" si="41"/>
        <v>16.976626738761908</v>
      </c>
      <c r="BR66">
        <f t="shared" si="42"/>
        <v>16.976626738761908</v>
      </c>
      <c r="BS66">
        <f t="shared" si="43"/>
        <v>33.953253477523816</v>
      </c>
      <c r="BT66">
        <f t="shared" si="44"/>
        <v>33.953253477523816</v>
      </c>
      <c r="BU66">
        <f t="shared" si="45"/>
        <v>33.953253477523816</v>
      </c>
      <c r="BV66">
        <f t="shared" si="46"/>
        <v>33.953253477523816</v>
      </c>
      <c r="BW66">
        <f t="shared" si="47"/>
        <v>0</v>
      </c>
      <c r="BX66">
        <f t="shared" si="48"/>
        <v>0</v>
      </c>
      <c r="BY66">
        <f t="shared" si="49"/>
        <v>0</v>
      </c>
      <c r="BZ66">
        <f t="shared" si="50"/>
        <v>0</v>
      </c>
      <c r="CA66">
        <f t="shared" si="51"/>
        <v>0</v>
      </c>
      <c r="CB66" s="11">
        <f t="shared" si="59"/>
        <v>0.15597184423005742</v>
      </c>
      <c r="DB66" s="27"/>
      <c r="DC66" s="27"/>
    </row>
    <row r="67" spans="1:107" x14ac:dyDescent="0.3">
      <c r="A67">
        <v>1</v>
      </c>
      <c r="B67" t="str">
        <f t="shared" si="3"/>
        <v/>
      </c>
      <c r="D67">
        <v>1.78</v>
      </c>
      <c r="I67">
        <f t="shared" si="4"/>
        <v>0</v>
      </c>
      <c r="J67">
        <f t="shared" si="5"/>
        <v>0</v>
      </c>
      <c r="L67" t="e">
        <f t="shared" si="6"/>
        <v>#DIV/0!</v>
      </c>
      <c r="M67">
        <v>2</v>
      </c>
      <c r="N67">
        <v>1</v>
      </c>
      <c r="O67">
        <v>6</v>
      </c>
      <c r="P67">
        <f t="shared" si="7"/>
        <v>0</v>
      </c>
      <c r="S67">
        <v>1</v>
      </c>
      <c r="T67">
        <v>0</v>
      </c>
      <c r="U67">
        <v>2</v>
      </c>
      <c r="Z67">
        <v>0</v>
      </c>
      <c r="AA67">
        <v>0</v>
      </c>
      <c r="AB67">
        <v>0</v>
      </c>
      <c r="AC67">
        <v>0</v>
      </c>
      <c r="AD67" t="s">
        <v>75</v>
      </c>
      <c r="AE67" t="e">
        <f t="shared" si="54"/>
        <v>#DIV/0!</v>
      </c>
      <c r="AF67" t="e">
        <f t="shared" si="8"/>
        <v>#DIV/0!</v>
      </c>
      <c r="AG67" t="e">
        <f t="shared" si="9"/>
        <v>#DIV/0!</v>
      </c>
      <c r="AH67" t="e">
        <f t="shared" si="10"/>
        <v>#DIV/0!</v>
      </c>
      <c r="AI67" t="e">
        <f t="shared" si="11"/>
        <v>#DIV/0!</v>
      </c>
      <c r="AJ67" t="e">
        <f t="shared" si="12"/>
        <v>#DIV/0!</v>
      </c>
      <c r="AK67" t="e">
        <f t="shared" si="13"/>
        <v>#DIV/0!</v>
      </c>
      <c r="AL67" t="e">
        <f t="shared" si="14"/>
        <v>#DIV/0!</v>
      </c>
      <c r="AM67" t="e">
        <f t="shared" si="15"/>
        <v>#DIV/0!</v>
      </c>
      <c r="AN67" t="e">
        <f t="shared" si="16"/>
        <v>#DIV/0!</v>
      </c>
      <c r="AO67" t="e">
        <f t="shared" si="17"/>
        <v>#DIV/0!</v>
      </c>
      <c r="AP67" t="e">
        <f t="shared" si="18"/>
        <v>#DIV/0!</v>
      </c>
      <c r="AQ67" t="e">
        <f t="shared" si="19"/>
        <v>#DIV/0!</v>
      </c>
      <c r="AR67" t="e">
        <f t="shared" si="20"/>
        <v>#DIV/0!</v>
      </c>
      <c r="AS67" t="e">
        <f t="shared" si="21"/>
        <v>#DIV/0!</v>
      </c>
      <c r="AT67" t="e">
        <f t="shared" si="22"/>
        <v>#DIV/0!</v>
      </c>
      <c r="AU67" t="e">
        <f t="shared" si="23"/>
        <v>#DIV/0!</v>
      </c>
      <c r="AV67" t="e">
        <f t="shared" si="24"/>
        <v>#DIV/0!</v>
      </c>
      <c r="AW67" t="e">
        <f t="shared" si="25"/>
        <v>#DIV/0!</v>
      </c>
      <c r="AX67" t="e">
        <f t="shared" si="26"/>
        <v>#DIV/0!</v>
      </c>
      <c r="AY67" t="e">
        <f t="shared" si="27"/>
        <v>#DIV/0!</v>
      </c>
      <c r="AZ67" t="e">
        <f t="shared" si="28"/>
        <v>#DIV/0!</v>
      </c>
      <c r="BA67" t="e">
        <f t="shared" si="29"/>
        <v>#DIV/0!</v>
      </c>
      <c r="BB67">
        <f t="shared" si="30"/>
        <v>95</v>
      </c>
      <c r="BC67">
        <f t="shared" si="55"/>
        <v>0</v>
      </c>
      <c r="BD67">
        <f t="shared" si="31"/>
        <v>0</v>
      </c>
      <c r="BE67">
        <f t="shared" si="32"/>
        <v>18</v>
      </c>
      <c r="BF67">
        <f t="shared" si="33"/>
        <v>0</v>
      </c>
      <c r="BG67">
        <f t="shared" si="33"/>
        <v>0</v>
      </c>
      <c r="BH67">
        <f t="shared" si="33"/>
        <v>0</v>
      </c>
      <c r="BI67">
        <f t="shared" si="34"/>
        <v>23.952659780387158</v>
      </c>
      <c r="BJ67">
        <f t="shared" si="57"/>
        <v>0</v>
      </c>
      <c r="BK67">
        <f t="shared" si="58"/>
        <v>0</v>
      </c>
      <c r="BL67">
        <f t="shared" si="36"/>
        <v>4.5383986952312512</v>
      </c>
      <c r="BM67">
        <f t="shared" si="37"/>
        <v>0</v>
      </c>
      <c r="BN67">
        <f t="shared" si="38"/>
        <v>0</v>
      </c>
      <c r="BO67">
        <f t="shared" si="39"/>
        <v>0</v>
      </c>
      <c r="BP67" t="str">
        <f t="shared" si="40"/>
        <v/>
      </c>
      <c r="BQ67" t="str">
        <f t="shared" si="41"/>
        <v/>
      </c>
      <c r="BR67" t="str">
        <f t="shared" si="42"/>
        <v/>
      </c>
      <c r="BS67" t="str">
        <f t="shared" si="43"/>
        <v/>
      </c>
      <c r="BT67" t="str">
        <f t="shared" si="44"/>
        <v/>
      </c>
      <c r="BU67" t="str">
        <f t="shared" si="45"/>
        <v/>
      </c>
      <c r="BV67" t="str">
        <f t="shared" si="46"/>
        <v/>
      </c>
      <c r="BW67" t="str">
        <f t="shared" si="47"/>
        <v/>
      </c>
      <c r="BX67" t="str">
        <f t="shared" si="48"/>
        <v/>
      </c>
      <c r="BY67" t="str">
        <f t="shared" si="49"/>
        <v/>
      </c>
      <c r="BZ67" t="str">
        <f t="shared" si="50"/>
        <v/>
      </c>
      <c r="CA67" t="str">
        <f t="shared" si="51"/>
        <v/>
      </c>
      <c r="CB67" s="11">
        <f t="shared" si="59"/>
        <v>0.2521332608461806</v>
      </c>
    </row>
    <row r="68" spans="1:107" x14ac:dyDescent="0.3">
      <c r="A68">
        <v>1</v>
      </c>
      <c r="B68" t="str">
        <f t="shared" si="3"/>
        <v/>
      </c>
      <c r="D68">
        <v>0.35</v>
      </c>
      <c r="I68">
        <f t="shared" si="4"/>
        <v>0</v>
      </c>
      <c r="J68">
        <f t="shared" si="5"/>
        <v>0</v>
      </c>
      <c r="L68" t="e">
        <f t="shared" si="6"/>
        <v>#DIV/0!</v>
      </c>
      <c r="M68">
        <v>1</v>
      </c>
      <c r="N68">
        <v>1</v>
      </c>
      <c r="O68">
        <v>2</v>
      </c>
      <c r="P68">
        <f t="shared" si="7"/>
        <v>0</v>
      </c>
      <c r="S68">
        <v>1</v>
      </c>
      <c r="T68">
        <v>0</v>
      </c>
      <c r="U68">
        <v>1</v>
      </c>
      <c r="Z68">
        <v>0</v>
      </c>
      <c r="AA68">
        <v>0</v>
      </c>
      <c r="AB68">
        <v>0</v>
      </c>
      <c r="AC68">
        <v>0</v>
      </c>
      <c r="AD68" t="s">
        <v>75</v>
      </c>
      <c r="AE68" t="e">
        <f t="shared" si="54"/>
        <v>#DIV/0!</v>
      </c>
      <c r="AF68" t="e">
        <f t="shared" si="8"/>
        <v>#DIV/0!</v>
      </c>
      <c r="AG68" t="e">
        <f t="shared" si="9"/>
        <v>#DIV/0!</v>
      </c>
      <c r="AH68" t="e">
        <f t="shared" si="10"/>
        <v>#DIV/0!</v>
      </c>
      <c r="AI68" t="e">
        <f t="shared" si="11"/>
        <v>#DIV/0!</v>
      </c>
      <c r="AJ68" t="e">
        <f t="shared" si="12"/>
        <v>#DIV/0!</v>
      </c>
      <c r="AK68" t="e">
        <f t="shared" si="13"/>
        <v>#DIV/0!</v>
      </c>
      <c r="AL68" t="e">
        <f t="shared" si="14"/>
        <v>#DIV/0!</v>
      </c>
      <c r="AM68" t="e">
        <f t="shared" si="15"/>
        <v>#DIV/0!</v>
      </c>
      <c r="AN68" t="e">
        <f t="shared" si="16"/>
        <v>#DIV/0!</v>
      </c>
      <c r="AO68" t="e">
        <f t="shared" si="17"/>
        <v>#DIV/0!</v>
      </c>
      <c r="AP68" t="e">
        <f t="shared" si="18"/>
        <v>#DIV/0!</v>
      </c>
      <c r="AQ68" t="e">
        <f t="shared" si="19"/>
        <v>#DIV/0!</v>
      </c>
      <c r="AR68" t="e">
        <f t="shared" si="20"/>
        <v>#DIV/0!</v>
      </c>
      <c r="AS68" t="e">
        <f t="shared" si="21"/>
        <v>#DIV/0!</v>
      </c>
      <c r="AT68" t="e">
        <f t="shared" si="22"/>
        <v>#DIV/0!</v>
      </c>
      <c r="AU68" t="e">
        <f t="shared" si="23"/>
        <v>#DIV/0!</v>
      </c>
      <c r="AV68" t="e">
        <f t="shared" si="24"/>
        <v>#DIV/0!</v>
      </c>
      <c r="AW68" t="e">
        <f t="shared" si="25"/>
        <v>#DIV/0!</v>
      </c>
      <c r="AX68" t="e">
        <f t="shared" si="26"/>
        <v>#DIV/0!</v>
      </c>
      <c r="AY68" t="e">
        <f t="shared" si="27"/>
        <v>#DIV/0!</v>
      </c>
      <c r="AZ68" t="e">
        <f t="shared" si="28"/>
        <v>#DIV/0!</v>
      </c>
      <c r="BA68" t="e">
        <f t="shared" si="29"/>
        <v>#DIV/0!</v>
      </c>
      <c r="BB68">
        <f t="shared" si="30"/>
        <v>18</v>
      </c>
      <c r="BC68">
        <f t="shared" si="55"/>
        <v>0</v>
      </c>
      <c r="BD68">
        <f t="shared" si="31"/>
        <v>0</v>
      </c>
      <c r="BE68">
        <f t="shared" si="32"/>
        <v>5.5</v>
      </c>
      <c r="BF68">
        <f t="shared" si="33"/>
        <v>0</v>
      </c>
      <c r="BG68">
        <f t="shared" si="33"/>
        <v>0</v>
      </c>
      <c r="BH68">
        <f t="shared" si="33"/>
        <v>0</v>
      </c>
      <c r="BI68">
        <f t="shared" si="34"/>
        <v>0.1754683247588146</v>
      </c>
      <c r="BJ68">
        <f t="shared" si="57"/>
        <v>0</v>
      </c>
      <c r="BK68">
        <f t="shared" si="58"/>
        <v>0</v>
      </c>
      <c r="BL68">
        <f t="shared" si="36"/>
        <v>5.3615321454082238E-2</v>
      </c>
      <c r="BM68">
        <f t="shared" si="37"/>
        <v>0</v>
      </c>
      <c r="BN68">
        <f t="shared" si="38"/>
        <v>0</v>
      </c>
      <c r="BO68">
        <f t="shared" si="39"/>
        <v>0</v>
      </c>
      <c r="BP68" t="str">
        <f t="shared" si="40"/>
        <v/>
      </c>
      <c r="BQ68" t="str">
        <f t="shared" si="41"/>
        <v/>
      </c>
      <c r="BR68" t="str">
        <f t="shared" si="42"/>
        <v/>
      </c>
      <c r="BS68" t="str">
        <f t="shared" si="43"/>
        <v/>
      </c>
      <c r="BT68" t="str">
        <f t="shared" si="44"/>
        <v/>
      </c>
      <c r="BU68" t="str">
        <f t="shared" si="45"/>
        <v/>
      </c>
      <c r="BV68" t="str">
        <f t="shared" si="46"/>
        <v/>
      </c>
      <c r="BW68" t="str">
        <f t="shared" si="47"/>
        <v/>
      </c>
      <c r="BX68" t="str">
        <f t="shared" si="48"/>
        <v/>
      </c>
      <c r="BY68" t="str">
        <f t="shared" si="49"/>
        <v/>
      </c>
      <c r="BZ68" t="str">
        <f t="shared" si="50"/>
        <v/>
      </c>
      <c r="CA68" t="str">
        <f t="shared" si="51"/>
        <v/>
      </c>
      <c r="CB68" s="11">
        <f t="shared" si="59"/>
        <v>9.7482402643785885E-3</v>
      </c>
    </row>
    <row r="69" spans="1:107" x14ac:dyDescent="0.3">
      <c r="A69">
        <v>1</v>
      </c>
      <c r="B69">
        <f t="shared" si="3"/>
        <v>1</v>
      </c>
      <c r="C69" t="s">
        <v>75</v>
      </c>
      <c r="D69">
        <v>0.34</v>
      </c>
      <c r="E69">
        <v>4</v>
      </c>
      <c r="F69">
        <v>4.8</v>
      </c>
      <c r="G69">
        <v>2.2999999999999998</v>
      </c>
      <c r="H69">
        <v>4</v>
      </c>
      <c r="I69">
        <f t="shared" si="4"/>
        <v>2.5166666666666666</v>
      </c>
      <c r="J69">
        <f t="shared" si="5"/>
        <v>0</v>
      </c>
      <c r="K69">
        <v>6</v>
      </c>
      <c r="L69">
        <f t="shared" si="6"/>
        <v>7</v>
      </c>
      <c r="M69">
        <v>1</v>
      </c>
      <c r="N69">
        <v>1</v>
      </c>
      <c r="O69">
        <v>2</v>
      </c>
      <c r="P69">
        <f t="shared" si="7"/>
        <v>1</v>
      </c>
      <c r="S69">
        <v>1</v>
      </c>
      <c r="T69">
        <v>0</v>
      </c>
      <c r="U69">
        <v>1</v>
      </c>
      <c r="Z69">
        <v>0</v>
      </c>
      <c r="AA69">
        <v>0</v>
      </c>
      <c r="AB69">
        <v>0</v>
      </c>
      <c r="AC69">
        <v>0</v>
      </c>
      <c r="AD69" t="s">
        <v>75</v>
      </c>
      <c r="AE69">
        <f t="shared" si="54"/>
        <v>62.865223272584039</v>
      </c>
      <c r="AF69">
        <f t="shared" si="8"/>
        <v>9.9488130686806766</v>
      </c>
      <c r="AG69">
        <f t="shared" si="9"/>
        <v>19.897626137361353</v>
      </c>
      <c r="AH69">
        <f t="shared" si="10"/>
        <v>39.64068542165613</v>
      </c>
      <c r="AI69">
        <f t="shared" si="11"/>
        <v>56.012938456206655</v>
      </c>
      <c r="AJ69">
        <f t="shared" si="12"/>
        <v>62.865223272584039</v>
      </c>
      <c r="AK69">
        <f t="shared" si="13"/>
        <v>53.920637748915858</v>
      </c>
      <c r="AL69">
        <f t="shared" si="14"/>
        <v>22.902279763329712</v>
      </c>
      <c r="AM69">
        <f t="shared" si="15"/>
        <v>-682.98767135890478</v>
      </c>
      <c r="AN69">
        <f t="shared" si="16"/>
        <v>-1773.1286473750947</v>
      </c>
      <c r="AO69">
        <f t="shared" si="17"/>
        <v>-3570.3626474202115</v>
      </c>
      <c r="AP69">
        <f t="shared" si="18"/>
        <v>-11465.711673899736</v>
      </c>
      <c r="AQ69">
        <f t="shared" si="19"/>
        <v>9.9488130686806766</v>
      </c>
      <c r="AR69">
        <f t="shared" si="20"/>
        <v>19.897626137361353</v>
      </c>
      <c r="AS69">
        <f t="shared" si="21"/>
        <v>39.64068542165613</v>
      </c>
      <c r="AT69">
        <f t="shared" si="22"/>
        <v>56.012938456206655</v>
      </c>
      <c r="AU69">
        <f t="shared" si="23"/>
        <v>62.865223272584039</v>
      </c>
      <c r="AV69">
        <f t="shared" si="24"/>
        <v>62.865223272584039</v>
      </c>
      <c r="AW69">
        <f t="shared" si="25"/>
        <v>62.865223272584039</v>
      </c>
      <c r="AX69">
        <f t="shared" si="26"/>
        <v>62.865223272584039</v>
      </c>
      <c r="AY69">
        <f t="shared" si="27"/>
        <v>62.865223272584039</v>
      </c>
      <c r="AZ69">
        <f t="shared" si="28"/>
        <v>62.865223272584039</v>
      </c>
      <c r="BA69">
        <f t="shared" si="29"/>
        <v>62.865223272584039</v>
      </c>
      <c r="BB69">
        <f t="shared" si="30"/>
        <v>18</v>
      </c>
      <c r="BC69">
        <f t="shared" si="55"/>
        <v>0</v>
      </c>
      <c r="BD69">
        <f t="shared" si="31"/>
        <v>0</v>
      </c>
      <c r="BE69">
        <f t="shared" si="32"/>
        <v>5.5</v>
      </c>
      <c r="BF69">
        <f t="shared" si="33"/>
        <v>0</v>
      </c>
      <c r="BG69">
        <f t="shared" si="33"/>
        <v>0</v>
      </c>
      <c r="BH69">
        <f t="shared" si="33"/>
        <v>0</v>
      </c>
      <c r="BI69">
        <f t="shared" si="34"/>
        <v>0.16558480279280796</v>
      </c>
      <c r="BJ69">
        <f t="shared" si="57"/>
        <v>0</v>
      </c>
      <c r="BK69">
        <f t="shared" si="58"/>
        <v>0</v>
      </c>
      <c r="BL69">
        <f t="shared" si="36"/>
        <v>5.0595356408913536E-2</v>
      </c>
      <c r="BM69">
        <f t="shared" si="37"/>
        <v>0</v>
      </c>
      <c r="BN69">
        <f t="shared" si="38"/>
        <v>0</v>
      </c>
      <c r="BO69">
        <f t="shared" si="39"/>
        <v>0</v>
      </c>
      <c r="BP69" t="str">
        <f t="shared" si="40"/>
        <v>Col mop</v>
      </c>
      <c r="BQ69">
        <f t="shared" si="41"/>
        <v>9.9488130686806766</v>
      </c>
      <c r="BR69">
        <f t="shared" si="42"/>
        <v>9.9488130686806766</v>
      </c>
      <c r="BS69">
        <f t="shared" si="43"/>
        <v>19.743059284294777</v>
      </c>
      <c r="BT69">
        <f t="shared" si="44"/>
        <v>16.372253034550525</v>
      </c>
      <c r="BU69">
        <f t="shared" si="45"/>
        <v>6.8522848163773844</v>
      </c>
      <c r="BV69">
        <f t="shared" si="46"/>
        <v>0</v>
      </c>
      <c r="BW69">
        <f t="shared" si="47"/>
        <v>0</v>
      </c>
      <c r="BX69">
        <f t="shared" si="48"/>
        <v>0</v>
      </c>
      <c r="BY69">
        <f t="shared" si="49"/>
        <v>0</v>
      </c>
      <c r="BZ69">
        <f t="shared" si="50"/>
        <v>0</v>
      </c>
      <c r="CA69">
        <f t="shared" si="51"/>
        <v>0</v>
      </c>
      <c r="CB69" s="11">
        <f t="shared" si="59"/>
        <v>9.1991557107115526E-3</v>
      </c>
    </row>
    <row r="70" spans="1:107" x14ac:dyDescent="0.3">
      <c r="A70">
        <v>1</v>
      </c>
      <c r="B70" t="str">
        <f t="shared" si="3"/>
        <v/>
      </c>
      <c r="D70">
        <v>0.24</v>
      </c>
      <c r="I70">
        <f t="shared" si="4"/>
        <v>0</v>
      </c>
      <c r="J70">
        <f t="shared" si="5"/>
        <v>0</v>
      </c>
      <c r="L70" t="e">
        <f t="shared" si="6"/>
        <v>#DIV/0!</v>
      </c>
      <c r="M70">
        <v>1</v>
      </c>
      <c r="N70">
        <v>1</v>
      </c>
      <c r="O70">
        <v>3</v>
      </c>
      <c r="P70">
        <f t="shared" si="7"/>
        <v>0</v>
      </c>
      <c r="S70">
        <v>1</v>
      </c>
      <c r="T70">
        <v>0</v>
      </c>
      <c r="U70">
        <v>1</v>
      </c>
      <c r="Z70">
        <v>0</v>
      </c>
      <c r="AA70">
        <v>0</v>
      </c>
      <c r="AB70">
        <v>0</v>
      </c>
      <c r="AC70">
        <v>0</v>
      </c>
      <c r="AD70" t="s">
        <v>75</v>
      </c>
      <c r="AE70" t="e">
        <f t="shared" si="54"/>
        <v>#DIV/0!</v>
      </c>
      <c r="AF70" t="e">
        <f t="shared" si="8"/>
        <v>#DIV/0!</v>
      </c>
      <c r="AG70" t="e">
        <f t="shared" si="9"/>
        <v>#DIV/0!</v>
      </c>
      <c r="AH70" t="e">
        <f t="shared" si="10"/>
        <v>#DIV/0!</v>
      </c>
      <c r="AI70" t="e">
        <f t="shared" si="11"/>
        <v>#DIV/0!</v>
      </c>
      <c r="AJ70" t="e">
        <f t="shared" si="12"/>
        <v>#DIV/0!</v>
      </c>
      <c r="AK70" t="e">
        <f t="shared" si="13"/>
        <v>#DIV/0!</v>
      </c>
      <c r="AL70" t="e">
        <f t="shared" si="14"/>
        <v>#DIV/0!</v>
      </c>
      <c r="AM70" t="e">
        <f t="shared" si="15"/>
        <v>#DIV/0!</v>
      </c>
      <c r="AN70" t="e">
        <f t="shared" si="16"/>
        <v>#DIV/0!</v>
      </c>
      <c r="AO70" t="e">
        <f t="shared" si="17"/>
        <v>#DIV/0!</v>
      </c>
      <c r="AP70" t="e">
        <f t="shared" si="18"/>
        <v>#DIV/0!</v>
      </c>
      <c r="AQ70" t="e">
        <f t="shared" si="19"/>
        <v>#DIV/0!</v>
      </c>
      <c r="AR70" t="e">
        <f t="shared" si="20"/>
        <v>#DIV/0!</v>
      </c>
      <c r="AS70" t="e">
        <f t="shared" si="21"/>
        <v>#DIV/0!</v>
      </c>
      <c r="AT70" t="e">
        <f t="shared" si="22"/>
        <v>#DIV/0!</v>
      </c>
      <c r="AU70" t="e">
        <f t="shared" si="23"/>
        <v>#DIV/0!</v>
      </c>
      <c r="AV70" t="e">
        <f t="shared" si="24"/>
        <v>#DIV/0!</v>
      </c>
      <c r="AW70" t="e">
        <f t="shared" si="25"/>
        <v>#DIV/0!</v>
      </c>
      <c r="AX70" t="e">
        <f t="shared" si="26"/>
        <v>#DIV/0!</v>
      </c>
      <c r="AY70" t="e">
        <f t="shared" si="27"/>
        <v>#DIV/0!</v>
      </c>
      <c r="AZ70" t="e">
        <f t="shared" si="28"/>
        <v>#DIV/0!</v>
      </c>
      <c r="BA70" t="e">
        <f t="shared" si="29"/>
        <v>#DIV/0!</v>
      </c>
      <c r="BB70">
        <f t="shared" si="30"/>
        <v>38</v>
      </c>
      <c r="BC70">
        <f t="shared" si="55"/>
        <v>0</v>
      </c>
      <c r="BD70">
        <f t="shared" si="31"/>
        <v>0</v>
      </c>
      <c r="BE70">
        <f t="shared" si="32"/>
        <v>5.5</v>
      </c>
      <c r="BF70">
        <f t="shared" si="33"/>
        <v>0</v>
      </c>
      <c r="BG70">
        <f t="shared" si="33"/>
        <v>0</v>
      </c>
      <c r="BH70">
        <f t="shared" si="33"/>
        <v>0</v>
      </c>
      <c r="BI70">
        <f t="shared" si="34"/>
        <v>0.17417916971977024</v>
      </c>
      <c r="BJ70">
        <f t="shared" si="57"/>
        <v>0</v>
      </c>
      <c r="BK70">
        <f t="shared" si="58"/>
        <v>0</v>
      </c>
      <c r="BL70">
        <f t="shared" si="36"/>
        <v>2.5210142985756221E-2</v>
      </c>
      <c r="BM70">
        <f t="shared" si="37"/>
        <v>0</v>
      </c>
      <c r="BN70">
        <f t="shared" si="38"/>
        <v>0</v>
      </c>
      <c r="BO70">
        <f t="shared" si="39"/>
        <v>0</v>
      </c>
      <c r="BP70" t="str">
        <f t="shared" si="40"/>
        <v/>
      </c>
      <c r="BQ70" t="str">
        <f t="shared" si="41"/>
        <v/>
      </c>
      <c r="BR70" t="str">
        <f t="shared" si="42"/>
        <v/>
      </c>
      <c r="BS70" t="str">
        <f t="shared" si="43"/>
        <v/>
      </c>
      <c r="BT70" t="str">
        <f t="shared" si="44"/>
        <v/>
      </c>
      <c r="BU70" t="str">
        <f t="shared" si="45"/>
        <v/>
      </c>
      <c r="BV70" t="str">
        <f t="shared" si="46"/>
        <v/>
      </c>
      <c r="BW70" t="str">
        <f t="shared" si="47"/>
        <v/>
      </c>
      <c r="BX70" t="str">
        <f t="shared" si="48"/>
        <v/>
      </c>
      <c r="BY70" t="str">
        <f t="shared" si="49"/>
        <v/>
      </c>
      <c r="BZ70" t="str">
        <f t="shared" si="50"/>
        <v/>
      </c>
      <c r="CA70" t="str">
        <f t="shared" si="51"/>
        <v/>
      </c>
      <c r="CB70" s="11">
        <f t="shared" si="59"/>
        <v>4.5836623610465855E-3</v>
      </c>
    </row>
    <row r="71" spans="1:107" x14ac:dyDescent="0.3">
      <c r="A71">
        <v>1</v>
      </c>
      <c r="B71" t="str">
        <f t="shared" si="3"/>
        <v/>
      </c>
      <c r="D71">
        <v>0.8</v>
      </c>
      <c r="I71">
        <f t="shared" si="4"/>
        <v>0</v>
      </c>
      <c r="J71">
        <f t="shared" si="5"/>
        <v>0</v>
      </c>
      <c r="L71" t="e">
        <f t="shared" si="6"/>
        <v>#DIV/0!</v>
      </c>
      <c r="M71">
        <v>2</v>
      </c>
      <c r="N71">
        <v>1</v>
      </c>
      <c r="O71">
        <v>4</v>
      </c>
      <c r="P71">
        <f t="shared" si="7"/>
        <v>0</v>
      </c>
      <c r="S71">
        <v>1</v>
      </c>
      <c r="T71">
        <v>0</v>
      </c>
      <c r="U71">
        <v>1</v>
      </c>
      <c r="Z71">
        <v>0</v>
      </c>
      <c r="AA71">
        <v>0</v>
      </c>
      <c r="AB71">
        <v>0</v>
      </c>
      <c r="AC71">
        <v>0</v>
      </c>
      <c r="AD71" t="s">
        <v>75</v>
      </c>
      <c r="AE71" t="e">
        <f t="shared" si="54"/>
        <v>#DIV/0!</v>
      </c>
      <c r="AF71" t="e">
        <f t="shared" si="8"/>
        <v>#DIV/0!</v>
      </c>
      <c r="AG71" t="e">
        <f t="shared" si="9"/>
        <v>#DIV/0!</v>
      </c>
      <c r="AH71" t="e">
        <f t="shared" si="10"/>
        <v>#DIV/0!</v>
      </c>
      <c r="AI71" t="e">
        <f t="shared" si="11"/>
        <v>#DIV/0!</v>
      </c>
      <c r="AJ71" t="e">
        <f t="shared" si="12"/>
        <v>#DIV/0!</v>
      </c>
      <c r="AK71" t="e">
        <f t="shared" si="13"/>
        <v>#DIV/0!</v>
      </c>
      <c r="AL71" t="e">
        <f t="shared" si="14"/>
        <v>#DIV/0!</v>
      </c>
      <c r="AM71" t="e">
        <f t="shared" si="15"/>
        <v>#DIV/0!</v>
      </c>
      <c r="AN71" t="e">
        <f t="shared" si="16"/>
        <v>#DIV/0!</v>
      </c>
      <c r="AO71" t="e">
        <f t="shared" si="17"/>
        <v>#DIV/0!</v>
      </c>
      <c r="AP71" t="e">
        <f t="shared" si="18"/>
        <v>#DIV/0!</v>
      </c>
      <c r="AQ71" t="e">
        <f t="shared" si="19"/>
        <v>#DIV/0!</v>
      </c>
      <c r="AR71" t="e">
        <f t="shared" si="20"/>
        <v>#DIV/0!</v>
      </c>
      <c r="AS71" t="e">
        <f t="shared" si="21"/>
        <v>#DIV/0!</v>
      </c>
      <c r="AT71" t="e">
        <f t="shared" si="22"/>
        <v>#DIV/0!</v>
      </c>
      <c r="AU71" t="e">
        <f t="shared" si="23"/>
        <v>#DIV/0!</v>
      </c>
      <c r="AV71" t="e">
        <f t="shared" si="24"/>
        <v>#DIV/0!</v>
      </c>
      <c r="AW71" t="e">
        <f t="shared" si="25"/>
        <v>#DIV/0!</v>
      </c>
      <c r="AX71" t="e">
        <f t="shared" si="26"/>
        <v>#DIV/0!</v>
      </c>
      <c r="AY71" t="e">
        <f t="shared" si="27"/>
        <v>#DIV/0!</v>
      </c>
      <c r="AZ71" t="e">
        <f t="shared" si="28"/>
        <v>#DIV/0!</v>
      </c>
      <c r="BA71" t="e">
        <f t="shared" si="29"/>
        <v>#DIV/0!</v>
      </c>
      <c r="BB71">
        <f t="shared" si="30"/>
        <v>63</v>
      </c>
      <c r="BC71">
        <f t="shared" si="55"/>
        <v>0</v>
      </c>
      <c r="BD71">
        <f t="shared" si="31"/>
        <v>0</v>
      </c>
      <c r="BE71">
        <f t="shared" si="32"/>
        <v>5.5</v>
      </c>
      <c r="BF71">
        <f t="shared" si="33"/>
        <v>0</v>
      </c>
      <c r="BG71">
        <f t="shared" si="33"/>
        <v>0</v>
      </c>
      <c r="BH71">
        <f t="shared" si="33"/>
        <v>0</v>
      </c>
      <c r="BI71">
        <f t="shared" si="34"/>
        <v>3.2085636527326109</v>
      </c>
      <c r="BJ71">
        <f t="shared" si="57"/>
        <v>0</v>
      </c>
      <c r="BK71">
        <f t="shared" si="58"/>
        <v>0</v>
      </c>
      <c r="BL71">
        <f t="shared" si="36"/>
        <v>0.28011269984173587</v>
      </c>
      <c r="BM71">
        <f t="shared" si="37"/>
        <v>0</v>
      </c>
      <c r="BN71">
        <f t="shared" si="38"/>
        <v>0</v>
      </c>
      <c r="BO71">
        <f t="shared" si="39"/>
        <v>0</v>
      </c>
      <c r="BP71" t="str">
        <f t="shared" si="40"/>
        <v/>
      </c>
      <c r="BQ71" t="str">
        <f t="shared" si="41"/>
        <v/>
      </c>
      <c r="BR71" t="str">
        <f t="shared" si="42"/>
        <v/>
      </c>
      <c r="BS71" t="str">
        <f t="shared" si="43"/>
        <v/>
      </c>
      <c r="BT71" t="str">
        <f t="shared" si="44"/>
        <v/>
      </c>
      <c r="BU71" t="str">
        <f t="shared" si="45"/>
        <v/>
      </c>
      <c r="BV71" t="str">
        <f t="shared" si="46"/>
        <v/>
      </c>
      <c r="BW71" t="str">
        <f t="shared" si="47"/>
        <v/>
      </c>
      <c r="BX71" t="str">
        <f t="shared" si="48"/>
        <v/>
      </c>
      <c r="BY71" t="str">
        <f t="shared" si="49"/>
        <v/>
      </c>
      <c r="BZ71" t="str">
        <f t="shared" si="50"/>
        <v/>
      </c>
      <c r="CA71" t="str">
        <f t="shared" si="51"/>
        <v/>
      </c>
      <c r="CB71" s="11">
        <f t="shared" si="59"/>
        <v>5.0929581789406521E-2</v>
      </c>
    </row>
    <row r="72" spans="1:107" x14ac:dyDescent="0.3">
      <c r="A72">
        <v>1</v>
      </c>
      <c r="B72" t="str">
        <f t="shared" si="3"/>
        <v/>
      </c>
      <c r="D72">
        <v>0.3</v>
      </c>
      <c r="I72">
        <f t="shared" si="4"/>
        <v>0</v>
      </c>
      <c r="J72">
        <f t="shared" si="5"/>
        <v>0</v>
      </c>
      <c r="L72" t="e">
        <f t="shared" si="6"/>
        <v>#DIV/0!</v>
      </c>
      <c r="M72">
        <v>1</v>
      </c>
      <c r="N72">
        <v>1</v>
      </c>
      <c r="O72">
        <v>1</v>
      </c>
      <c r="P72">
        <f t="shared" si="7"/>
        <v>0</v>
      </c>
      <c r="S72">
        <v>1</v>
      </c>
      <c r="T72">
        <v>0</v>
      </c>
      <c r="U72">
        <v>2</v>
      </c>
      <c r="Z72">
        <v>0</v>
      </c>
      <c r="AA72">
        <v>0</v>
      </c>
      <c r="AB72">
        <v>0</v>
      </c>
      <c r="AC72">
        <v>0</v>
      </c>
      <c r="AD72" t="s">
        <v>75</v>
      </c>
      <c r="AE72" t="e">
        <f t="shared" si="54"/>
        <v>#DIV/0!</v>
      </c>
      <c r="AF72" t="e">
        <f t="shared" si="8"/>
        <v>#DIV/0!</v>
      </c>
      <c r="AG72" t="e">
        <f t="shared" si="9"/>
        <v>#DIV/0!</v>
      </c>
      <c r="AH72" t="e">
        <f t="shared" si="10"/>
        <v>#DIV/0!</v>
      </c>
      <c r="AI72" t="e">
        <f t="shared" si="11"/>
        <v>#DIV/0!</v>
      </c>
      <c r="AJ72" t="e">
        <f t="shared" si="12"/>
        <v>#DIV/0!</v>
      </c>
      <c r="AK72" t="e">
        <f t="shared" si="13"/>
        <v>#DIV/0!</v>
      </c>
      <c r="AL72" t="e">
        <f t="shared" si="14"/>
        <v>#DIV/0!</v>
      </c>
      <c r="AM72" t="e">
        <f t="shared" si="15"/>
        <v>#DIV/0!</v>
      </c>
      <c r="AN72" t="e">
        <f t="shared" si="16"/>
        <v>#DIV/0!</v>
      </c>
      <c r="AO72" t="e">
        <f t="shared" si="17"/>
        <v>#DIV/0!</v>
      </c>
      <c r="AP72" t="e">
        <f t="shared" si="18"/>
        <v>#DIV/0!</v>
      </c>
      <c r="AQ72" t="e">
        <f t="shared" si="19"/>
        <v>#DIV/0!</v>
      </c>
      <c r="AR72" t="e">
        <f t="shared" si="20"/>
        <v>#DIV/0!</v>
      </c>
      <c r="AS72" t="e">
        <f t="shared" si="21"/>
        <v>#DIV/0!</v>
      </c>
      <c r="AT72" t="e">
        <f t="shared" si="22"/>
        <v>#DIV/0!</v>
      </c>
      <c r="AU72" t="e">
        <f t="shared" si="23"/>
        <v>#DIV/0!</v>
      </c>
      <c r="AV72" t="e">
        <f t="shared" si="24"/>
        <v>#DIV/0!</v>
      </c>
      <c r="AW72" t="e">
        <f t="shared" si="25"/>
        <v>#DIV/0!</v>
      </c>
      <c r="AX72" t="e">
        <f t="shared" si="26"/>
        <v>#DIV/0!</v>
      </c>
      <c r="AY72" t="e">
        <f t="shared" si="27"/>
        <v>#DIV/0!</v>
      </c>
      <c r="AZ72" t="e">
        <f t="shared" si="28"/>
        <v>#DIV/0!</v>
      </c>
      <c r="BA72" t="e">
        <f t="shared" si="29"/>
        <v>#DIV/0!</v>
      </c>
      <c r="BB72">
        <f t="shared" si="30"/>
        <v>5.5</v>
      </c>
      <c r="BC72">
        <f t="shared" si="55"/>
        <v>0</v>
      </c>
      <c r="BD72">
        <f t="shared" si="31"/>
        <v>0</v>
      </c>
      <c r="BE72">
        <f t="shared" si="32"/>
        <v>18</v>
      </c>
      <c r="BF72">
        <f t="shared" si="33"/>
        <v>0</v>
      </c>
      <c r="BG72">
        <f t="shared" si="33"/>
        <v>0</v>
      </c>
      <c r="BH72">
        <f t="shared" si="33"/>
        <v>0</v>
      </c>
      <c r="BI72">
        <f t="shared" si="34"/>
        <v>3.9390848415244095E-2</v>
      </c>
      <c r="BJ72">
        <f t="shared" si="57"/>
        <v>0</v>
      </c>
      <c r="BK72">
        <f t="shared" si="58"/>
        <v>0</v>
      </c>
      <c r="BL72">
        <f t="shared" si="36"/>
        <v>0.12891550390443521</v>
      </c>
      <c r="BM72">
        <f t="shared" si="37"/>
        <v>0</v>
      </c>
      <c r="BN72">
        <f t="shared" si="38"/>
        <v>0</v>
      </c>
      <c r="BO72">
        <f t="shared" si="39"/>
        <v>0</v>
      </c>
      <c r="BP72" t="str">
        <f t="shared" si="40"/>
        <v/>
      </c>
      <c r="BQ72" t="str">
        <f t="shared" si="41"/>
        <v/>
      </c>
      <c r="BR72" t="str">
        <f t="shared" si="42"/>
        <v/>
      </c>
      <c r="BS72" t="str">
        <f t="shared" si="43"/>
        <v/>
      </c>
      <c r="BT72" t="str">
        <f t="shared" si="44"/>
        <v/>
      </c>
      <c r="BU72" t="str">
        <f t="shared" si="45"/>
        <v/>
      </c>
      <c r="BV72" t="str">
        <f t="shared" si="46"/>
        <v/>
      </c>
      <c r="BW72" t="str">
        <f t="shared" si="47"/>
        <v/>
      </c>
      <c r="BX72" t="str">
        <f t="shared" si="48"/>
        <v/>
      </c>
      <c r="BY72" t="str">
        <f t="shared" si="49"/>
        <v/>
      </c>
      <c r="BZ72" t="str">
        <f t="shared" si="50"/>
        <v/>
      </c>
      <c r="CA72" t="str">
        <f t="shared" si="51"/>
        <v/>
      </c>
      <c r="CB72" s="11">
        <f t="shared" si="59"/>
        <v>7.1619724391352897E-3</v>
      </c>
    </row>
    <row r="73" spans="1:107" x14ac:dyDescent="0.3">
      <c r="A73">
        <v>1</v>
      </c>
      <c r="B73">
        <f t="shared" si="3"/>
        <v>1</v>
      </c>
      <c r="C73" t="s">
        <v>75</v>
      </c>
      <c r="D73">
        <v>0.57999999999999996</v>
      </c>
      <c r="E73">
        <v>4.3</v>
      </c>
      <c r="F73">
        <v>5.05</v>
      </c>
      <c r="G73">
        <v>4.1500000000000004</v>
      </c>
      <c r="H73">
        <v>4.3</v>
      </c>
      <c r="I73">
        <f t="shared" si="4"/>
        <v>2.2999999999999998</v>
      </c>
      <c r="J73">
        <f t="shared" si="5"/>
        <v>0</v>
      </c>
      <c r="K73">
        <v>1</v>
      </c>
      <c r="L73">
        <f t="shared" si="6"/>
        <v>1</v>
      </c>
      <c r="M73">
        <v>1</v>
      </c>
      <c r="N73">
        <v>1</v>
      </c>
      <c r="O73">
        <v>4</v>
      </c>
      <c r="P73">
        <f t="shared" si="7"/>
        <v>1</v>
      </c>
      <c r="S73">
        <v>1</v>
      </c>
      <c r="T73">
        <v>0</v>
      </c>
      <c r="U73">
        <v>1</v>
      </c>
      <c r="Z73">
        <v>0</v>
      </c>
      <c r="AA73">
        <v>0</v>
      </c>
      <c r="AB73">
        <v>0</v>
      </c>
      <c r="AC73">
        <v>0</v>
      </c>
      <c r="AD73" t="s">
        <v>75</v>
      </c>
      <c r="AE73">
        <f t="shared" si="54"/>
        <v>71.461808091207004</v>
      </c>
      <c r="AF73">
        <f t="shared" si="8"/>
        <v>8.3095125687450011</v>
      </c>
      <c r="AG73">
        <f t="shared" si="9"/>
        <v>16.619025137490002</v>
      </c>
      <c r="AH73">
        <f t="shared" si="10"/>
        <v>33.238050274980004</v>
      </c>
      <c r="AI73">
        <f t="shared" si="11"/>
        <v>49.85707541247001</v>
      </c>
      <c r="AJ73">
        <f t="shared" si="12"/>
        <v>66.476100549960009</v>
      </c>
      <c r="AK73">
        <f t="shared" si="13"/>
        <v>83.095125687450007</v>
      </c>
      <c r="AL73">
        <f t="shared" si="14"/>
        <v>99.71415082494002</v>
      </c>
      <c r="AM73">
        <f t="shared" si="15"/>
        <v>182.80927651239003</v>
      </c>
      <c r="AN73">
        <f t="shared" si="16"/>
        <v>232.66635192486004</v>
      </c>
      <c r="AO73">
        <f t="shared" si="17"/>
        <v>282.52342733733002</v>
      </c>
      <c r="AP73">
        <f t="shared" si="18"/>
        <v>398.85660329976008</v>
      </c>
      <c r="AQ73">
        <f t="shared" si="19"/>
        <v>8.3095125687450011</v>
      </c>
      <c r="AR73">
        <f t="shared" si="20"/>
        <v>16.619025137490002</v>
      </c>
      <c r="AS73">
        <f t="shared" si="21"/>
        <v>33.238050274980004</v>
      </c>
      <c r="AT73">
        <f t="shared" si="22"/>
        <v>49.85707541247001</v>
      </c>
      <c r="AU73">
        <f t="shared" si="23"/>
        <v>66.476100549960009</v>
      </c>
      <c r="AV73">
        <f t="shared" si="24"/>
        <v>71.461808091207004</v>
      </c>
      <c r="AW73">
        <f t="shared" si="25"/>
        <v>71.461808091207004</v>
      </c>
      <c r="AX73">
        <f t="shared" si="26"/>
        <v>71.461808091207004</v>
      </c>
      <c r="AY73">
        <f t="shared" si="27"/>
        <v>71.461808091207004</v>
      </c>
      <c r="AZ73">
        <f t="shared" si="28"/>
        <v>71.461808091207004</v>
      </c>
      <c r="BA73">
        <f t="shared" si="29"/>
        <v>71.461808091207004</v>
      </c>
      <c r="BB73">
        <f t="shared" si="30"/>
        <v>63</v>
      </c>
      <c r="BC73">
        <f t="shared" si="55"/>
        <v>0</v>
      </c>
      <c r="BD73">
        <f t="shared" si="31"/>
        <v>0</v>
      </c>
      <c r="BE73">
        <f t="shared" si="32"/>
        <v>5.5</v>
      </c>
      <c r="BF73">
        <f t="shared" si="33"/>
        <v>0</v>
      </c>
      <c r="BG73">
        <f t="shared" si="33"/>
        <v>0</v>
      </c>
      <c r="BH73">
        <f t="shared" si="33"/>
        <v>0</v>
      </c>
      <c r="BI73">
        <f t="shared" si="34"/>
        <v>1.6865012699675781</v>
      </c>
      <c r="BJ73">
        <f t="shared" si="57"/>
        <v>0</v>
      </c>
      <c r="BK73">
        <f t="shared" si="58"/>
        <v>0</v>
      </c>
      <c r="BL73">
        <f t="shared" si="36"/>
        <v>0.14723423785431236</v>
      </c>
      <c r="BM73">
        <f t="shared" si="37"/>
        <v>0</v>
      </c>
      <c r="BN73">
        <f t="shared" si="38"/>
        <v>0</v>
      </c>
      <c r="BO73">
        <f t="shared" si="39"/>
        <v>0</v>
      </c>
      <c r="BP73" t="str">
        <f t="shared" si="40"/>
        <v>Col mop</v>
      </c>
      <c r="BQ73">
        <f t="shared" si="41"/>
        <v>8.3095125687450011</v>
      </c>
      <c r="BR73">
        <f t="shared" si="42"/>
        <v>8.3095125687450011</v>
      </c>
      <c r="BS73">
        <f t="shared" si="43"/>
        <v>16.619025137490002</v>
      </c>
      <c r="BT73">
        <f t="shared" si="44"/>
        <v>16.619025137490006</v>
      </c>
      <c r="BU73">
        <f t="shared" si="45"/>
        <v>16.619025137489999</v>
      </c>
      <c r="BV73">
        <f t="shared" si="46"/>
        <v>4.9857075412469953</v>
      </c>
      <c r="BW73">
        <f t="shared" si="47"/>
        <v>0</v>
      </c>
      <c r="BX73">
        <f t="shared" si="48"/>
        <v>0</v>
      </c>
      <c r="BY73">
        <f t="shared" si="49"/>
        <v>0</v>
      </c>
      <c r="BZ73">
        <f t="shared" si="50"/>
        <v>0</v>
      </c>
      <c r="CA73">
        <f t="shared" si="51"/>
        <v>0</v>
      </c>
      <c r="CB73" s="11">
        <f t="shared" si="59"/>
        <v>2.6769861428056794E-2</v>
      </c>
    </row>
    <row r="74" spans="1:107" x14ac:dyDescent="0.3">
      <c r="A74">
        <v>1</v>
      </c>
      <c r="B74" t="str">
        <f t="shared" si="3"/>
        <v/>
      </c>
      <c r="D74">
        <v>0.37</v>
      </c>
      <c r="I74">
        <f t="shared" si="4"/>
        <v>0</v>
      </c>
      <c r="J74">
        <f t="shared" si="5"/>
        <v>0</v>
      </c>
      <c r="L74" t="e">
        <f t="shared" si="6"/>
        <v>#DIV/0!</v>
      </c>
      <c r="M74">
        <v>1</v>
      </c>
      <c r="N74">
        <v>1</v>
      </c>
      <c r="O74">
        <v>2</v>
      </c>
      <c r="P74">
        <f t="shared" si="7"/>
        <v>0</v>
      </c>
      <c r="S74">
        <v>1</v>
      </c>
      <c r="T74">
        <v>0</v>
      </c>
      <c r="U74">
        <v>1</v>
      </c>
      <c r="Z74">
        <v>0</v>
      </c>
      <c r="AA74">
        <v>0</v>
      </c>
      <c r="AB74">
        <v>0</v>
      </c>
      <c r="AC74">
        <v>0</v>
      </c>
      <c r="AD74" t="s">
        <v>75</v>
      </c>
      <c r="AE74" t="e">
        <f t="shared" si="54"/>
        <v>#DIV/0!</v>
      </c>
      <c r="AF74" t="e">
        <f t="shared" si="8"/>
        <v>#DIV/0!</v>
      </c>
      <c r="AG74" t="e">
        <f t="shared" si="9"/>
        <v>#DIV/0!</v>
      </c>
      <c r="AH74" t="e">
        <f t="shared" si="10"/>
        <v>#DIV/0!</v>
      </c>
      <c r="AI74" t="e">
        <f t="shared" si="11"/>
        <v>#DIV/0!</v>
      </c>
      <c r="AJ74" t="e">
        <f t="shared" si="12"/>
        <v>#DIV/0!</v>
      </c>
      <c r="AK74" t="e">
        <f t="shared" si="13"/>
        <v>#DIV/0!</v>
      </c>
      <c r="AL74" t="e">
        <f t="shared" si="14"/>
        <v>#DIV/0!</v>
      </c>
      <c r="AM74" t="e">
        <f t="shared" si="15"/>
        <v>#DIV/0!</v>
      </c>
      <c r="AN74" t="e">
        <f t="shared" si="16"/>
        <v>#DIV/0!</v>
      </c>
      <c r="AO74" t="e">
        <f t="shared" si="17"/>
        <v>#DIV/0!</v>
      </c>
      <c r="AP74" t="e">
        <f t="shared" si="18"/>
        <v>#DIV/0!</v>
      </c>
      <c r="AQ74" t="e">
        <f t="shared" si="19"/>
        <v>#DIV/0!</v>
      </c>
      <c r="AR74" t="e">
        <f t="shared" si="20"/>
        <v>#DIV/0!</v>
      </c>
      <c r="AS74" t="e">
        <f t="shared" si="21"/>
        <v>#DIV/0!</v>
      </c>
      <c r="AT74" t="e">
        <f t="shared" si="22"/>
        <v>#DIV/0!</v>
      </c>
      <c r="AU74" t="e">
        <f t="shared" si="23"/>
        <v>#DIV/0!</v>
      </c>
      <c r="AV74" t="e">
        <f t="shared" si="24"/>
        <v>#DIV/0!</v>
      </c>
      <c r="AW74" t="e">
        <f t="shared" si="25"/>
        <v>#DIV/0!</v>
      </c>
      <c r="AX74" t="e">
        <f t="shared" si="26"/>
        <v>#DIV/0!</v>
      </c>
      <c r="AY74" t="e">
        <f t="shared" si="27"/>
        <v>#DIV/0!</v>
      </c>
      <c r="AZ74" t="e">
        <f t="shared" si="28"/>
        <v>#DIV/0!</v>
      </c>
      <c r="BA74" t="e">
        <f t="shared" si="29"/>
        <v>#DIV/0!</v>
      </c>
      <c r="BB74">
        <f t="shared" si="30"/>
        <v>18</v>
      </c>
      <c r="BC74">
        <f t="shared" si="55"/>
        <v>0</v>
      </c>
      <c r="BD74">
        <f t="shared" si="31"/>
        <v>0</v>
      </c>
      <c r="BE74">
        <f t="shared" si="32"/>
        <v>5.5</v>
      </c>
      <c r="BF74">
        <f t="shared" si="33"/>
        <v>0</v>
      </c>
      <c r="BG74">
        <f t="shared" si="33"/>
        <v>0</v>
      </c>
      <c r="BH74">
        <f t="shared" si="33"/>
        <v>0</v>
      </c>
      <c r="BI74">
        <f t="shared" si="34"/>
        <v>0.19609480538352425</v>
      </c>
      <c r="BJ74">
        <f t="shared" si="57"/>
        <v>0</v>
      </c>
      <c r="BK74">
        <f t="shared" si="58"/>
        <v>0</v>
      </c>
      <c r="BL74">
        <f t="shared" si="36"/>
        <v>5.9917857200521299E-2</v>
      </c>
      <c r="BM74">
        <f t="shared" si="37"/>
        <v>0</v>
      </c>
      <c r="BN74">
        <f t="shared" si="38"/>
        <v>0</v>
      </c>
      <c r="BO74">
        <f t="shared" si="39"/>
        <v>0</v>
      </c>
      <c r="BP74" t="str">
        <f t="shared" si="40"/>
        <v/>
      </c>
      <c r="BQ74" t="str">
        <f t="shared" si="41"/>
        <v/>
      </c>
      <c r="BR74" t="str">
        <f t="shared" si="42"/>
        <v/>
      </c>
      <c r="BS74" t="str">
        <f t="shared" si="43"/>
        <v/>
      </c>
      <c r="BT74" t="str">
        <f t="shared" si="44"/>
        <v/>
      </c>
      <c r="BU74" t="str">
        <f t="shared" si="45"/>
        <v/>
      </c>
      <c r="BV74" t="str">
        <f t="shared" si="46"/>
        <v/>
      </c>
      <c r="BW74" t="str">
        <f t="shared" si="47"/>
        <v/>
      </c>
      <c r="BX74" t="str">
        <f t="shared" si="48"/>
        <v/>
      </c>
      <c r="BY74" t="str">
        <f t="shared" si="49"/>
        <v/>
      </c>
      <c r="BZ74" t="str">
        <f t="shared" si="50"/>
        <v/>
      </c>
      <c r="CA74" t="str">
        <f t="shared" si="51"/>
        <v/>
      </c>
      <c r="CB74" s="11">
        <f t="shared" si="59"/>
        <v>1.0894155854640236E-2</v>
      </c>
    </row>
    <row r="75" spans="1:107" x14ac:dyDescent="0.3">
      <c r="A75">
        <v>1</v>
      </c>
      <c r="B75" t="str">
        <f t="shared" si="3"/>
        <v/>
      </c>
      <c r="D75">
        <v>0.84</v>
      </c>
      <c r="I75">
        <f t="shared" si="4"/>
        <v>0</v>
      </c>
      <c r="J75">
        <f t="shared" si="5"/>
        <v>0</v>
      </c>
      <c r="L75" t="e">
        <f t="shared" si="6"/>
        <v>#DIV/0!</v>
      </c>
      <c r="M75">
        <v>2</v>
      </c>
      <c r="N75">
        <v>1</v>
      </c>
      <c r="O75">
        <v>4</v>
      </c>
      <c r="P75">
        <f t="shared" si="7"/>
        <v>0</v>
      </c>
      <c r="S75">
        <v>1</v>
      </c>
      <c r="T75">
        <v>0</v>
      </c>
      <c r="U75">
        <v>2</v>
      </c>
      <c r="Z75">
        <v>0</v>
      </c>
      <c r="AA75">
        <v>0</v>
      </c>
      <c r="AB75">
        <v>0</v>
      </c>
      <c r="AC75">
        <v>0</v>
      </c>
      <c r="AD75" t="s">
        <v>75</v>
      </c>
      <c r="AE75" t="e">
        <f t="shared" si="54"/>
        <v>#DIV/0!</v>
      </c>
      <c r="AF75" t="e">
        <f t="shared" si="8"/>
        <v>#DIV/0!</v>
      </c>
      <c r="AG75" t="e">
        <f t="shared" si="9"/>
        <v>#DIV/0!</v>
      </c>
      <c r="AH75" t="e">
        <f t="shared" si="10"/>
        <v>#DIV/0!</v>
      </c>
      <c r="AI75" t="e">
        <f t="shared" si="11"/>
        <v>#DIV/0!</v>
      </c>
      <c r="AJ75" t="e">
        <f t="shared" si="12"/>
        <v>#DIV/0!</v>
      </c>
      <c r="AK75" t="e">
        <f t="shared" si="13"/>
        <v>#DIV/0!</v>
      </c>
      <c r="AL75" t="e">
        <f t="shared" si="14"/>
        <v>#DIV/0!</v>
      </c>
      <c r="AM75" t="e">
        <f t="shared" si="15"/>
        <v>#DIV/0!</v>
      </c>
      <c r="AN75" t="e">
        <f t="shared" si="16"/>
        <v>#DIV/0!</v>
      </c>
      <c r="AO75" t="e">
        <f t="shared" si="17"/>
        <v>#DIV/0!</v>
      </c>
      <c r="AP75" t="e">
        <f t="shared" si="18"/>
        <v>#DIV/0!</v>
      </c>
      <c r="AQ75" t="e">
        <f t="shared" si="19"/>
        <v>#DIV/0!</v>
      </c>
      <c r="AR75" t="e">
        <f t="shared" si="20"/>
        <v>#DIV/0!</v>
      </c>
      <c r="AS75" t="e">
        <f t="shared" si="21"/>
        <v>#DIV/0!</v>
      </c>
      <c r="AT75" t="e">
        <f t="shared" si="22"/>
        <v>#DIV/0!</v>
      </c>
      <c r="AU75" t="e">
        <f t="shared" si="23"/>
        <v>#DIV/0!</v>
      </c>
      <c r="AV75" t="e">
        <f t="shared" si="24"/>
        <v>#DIV/0!</v>
      </c>
      <c r="AW75" t="e">
        <f t="shared" si="25"/>
        <v>#DIV/0!</v>
      </c>
      <c r="AX75" t="e">
        <f t="shared" si="26"/>
        <v>#DIV/0!</v>
      </c>
      <c r="AY75" t="e">
        <f t="shared" si="27"/>
        <v>#DIV/0!</v>
      </c>
      <c r="AZ75" t="e">
        <f t="shared" si="28"/>
        <v>#DIV/0!</v>
      </c>
      <c r="BA75" t="e">
        <f t="shared" si="29"/>
        <v>#DIV/0!</v>
      </c>
      <c r="BB75">
        <f t="shared" si="30"/>
        <v>63</v>
      </c>
      <c r="BC75">
        <f t="shared" si="55"/>
        <v>0</v>
      </c>
      <c r="BD75">
        <f t="shared" si="31"/>
        <v>0</v>
      </c>
      <c r="BE75">
        <f t="shared" si="32"/>
        <v>18</v>
      </c>
      <c r="BF75">
        <f t="shared" si="33"/>
        <v>0</v>
      </c>
      <c r="BG75">
        <f t="shared" si="33"/>
        <v>0</v>
      </c>
      <c r="BH75">
        <f t="shared" si="33"/>
        <v>0</v>
      </c>
      <c r="BI75">
        <f t="shared" si="34"/>
        <v>3.5374414271377019</v>
      </c>
      <c r="BJ75">
        <f t="shared" si="57"/>
        <v>0</v>
      </c>
      <c r="BK75">
        <f t="shared" si="58"/>
        <v>0</v>
      </c>
      <c r="BL75">
        <f t="shared" si="36"/>
        <v>1.010697550610772</v>
      </c>
      <c r="BM75">
        <f t="shared" si="37"/>
        <v>0</v>
      </c>
      <c r="BN75">
        <f t="shared" si="38"/>
        <v>0</v>
      </c>
      <c r="BO75">
        <f t="shared" si="39"/>
        <v>0</v>
      </c>
      <c r="BP75" t="str">
        <f t="shared" si="40"/>
        <v/>
      </c>
      <c r="BQ75" t="str">
        <f t="shared" si="41"/>
        <v/>
      </c>
      <c r="BR75" t="str">
        <f t="shared" si="42"/>
        <v/>
      </c>
      <c r="BS75" t="str">
        <f t="shared" si="43"/>
        <v/>
      </c>
      <c r="BT75" t="str">
        <f t="shared" si="44"/>
        <v/>
      </c>
      <c r="BU75" t="str">
        <f t="shared" si="45"/>
        <v/>
      </c>
      <c r="BV75" t="str">
        <f t="shared" si="46"/>
        <v/>
      </c>
      <c r="BW75" t="str">
        <f t="shared" si="47"/>
        <v/>
      </c>
      <c r="BX75" t="str">
        <f t="shared" si="48"/>
        <v/>
      </c>
      <c r="BY75" t="str">
        <f t="shared" si="49"/>
        <v/>
      </c>
      <c r="BZ75" t="str">
        <f t="shared" si="50"/>
        <v/>
      </c>
      <c r="CA75" t="str">
        <f t="shared" si="51"/>
        <v/>
      </c>
      <c r="CB75" s="11">
        <f t="shared" si="59"/>
        <v>5.6149863922820668E-2</v>
      </c>
    </row>
    <row r="76" spans="1:107" x14ac:dyDescent="0.3">
      <c r="A76">
        <v>1</v>
      </c>
      <c r="B76" t="str">
        <f t="shared" si="3"/>
        <v/>
      </c>
      <c r="D76">
        <v>0.28000000000000003</v>
      </c>
      <c r="I76">
        <f t="shared" si="4"/>
        <v>0</v>
      </c>
      <c r="J76">
        <f t="shared" si="5"/>
        <v>0</v>
      </c>
      <c r="L76" t="e">
        <f t="shared" si="6"/>
        <v>#DIV/0!</v>
      </c>
      <c r="M76">
        <v>1</v>
      </c>
      <c r="N76">
        <v>1</v>
      </c>
      <c r="O76">
        <v>2</v>
      </c>
      <c r="P76">
        <f t="shared" si="7"/>
        <v>0</v>
      </c>
      <c r="S76">
        <v>1</v>
      </c>
      <c r="T76">
        <v>0</v>
      </c>
      <c r="U76">
        <v>1</v>
      </c>
      <c r="Z76">
        <v>0</v>
      </c>
      <c r="AA76">
        <v>0</v>
      </c>
      <c r="AB76">
        <v>0</v>
      </c>
      <c r="AC76">
        <v>0</v>
      </c>
      <c r="AD76" t="s">
        <v>75</v>
      </c>
      <c r="AE76" t="e">
        <f t="shared" si="54"/>
        <v>#DIV/0!</v>
      </c>
      <c r="AF76" t="e">
        <f t="shared" si="8"/>
        <v>#DIV/0!</v>
      </c>
      <c r="AG76" t="e">
        <f t="shared" si="9"/>
        <v>#DIV/0!</v>
      </c>
      <c r="AH76" t="e">
        <f t="shared" si="10"/>
        <v>#DIV/0!</v>
      </c>
      <c r="AI76" t="e">
        <f t="shared" si="11"/>
        <v>#DIV/0!</v>
      </c>
      <c r="AJ76" t="e">
        <f t="shared" si="12"/>
        <v>#DIV/0!</v>
      </c>
      <c r="AK76" t="e">
        <f t="shared" si="13"/>
        <v>#DIV/0!</v>
      </c>
      <c r="AL76" t="e">
        <f t="shared" si="14"/>
        <v>#DIV/0!</v>
      </c>
      <c r="AM76" t="e">
        <f t="shared" si="15"/>
        <v>#DIV/0!</v>
      </c>
      <c r="AN76" t="e">
        <f t="shared" si="16"/>
        <v>#DIV/0!</v>
      </c>
      <c r="AO76" t="e">
        <f t="shared" si="17"/>
        <v>#DIV/0!</v>
      </c>
      <c r="AP76" t="e">
        <f t="shared" si="18"/>
        <v>#DIV/0!</v>
      </c>
      <c r="AQ76" t="e">
        <f t="shared" si="19"/>
        <v>#DIV/0!</v>
      </c>
      <c r="AR76" t="e">
        <f t="shared" si="20"/>
        <v>#DIV/0!</v>
      </c>
      <c r="AS76" t="e">
        <f t="shared" si="21"/>
        <v>#DIV/0!</v>
      </c>
      <c r="AT76" t="e">
        <f t="shared" si="22"/>
        <v>#DIV/0!</v>
      </c>
      <c r="AU76" t="e">
        <f t="shared" si="23"/>
        <v>#DIV/0!</v>
      </c>
      <c r="AV76" t="e">
        <f t="shared" si="24"/>
        <v>#DIV/0!</v>
      </c>
      <c r="AW76" t="e">
        <f t="shared" si="25"/>
        <v>#DIV/0!</v>
      </c>
      <c r="AX76" t="e">
        <f t="shared" si="26"/>
        <v>#DIV/0!</v>
      </c>
      <c r="AY76" t="e">
        <f t="shared" si="27"/>
        <v>#DIV/0!</v>
      </c>
      <c r="AZ76" t="e">
        <f t="shared" si="28"/>
        <v>#DIV/0!</v>
      </c>
      <c r="BA76" t="e">
        <f t="shared" si="29"/>
        <v>#DIV/0!</v>
      </c>
      <c r="BB76">
        <f t="shared" si="30"/>
        <v>18</v>
      </c>
      <c r="BC76">
        <f t="shared" si="55"/>
        <v>0</v>
      </c>
      <c r="BD76">
        <f t="shared" si="31"/>
        <v>0</v>
      </c>
      <c r="BE76">
        <f t="shared" si="32"/>
        <v>5.5</v>
      </c>
      <c r="BF76">
        <f t="shared" si="33"/>
        <v>0</v>
      </c>
      <c r="BG76">
        <f t="shared" si="33"/>
        <v>0</v>
      </c>
      <c r="BH76">
        <f t="shared" si="33"/>
        <v>0</v>
      </c>
      <c r="BI76">
        <f t="shared" si="34"/>
        <v>0.11229972784564136</v>
      </c>
      <c r="BJ76">
        <f t="shared" si="57"/>
        <v>0</v>
      </c>
      <c r="BK76">
        <f t="shared" si="58"/>
        <v>0</v>
      </c>
      <c r="BL76">
        <f t="shared" si="36"/>
        <v>3.4313805730612643E-2</v>
      </c>
      <c r="BM76">
        <f t="shared" si="37"/>
        <v>0</v>
      </c>
      <c r="BN76">
        <f t="shared" si="38"/>
        <v>0</v>
      </c>
      <c r="BO76">
        <f t="shared" si="39"/>
        <v>0</v>
      </c>
      <c r="BP76" t="str">
        <f t="shared" si="40"/>
        <v/>
      </c>
      <c r="BQ76" t="str">
        <f t="shared" si="41"/>
        <v/>
      </c>
      <c r="BR76" t="str">
        <f t="shared" si="42"/>
        <v/>
      </c>
      <c r="BS76" t="str">
        <f t="shared" si="43"/>
        <v/>
      </c>
      <c r="BT76" t="str">
        <f t="shared" si="44"/>
        <v/>
      </c>
      <c r="BU76" t="str">
        <f t="shared" si="45"/>
        <v/>
      </c>
      <c r="BV76" t="str">
        <f t="shared" si="46"/>
        <v/>
      </c>
      <c r="BW76" t="str">
        <f t="shared" si="47"/>
        <v/>
      </c>
      <c r="BX76" t="str">
        <f t="shared" si="48"/>
        <v/>
      </c>
      <c r="BY76" t="str">
        <f t="shared" si="49"/>
        <v/>
      </c>
      <c r="BZ76" t="str">
        <f t="shared" si="50"/>
        <v/>
      </c>
      <c r="CA76" t="str">
        <f t="shared" si="51"/>
        <v/>
      </c>
      <c r="CB76" s="11">
        <f t="shared" si="59"/>
        <v>6.238873769202298E-3</v>
      </c>
    </row>
    <row r="77" spans="1:107" x14ac:dyDescent="0.3">
      <c r="A77">
        <v>1</v>
      </c>
      <c r="B77">
        <f t="shared" si="3"/>
        <v>1</v>
      </c>
      <c r="C77" t="s">
        <v>75</v>
      </c>
      <c r="D77">
        <v>1.02</v>
      </c>
      <c r="E77">
        <v>4</v>
      </c>
      <c r="F77">
        <v>3.4</v>
      </c>
      <c r="G77">
        <v>2.75</v>
      </c>
      <c r="H77">
        <v>4</v>
      </c>
      <c r="I77">
        <f t="shared" si="4"/>
        <v>1.5375000000000001</v>
      </c>
      <c r="J77">
        <f t="shared" si="5"/>
        <v>0</v>
      </c>
      <c r="K77">
        <v>1</v>
      </c>
      <c r="L77">
        <f t="shared" si="6"/>
        <v>1</v>
      </c>
      <c r="M77">
        <v>2</v>
      </c>
      <c r="N77">
        <v>1</v>
      </c>
      <c r="O77">
        <v>4</v>
      </c>
      <c r="P77">
        <f t="shared" si="7"/>
        <v>1</v>
      </c>
      <c r="S77">
        <v>1</v>
      </c>
      <c r="T77">
        <v>0</v>
      </c>
      <c r="U77">
        <v>2</v>
      </c>
      <c r="Z77">
        <v>0</v>
      </c>
      <c r="AA77">
        <v>0</v>
      </c>
      <c r="AB77">
        <v>0</v>
      </c>
      <c r="AC77">
        <v>0</v>
      </c>
      <c r="AD77" t="s">
        <v>75</v>
      </c>
      <c r="AE77">
        <f t="shared" si="54"/>
        <v>29.705722035099992</v>
      </c>
      <c r="AF77">
        <f t="shared" si="8"/>
        <v>3.713215254387499</v>
      </c>
      <c r="AG77">
        <f t="shared" si="9"/>
        <v>7.426430508774998</v>
      </c>
      <c r="AH77">
        <f t="shared" si="10"/>
        <v>14.852861017549996</v>
      </c>
      <c r="AI77">
        <f t="shared" si="11"/>
        <v>22.279291526324993</v>
      </c>
      <c r="AJ77">
        <f t="shared" si="12"/>
        <v>29.705722035099992</v>
      </c>
      <c r="AK77">
        <f t="shared" si="13"/>
        <v>37.132152543874987</v>
      </c>
      <c r="AL77">
        <f t="shared" si="14"/>
        <v>44.558583052649986</v>
      </c>
      <c r="AM77">
        <f t="shared" si="15"/>
        <v>81.690735596524974</v>
      </c>
      <c r="AN77">
        <f t="shared" si="16"/>
        <v>103.97002712284997</v>
      </c>
      <c r="AO77">
        <f t="shared" si="17"/>
        <v>126.24931864917497</v>
      </c>
      <c r="AP77">
        <f t="shared" si="18"/>
        <v>178.23433221059994</v>
      </c>
      <c r="AQ77">
        <f t="shared" si="19"/>
        <v>3.713215254387499</v>
      </c>
      <c r="AR77">
        <f t="shared" si="20"/>
        <v>7.426430508774998</v>
      </c>
      <c r="AS77">
        <f t="shared" si="21"/>
        <v>14.852861017549996</v>
      </c>
      <c r="AT77">
        <f t="shared" si="22"/>
        <v>22.279291526324993</v>
      </c>
      <c r="AU77">
        <f t="shared" si="23"/>
        <v>29.705722035099992</v>
      </c>
      <c r="AV77">
        <f t="shared" si="24"/>
        <v>29.705722035099992</v>
      </c>
      <c r="AW77">
        <f t="shared" si="25"/>
        <v>29.705722035099992</v>
      </c>
      <c r="AX77">
        <f t="shared" si="26"/>
        <v>29.705722035099992</v>
      </c>
      <c r="AY77">
        <f t="shared" si="27"/>
        <v>29.705722035099992</v>
      </c>
      <c r="AZ77">
        <f t="shared" si="28"/>
        <v>29.705722035099992</v>
      </c>
      <c r="BA77">
        <f t="shared" si="29"/>
        <v>29.705722035099992</v>
      </c>
      <c r="BB77">
        <f t="shared" si="30"/>
        <v>63</v>
      </c>
      <c r="BC77">
        <f t="shared" si="55"/>
        <v>0</v>
      </c>
      <c r="BD77">
        <f t="shared" si="31"/>
        <v>0</v>
      </c>
      <c r="BE77">
        <f t="shared" si="32"/>
        <v>18</v>
      </c>
      <c r="BF77">
        <f t="shared" ref="BF77:BH140" si="60">IF(W77="",0,IF(W77=1,5.5,IF(W77=2,18,IF(W77=3,38,IF(W77=4,63,IF(W77=5,83,IF(W77=6,95,IF(W77=7,100))))))))</f>
        <v>0</v>
      </c>
      <c r="BG77">
        <f t="shared" si="60"/>
        <v>0</v>
      </c>
      <c r="BH77">
        <f t="shared" si="60"/>
        <v>0</v>
      </c>
      <c r="BI77">
        <f t="shared" si="34"/>
        <v>5.2159212879734493</v>
      </c>
      <c r="BJ77">
        <f t="shared" si="57"/>
        <v>0</v>
      </c>
      <c r="BK77">
        <f t="shared" si="58"/>
        <v>0</v>
      </c>
      <c r="BL77">
        <f t="shared" si="36"/>
        <v>1.4902632251352712</v>
      </c>
      <c r="BM77">
        <f t="shared" si="37"/>
        <v>0</v>
      </c>
      <c r="BN77">
        <f t="shared" si="38"/>
        <v>0</v>
      </c>
      <c r="BO77">
        <f t="shared" si="39"/>
        <v>0</v>
      </c>
      <c r="BP77" t="str">
        <f t="shared" si="40"/>
        <v>Col mop</v>
      </c>
      <c r="BQ77">
        <f t="shared" si="41"/>
        <v>3.713215254387499</v>
      </c>
      <c r="BR77">
        <f t="shared" si="42"/>
        <v>3.713215254387499</v>
      </c>
      <c r="BS77">
        <f t="shared" si="43"/>
        <v>7.426430508774998</v>
      </c>
      <c r="BT77">
        <f t="shared" si="44"/>
        <v>7.4264305087749971</v>
      </c>
      <c r="BU77">
        <f t="shared" si="45"/>
        <v>7.4264305087749989</v>
      </c>
      <c r="BV77">
        <f t="shared" si="46"/>
        <v>0</v>
      </c>
      <c r="BW77">
        <f t="shared" si="47"/>
        <v>0</v>
      </c>
      <c r="BX77">
        <f t="shared" si="48"/>
        <v>0</v>
      </c>
      <c r="BY77">
        <f t="shared" si="49"/>
        <v>0</v>
      </c>
      <c r="BZ77">
        <f t="shared" si="50"/>
        <v>0</v>
      </c>
      <c r="CA77">
        <f t="shared" si="51"/>
        <v>0</v>
      </c>
      <c r="CB77" s="11">
        <f t="shared" si="59"/>
        <v>8.2792401396403953E-2</v>
      </c>
    </row>
    <row r="78" spans="1:107" x14ac:dyDescent="0.3">
      <c r="A78">
        <v>1</v>
      </c>
      <c r="B78" t="str">
        <f t="shared" si="3"/>
        <v/>
      </c>
      <c r="D78">
        <v>0.35</v>
      </c>
      <c r="I78">
        <f t="shared" si="4"/>
        <v>0</v>
      </c>
      <c r="J78">
        <f t="shared" si="5"/>
        <v>0</v>
      </c>
      <c r="L78" t="e">
        <f t="shared" si="6"/>
        <v>#DIV/0!</v>
      </c>
      <c r="M78">
        <v>1</v>
      </c>
      <c r="N78">
        <v>1</v>
      </c>
      <c r="O78">
        <v>2</v>
      </c>
      <c r="P78">
        <f t="shared" si="7"/>
        <v>0</v>
      </c>
      <c r="S78">
        <v>1</v>
      </c>
      <c r="T78">
        <v>0</v>
      </c>
      <c r="U78">
        <v>1</v>
      </c>
      <c r="Z78">
        <v>0</v>
      </c>
      <c r="AA78">
        <v>0</v>
      </c>
      <c r="AB78">
        <v>0</v>
      </c>
      <c r="AC78">
        <v>0</v>
      </c>
      <c r="AD78" t="s">
        <v>75</v>
      </c>
      <c r="AE78" t="e">
        <f t="shared" si="54"/>
        <v>#DIV/0!</v>
      </c>
      <c r="AF78" t="e">
        <f t="shared" si="8"/>
        <v>#DIV/0!</v>
      </c>
      <c r="AG78" t="e">
        <f t="shared" si="9"/>
        <v>#DIV/0!</v>
      </c>
      <c r="AH78" t="e">
        <f t="shared" si="10"/>
        <v>#DIV/0!</v>
      </c>
      <c r="AI78" t="e">
        <f t="shared" si="11"/>
        <v>#DIV/0!</v>
      </c>
      <c r="AJ78" t="e">
        <f t="shared" si="12"/>
        <v>#DIV/0!</v>
      </c>
      <c r="AK78" t="e">
        <f t="shared" si="13"/>
        <v>#DIV/0!</v>
      </c>
      <c r="AL78" t="e">
        <f t="shared" si="14"/>
        <v>#DIV/0!</v>
      </c>
      <c r="AM78" t="e">
        <f t="shared" si="15"/>
        <v>#DIV/0!</v>
      </c>
      <c r="AN78" t="e">
        <f t="shared" si="16"/>
        <v>#DIV/0!</v>
      </c>
      <c r="AO78" t="e">
        <f t="shared" si="17"/>
        <v>#DIV/0!</v>
      </c>
      <c r="AP78" t="e">
        <f t="shared" si="18"/>
        <v>#DIV/0!</v>
      </c>
      <c r="AQ78" t="e">
        <f t="shared" si="19"/>
        <v>#DIV/0!</v>
      </c>
      <c r="AR78" t="e">
        <f t="shared" si="20"/>
        <v>#DIV/0!</v>
      </c>
      <c r="AS78" t="e">
        <f t="shared" si="21"/>
        <v>#DIV/0!</v>
      </c>
      <c r="AT78" t="e">
        <f t="shared" si="22"/>
        <v>#DIV/0!</v>
      </c>
      <c r="AU78" t="e">
        <f t="shared" si="23"/>
        <v>#DIV/0!</v>
      </c>
      <c r="AV78" t="e">
        <f t="shared" si="24"/>
        <v>#DIV/0!</v>
      </c>
      <c r="AW78" t="e">
        <f t="shared" si="25"/>
        <v>#DIV/0!</v>
      </c>
      <c r="AX78" t="e">
        <f t="shared" si="26"/>
        <v>#DIV/0!</v>
      </c>
      <c r="AY78" t="e">
        <f t="shared" si="27"/>
        <v>#DIV/0!</v>
      </c>
      <c r="AZ78" t="e">
        <f t="shared" si="28"/>
        <v>#DIV/0!</v>
      </c>
      <c r="BA78" t="e">
        <f t="shared" si="29"/>
        <v>#DIV/0!</v>
      </c>
      <c r="BB78">
        <f t="shared" si="30"/>
        <v>18</v>
      </c>
      <c r="BC78">
        <f t="shared" si="55"/>
        <v>0</v>
      </c>
      <c r="BD78">
        <f t="shared" si="31"/>
        <v>0</v>
      </c>
      <c r="BE78">
        <f t="shared" si="32"/>
        <v>5.5</v>
      </c>
      <c r="BF78">
        <f t="shared" si="60"/>
        <v>0</v>
      </c>
      <c r="BG78">
        <f t="shared" si="60"/>
        <v>0</v>
      </c>
      <c r="BH78">
        <f t="shared" si="60"/>
        <v>0</v>
      </c>
      <c r="BI78">
        <f t="shared" si="34"/>
        <v>0.1754683247588146</v>
      </c>
      <c r="BJ78">
        <f t="shared" si="57"/>
        <v>0</v>
      </c>
      <c r="BK78">
        <f t="shared" si="58"/>
        <v>0</v>
      </c>
      <c r="BL78">
        <f t="shared" si="36"/>
        <v>5.3615321454082238E-2</v>
      </c>
      <c r="BM78">
        <f t="shared" si="37"/>
        <v>0</v>
      </c>
      <c r="BN78">
        <f t="shared" si="38"/>
        <v>0</v>
      </c>
      <c r="BO78">
        <f t="shared" si="39"/>
        <v>0</v>
      </c>
      <c r="BP78" t="str">
        <f t="shared" si="40"/>
        <v/>
      </c>
      <c r="BQ78" t="str">
        <f t="shared" si="41"/>
        <v/>
      </c>
      <c r="BR78" t="str">
        <f t="shared" si="42"/>
        <v/>
      </c>
      <c r="BS78" t="str">
        <f t="shared" si="43"/>
        <v/>
      </c>
      <c r="BT78" t="str">
        <f t="shared" si="44"/>
        <v/>
      </c>
      <c r="BU78" t="str">
        <f t="shared" si="45"/>
        <v/>
      </c>
      <c r="BV78" t="str">
        <f t="shared" si="46"/>
        <v/>
      </c>
      <c r="BW78" t="str">
        <f t="shared" si="47"/>
        <v/>
      </c>
      <c r="BX78" t="str">
        <f t="shared" si="48"/>
        <v/>
      </c>
      <c r="BY78" t="str">
        <f t="shared" si="49"/>
        <v/>
      </c>
      <c r="BZ78" t="str">
        <f t="shared" si="50"/>
        <v/>
      </c>
      <c r="CA78" t="str">
        <f t="shared" si="51"/>
        <v/>
      </c>
      <c r="CB78" s="11">
        <f t="shared" si="59"/>
        <v>9.7482402643785885E-3</v>
      </c>
    </row>
    <row r="79" spans="1:107" x14ac:dyDescent="0.3">
      <c r="A79">
        <v>1</v>
      </c>
      <c r="B79" t="str">
        <f t="shared" si="3"/>
        <v/>
      </c>
      <c r="D79">
        <v>0.2</v>
      </c>
      <c r="I79">
        <f t="shared" si="4"/>
        <v>0</v>
      </c>
      <c r="J79">
        <f t="shared" si="5"/>
        <v>0</v>
      </c>
      <c r="L79" t="e">
        <f t="shared" si="6"/>
        <v>#DIV/0!</v>
      </c>
      <c r="M79">
        <v>1</v>
      </c>
      <c r="N79">
        <v>1</v>
      </c>
      <c r="O79">
        <v>2</v>
      </c>
      <c r="P79">
        <f t="shared" si="7"/>
        <v>0</v>
      </c>
      <c r="S79">
        <v>1</v>
      </c>
      <c r="T79">
        <v>0</v>
      </c>
      <c r="U79">
        <v>1</v>
      </c>
      <c r="Z79">
        <v>0</v>
      </c>
      <c r="AA79">
        <v>0</v>
      </c>
      <c r="AB79">
        <v>0</v>
      </c>
      <c r="AC79">
        <v>0</v>
      </c>
      <c r="AD79" t="s">
        <v>75</v>
      </c>
      <c r="AE79" t="e">
        <f t="shared" si="54"/>
        <v>#DIV/0!</v>
      </c>
      <c r="AF79" t="e">
        <f t="shared" si="8"/>
        <v>#DIV/0!</v>
      </c>
      <c r="AG79" t="e">
        <f t="shared" si="9"/>
        <v>#DIV/0!</v>
      </c>
      <c r="AH79" t="e">
        <f t="shared" si="10"/>
        <v>#DIV/0!</v>
      </c>
      <c r="AI79" t="e">
        <f t="shared" si="11"/>
        <v>#DIV/0!</v>
      </c>
      <c r="AJ79" t="e">
        <f t="shared" si="12"/>
        <v>#DIV/0!</v>
      </c>
      <c r="AK79" t="e">
        <f t="shared" si="13"/>
        <v>#DIV/0!</v>
      </c>
      <c r="AL79" t="e">
        <f t="shared" si="14"/>
        <v>#DIV/0!</v>
      </c>
      <c r="AM79" t="e">
        <f t="shared" si="15"/>
        <v>#DIV/0!</v>
      </c>
      <c r="AN79" t="e">
        <f t="shared" si="16"/>
        <v>#DIV/0!</v>
      </c>
      <c r="AO79" t="e">
        <f t="shared" si="17"/>
        <v>#DIV/0!</v>
      </c>
      <c r="AP79" t="e">
        <f t="shared" si="18"/>
        <v>#DIV/0!</v>
      </c>
      <c r="AQ79" t="e">
        <f t="shared" si="19"/>
        <v>#DIV/0!</v>
      </c>
      <c r="AR79" t="e">
        <f t="shared" si="20"/>
        <v>#DIV/0!</v>
      </c>
      <c r="AS79" t="e">
        <f t="shared" si="21"/>
        <v>#DIV/0!</v>
      </c>
      <c r="AT79" t="e">
        <f t="shared" si="22"/>
        <v>#DIV/0!</v>
      </c>
      <c r="AU79" t="e">
        <f t="shared" si="23"/>
        <v>#DIV/0!</v>
      </c>
      <c r="AV79" t="e">
        <f t="shared" si="24"/>
        <v>#DIV/0!</v>
      </c>
      <c r="AW79" t="e">
        <f t="shared" si="25"/>
        <v>#DIV/0!</v>
      </c>
      <c r="AX79" t="e">
        <f t="shared" si="26"/>
        <v>#DIV/0!</v>
      </c>
      <c r="AY79" t="e">
        <f t="shared" si="27"/>
        <v>#DIV/0!</v>
      </c>
      <c r="AZ79" t="e">
        <f t="shared" si="28"/>
        <v>#DIV/0!</v>
      </c>
      <c r="BA79" t="e">
        <f t="shared" si="29"/>
        <v>#DIV/0!</v>
      </c>
      <c r="BB79">
        <f t="shared" si="30"/>
        <v>18</v>
      </c>
      <c r="BC79">
        <f t="shared" si="55"/>
        <v>0</v>
      </c>
      <c r="BD79">
        <f t="shared" si="31"/>
        <v>0</v>
      </c>
      <c r="BE79">
        <f t="shared" si="32"/>
        <v>5.5</v>
      </c>
      <c r="BF79">
        <f t="shared" si="60"/>
        <v>0</v>
      </c>
      <c r="BG79">
        <f t="shared" si="60"/>
        <v>0</v>
      </c>
      <c r="BH79">
        <f t="shared" si="60"/>
        <v>0</v>
      </c>
      <c r="BI79">
        <f t="shared" si="34"/>
        <v>5.7295779513082339E-2</v>
      </c>
      <c r="BJ79">
        <f t="shared" si="57"/>
        <v>0</v>
      </c>
      <c r="BK79">
        <f t="shared" si="58"/>
        <v>0</v>
      </c>
      <c r="BL79">
        <f t="shared" si="36"/>
        <v>1.7507043740108492E-2</v>
      </c>
      <c r="BM79">
        <f t="shared" si="37"/>
        <v>0</v>
      </c>
      <c r="BN79">
        <f t="shared" si="38"/>
        <v>0</v>
      </c>
      <c r="BO79">
        <f t="shared" si="39"/>
        <v>0</v>
      </c>
      <c r="BP79" t="str">
        <f t="shared" si="40"/>
        <v/>
      </c>
      <c r="BQ79" t="str">
        <f t="shared" si="41"/>
        <v/>
      </c>
      <c r="BR79" t="str">
        <f t="shared" si="42"/>
        <v/>
      </c>
      <c r="BS79" t="str">
        <f t="shared" si="43"/>
        <v/>
      </c>
      <c r="BT79" t="str">
        <f t="shared" si="44"/>
        <v/>
      </c>
      <c r="BU79" t="str">
        <f t="shared" si="45"/>
        <v/>
      </c>
      <c r="BV79" t="str">
        <f t="shared" si="46"/>
        <v/>
      </c>
      <c r="BW79" t="str">
        <f t="shared" si="47"/>
        <v/>
      </c>
      <c r="BX79" t="str">
        <f t="shared" si="48"/>
        <v/>
      </c>
      <c r="BY79" t="str">
        <f t="shared" si="49"/>
        <v/>
      </c>
      <c r="BZ79" t="str">
        <f t="shared" si="50"/>
        <v/>
      </c>
      <c r="CA79" t="str">
        <f t="shared" si="51"/>
        <v/>
      </c>
      <c r="CB79" s="11">
        <f t="shared" si="59"/>
        <v>3.1830988618379076E-3</v>
      </c>
    </row>
    <row r="80" spans="1:107" x14ac:dyDescent="0.3">
      <c r="A80">
        <v>1</v>
      </c>
      <c r="B80" t="str">
        <f t="shared" ref="B80:B143" si="61">IF(AND(F80="",G80=""),"",1)</f>
        <v/>
      </c>
      <c r="D80">
        <v>0.13</v>
      </c>
      <c r="I80">
        <f t="shared" ref="I80:I143" si="62">IF(OR(K80=5,K80=6),(H80+(F80+G80)/2)/3,IF(K80=4,(F80+G80+H80)/6,(G80+F80)/4))</f>
        <v>0</v>
      </c>
      <c r="J80">
        <f t="shared" ref="J80:J143" si="63">(E80-H80)</f>
        <v>0</v>
      </c>
      <c r="L80" t="e">
        <f t="shared" ref="L80:L143" si="64">IF(OR(K80=1,K80=2,K80=3,K80=4),K80,IF(AND(K80=5,0.9&lt;H80/(F80+G80)/4,H80/(F80+G80)/4&lt;1.1),5,IF(AND(K80=5,H80&lt;(F80+G80)/4),1,IF(AND(K80=5,H80&gt;(F80+G80)/4),1,IF(AND(0.9&lt;H80/(F80+G80)/4,H80/(F80+G80)/4&lt;1.1),6,IF(H80&lt;(F80+G80)/4,1,IF(H80&gt;(F80+G80)/4,7)))))))</f>
        <v>#DIV/0!</v>
      </c>
      <c r="M80">
        <v>1</v>
      </c>
      <c r="N80">
        <v>1</v>
      </c>
      <c r="O80">
        <v>3</v>
      </c>
      <c r="P80">
        <f t="shared" ref="P80:P143" si="65">IF(C80="",0,1)</f>
        <v>0</v>
      </c>
      <c r="S80">
        <v>1</v>
      </c>
      <c r="T80">
        <v>0</v>
      </c>
      <c r="U80">
        <v>1</v>
      </c>
      <c r="Z80">
        <v>0</v>
      </c>
      <c r="AA80">
        <v>0</v>
      </c>
      <c r="AB80">
        <v>0</v>
      </c>
      <c r="AC80">
        <v>0</v>
      </c>
      <c r="AD80" t="s">
        <v>75</v>
      </c>
      <c r="AE80" t="e">
        <f t="shared" si="54"/>
        <v>#DIV/0!</v>
      </c>
      <c r="AF80" t="e">
        <f t="shared" ref="AF80:AF143" si="66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#DIV/0!</v>
      </c>
      <c r="AG80" t="e">
        <f t="shared" ref="AG80:AG143" si="67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#DIV/0!</v>
      </c>
      <c r="AH80" t="e">
        <f t="shared" ref="AH80:AH143" si="68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#DIV/0!</v>
      </c>
      <c r="AI80" t="e">
        <f t="shared" ref="AI80:AI143" si="69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#DIV/0!</v>
      </c>
      <c r="AJ80" t="e">
        <f t="shared" ref="AJ80:AJ143" si="70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#DIV/0!</v>
      </c>
      <c r="AK80" t="e">
        <f t="shared" ref="AK80:AK143" si="71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#DIV/0!</v>
      </c>
      <c r="AL80" t="e">
        <f t="shared" ref="AL80:AL143" si="72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#DIV/0!</v>
      </c>
      <c r="AM80" t="e">
        <f t="shared" ref="AM80:AM143" si="73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#DIV/0!</v>
      </c>
      <c r="AN80" t="e">
        <f t="shared" ref="AN80:AN143" si="74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#DIV/0!</v>
      </c>
      <c r="AO80" t="e">
        <f t="shared" ref="AO80:AO143" si="75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#DIV/0!</v>
      </c>
      <c r="AP80" t="e">
        <f t="shared" ref="AP80:AP143" si="76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#DIV/0!</v>
      </c>
      <c r="AQ80" t="e">
        <f t="shared" ref="AQ80:AQ143" si="77">IF($AF$14&lt;=$J80,0,IF(AND(OR($L80=5,$L80=6),$AF$14&gt;$I80+$J80),$AE80,IF(AND(OR($L80=1,$L80=2,$L80=3,$L80=7),$AF$14&gt;$E80),$AE80,IF(AND($L80=4,$AF$14&gt;2*$I80+$J80),$AE80,AF80))))</f>
        <v>#DIV/0!</v>
      </c>
      <c r="AR80" t="e">
        <f t="shared" ref="AR80:AR143" si="78">IF($AG$14&lt;=$J80,0,IF(AND(OR($L80=5,$L80=6),$AG$14&gt;$I80+$J80),$AE80,IF(AND(OR($L80=1,$L80=2,$L80=3,$L80=7),$AG$14&gt;$E80),$AE80,IF(AND($L80=4,$AG$14&gt;2*$I80+$J80),$AE80,AG80))))</f>
        <v>#DIV/0!</v>
      </c>
      <c r="AS80" t="e">
        <f t="shared" ref="AS80:AS143" si="79">IF($AH$14&lt;=$J80,0,IF(AND(OR($L80=5,$L80=6),$AH$14&gt;$I80+$J80),$AE80,IF(AND(OR($L80=1,$L80=2,$L80=3,$L80=7),$AH$14&gt;$E80),$AE80,IF(AND($L80=4,$AH$14&gt;2*$I80+$J80),$AE80,AH80))))</f>
        <v>#DIV/0!</v>
      </c>
      <c r="AT80" t="e">
        <f t="shared" ref="AT80:AT143" si="80">IF($AI$14&lt;=$J80,0,IF(AND(OR($L80=5,$L80=6),$AI$14&gt;$I80+$J80),$AE80,IF(AND(OR($L80=1,$L80=2,$L80=3,$L80=7),$AI$14&gt;$E80),$AE80,IF(AND($L80=4,$AI$14&gt;2*$I80+$J80),$AE80,AI80))))</f>
        <v>#DIV/0!</v>
      </c>
      <c r="AU80" t="e">
        <f t="shared" ref="AU80:AU143" si="81">IF($AJ$14&lt;=$J80,0,IF(AND(OR($L80=5,$L80=6),$AJ$14&gt;$I80+$J80),$AE80,IF(AND(OR($L80=1,$L80=2,$L80=3,$L80=7),$AJ$14&gt;$E80),$AE80,IF(AND($L80=4,$AJ$14&gt;2*$I80+$J80),$AE80,AJ80))))</f>
        <v>#DIV/0!</v>
      </c>
      <c r="AV80" t="e">
        <f t="shared" ref="AV80:AV143" si="82">IF($AK$14&lt;=$J80,0,IF(AND(OR($L80=5,$L80=6),$AK$14&gt;$I80+$J80),$AE80,IF(AND(OR($L80=1,$L80=2,$L80=3,$L80=7),$AK$14&gt;$E80),$AE80,IF(AND($L80=4,$AK$14&gt;2*$I80+$J80),$AE80,AK80))))</f>
        <v>#DIV/0!</v>
      </c>
      <c r="AW80" t="e">
        <f t="shared" ref="AW80:AW143" si="83">IF($AL$14&lt;=$J80,0,IF(AND(OR($L80=5,$L80=6),$AL$14&gt;$I80+$J80),$AE80,IF(AND(OR($L80=1,$L80=2,$L80=3,$L80=7),$AL$14&gt;$E80),$AE80,IF(AND($L80=4,$AL$14&gt;2*$I80+$J80),$AE80,AL80))))</f>
        <v>#DIV/0!</v>
      </c>
      <c r="AX80" t="e">
        <f t="shared" ref="AX80:AX143" si="84">IF($AM$14&lt;=$J80,0,IF(AND(OR($L80=5,$L80=6),$AM$14&gt;$I80+$J80),$AE80,IF(AND(OR($L80=1,$L80=2,$L80=3,$L80=7),$AM$14&gt;$E80),$AE80,IF(AND($L80=4,$AM$14&gt;2*$I80+$J80),$AE80,AM80))))</f>
        <v>#DIV/0!</v>
      </c>
      <c r="AY80" t="e">
        <f t="shared" ref="AY80:AY143" si="85">IF($AN$14&lt;=$J80,0,IF(AND(OR($L80=5,$L80=6),$AN$14&gt;$I80+$J80),$AE80,IF(AND(OR($L80=1,$L80=2,$L80=3,$L80=7),$AN$14&gt;$E80),$AE80,IF(AND($L80=4,$AN$14&gt;2*$I80+$J80),$AE80,AN80))))</f>
        <v>#DIV/0!</v>
      </c>
      <c r="AZ80" t="e">
        <f t="shared" ref="AZ80:AZ143" si="86">IF($AO$14&lt;=$J80,0,IF(AND(OR($L80=5,$L80=6),$AO$14&gt;$I80+$J80),$AE80,IF(AND(OR($L80=1,$L80=2,$L80=3,$L80=7),$AO$14&gt;$E80),$AE80,IF(AND($L80=4,$AO$14&gt;2*$I80+$J80),$AE80,AO80))))</f>
        <v>#DIV/0!</v>
      </c>
      <c r="BA80" t="e">
        <f t="shared" ref="BA80:BA143" si="87">IF($AP$14&lt;=$J80,0,IF(AND(OR($L80=5,$L80=6),$AP$14&gt;$I80+$J80),$AE80,IF(AND(OR($L80=1,$L80=2,$L80=3,$L80=7),$AP$14&gt;$E80),$AE80,IF(AND($L80=4,$AP$14&gt;2*$I80+$J80),$AE80,AP80))))</f>
        <v>#DIV/0!</v>
      </c>
      <c r="BB80">
        <f t="shared" ref="BB80:BB143" si="88">IF(O80="",0,IF(O80=1,5.5,IF(O80=2,18,IF(O80=3,38,IF(O80=4,63,IF(O80=5,83,IF(O80=6,95,IF(O80=7,100))))))))</f>
        <v>38</v>
      </c>
      <c r="BC80">
        <f t="shared" si="55"/>
        <v>0</v>
      </c>
      <c r="BD80">
        <f t="shared" si="55"/>
        <v>0</v>
      </c>
      <c r="BE80">
        <f t="shared" ref="BE80:BE143" si="89">IF(U80="",0,IF(U80=1,5.5,IF(U80=2,18,IF(U80=3,38,IF(U80=4,63,IF(U80=5,83,IF(U80=6,95,IF(U80=7,100))))))))</f>
        <v>5.5</v>
      </c>
      <c r="BF80">
        <f t="shared" si="60"/>
        <v>0</v>
      </c>
      <c r="BG80">
        <f t="shared" si="60"/>
        <v>0</v>
      </c>
      <c r="BH80">
        <f t="shared" si="60"/>
        <v>0</v>
      </c>
      <c r="BI80">
        <f t="shared" ref="BI80:BI143" si="90">($CB80*$BB80)</f>
        <v>5.1104652226807601E-2</v>
      </c>
      <c r="BJ80">
        <f t="shared" si="57"/>
        <v>0</v>
      </c>
      <c r="BK80">
        <f t="shared" si="58"/>
        <v>0</v>
      </c>
      <c r="BL80">
        <f t="shared" ref="BL80:BL143" si="91">($CB80*$BE80)</f>
        <v>7.3967259801958375E-3</v>
      </c>
      <c r="BM80">
        <f t="shared" ref="BM80:BM143" si="92">($CB80*$BF80)</f>
        <v>0</v>
      </c>
      <c r="BN80">
        <f t="shared" ref="BN80:BN143" si="93">($CB80*$BG80)</f>
        <v>0</v>
      </c>
      <c r="BO80">
        <f t="shared" ref="BO80:BO143" si="94">($CB80*$BH80)</f>
        <v>0</v>
      </c>
      <c r="BP80" t="str">
        <f t="shared" ref="BP80:BP143" si="95">IF($B80=1,$C80,"")</f>
        <v/>
      </c>
      <c r="BQ80" t="str">
        <f t="shared" ref="BQ80:BQ143" si="96">IF(B80=1,$AQ80,"")</f>
        <v/>
      </c>
      <c r="BR80" t="str">
        <f t="shared" ref="BR80:BR143" si="97">IF($B80=1,$AR80-$AQ80,"")</f>
        <v/>
      </c>
      <c r="BS80" t="str">
        <f t="shared" ref="BS80:BS143" si="98">IF($B80=1,$AS80-$AR80,"")</f>
        <v/>
      </c>
      <c r="BT80" t="str">
        <f t="shared" ref="BT80:BT143" si="99">IF($B80=1,$AT80-$AS80,"")</f>
        <v/>
      </c>
      <c r="BU80" t="str">
        <f t="shared" ref="BU80:BU143" si="100">IF($B80=1,$AU80-$AT80,"")</f>
        <v/>
      </c>
      <c r="BV80" t="str">
        <f t="shared" ref="BV80:BV143" si="101">IF($B80=1,$AV80-$AU80,"")</f>
        <v/>
      </c>
      <c r="BW80" t="str">
        <f t="shared" ref="BW80:BW143" si="102">IF($B80=1,$AW80-$AV80,"")</f>
        <v/>
      </c>
      <c r="BX80" t="str">
        <f t="shared" ref="BX80:BX143" si="103">IF($B80=1,$AX80-$AW80,"")</f>
        <v/>
      </c>
      <c r="BY80" t="str">
        <f t="shared" ref="BY80:BY143" si="104">IF($B80=1,$AY80-$AX80,"")</f>
        <v/>
      </c>
      <c r="BZ80" t="str">
        <f t="shared" ref="BZ80:BZ143" si="105">IF($B80=1,$AZ80-$AY80,"")</f>
        <v/>
      </c>
      <c r="CA80" t="str">
        <f t="shared" ref="CA80:CA143" si="106">IF($B80=1,$BA80-$AZ80,"")</f>
        <v/>
      </c>
      <c r="CB80" s="11">
        <f t="shared" si="59"/>
        <v>1.3448592691265159E-3</v>
      </c>
    </row>
    <row r="81" spans="1:80" x14ac:dyDescent="0.3">
      <c r="A81">
        <v>1</v>
      </c>
      <c r="B81" t="str">
        <f t="shared" si="61"/>
        <v/>
      </c>
      <c r="D81">
        <v>0.31</v>
      </c>
      <c r="I81">
        <f t="shared" si="62"/>
        <v>0</v>
      </c>
      <c r="J81">
        <f t="shared" si="63"/>
        <v>0</v>
      </c>
      <c r="L81" t="e">
        <f t="shared" si="64"/>
        <v>#DIV/0!</v>
      </c>
      <c r="M81">
        <v>2</v>
      </c>
      <c r="N81">
        <v>1</v>
      </c>
      <c r="O81">
        <v>4</v>
      </c>
      <c r="P81">
        <f t="shared" si="65"/>
        <v>0</v>
      </c>
      <c r="Z81">
        <v>0</v>
      </c>
      <c r="AA81">
        <v>0</v>
      </c>
      <c r="AB81">
        <v>0</v>
      </c>
      <c r="AC81">
        <v>0</v>
      </c>
      <c r="AD81" t="s">
        <v>75</v>
      </c>
      <c r="AE81" t="e">
        <f t="shared" ref="AE81:AE143" si="107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#DIV/0!</v>
      </c>
      <c r="AF81" t="e">
        <f t="shared" si="66"/>
        <v>#DIV/0!</v>
      </c>
      <c r="AG81" t="e">
        <f t="shared" si="67"/>
        <v>#DIV/0!</v>
      </c>
      <c r="AH81" t="e">
        <f t="shared" si="68"/>
        <v>#DIV/0!</v>
      </c>
      <c r="AI81" t="e">
        <f t="shared" si="69"/>
        <v>#DIV/0!</v>
      </c>
      <c r="AJ81" t="e">
        <f t="shared" si="70"/>
        <v>#DIV/0!</v>
      </c>
      <c r="AK81" t="e">
        <f t="shared" si="71"/>
        <v>#DIV/0!</v>
      </c>
      <c r="AL81" t="e">
        <f t="shared" si="72"/>
        <v>#DIV/0!</v>
      </c>
      <c r="AM81" t="e">
        <f t="shared" si="73"/>
        <v>#DIV/0!</v>
      </c>
      <c r="AN81" t="e">
        <f t="shared" si="74"/>
        <v>#DIV/0!</v>
      </c>
      <c r="AO81" t="e">
        <f t="shared" si="75"/>
        <v>#DIV/0!</v>
      </c>
      <c r="AP81" t="e">
        <f t="shared" si="76"/>
        <v>#DIV/0!</v>
      </c>
      <c r="AQ81" t="e">
        <f t="shared" si="77"/>
        <v>#DIV/0!</v>
      </c>
      <c r="AR81" t="e">
        <f t="shared" si="78"/>
        <v>#DIV/0!</v>
      </c>
      <c r="AS81" t="e">
        <f t="shared" si="79"/>
        <v>#DIV/0!</v>
      </c>
      <c r="AT81" t="e">
        <f t="shared" si="80"/>
        <v>#DIV/0!</v>
      </c>
      <c r="AU81" t="e">
        <f t="shared" si="81"/>
        <v>#DIV/0!</v>
      </c>
      <c r="AV81" t="e">
        <f t="shared" si="82"/>
        <v>#DIV/0!</v>
      </c>
      <c r="AW81" t="e">
        <f t="shared" si="83"/>
        <v>#DIV/0!</v>
      </c>
      <c r="AX81" t="e">
        <f t="shared" si="84"/>
        <v>#DIV/0!</v>
      </c>
      <c r="AY81" t="e">
        <f t="shared" si="85"/>
        <v>#DIV/0!</v>
      </c>
      <c r="AZ81" t="e">
        <f t="shared" si="86"/>
        <v>#DIV/0!</v>
      </c>
      <c r="BA81" t="e">
        <f t="shared" si="87"/>
        <v>#DIV/0!</v>
      </c>
      <c r="BB81">
        <f t="shared" si="88"/>
        <v>63</v>
      </c>
      <c r="BC81">
        <f t="shared" ref="BC81:BD143" si="108">IF(Q81="",0,IF(Q81=1,5.5,IF(Q81=2,18,IF(Q81=3,38,IF(Q81=4,63,IF(Q81=5,83,IF(Q81=6,95,IF(Q81=7,100))))))))</f>
        <v>0</v>
      </c>
      <c r="BD81">
        <f t="shared" si="108"/>
        <v>0</v>
      </c>
      <c r="BE81">
        <f t="shared" si="89"/>
        <v>0</v>
      </c>
      <c r="BF81">
        <f t="shared" si="60"/>
        <v>0</v>
      </c>
      <c r="BG81">
        <f t="shared" si="60"/>
        <v>0</v>
      </c>
      <c r="BH81">
        <f t="shared" si="60"/>
        <v>0</v>
      </c>
      <c r="BI81">
        <f t="shared" si="90"/>
        <v>0.48178588598063105</v>
      </c>
      <c r="BJ81">
        <f t="shared" si="57"/>
        <v>0</v>
      </c>
      <c r="BK81">
        <f t="shared" si="58"/>
        <v>0</v>
      </c>
      <c r="BL81">
        <f t="shared" si="91"/>
        <v>0</v>
      </c>
      <c r="BM81">
        <f t="shared" si="92"/>
        <v>0</v>
      </c>
      <c r="BN81">
        <f t="shared" si="93"/>
        <v>0</v>
      </c>
      <c r="BO81">
        <f t="shared" si="94"/>
        <v>0</v>
      </c>
      <c r="BP81" t="str">
        <f t="shared" si="95"/>
        <v/>
      </c>
      <c r="BQ81" t="str">
        <f t="shared" si="96"/>
        <v/>
      </c>
      <c r="BR81" t="str">
        <f t="shared" si="97"/>
        <v/>
      </c>
      <c r="BS81" t="str">
        <f t="shared" si="98"/>
        <v/>
      </c>
      <c r="BT81" t="str">
        <f t="shared" si="99"/>
        <v/>
      </c>
      <c r="BU81" t="str">
        <f t="shared" si="100"/>
        <v/>
      </c>
      <c r="BV81" t="str">
        <f t="shared" si="101"/>
        <v/>
      </c>
      <c r="BW81" t="str">
        <f t="shared" si="102"/>
        <v/>
      </c>
      <c r="BX81" t="str">
        <f t="shared" si="103"/>
        <v/>
      </c>
      <c r="BY81" t="str">
        <f t="shared" si="104"/>
        <v/>
      </c>
      <c r="BZ81" t="str">
        <f t="shared" si="105"/>
        <v/>
      </c>
      <c r="CA81" t="str">
        <f t="shared" si="106"/>
        <v/>
      </c>
      <c r="CB81" s="11">
        <f t="shared" si="59"/>
        <v>7.6473950155655718E-3</v>
      </c>
    </row>
    <row r="82" spans="1:80" x14ac:dyDescent="0.3">
      <c r="A82">
        <v>1</v>
      </c>
      <c r="B82" t="str">
        <f t="shared" si="61"/>
        <v/>
      </c>
      <c r="D82">
        <v>0.15</v>
      </c>
      <c r="I82">
        <f t="shared" si="62"/>
        <v>0</v>
      </c>
      <c r="J82">
        <f t="shared" si="63"/>
        <v>0</v>
      </c>
      <c r="L82" t="e">
        <f t="shared" si="64"/>
        <v>#DIV/0!</v>
      </c>
      <c r="M82">
        <v>1</v>
      </c>
      <c r="N82">
        <v>1</v>
      </c>
      <c r="O82">
        <v>3</v>
      </c>
      <c r="P82">
        <f t="shared" si="65"/>
        <v>0</v>
      </c>
      <c r="Z82">
        <v>0</v>
      </c>
      <c r="AA82">
        <v>0</v>
      </c>
      <c r="AB82">
        <v>0</v>
      </c>
      <c r="AC82">
        <v>0</v>
      </c>
      <c r="AD82" t="s">
        <v>75</v>
      </c>
      <c r="AE82" t="e">
        <f t="shared" si="107"/>
        <v>#DIV/0!</v>
      </c>
      <c r="AF82" t="e">
        <f t="shared" si="66"/>
        <v>#DIV/0!</v>
      </c>
      <c r="AG82" t="e">
        <f t="shared" si="67"/>
        <v>#DIV/0!</v>
      </c>
      <c r="AH82" t="e">
        <f t="shared" si="68"/>
        <v>#DIV/0!</v>
      </c>
      <c r="AI82" t="e">
        <f t="shared" si="69"/>
        <v>#DIV/0!</v>
      </c>
      <c r="AJ82" t="e">
        <f t="shared" si="70"/>
        <v>#DIV/0!</v>
      </c>
      <c r="AK82" t="e">
        <f t="shared" si="71"/>
        <v>#DIV/0!</v>
      </c>
      <c r="AL82" t="e">
        <f t="shared" si="72"/>
        <v>#DIV/0!</v>
      </c>
      <c r="AM82" t="e">
        <f t="shared" si="73"/>
        <v>#DIV/0!</v>
      </c>
      <c r="AN82" t="e">
        <f t="shared" si="74"/>
        <v>#DIV/0!</v>
      </c>
      <c r="AO82" t="e">
        <f t="shared" si="75"/>
        <v>#DIV/0!</v>
      </c>
      <c r="AP82" t="e">
        <f t="shared" si="76"/>
        <v>#DIV/0!</v>
      </c>
      <c r="AQ82" t="e">
        <f t="shared" si="77"/>
        <v>#DIV/0!</v>
      </c>
      <c r="AR82" t="e">
        <f t="shared" si="78"/>
        <v>#DIV/0!</v>
      </c>
      <c r="AS82" t="e">
        <f t="shared" si="79"/>
        <v>#DIV/0!</v>
      </c>
      <c r="AT82" t="e">
        <f t="shared" si="80"/>
        <v>#DIV/0!</v>
      </c>
      <c r="AU82" t="e">
        <f t="shared" si="81"/>
        <v>#DIV/0!</v>
      </c>
      <c r="AV82" t="e">
        <f t="shared" si="82"/>
        <v>#DIV/0!</v>
      </c>
      <c r="AW82" t="e">
        <f t="shared" si="83"/>
        <v>#DIV/0!</v>
      </c>
      <c r="AX82" t="e">
        <f t="shared" si="84"/>
        <v>#DIV/0!</v>
      </c>
      <c r="AY82" t="e">
        <f t="shared" si="85"/>
        <v>#DIV/0!</v>
      </c>
      <c r="AZ82" t="e">
        <f t="shared" si="86"/>
        <v>#DIV/0!</v>
      </c>
      <c r="BA82" t="e">
        <f t="shared" si="87"/>
        <v>#DIV/0!</v>
      </c>
      <c r="BB82">
        <f t="shared" si="88"/>
        <v>38</v>
      </c>
      <c r="BC82">
        <f t="shared" si="108"/>
        <v>0</v>
      </c>
      <c r="BD82">
        <f t="shared" si="108"/>
        <v>0</v>
      </c>
      <c r="BE82">
        <f t="shared" si="89"/>
        <v>0</v>
      </c>
      <c r="BF82">
        <f t="shared" si="60"/>
        <v>0</v>
      </c>
      <c r="BG82">
        <f t="shared" si="60"/>
        <v>0</v>
      </c>
      <c r="BH82">
        <f t="shared" si="60"/>
        <v>0</v>
      </c>
      <c r="BI82">
        <f t="shared" si="90"/>
        <v>6.8038738171785254E-2</v>
      </c>
      <c r="BJ82">
        <f t="shared" ref="BJ82:BJ143" si="109">($CB82*$BC82)</f>
        <v>0</v>
      </c>
      <c r="BK82">
        <f t="shared" ref="BK82:BK143" si="110">($CB82*$BD82)</f>
        <v>0</v>
      </c>
      <c r="BL82">
        <f t="shared" si="91"/>
        <v>0</v>
      </c>
      <c r="BM82">
        <f t="shared" si="92"/>
        <v>0</v>
      </c>
      <c r="BN82">
        <f t="shared" si="93"/>
        <v>0</v>
      </c>
      <c r="BO82">
        <f t="shared" si="94"/>
        <v>0</v>
      </c>
      <c r="BP82" t="str">
        <f t="shared" si="95"/>
        <v/>
      </c>
      <c r="BQ82" t="str">
        <f t="shared" si="96"/>
        <v/>
      </c>
      <c r="BR82" t="str">
        <f t="shared" si="97"/>
        <v/>
      </c>
      <c r="BS82" t="str">
        <f t="shared" si="98"/>
        <v/>
      </c>
      <c r="BT82" t="str">
        <f t="shared" si="99"/>
        <v/>
      </c>
      <c r="BU82" t="str">
        <f t="shared" si="100"/>
        <v/>
      </c>
      <c r="BV82" t="str">
        <f t="shared" si="101"/>
        <v/>
      </c>
      <c r="BW82" t="str">
        <f t="shared" si="102"/>
        <v/>
      </c>
      <c r="BX82" t="str">
        <f t="shared" si="103"/>
        <v/>
      </c>
      <c r="BY82" t="str">
        <f t="shared" si="104"/>
        <v/>
      </c>
      <c r="BZ82" t="str">
        <f t="shared" si="105"/>
        <v/>
      </c>
      <c r="CA82" t="str">
        <f t="shared" si="106"/>
        <v/>
      </c>
      <c r="CB82" s="11">
        <f t="shared" ref="CB82:CB143" si="111">($D82^2/(4*PI()))</f>
        <v>1.7904931097838224E-3</v>
      </c>
    </row>
    <row r="83" spans="1:80" x14ac:dyDescent="0.3">
      <c r="A83">
        <v>1</v>
      </c>
      <c r="B83" t="str">
        <f t="shared" si="61"/>
        <v/>
      </c>
      <c r="D83">
        <v>0.11</v>
      </c>
      <c r="I83">
        <f t="shared" si="62"/>
        <v>0</v>
      </c>
      <c r="J83">
        <f t="shared" si="63"/>
        <v>0</v>
      </c>
      <c r="L83" t="e">
        <f t="shared" si="64"/>
        <v>#DIV/0!</v>
      </c>
      <c r="M83">
        <v>1</v>
      </c>
      <c r="N83">
        <v>1</v>
      </c>
      <c r="O83">
        <v>4</v>
      </c>
      <c r="P83">
        <f t="shared" si="65"/>
        <v>0</v>
      </c>
      <c r="Z83">
        <v>0</v>
      </c>
      <c r="AA83">
        <v>0</v>
      </c>
      <c r="AB83">
        <v>0</v>
      </c>
      <c r="AC83">
        <v>0</v>
      </c>
      <c r="AD83" t="s">
        <v>75</v>
      </c>
      <c r="AE83" t="e">
        <f t="shared" si="107"/>
        <v>#DIV/0!</v>
      </c>
      <c r="AF83" t="e">
        <f t="shared" si="66"/>
        <v>#DIV/0!</v>
      </c>
      <c r="AG83" t="e">
        <f t="shared" si="67"/>
        <v>#DIV/0!</v>
      </c>
      <c r="AH83" t="e">
        <f t="shared" si="68"/>
        <v>#DIV/0!</v>
      </c>
      <c r="AI83" t="e">
        <f t="shared" si="69"/>
        <v>#DIV/0!</v>
      </c>
      <c r="AJ83" t="e">
        <f t="shared" si="70"/>
        <v>#DIV/0!</v>
      </c>
      <c r="AK83" t="e">
        <f t="shared" si="71"/>
        <v>#DIV/0!</v>
      </c>
      <c r="AL83" t="e">
        <f t="shared" si="72"/>
        <v>#DIV/0!</v>
      </c>
      <c r="AM83" t="e">
        <f t="shared" si="73"/>
        <v>#DIV/0!</v>
      </c>
      <c r="AN83" t="e">
        <f t="shared" si="74"/>
        <v>#DIV/0!</v>
      </c>
      <c r="AO83" t="e">
        <f t="shared" si="75"/>
        <v>#DIV/0!</v>
      </c>
      <c r="AP83" t="e">
        <f t="shared" si="76"/>
        <v>#DIV/0!</v>
      </c>
      <c r="AQ83" t="e">
        <f t="shared" si="77"/>
        <v>#DIV/0!</v>
      </c>
      <c r="AR83" t="e">
        <f t="shared" si="78"/>
        <v>#DIV/0!</v>
      </c>
      <c r="AS83" t="e">
        <f t="shared" si="79"/>
        <v>#DIV/0!</v>
      </c>
      <c r="AT83" t="e">
        <f t="shared" si="80"/>
        <v>#DIV/0!</v>
      </c>
      <c r="AU83" t="e">
        <f t="shared" si="81"/>
        <v>#DIV/0!</v>
      </c>
      <c r="AV83" t="e">
        <f t="shared" si="82"/>
        <v>#DIV/0!</v>
      </c>
      <c r="AW83" t="e">
        <f t="shared" si="83"/>
        <v>#DIV/0!</v>
      </c>
      <c r="AX83" t="e">
        <f t="shared" si="84"/>
        <v>#DIV/0!</v>
      </c>
      <c r="AY83" t="e">
        <f t="shared" si="85"/>
        <v>#DIV/0!</v>
      </c>
      <c r="AZ83" t="e">
        <f t="shared" si="86"/>
        <v>#DIV/0!</v>
      </c>
      <c r="BA83" t="e">
        <f t="shared" si="87"/>
        <v>#DIV/0!</v>
      </c>
      <c r="BB83">
        <f t="shared" si="88"/>
        <v>63</v>
      </c>
      <c r="BC83">
        <f t="shared" si="108"/>
        <v>0</v>
      </c>
      <c r="BD83">
        <f t="shared" si="108"/>
        <v>0</v>
      </c>
      <c r="BE83">
        <f t="shared" si="89"/>
        <v>0</v>
      </c>
      <c r="BF83">
        <f t="shared" si="60"/>
        <v>0</v>
      </c>
      <c r="BG83">
        <f t="shared" si="60"/>
        <v>0</v>
      </c>
      <c r="BH83">
        <f t="shared" si="60"/>
        <v>0</v>
      </c>
      <c r="BI83">
        <f t="shared" si="90"/>
        <v>6.0661906559475912E-2</v>
      </c>
      <c r="BJ83">
        <f t="shared" si="109"/>
        <v>0</v>
      </c>
      <c r="BK83">
        <f t="shared" si="110"/>
        <v>0</v>
      </c>
      <c r="BL83">
        <f t="shared" si="91"/>
        <v>0</v>
      </c>
      <c r="BM83">
        <f t="shared" si="92"/>
        <v>0</v>
      </c>
      <c r="BN83">
        <f t="shared" si="93"/>
        <v>0</v>
      </c>
      <c r="BO83">
        <f t="shared" si="94"/>
        <v>0</v>
      </c>
      <c r="BP83" t="str">
        <f t="shared" si="95"/>
        <v/>
      </c>
      <c r="BQ83" t="str">
        <f t="shared" si="96"/>
        <v/>
      </c>
      <c r="BR83" t="str">
        <f t="shared" si="97"/>
        <v/>
      </c>
      <c r="BS83" t="str">
        <f t="shared" si="98"/>
        <v/>
      </c>
      <c r="BT83" t="str">
        <f t="shared" si="99"/>
        <v/>
      </c>
      <c r="BU83" t="str">
        <f t="shared" si="100"/>
        <v/>
      </c>
      <c r="BV83" t="str">
        <f t="shared" si="101"/>
        <v/>
      </c>
      <c r="BW83" t="str">
        <f t="shared" si="102"/>
        <v/>
      </c>
      <c r="BX83" t="str">
        <f t="shared" si="103"/>
        <v/>
      </c>
      <c r="BY83" t="str">
        <f t="shared" si="104"/>
        <v/>
      </c>
      <c r="BZ83" t="str">
        <f t="shared" si="105"/>
        <v/>
      </c>
      <c r="CA83" t="str">
        <f t="shared" si="106"/>
        <v/>
      </c>
      <c r="CB83" s="11">
        <f t="shared" si="111"/>
        <v>9.6288740570596681E-4</v>
      </c>
    </row>
    <row r="84" spans="1:80" x14ac:dyDescent="0.3">
      <c r="A84">
        <v>1</v>
      </c>
      <c r="B84">
        <f t="shared" si="61"/>
        <v>1</v>
      </c>
      <c r="C84" t="s">
        <v>75</v>
      </c>
      <c r="D84">
        <v>1.51</v>
      </c>
      <c r="E84">
        <v>4.5</v>
      </c>
      <c r="F84">
        <v>2.95</v>
      </c>
      <c r="G84">
        <v>3.9</v>
      </c>
      <c r="H84">
        <v>4</v>
      </c>
      <c r="I84">
        <f t="shared" si="62"/>
        <v>1.7124999999999999</v>
      </c>
      <c r="J84">
        <f t="shared" si="63"/>
        <v>0.5</v>
      </c>
      <c r="K84">
        <v>1</v>
      </c>
      <c r="L84">
        <f t="shared" si="64"/>
        <v>1</v>
      </c>
      <c r="M84">
        <v>1</v>
      </c>
      <c r="N84">
        <v>1</v>
      </c>
      <c r="O84">
        <v>5</v>
      </c>
      <c r="P84">
        <f t="shared" si="65"/>
        <v>1</v>
      </c>
      <c r="S84">
        <v>1</v>
      </c>
      <c r="T84">
        <v>0</v>
      </c>
      <c r="U84">
        <v>2</v>
      </c>
      <c r="Z84">
        <v>0</v>
      </c>
      <c r="AA84">
        <v>0</v>
      </c>
      <c r="AB84">
        <v>0</v>
      </c>
      <c r="AC84">
        <v>0</v>
      </c>
      <c r="AD84" t="s">
        <v>75</v>
      </c>
      <c r="AE84">
        <f t="shared" si="107"/>
        <v>36.852845322016762</v>
      </c>
      <c r="AF84">
        <f t="shared" si="66"/>
        <v>0</v>
      </c>
      <c r="AG84">
        <f t="shared" si="67"/>
        <v>4.6066056652520952</v>
      </c>
      <c r="AH84">
        <f t="shared" si="68"/>
        <v>13.819816995756286</v>
      </c>
      <c r="AI84">
        <f t="shared" si="69"/>
        <v>23.033028326260478</v>
      </c>
      <c r="AJ84">
        <f t="shared" si="70"/>
        <v>32.246239656764665</v>
      </c>
      <c r="AK84">
        <f t="shared" si="71"/>
        <v>41.459450987268859</v>
      </c>
      <c r="AL84">
        <f t="shared" si="72"/>
        <v>50.672662317773046</v>
      </c>
      <c r="AM84">
        <f t="shared" si="73"/>
        <v>96.738718970294002</v>
      </c>
      <c r="AN84">
        <f t="shared" si="74"/>
        <v>124.37835296180657</v>
      </c>
      <c r="AO84">
        <f t="shared" si="75"/>
        <v>152.01798695331914</v>
      </c>
      <c r="AP84">
        <f t="shared" si="76"/>
        <v>216.51046626684848</v>
      </c>
      <c r="AQ84">
        <f t="shared" si="77"/>
        <v>0</v>
      </c>
      <c r="AR84">
        <f t="shared" si="78"/>
        <v>4.6066056652520952</v>
      </c>
      <c r="AS84">
        <f t="shared" si="79"/>
        <v>13.819816995756286</v>
      </c>
      <c r="AT84">
        <f t="shared" si="80"/>
        <v>23.033028326260478</v>
      </c>
      <c r="AU84">
        <f t="shared" si="81"/>
        <v>32.246239656764665</v>
      </c>
      <c r="AV84">
        <f t="shared" si="82"/>
        <v>36.852845322016762</v>
      </c>
      <c r="AW84">
        <f t="shared" si="83"/>
        <v>36.852845322016762</v>
      </c>
      <c r="AX84">
        <f t="shared" si="84"/>
        <v>36.852845322016762</v>
      </c>
      <c r="AY84">
        <f t="shared" si="85"/>
        <v>36.852845322016762</v>
      </c>
      <c r="AZ84">
        <f t="shared" si="86"/>
        <v>36.852845322016762</v>
      </c>
      <c r="BA84">
        <f t="shared" si="87"/>
        <v>36.852845322016762</v>
      </c>
      <c r="BB84">
        <f t="shared" si="88"/>
        <v>83</v>
      </c>
      <c r="BC84">
        <f t="shared" si="108"/>
        <v>0</v>
      </c>
      <c r="BD84">
        <f t="shared" si="108"/>
        <v>0</v>
      </c>
      <c r="BE84">
        <f t="shared" si="89"/>
        <v>18</v>
      </c>
      <c r="BF84">
        <f t="shared" si="60"/>
        <v>0</v>
      </c>
      <c r="BG84">
        <f t="shared" si="60"/>
        <v>0</v>
      </c>
      <c r="BH84">
        <f t="shared" si="60"/>
        <v>0</v>
      </c>
      <c r="BI84">
        <f t="shared" si="90"/>
        <v>15.059901208368968</v>
      </c>
      <c r="BJ84">
        <f t="shared" si="109"/>
        <v>0</v>
      </c>
      <c r="BK84">
        <f t="shared" si="110"/>
        <v>0</v>
      </c>
      <c r="BL84">
        <f t="shared" si="91"/>
        <v>3.266002671694475</v>
      </c>
      <c r="BM84">
        <f t="shared" si="92"/>
        <v>0</v>
      </c>
      <c r="BN84">
        <f t="shared" si="93"/>
        <v>0</v>
      </c>
      <c r="BO84">
        <f t="shared" si="94"/>
        <v>0</v>
      </c>
      <c r="BP84" t="str">
        <f t="shared" si="95"/>
        <v>Col mop</v>
      </c>
      <c r="BQ84">
        <f t="shared" si="96"/>
        <v>0</v>
      </c>
      <c r="BR84">
        <f t="shared" si="97"/>
        <v>4.6066056652520952</v>
      </c>
      <c r="BS84">
        <f t="shared" si="98"/>
        <v>9.2132113305041905</v>
      </c>
      <c r="BT84">
        <f t="shared" si="99"/>
        <v>9.2132113305041923</v>
      </c>
      <c r="BU84">
        <f t="shared" si="100"/>
        <v>9.2132113305041869</v>
      </c>
      <c r="BV84">
        <f t="shared" si="101"/>
        <v>4.606605665252097</v>
      </c>
      <c r="BW84">
        <f t="shared" si="102"/>
        <v>0</v>
      </c>
      <c r="BX84">
        <f t="shared" si="103"/>
        <v>0</v>
      </c>
      <c r="BY84">
        <f t="shared" si="104"/>
        <v>0</v>
      </c>
      <c r="BZ84">
        <f t="shared" si="105"/>
        <v>0</v>
      </c>
      <c r="CA84">
        <f t="shared" si="106"/>
        <v>0</v>
      </c>
      <c r="CB84" s="11">
        <f t="shared" si="111"/>
        <v>0.18144459287191528</v>
      </c>
    </row>
    <row r="85" spans="1:80" x14ac:dyDescent="0.3">
      <c r="A85">
        <v>1</v>
      </c>
      <c r="B85" t="str">
        <f t="shared" si="61"/>
        <v/>
      </c>
      <c r="C85" t="s">
        <v>75</v>
      </c>
      <c r="D85">
        <v>0.64</v>
      </c>
      <c r="I85">
        <f t="shared" si="62"/>
        <v>0</v>
      </c>
      <c r="J85">
        <f t="shared" si="63"/>
        <v>0</v>
      </c>
      <c r="L85" t="e">
        <f t="shared" si="64"/>
        <v>#DIV/0!</v>
      </c>
      <c r="M85">
        <v>2</v>
      </c>
      <c r="N85">
        <v>0</v>
      </c>
      <c r="O85">
        <v>7</v>
      </c>
      <c r="P85">
        <f t="shared" si="65"/>
        <v>1</v>
      </c>
      <c r="Z85">
        <v>0</v>
      </c>
      <c r="AA85">
        <v>0</v>
      </c>
      <c r="AB85">
        <v>0</v>
      </c>
      <c r="AC85">
        <v>0</v>
      </c>
      <c r="AD85" t="s">
        <v>75</v>
      </c>
      <c r="AE85" t="e">
        <f t="shared" si="107"/>
        <v>#DIV/0!</v>
      </c>
      <c r="AF85" t="e">
        <f t="shared" si="66"/>
        <v>#DIV/0!</v>
      </c>
      <c r="AG85" t="e">
        <f t="shared" si="67"/>
        <v>#DIV/0!</v>
      </c>
      <c r="AH85" t="e">
        <f t="shared" si="68"/>
        <v>#DIV/0!</v>
      </c>
      <c r="AI85" t="e">
        <f t="shared" si="69"/>
        <v>#DIV/0!</v>
      </c>
      <c r="AJ85" t="e">
        <f t="shared" si="70"/>
        <v>#DIV/0!</v>
      </c>
      <c r="AK85" t="e">
        <f t="shared" si="71"/>
        <v>#DIV/0!</v>
      </c>
      <c r="AL85" t="e">
        <f t="shared" si="72"/>
        <v>#DIV/0!</v>
      </c>
      <c r="AM85" t="e">
        <f t="shared" si="73"/>
        <v>#DIV/0!</v>
      </c>
      <c r="AN85" t="e">
        <f t="shared" si="74"/>
        <v>#DIV/0!</v>
      </c>
      <c r="AO85" t="e">
        <f t="shared" si="75"/>
        <v>#DIV/0!</v>
      </c>
      <c r="AP85" t="e">
        <f t="shared" si="76"/>
        <v>#DIV/0!</v>
      </c>
      <c r="AQ85" t="e">
        <f t="shared" si="77"/>
        <v>#DIV/0!</v>
      </c>
      <c r="AR85" t="e">
        <f t="shared" si="78"/>
        <v>#DIV/0!</v>
      </c>
      <c r="AS85" t="e">
        <f t="shared" si="79"/>
        <v>#DIV/0!</v>
      </c>
      <c r="AT85" t="e">
        <f t="shared" si="80"/>
        <v>#DIV/0!</v>
      </c>
      <c r="AU85" t="e">
        <f t="shared" si="81"/>
        <v>#DIV/0!</v>
      </c>
      <c r="AV85" t="e">
        <f t="shared" si="82"/>
        <v>#DIV/0!</v>
      </c>
      <c r="AW85" t="e">
        <f t="shared" si="83"/>
        <v>#DIV/0!</v>
      </c>
      <c r="AX85" t="e">
        <f t="shared" si="84"/>
        <v>#DIV/0!</v>
      </c>
      <c r="AY85" t="e">
        <f t="shared" si="85"/>
        <v>#DIV/0!</v>
      </c>
      <c r="AZ85" t="e">
        <f t="shared" si="86"/>
        <v>#DIV/0!</v>
      </c>
      <c r="BA85" t="e">
        <f t="shared" si="87"/>
        <v>#DIV/0!</v>
      </c>
      <c r="BB85">
        <f t="shared" si="88"/>
        <v>100</v>
      </c>
      <c r="BC85">
        <f t="shared" si="108"/>
        <v>0</v>
      </c>
      <c r="BD85">
        <f t="shared" si="108"/>
        <v>0</v>
      </c>
      <c r="BE85">
        <f t="shared" si="89"/>
        <v>0</v>
      </c>
      <c r="BF85">
        <f t="shared" si="60"/>
        <v>0</v>
      </c>
      <c r="BG85">
        <f t="shared" si="60"/>
        <v>0</v>
      </c>
      <c r="BH85">
        <f t="shared" si="60"/>
        <v>0</v>
      </c>
      <c r="BI85">
        <f t="shared" si="90"/>
        <v>3.2594932345220164</v>
      </c>
      <c r="BJ85">
        <f t="shared" si="109"/>
        <v>0</v>
      </c>
      <c r="BK85">
        <f t="shared" si="110"/>
        <v>0</v>
      </c>
      <c r="BL85">
        <f t="shared" si="91"/>
        <v>0</v>
      </c>
      <c r="BM85">
        <f t="shared" si="92"/>
        <v>0</v>
      </c>
      <c r="BN85">
        <f t="shared" si="93"/>
        <v>0</v>
      </c>
      <c r="BO85">
        <f t="shared" si="94"/>
        <v>0</v>
      </c>
      <c r="BP85" t="str">
        <f t="shared" si="95"/>
        <v/>
      </c>
      <c r="BQ85" t="str">
        <f t="shared" si="96"/>
        <v/>
      </c>
      <c r="BR85" t="str">
        <f t="shared" si="97"/>
        <v/>
      </c>
      <c r="BS85" t="str">
        <f t="shared" si="98"/>
        <v/>
      </c>
      <c r="BT85" t="str">
        <f t="shared" si="99"/>
        <v/>
      </c>
      <c r="BU85" t="str">
        <f t="shared" si="100"/>
        <v/>
      </c>
      <c r="BV85" t="str">
        <f t="shared" si="101"/>
        <v/>
      </c>
      <c r="BW85" t="str">
        <f t="shared" si="102"/>
        <v/>
      </c>
      <c r="BX85" t="str">
        <f t="shared" si="103"/>
        <v/>
      </c>
      <c r="BY85" t="str">
        <f t="shared" si="104"/>
        <v/>
      </c>
      <c r="BZ85" t="str">
        <f t="shared" si="105"/>
        <v/>
      </c>
      <c r="CA85" t="str">
        <f t="shared" si="106"/>
        <v/>
      </c>
      <c r="CB85" s="11">
        <f t="shared" si="111"/>
        <v>3.2594932345220165E-2</v>
      </c>
    </row>
    <row r="86" spans="1:80" x14ac:dyDescent="0.3">
      <c r="A86">
        <v>1</v>
      </c>
      <c r="B86" t="str">
        <f t="shared" si="61"/>
        <v/>
      </c>
      <c r="C86" t="s">
        <v>75</v>
      </c>
      <c r="D86">
        <v>0.92</v>
      </c>
      <c r="I86">
        <f t="shared" si="62"/>
        <v>0</v>
      </c>
      <c r="J86">
        <f t="shared" si="63"/>
        <v>0</v>
      </c>
      <c r="L86" t="e">
        <f t="shared" si="64"/>
        <v>#DIV/0!</v>
      </c>
      <c r="M86">
        <v>2</v>
      </c>
      <c r="N86">
        <v>0</v>
      </c>
      <c r="O86">
        <v>7</v>
      </c>
      <c r="P86">
        <f t="shared" si="65"/>
        <v>1</v>
      </c>
      <c r="Z86">
        <v>0</v>
      </c>
      <c r="AA86">
        <v>0</v>
      </c>
      <c r="AB86">
        <v>0</v>
      </c>
      <c r="AC86">
        <v>0</v>
      </c>
      <c r="AD86" t="s">
        <v>75</v>
      </c>
      <c r="AE86" t="e">
        <f t="shared" si="107"/>
        <v>#DIV/0!</v>
      </c>
      <c r="AF86" t="e">
        <f t="shared" si="66"/>
        <v>#DIV/0!</v>
      </c>
      <c r="AG86" t="e">
        <f t="shared" si="67"/>
        <v>#DIV/0!</v>
      </c>
      <c r="AH86" t="e">
        <f t="shared" si="68"/>
        <v>#DIV/0!</v>
      </c>
      <c r="AI86" t="e">
        <f t="shared" si="69"/>
        <v>#DIV/0!</v>
      </c>
      <c r="AJ86" t="e">
        <f t="shared" si="70"/>
        <v>#DIV/0!</v>
      </c>
      <c r="AK86" t="e">
        <f t="shared" si="71"/>
        <v>#DIV/0!</v>
      </c>
      <c r="AL86" t="e">
        <f t="shared" si="72"/>
        <v>#DIV/0!</v>
      </c>
      <c r="AM86" t="e">
        <f t="shared" si="73"/>
        <v>#DIV/0!</v>
      </c>
      <c r="AN86" t="e">
        <f t="shared" si="74"/>
        <v>#DIV/0!</v>
      </c>
      <c r="AO86" t="e">
        <f t="shared" si="75"/>
        <v>#DIV/0!</v>
      </c>
      <c r="AP86" t="e">
        <f t="shared" si="76"/>
        <v>#DIV/0!</v>
      </c>
      <c r="AQ86" t="e">
        <f t="shared" si="77"/>
        <v>#DIV/0!</v>
      </c>
      <c r="AR86" t="e">
        <f t="shared" si="78"/>
        <v>#DIV/0!</v>
      </c>
      <c r="AS86" t="e">
        <f t="shared" si="79"/>
        <v>#DIV/0!</v>
      </c>
      <c r="AT86" t="e">
        <f t="shared" si="80"/>
        <v>#DIV/0!</v>
      </c>
      <c r="AU86" t="e">
        <f t="shared" si="81"/>
        <v>#DIV/0!</v>
      </c>
      <c r="AV86" t="e">
        <f t="shared" si="82"/>
        <v>#DIV/0!</v>
      </c>
      <c r="AW86" t="e">
        <f t="shared" si="83"/>
        <v>#DIV/0!</v>
      </c>
      <c r="AX86" t="e">
        <f t="shared" si="84"/>
        <v>#DIV/0!</v>
      </c>
      <c r="AY86" t="e">
        <f t="shared" si="85"/>
        <v>#DIV/0!</v>
      </c>
      <c r="AZ86" t="e">
        <f t="shared" si="86"/>
        <v>#DIV/0!</v>
      </c>
      <c r="BA86" t="e">
        <f t="shared" si="87"/>
        <v>#DIV/0!</v>
      </c>
      <c r="BB86">
        <f t="shared" si="88"/>
        <v>100</v>
      </c>
      <c r="BC86">
        <f t="shared" si="108"/>
        <v>0</v>
      </c>
      <c r="BD86">
        <f t="shared" si="108"/>
        <v>0</v>
      </c>
      <c r="BE86">
        <f t="shared" si="89"/>
        <v>0</v>
      </c>
      <c r="BF86">
        <f t="shared" si="60"/>
        <v>0</v>
      </c>
      <c r="BG86">
        <f t="shared" si="60"/>
        <v>0</v>
      </c>
      <c r="BH86">
        <f t="shared" si="60"/>
        <v>0</v>
      </c>
      <c r="BI86">
        <f t="shared" si="90"/>
        <v>6.7354371916490114</v>
      </c>
      <c r="BJ86">
        <f t="shared" si="109"/>
        <v>0</v>
      </c>
      <c r="BK86">
        <f t="shared" si="110"/>
        <v>0</v>
      </c>
      <c r="BL86">
        <f t="shared" si="91"/>
        <v>0</v>
      </c>
      <c r="BM86">
        <f t="shared" si="92"/>
        <v>0</v>
      </c>
      <c r="BN86">
        <f t="shared" si="93"/>
        <v>0</v>
      </c>
      <c r="BO86">
        <f t="shared" si="94"/>
        <v>0</v>
      </c>
      <c r="BP86" t="str">
        <f t="shared" si="95"/>
        <v/>
      </c>
      <c r="BQ86" t="str">
        <f t="shared" si="96"/>
        <v/>
      </c>
      <c r="BR86" t="str">
        <f t="shared" si="97"/>
        <v/>
      </c>
      <c r="BS86" t="str">
        <f t="shared" si="98"/>
        <v/>
      </c>
      <c r="BT86" t="str">
        <f t="shared" si="99"/>
        <v/>
      </c>
      <c r="BU86" t="str">
        <f t="shared" si="100"/>
        <v/>
      </c>
      <c r="BV86" t="str">
        <f t="shared" si="101"/>
        <v/>
      </c>
      <c r="BW86" t="str">
        <f t="shared" si="102"/>
        <v/>
      </c>
      <c r="BX86" t="str">
        <f t="shared" si="103"/>
        <v/>
      </c>
      <c r="BY86" t="str">
        <f t="shared" si="104"/>
        <v/>
      </c>
      <c r="BZ86" t="str">
        <f t="shared" si="105"/>
        <v/>
      </c>
      <c r="CA86" t="str">
        <f t="shared" si="106"/>
        <v/>
      </c>
      <c r="CB86" s="11">
        <f t="shared" si="111"/>
        <v>6.7354371916490116E-2</v>
      </c>
    </row>
    <row r="87" spans="1:80" x14ac:dyDescent="0.3">
      <c r="A87">
        <v>1</v>
      </c>
      <c r="B87" t="str">
        <f t="shared" si="61"/>
        <v/>
      </c>
      <c r="C87" t="s">
        <v>75</v>
      </c>
      <c r="D87">
        <v>0.65</v>
      </c>
      <c r="I87">
        <f t="shared" si="62"/>
        <v>0</v>
      </c>
      <c r="J87">
        <f t="shared" si="63"/>
        <v>0</v>
      </c>
      <c r="L87" t="e">
        <f t="shared" si="64"/>
        <v>#DIV/0!</v>
      </c>
      <c r="M87">
        <v>2</v>
      </c>
      <c r="N87">
        <v>1</v>
      </c>
      <c r="O87">
        <v>6</v>
      </c>
      <c r="P87">
        <f t="shared" si="65"/>
        <v>1</v>
      </c>
      <c r="Z87">
        <v>0</v>
      </c>
      <c r="AA87">
        <v>0</v>
      </c>
      <c r="AB87">
        <v>0</v>
      </c>
      <c r="AC87">
        <v>0</v>
      </c>
      <c r="AD87" t="s">
        <v>75</v>
      </c>
      <c r="AE87" t="e">
        <f t="shared" si="107"/>
        <v>#DIV/0!</v>
      </c>
      <c r="AF87" t="e">
        <f t="shared" si="66"/>
        <v>#DIV/0!</v>
      </c>
      <c r="AG87" t="e">
        <f t="shared" si="67"/>
        <v>#DIV/0!</v>
      </c>
      <c r="AH87" t="e">
        <f t="shared" si="68"/>
        <v>#DIV/0!</v>
      </c>
      <c r="AI87" t="e">
        <f t="shared" si="69"/>
        <v>#DIV/0!</v>
      </c>
      <c r="AJ87" t="e">
        <f t="shared" si="70"/>
        <v>#DIV/0!</v>
      </c>
      <c r="AK87" t="e">
        <f t="shared" si="71"/>
        <v>#DIV/0!</v>
      </c>
      <c r="AL87" t="e">
        <f t="shared" si="72"/>
        <v>#DIV/0!</v>
      </c>
      <c r="AM87" t="e">
        <f t="shared" si="73"/>
        <v>#DIV/0!</v>
      </c>
      <c r="AN87" t="e">
        <f t="shared" si="74"/>
        <v>#DIV/0!</v>
      </c>
      <c r="AO87" t="e">
        <f t="shared" si="75"/>
        <v>#DIV/0!</v>
      </c>
      <c r="AP87" t="e">
        <f t="shared" si="76"/>
        <v>#DIV/0!</v>
      </c>
      <c r="AQ87" t="e">
        <f t="shared" si="77"/>
        <v>#DIV/0!</v>
      </c>
      <c r="AR87" t="e">
        <f t="shared" si="78"/>
        <v>#DIV/0!</v>
      </c>
      <c r="AS87" t="e">
        <f t="shared" si="79"/>
        <v>#DIV/0!</v>
      </c>
      <c r="AT87" t="e">
        <f t="shared" si="80"/>
        <v>#DIV/0!</v>
      </c>
      <c r="AU87" t="e">
        <f t="shared" si="81"/>
        <v>#DIV/0!</v>
      </c>
      <c r="AV87" t="e">
        <f t="shared" si="82"/>
        <v>#DIV/0!</v>
      </c>
      <c r="AW87" t="e">
        <f t="shared" si="83"/>
        <v>#DIV/0!</v>
      </c>
      <c r="AX87" t="e">
        <f t="shared" si="84"/>
        <v>#DIV/0!</v>
      </c>
      <c r="AY87" t="e">
        <f t="shared" si="85"/>
        <v>#DIV/0!</v>
      </c>
      <c r="AZ87" t="e">
        <f t="shared" si="86"/>
        <v>#DIV/0!</v>
      </c>
      <c r="BA87" t="e">
        <f t="shared" si="87"/>
        <v>#DIV/0!</v>
      </c>
      <c r="BB87">
        <f t="shared" si="88"/>
        <v>95</v>
      </c>
      <c r="BC87">
        <f t="shared" si="108"/>
        <v>0</v>
      </c>
      <c r="BD87">
        <f t="shared" si="108"/>
        <v>0</v>
      </c>
      <c r="BE87">
        <f t="shared" si="89"/>
        <v>0</v>
      </c>
      <c r="BF87">
        <f t="shared" si="60"/>
        <v>0</v>
      </c>
      <c r="BG87">
        <f t="shared" si="60"/>
        <v>0</v>
      </c>
      <c r="BH87">
        <f t="shared" si="60"/>
        <v>0</v>
      </c>
      <c r="BI87">
        <f t="shared" si="90"/>
        <v>3.1940407641754747</v>
      </c>
      <c r="BJ87">
        <f t="shared" si="109"/>
        <v>0</v>
      </c>
      <c r="BK87">
        <f t="shared" si="110"/>
        <v>0</v>
      </c>
      <c r="BL87">
        <f t="shared" si="91"/>
        <v>0</v>
      </c>
      <c r="BM87">
        <f t="shared" si="92"/>
        <v>0</v>
      </c>
      <c r="BN87">
        <f t="shared" si="93"/>
        <v>0</v>
      </c>
      <c r="BO87">
        <f t="shared" si="94"/>
        <v>0</v>
      </c>
      <c r="BP87" t="str">
        <f t="shared" si="95"/>
        <v/>
      </c>
      <c r="BQ87" t="str">
        <f t="shared" si="96"/>
        <v/>
      </c>
      <c r="BR87" t="str">
        <f t="shared" si="97"/>
        <v/>
      </c>
      <c r="BS87" t="str">
        <f t="shared" si="98"/>
        <v/>
      </c>
      <c r="BT87" t="str">
        <f t="shared" si="99"/>
        <v/>
      </c>
      <c r="BU87" t="str">
        <f t="shared" si="100"/>
        <v/>
      </c>
      <c r="BV87" t="str">
        <f t="shared" si="101"/>
        <v/>
      </c>
      <c r="BW87" t="str">
        <f t="shared" si="102"/>
        <v/>
      </c>
      <c r="BX87" t="str">
        <f t="shared" si="103"/>
        <v/>
      </c>
      <c r="BY87" t="str">
        <f t="shared" si="104"/>
        <v/>
      </c>
      <c r="BZ87" t="str">
        <f t="shared" si="105"/>
        <v/>
      </c>
      <c r="CA87" t="str">
        <f t="shared" si="106"/>
        <v/>
      </c>
      <c r="CB87" s="11">
        <f t="shared" si="111"/>
        <v>3.3621481728162893E-2</v>
      </c>
    </row>
    <row r="88" spans="1:80" x14ac:dyDescent="0.3">
      <c r="A88">
        <v>1</v>
      </c>
      <c r="B88" t="str">
        <f t="shared" si="61"/>
        <v/>
      </c>
      <c r="C88" t="s">
        <v>75</v>
      </c>
      <c r="D88">
        <v>0.72</v>
      </c>
      <c r="I88">
        <f t="shared" si="62"/>
        <v>0</v>
      </c>
      <c r="J88">
        <f t="shared" si="63"/>
        <v>0</v>
      </c>
      <c r="L88" t="e">
        <f t="shared" si="64"/>
        <v>#DIV/0!</v>
      </c>
      <c r="M88">
        <v>1</v>
      </c>
      <c r="N88">
        <v>0</v>
      </c>
      <c r="O88">
        <v>7</v>
      </c>
      <c r="P88">
        <f t="shared" si="65"/>
        <v>1</v>
      </c>
      <c r="Z88">
        <v>0</v>
      </c>
      <c r="AA88">
        <v>0</v>
      </c>
      <c r="AB88">
        <v>0</v>
      </c>
      <c r="AC88">
        <v>0</v>
      </c>
      <c r="AD88" t="s">
        <v>75</v>
      </c>
      <c r="AE88" t="e">
        <f t="shared" si="107"/>
        <v>#DIV/0!</v>
      </c>
      <c r="AF88" t="e">
        <f t="shared" si="66"/>
        <v>#DIV/0!</v>
      </c>
      <c r="AG88" t="e">
        <f t="shared" si="67"/>
        <v>#DIV/0!</v>
      </c>
      <c r="AH88" t="e">
        <f t="shared" si="68"/>
        <v>#DIV/0!</v>
      </c>
      <c r="AI88" t="e">
        <f t="shared" si="69"/>
        <v>#DIV/0!</v>
      </c>
      <c r="AJ88" t="e">
        <f t="shared" si="70"/>
        <v>#DIV/0!</v>
      </c>
      <c r="AK88" t="e">
        <f t="shared" si="71"/>
        <v>#DIV/0!</v>
      </c>
      <c r="AL88" t="e">
        <f t="shared" si="72"/>
        <v>#DIV/0!</v>
      </c>
      <c r="AM88" t="e">
        <f t="shared" si="73"/>
        <v>#DIV/0!</v>
      </c>
      <c r="AN88" t="e">
        <f t="shared" si="74"/>
        <v>#DIV/0!</v>
      </c>
      <c r="AO88" t="e">
        <f t="shared" si="75"/>
        <v>#DIV/0!</v>
      </c>
      <c r="AP88" t="e">
        <f t="shared" si="76"/>
        <v>#DIV/0!</v>
      </c>
      <c r="AQ88" t="e">
        <f t="shared" si="77"/>
        <v>#DIV/0!</v>
      </c>
      <c r="AR88" t="e">
        <f t="shared" si="78"/>
        <v>#DIV/0!</v>
      </c>
      <c r="AS88" t="e">
        <f t="shared" si="79"/>
        <v>#DIV/0!</v>
      </c>
      <c r="AT88" t="e">
        <f t="shared" si="80"/>
        <v>#DIV/0!</v>
      </c>
      <c r="AU88" t="e">
        <f t="shared" si="81"/>
        <v>#DIV/0!</v>
      </c>
      <c r="AV88" t="e">
        <f t="shared" si="82"/>
        <v>#DIV/0!</v>
      </c>
      <c r="AW88" t="e">
        <f t="shared" si="83"/>
        <v>#DIV/0!</v>
      </c>
      <c r="AX88" t="e">
        <f t="shared" si="84"/>
        <v>#DIV/0!</v>
      </c>
      <c r="AY88" t="e">
        <f t="shared" si="85"/>
        <v>#DIV/0!</v>
      </c>
      <c r="AZ88" t="e">
        <f t="shared" si="86"/>
        <v>#DIV/0!</v>
      </c>
      <c r="BA88" t="e">
        <f t="shared" si="87"/>
        <v>#DIV/0!</v>
      </c>
      <c r="BB88">
        <f t="shared" si="88"/>
        <v>100</v>
      </c>
      <c r="BC88">
        <f t="shared" si="108"/>
        <v>0</v>
      </c>
      <c r="BD88">
        <f t="shared" si="108"/>
        <v>0</v>
      </c>
      <c r="BE88">
        <f t="shared" si="89"/>
        <v>0</v>
      </c>
      <c r="BF88">
        <f t="shared" si="60"/>
        <v>0</v>
      </c>
      <c r="BG88">
        <f t="shared" si="60"/>
        <v>0</v>
      </c>
      <c r="BH88">
        <f t="shared" si="60"/>
        <v>0</v>
      </c>
      <c r="BI88">
        <f t="shared" si="90"/>
        <v>4.1252961249419267</v>
      </c>
      <c r="BJ88">
        <f t="shared" si="109"/>
        <v>0</v>
      </c>
      <c r="BK88">
        <f t="shared" si="110"/>
        <v>0</v>
      </c>
      <c r="BL88">
        <f t="shared" si="91"/>
        <v>0</v>
      </c>
      <c r="BM88">
        <f t="shared" si="92"/>
        <v>0</v>
      </c>
      <c r="BN88">
        <f t="shared" si="93"/>
        <v>0</v>
      </c>
      <c r="BO88">
        <f t="shared" si="94"/>
        <v>0</v>
      </c>
      <c r="BP88" t="str">
        <f t="shared" si="95"/>
        <v/>
      </c>
      <c r="BQ88" t="str">
        <f t="shared" si="96"/>
        <v/>
      </c>
      <c r="BR88" t="str">
        <f t="shared" si="97"/>
        <v/>
      </c>
      <c r="BS88" t="str">
        <f t="shared" si="98"/>
        <v/>
      </c>
      <c r="BT88" t="str">
        <f t="shared" si="99"/>
        <v/>
      </c>
      <c r="BU88" t="str">
        <f t="shared" si="100"/>
        <v/>
      </c>
      <c r="BV88" t="str">
        <f t="shared" si="101"/>
        <v/>
      </c>
      <c r="BW88" t="str">
        <f t="shared" si="102"/>
        <v/>
      </c>
      <c r="BX88" t="str">
        <f t="shared" si="103"/>
        <v/>
      </c>
      <c r="BY88" t="str">
        <f t="shared" si="104"/>
        <v/>
      </c>
      <c r="BZ88" t="str">
        <f t="shared" si="105"/>
        <v/>
      </c>
      <c r="CA88" t="str">
        <f t="shared" si="106"/>
        <v/>
      </c>
      <c r="CB88" s="11">
        <f t="shared" si="111"/>
        <v>4.1252961249419268E-2</v>
      </c>
    </row>
    <row r="89" spans="1:80" x14ac:dyDescent="0.3">
      <c r="A89">
        <v>1</v>
      </c>
      <c r="B89" t="str">
        <f t="shared" si="61"/>
        <v/>
      </c>
      <c r="C89" t="s">
        <v>75</v>
      </c>
      <c r="D89">
        <v>0.55000000000000004</v>
      </c>
      <c r="I89">
        <f t="shared" si="62"/>
        <v>0</v>
      </c>
      <c r="J89">
        <f t="shared" si="63"/>
        <v>0</v>
      </c>
      <c r="L89" t="e">
        <f t="shared" si="64"/>
        <v>#DIV/0!</v>
      </c>
      <c r="M89">
        <v>1</v>
      </c>
      <c r="N89">
        <v>1</v>
      </c>
      <c r="O89">
        <v>5</v>
      </c>
      <c r="P89">
        <f t="shared" si="65"/>
        <v>1</v>
      </c>
      <c r="Z89">
        <v>0</v>
      </c>
      <c r="AA89">
        <v>0</v>
      </c>
      <c r="AB89">
        <v>0</v>
      </c>
      <c r="AC89">
        <v>0</v>
      </c>
      <c r="AD89" t="s">
        <v>75</v>
      </c>
      <c r="AE89" t="e">
        <f t="shared" si="107"/>
        <v>#DIV/0!</v>
      </c>
      <c r="AF89" t="e">
        <f t="shared" si="66"/>
        <v>#DIV/0!</v>
      </c>
      <c r="AG89" t="e">
        <f t="shared" si="67"/>
        <v>#DIV/0!</v>
      </c>
      <c r="AH89" t="e">
        <f t="shared" si="68"/>
        <v>#DIV/0!</v>
      </c>
      <c r="AI89" t="e">
        <f t="shared" si="69"/>
        <v>#DIV/0!</v>
      </c>
      <c r="AJ89" t="e">
        <f t="shared" si="70"/>
        <v>#DIV/0!</v>
      </c>
      <c r="AK89" t="e">
        <f t="shared" si="71"/>
        <v>#DIV/0!</v>
      </c>
      <c r="AL89" t="e">
        <f t="shared" si="72"/>
        <v>#DIV/0!</v>
      </c>
      <c r="AM89" t="e">
        <f t="shared" si="73"/>
        <v>#DIV/0!</v>
      </c>
      <c r="AN89" t="e">
        <f t="shared" si="74"/>
        <v>#DIV/0!</v>
      </c>
      <c r="AO89" t="e">
        <f t="shared" si="75"/>
        <v>#DIV/0!</v>
      </c>
      <c r="AP89" t="e">
        <f t="shared" si="76"/>
        <v>#DIV/0!</v>
      </c>
      <c r="AQ89" t="e">
        <f t="shared" si="77"/>
        <v>#DIV/0!</v>
      </c>
      <c r="AR89" t="e">
        <f t="shared" si="78"/>
        <v>#DIV/0!</v>
      </c>
      <c r="AS89" t="e">
        <f t="shared" si="79"/>
        <v>#DIV/0!</v>
      </c>
      <c r="AT89" t="e">
        <f t="shared" si="80"/>
        <v>#DIV/0!</v>
      </c>
      <c r="AU89" t="e">
        <f t="shared" si="81"/>
        <v>#DIV/0!</v>
      </c>
      <c r="AV89" t="e">
        <f t="shared" si="82"/>
        <v>#DIV/0!</v>
      </c>
      <c r="AW89" t="e">
        <f t="shared" si="83"/>
        <v>#DIV/0!</v>
      </c>
      <c r="AX89" t="e">
        <f t="shared" si="84"/>
        <v>#DIV/0!</v>
      </c>
      <c r="AY89" t="e">
        <f t="shared" si="85"/>
        <v>#DIV/0!</v>
      </c>
      <c r="AZ89" t="e">
        <f t="shared" si="86"/>
        <v>#DIV/0!</v>
      </c>
      <c r="BA89" t="e">
        <f t="shared" si="87"/>
        <v>#DIV/0!</v>
      </c>
      <c r="BB89">
        <f t="shared" si="88"/>
        <v>83</v>
      </c>
      <c r="BC89">
        <f t="shared" si="108"/>
        <v>0</v>
      </c>
      <c r="BD89">
        <f t="shared" si="108"/>
        <v>0</v>
      </c>
      <c r="BE89">
        <f t="shared" si="89"/>
        <v>0</v>
      </c>
      <c r="BF89">
        <f t="shared" si="60"/>
        <v>0</v>
      </c>
      <c r="BG89">
        <f t="shared" si="60"/>
        <v>0</v>
      </c>
      <c r="BH89">
        <f t="shared" si="60"/>
        <v>0</v>
      </c>
      <c r="BI89">
        <f t="shared" si="90"/>
        <v>1.9979913668398814</v>
      </c>
      <c r="BJ89">
        <f t="shared" si="109"/>
        <v>0</v>
      </c>
      <c r="BK89">
        <f t="shared" si="110"/>
        <v>0</v>
      </c>
      <c r="BL89">
        <f t="shared" si="91"/>
        <v>0</v>
      </c>
      <c r="BM89">
        <f t="shared" si="92"/>
        <v>0</v>
      </c>
      <c r="BN89">
        <f t="shared" si="93"/>
        <v>0</v>
      </c>
      <c r="BO89">
        <f t="shared" si="94"/>
        <v>0</v>
      </c>
      <c r="BP89" t="str">
        <f t="shared" si="95"/>
        <v/>
      </c>
      <c r="BQ89" t="str">
        <f t="shared" si="96"/>
        <v/>
      </c>
      <c r="BR89" t="str">
        <f t="shared" si="97"/>
        <v/>
      </c>
      <c r="BS89" t="str">
        <f t="shared" si="98"/>
        <v/>
      </c>
      <c r="BT89" t="str">
        <f t="shared" si="99"/>
        <v/>
      </c>
      <c r="BU89" t="str">
        <f t="shared" si="100"/>
        <v/>
      </c>
      <c r="BV89" t="str">
        <f t="shared" si="101"/>
        <v/>
      </c>
      <c r="BW89" t="str">
        <f t="shared" si="102"/>
        <v/>
      </c>
      <c r="BX89" t="str">
        <f t="shared" si="103"/>
        <v/>
      </c>
      <c r="BY89" t="str">
        <f t="shared" si="104"/>
        <v/>
      </c>
      <c r="BZ89" t="str">
        <f t="shared" si="105"/>
        <v/>
      </c>
      <c r="CA89" t="str">
        <f t="shared" si="106"/>
        <v/>
      </c>
      <c r="CB89" s="11">
        <f t="shared" si="111"/>
        <v>2.4072185142649173E-2</v>
      </c>
    </row>
    <row r="90" spans="1:80" x14ac:dyDescent="0.3">
      <c r="A90">
        <v>1</v>
      </c>
      <c r="B90">
        <f t="shared" si="61"/>
        <v>1</v>
      </c>
      <c r="C90" t="s">
        <v>75</v>
      </c>
      <c r="D90">
        <v>0.9</v>
      </c>
      <c r="E90">
        <v>3.7</v>
      </c>
      <c r="F90">
        <v>2.5299999999999998</v>
      </c>
      <c r="G90">
        <v>3.76</v>
      </c>
      <c r="H90">
        <v>3.7</v>
      </c>
      <c r="I90">
        <f t="shared" si="62"/>
        <v>1.5724999999999998</v>
      </c>
      <c r="J90">
        <f t="shared" si="63"/>
        <v>0</v>
      </c>
      <c r="K90">
        <v>1</v>
      </c>
      <c r="L90">
        <f t="shared" si="64"/>
        <v>1</v>
      </c>
      <c r="M90">
        <v>2</v>
      </c>
      <c r="N90">
        <v>1</v>
      </c>
      <c r="O90">
        <v>4</v>
      </c>
      <c r="P90">
        <f t="shared" si="65"/>
        <v>1</v>
      </c>
      <c r="S90">
        <v>1</v>
      </c>
      <c r="T90">
        <v>0</v>
      </c>
      <c r="U90">
        <v>1</v>
      </c>
      <c r="Z90">
        <v>0</v>
      </c>
      <c r="AA90">
        <v>0</v>
      </c>
      <c r="AB90">
        <v>0</v>
      </c>
      <c r="AC90">
        <v>0</v>
      </c>
      <c r="AD90" t="s">
        <v>75</v>
      </c>
      <c r="AE90">
        <f t="shared" si="107"/>
        <v>28.743053615737502</v>
      </c>
      <c r="AF90">
        <f t="shared" si="66"/>
        <v>3.8841964345591218</v>
      </c>
      <c r="AG90">
        <f t="shared" si="67"/>
        <v>7.7683928691182436</v>
      </c>
      <c r="AH90">
        <f t="shared" si="68"/>
        <v>15.536785738236487</v>
      </c>
      <c r="AI90">
        <f t="shared" si="69"/>
        <v>23.30517860735473</v>
      </c>
      <c r="AJ90">
        <f t="shared" si="70"/>
        <v>31.073571476472974</v>
      </c>
      <c r="AK90">
        <f t="shared" si="71"/>
        <v>38.841964345591215</v>
      </c>
      <c r="AL90">
        <f t="shared" si="72"/>
        <v>46.61035721470946</v>
      </c>
      <c r="AM90">
        <f t="shared" si="73"/>
        <v>85.452321560300675</v>
      </c>
      <c r="AN90">
        <f t="shared" si="74"/>
        <v>108.75750016765541</v>
      </c>
      <c r="AO90">
        <f t="shared" si="75"/>
        <v>132.06267877501014</v>
      </c>
      <c r="AP90">
        <f t="shared" si="76"/>
        <v>186.44142885883784</v>
      </c>
      <c r="AQ90">
        <f t="shared" si="77"/>
        <v>3.8841964345591218</v>
      </c>
      <c r="AR90">
        <f t="shared" si="78"/>
        <v>7.7683928691182436</v>
      </c>
      <c r="AS90">
        <f t="shared" si="79"/>
        <v>15.536785738236487</v>
      </c>
      <c r="AT90">
        <f t="shared" si="80"/>
        <v>23.30517860735473</v>
      </c>
      <c r="AU90">
        <f t="shared" si="81"/>
        <v>28.743053615737502</v>
      </c>
      <c r="AV90">
        <f t="shared" si="82"/>
        <v>28.743053615737502</v>
      </c>
      <c r="AW90">
        <f t="shared" si="83"/>
        <v>28.743053615737502</v>
      </c>
      <c r="AX90">
        <f t="shared" si="84"/>
        <v>28.743053615737502</v>
      </c>
      <c r="AY90">
        <f t="shared" si="85"/>
        <v>28.743053615737502</v>
      </c>
      <c r="AZ90">
        <f t="shared" si="86"/>
        <v>28.743053615737502</v>
      </c>
      <c r="BA90">
        <f t="shared" si="87"/>
        <v>28.743053615737502</v>
      </c>
      <c r="BB90">
        <f t="shared" si="88"/>
        <v>63</v>
      </c>
      <c r="BC90">
        <f t="shared" si="108"/>
        <v>0</v>
      </c>
      <c r="BD90">
        <f t="shared" si="108"/>
        <v>0</v>
      </c>
      <c r="BE90">
        <f t="shared" si="89"/>
        <v>5.5</v>
      </c>
      <c r="BF90">
        <f t="shared" si="60"/>
        <v>0</v>
      </c>
      <c r="BG90">
        <f t="shared" si="60"/>
        <v>0</v>
      </c>
      <c r="BH90">
        <f t="shared" si="60"/>
        <v>0</v>
      </c>
      <c r="BI90">
        <f t="shared" si="90"/>
        <v>4.0608383729897097</v>
      </c>
      <c r="BJ90">
        <f t="shared" si="109"/>
        <v>0</v>
      </c>
      <c r="BK90">
        <f t="shared" si="110"/>
        <v>0</v>
      </c>
      <c r="BL90">
        <f t="shared" si="91"/>
        <v>0.35451763573719691</v>
      </c>
      <c r="BM90">
        <f t="shared" si="92"/>
        <v>0</v>
      </c>
      <c r="BN90">
        <f t="shared" si="93"/>
        <v>0</v>
      </c>
      <c r="BO90">
        <f t="shared" si="94"/>
        <v>0</v>
      </c>
      <c r="BP90" t="str">
        <f t="shared" si="95"/>
        <v>Col mop</v>
      </c>
      <c r="BQ90">
        <f t="shared" si="96"/>
        <v>3.8841964345591218</v>
      </c>
      <c r="BR90">
        <f t="shared" si="97"/>
        <v>3.8841964345591218</v>
      </c>
      <c r="BS90">
        <f t="shared" si="98"/>
        <v>7.7683928691182436</v>
      </c>
      <c r="BT90">
        <f t="shared" si="99"/>
        <v>7.7683928691182427</v>
      </c>
      <c r="BU90">
        <f t="shared" si="100"/>
        <v>5.4378750083827718</v>
      </c>
      <c r="BV90">
        <f t="shared" si="101"/>
        <v>0</v>
      </c>
      <c r="BW90">
        <f t="shared" si="102"/>
        <v>0</v>
      </c>
      <c r="BX90">
        <f t="shared" si="103"/>
        <v>0</v>
      </c>
      <c r="BY90">
        <f t="shared" si="104"/>
        <v>0</v>
      </c>
      <c r="BZ90">
        <f t="shared" si="105"/>
        <v>0</v>
      </c>
      <c r="CA90">
        <f t="shared" si="106"/>
        <v>0</v>
      </c>
      <c r="CB90" s="11">
        <f t="shared" si="111"/>
        <v>6.4457751952217618E-2</v>
      </c>
    </row>
    <row r="91" spans="1:80" x14ac:dyDescent="0.3">
      <c r="A91">
        <v>1</v>
      </c>
      <c r="B91" t="str">
        <f t="shared" si="61"/>
        <v/>
      </c>
      <c r="D91">
        <v>0.26</v>
      </c>
      <c r="I91">
        <f t="shared" si="62"/>
        <v>0</v>
      </c>
      <c r="J91">
        <f t="shared" si="63"/>
        <v>0</v>
      </c>
      <c r="L91" t="e">
        <f t="shared" si="64"/>
        <v>#DIV/0!</v>
      </c>
      <c r="M91">
        <v>1</v>
      </c>
      <c r="N91">
        <v>1</v>
      </c>
      <c r="O91">
        <v>3</v>
      </c>
      <c r="P91">
        <f t="shared" si="65"/>
        <v>0</v>
      </c>
      <c r="S91">
        <v>1</v>
      </c>
      <c r="T91">
        <v>0</v>
      </c>
      <c r="U91">
        <v>1</v>
      </c>
      <c r="Z91">
        <v>0</v>
      </c>
      <c r="AA91">
        <v>0</v>
      </c>
      <c r="AB91">
        <v>0</v>
      </c>
      <c r="AC91">
        <v>0</v>
      </c>
      <c r="AD91" t="s">
        <v>75</v>
      </c>
      <c r="AE91" t="e">
        <f t="shared" si="107"/>
        <v>#DIV/0!</v>
      </c>
      <c r="AF91" t="e">
        <f t="shared" si="66"/>
        <v>#DIV/0!</v>
      </c>
      <c r="AG91" t="e">
        <f t="shared" si="67"/>
        <v>#DIV/0!</v>
      </c>
      <c r="AH91" t="e">
        <f t="shared" si="68"/>
        <v>#DIV/0!</v>
      </c>
      <c r="AI91" t="e">
        <f t="shared" si="69"/>
        <v>#DIV/0!</v>
      </c>
      <c r="AJ91" t="e">
        <f t="shared" si="70"/>
        <v>#DIV/0!</v>
      </c>
      <c r="AK91" t="e">
        <f t="shared" si="71"/>
        <v>#DIV/0!</v>
      </c>
      <c r="AL91" t="e">
        <f t="shared" si="72"/>
        <v>#DIV/0!</v>
      </c>
      <c r="AM91" t="e">
        <f t="shared" si="73"/>
        <v>#DIV/0!</v>
      </c>
      <c r="AN91" t="e">
        <f t="shared" si="74"/>
        <v>#DIV/0!</v>
      </c>
      <c r="AO91" t="e">
        <f t="shared" si="75"/>
        <v>#DIV/0!</v>
      </c>
      <c r="AP91" t="e">
        <f t="shared" si="76"/>
        <v>#DIV/0!</v>
      </c>
      <c r="AQ91" t="e">
        <f t="shared" si="77"/>
        <v>#DIV/0!</v>
      </c>
      <c r="AR91" t="e">
        <f t="shared" si="78"/>
        <v>#DIV/0!</v>
      </c>
      <c r="AS91" t="e">
        <f t="shared" si="79"/>
        <v>#DIV/0!</v>
      </c>
      <c r="AT91" t="e">
        <f t="shared" si="80"/>
        <v>#DIV/0!</v>
      </c>
      <c r="AU91" t="e">
        <f t="shared" si="81"/>
        <v>#DIV/0!</v>
      </c>
      <c r="AV91" t="e">
        <f t="shared" si="82"/>
        <v>#DIV/0!</v>
      </c>
      <c r="AW91" t="e">
        <f t="shared" si="83"/>
        <v>#DIV/0!</v>
      </c>
      <c r="AX91" t="e">
        <f t="shared" si="84"/>
        <v>#DIV/0!</v>
      </c>
      <c r="AY91" t="e">
        <f t="shared" si="85"/>
        <v>#DIV/0!</v>
      </c>
      <c r="AZ91" t="e">
        <f t="shared" si="86"/>
        <v>#DIV/0!</v>
      </c>
      <c r="BA91" t="e">
        <f t="shared" si="87"/>
        <v>#DIV/0!</v>
      </c>
      <c r="BB91">
        <f t="shared" si="88"/>
        <v>38</v>
      </c>
      <c r="BC91">
        <f t="shared" si="108"/>
        <v>0</v>
      </c>
      <c r="BD91">
        <f t="shared" si="108"/>
        <v>0</v>
      </c>
      <c r="BE91">
        <f t="shared" si="89"/>
        <v>5.5</v>
      </c>
      <c r="BF91">
        <f t="shared" si="60"/>
        <v>0</v>
      </c>
      <c r="BG91">
        <f t="shared" si="60"/>
        <v>0</v>
      </c>
      <c r="BH91">
        <f t="shared" si="60"/>
        <v>0</v>
      </c>
      <c r="BI91">
        <f t="shared" si="90"/>
        <v>0.2044186089072304</v>
      </c>
      <c r="BJ91">
        <f t="shared" si="109"/>
        <v>0</v>
      </c>
      <c r="BK91">
        <f t="shared" si="110"/>
        <v>0</v>
      </c>
      <c r="BL91">
        <f t="shared" si="91"/>
        <v>2.958690392078335E-2</v>
      </c>
      <c r="BM91">
        <f t="shared" si="92"/>
        <v>0</v>
      </c>
      <c r="BN91">
        <f t="shared" si="93"/>
        <v>0</v>
      </c>
      <c r="BO91">
        <f t="shared" si="94"/>
        <v>0</v>
      </c>
      <c r="BP91" t="str">
        <f t="shared" si="95"/>
        <v/>
      </c>
      <c r="BQ91" t="str">
        <f t="shared" si="96"/>
        <v/>
      </c>
      <c r="BR91" t="str">
        <f t="shared" si="97"/>
        <v/>
      </c>
      <c r="BS91" t="str">
        <f t="shared" si="98"/>
        <v/>
      </c>
      <c r="BT91" t="str">
        <f t="shared" si="99"/>
        <v/>
      </c>
      <c r="BU91" t="str">
        <f t="shared" si="100"/>
        <v/>
      </c>
      <c r="BV91" t="str">
        <f t="shared" si="101"/>
        <v/>
      </c>
      <c r="BW91" t="str">
        <f t="shared" si="102"/>
        <v/>
      </c>
      <c r="BX91" t="str">
        <f t="shared" si="103"/>
        <v/>
      </c>
      <c r="BY91" t="str">
        <f t="shared" si="104"/>
        <v/>
      </c>
      <c r="BZ91" t="str">
        <f t="shared" si="105"/>
        <v/>
      </c>
      <c r="CA91" t="str">
        <f t="shared" si="106"/>
        <v/>
      </c>
      <c r="CB91" s="11">
        <f t="shared" si="111"/>
        <v>5.3794370765060636E-3</v>
      </c>
    </row>
    <row r="92" spans="1:80" x14ac:dyDescent="0.3">
      <c r="A92">
        <v>1</v>
      </c>
      <c r="B92" t="str">
        <f t="shared" si="61"/>
        <v/>
      </c>
      <c r="C92" t="s">
        <v>75</v>
      </c>
      <c r="D92">
        <v>0.47</v>
      </c>
      <c r="I92">
        <f t="shared" si="62"/>
        <v>0</v>
      </c>
      <c r="J92">
        <f t="shared" si="63"/>
        <v>0</v>
      </c>
      <c r="L92" t="e">
        <f t="shared" si="64"/>
        <v>#DIV/0!</v>
      </c>
      <c r="M92">
        <v>2</v>
      </c>
      <c r="N92">
        <v>1</v>
      </c>
      <c r="O92">
        <v>5</v>
      </c>
      <c r="P92">
        <f t="shared" si="65"/>
        <v>1</v>
      </c>
      <c r="S92">
        <v>1</v>
      </c>
      <c r="T92">
        <v>0</v>
      </c>
      <c r="U92">
        <v>1</v>
      </c>
      <c r="Z92">
        <v>0</v>
      </c>
      <c r="AA92">
        <v>0</v>
      </c>
      <c r="AB92">
        <v>0</v>
      </c>
      <c r="AC92">
        <v>0</v>
      </c>
      <c r="AD92" t="s">
        <v>75</v>
      </c>
      <c r="AE92" t="e">
        <f t="shared" si="107"/>
        <v>#DIV/0!</v>
      </c>
      <c r="AF92" t="e">
        <f t="shared" si="66"/>
        <v>#DIV/0!</v>
      </c>
      <c r="AG92" t="e">
        <f t="shared" si="67"/>
        <v>#DIV/0!</v>
      </c>
      <c r="AH92" t="e">
        <f t="shared" si="68"/>
        <v>#DIV/0!</v>
      </c>
      <c r="AI92" t="e">
        <f t="shared" si="69"/>
        <v>#DIV/0!</v>
      </c>
      <c r="AJ92" t="e">
        <f t="shared" si="70"/>
        <v>#DIV/0!</v>
      </c>
      <c r="AK92" t="e">
        <f t="shared" si="71"/>
        <v>#DIV/0!</v>
      </c>
      <c r="AL92" t="e">
        <f t="shared" si="72"/>
        <v>#DIV/0!</v>
      </c>
      <c r="AM92" t="e">
        <f t="shared" si="73"/>
        <v>#DIV/0!</v>
      </c>
      <c r="AN92" t="e">
        <f t="shared" si="74"/>
        <v>#DIV/0!</v>
      </c>
      <c r="AO92" t="e">
        <f t="shared" si="75"/>
        <v>#DIV/0!</v>
      </c>
      <c r="AP92" t="e">
        <f t="shared" si="76"/>
        <v>#DIV/0!</v>
      </c>
      <c r="AQ92" t="e">
        <f t="shared" si="77"/>
        <v>#DIV/0!</v>
      </c>
      <c r="AR92" t="e">
        <f t="shared" si="78"/>
        <v>#DIV/0!</v>
      </c>
      <c r="AS92" t="e">
        <f t="shared" si="79"/>
        <v>#DIV/0!</v>
      </c>
      <c r="AT92" t="e">
        <f t="shared" si="80"/>
        <v>#DIV/0!</v>
      </c>
      <c r="AU92" t="e">
        <f t="shared" si="81"/>
        <v>#DIV/0!</v>
      </c>
      <c r="AV92" t="e">
        <f t="shared" si="82"/>
        <v>#DIV/0!</v>
      </c>
      <c r="AW92" t="e">
        <f t="shared" si="83"/>
        <v>#DIV/0!</v>
      </c>
      <c r="AX92" t="e">
        <f t="shared" si="84"/>
        <v>#DIV/0!</v>
      </c>
      <c r="AY92" t="e">
        <f t="shared" si="85"/>
        <v>#DIV/0!</v>
      </c>
      <c r="AZ92" t="e">
        <f t="shared" si="86"/>
        <v>#DIV/0!</v>
      </c>
      <c r="BA92" t="e">
        <f t="shared" si="87"/>
        <v>#DIV/0!</v>
      </c>
      <c r="BB92">
        <f t="shared" si="88"/>
        <v>83</v>
      </c>
      <c r="BC92">
        <f t="shared" si="108"/>
        <v>0</v>
      </c>
      <c r="BD92">
        <f t="shared" si="108"/>
        <v>0</v>
      </c>
      <c r="BE92">
        <f t="shared" si="89"/>
        <v>5.5</v>
      </c>
      <c r="BF92">
        <f t="shared" si="60"/>
        <v>0</v>
      </c>
      <c r="BG92">
        <f t="shared" si="60"/>
        <v>0</v>
      </c>
      <c r="BH92">
        <f t="shared" si="60"/>
        <v>0</v>
      </c>
      <c r="BI92">
        <f t="shared" si="90"/>
        <v>1.4590290675534867</v>
      </c>
      <c r="BJ92">
        <f t="shared" si="109"/>
        <v>0</v>
      </c>
      <c r="BK92">
        <f t="shared" si="110"/>
        <v>0</v>
      </c>
      <c r="BL92">
        <f t="shared" si="91"/>
        <v>9.6682649054749117E-2</v>
      </c>
      <c r="BM92">
        <f t="shared" si="92"/>
        <v>0</v>
      </c>
      <c r="BN92">
        <f t="shared" si="93"/>
        <v>0</v>
      </c>
      <c r="BO92">
        <f t="shared" si="94"/>
        <v>0</v>
      </c>
      <c r="BP92" t="str">
        <f t="shared" si="95"/>
        <v/>
      </c>
      <c r="BQ92" t="str">
        <f t="shared" si="96"/>
        <v/>
      </c>
      <c r="BR92" t="str">
        <f t="shared" si="97"/>
        <v/>
      </c>
      <c r="BS92" t="str">
        <f t="shared" si="98"/>
        <v/>
      </c>
      <c r="BT92" t="str">
        <f t="shared" si="99"/>
        <v/>
      </c>
      <c r="BU92" t="str">
        <f t="shared" si="100"/>
        <v/>
      </c>
      <c r="BV92" t="str">
        <f t="shared" si="101"/>
        <v/>
      </c>
      <c r="BW92" t="str">
        <f t="shared" si="102"/>
        <v/>
      </c>
      <c r="BX92" t="str">
        <f t="shared" si="103"/>
        <v/>
      </c>
      <c r="BY92" t="str">
        <f t="shared" si="104"/>
        <v/>
      </c>
      <c r="BZ92" t="str">
        <f t="shared" si="105"/>
        <v/>
      </c>
      <c r="CA92" t="str">
        <f t="shared" si="106"/>
        <v/>
      </c>
      <c r="CB92" s="11">
        <f t="shared" si="111"/>
        <v>1.7578663464499839E-2</v>
      </c>
    </row>
    <row r="93" spans="1:80" x14ac:dyDescent="0.3">
      <c r="A93">
        <v>1</v>
      </c>
      <c r="B93" t="str">
        <f t="shared" si="61"/>
        <v/>
      </c>
      <c r="D93">
        <v>0.56000000000000005</v>
      </c>
      <c r="I93">
        <f t="shared" si="62"/>
        <v>0</v>
      </c>
      <c r="J93">
        <f t="shared" si="63"/>
        <v>0</v>
      </c>
      <c r="L93" t="e">
        <f t="shared" si="64"/>
        <v>#DIV/0!</v>
      </c>
      <c r="M93">
        <v>2</v>
      </c>
      <c r="N93">
        <v>1</v>
      </c>
      <c r="O93">
        <v>4</v>
      </c>
      <c r="P93">
        <f t="shared" si="65"/>
        <v>0</v>
      </c>
      <c r="S93">
        <v>1</v>
      </c>
      <c r="T93">
        <v>0</v>
      </c>
      <c r="U93">
        <v>1</v>
      </c>
      <c r="Z93">
        <v>0</v>
      </c>
      <c r="AA93">
        <v>0</v>
      </c>
      <c r="AB93">
        <v>0</v>
      </c>
      <c r="AC93">
        <v>0</v>
      </c>
      <c r="AD93" t="s">
        <v>75</v>
      </c>
      <c r="AE93" t="e">
        <f t="shared" si="107"/>
        <v>#DIV/0!</v>
      </c>
      <c r="AF93" t="e">
        <f t="shared" si="66"/>
        <v>#DIV/0!</v>
      </c>
      <c r="AG93" t="e">
        <f t="shared" si="67"/>
        <v>#DIV/0!</v>
      </c>
      <c r="AH93" t="e">
        <f t="shared" si="68"/>
        <v>#DIV/0!</v>
      </c>
      <c r="AI93" t="e">
        <f t="shared" si="69"/>
        <v>#DIV/0!</v>
      </c>
      <c r="AJ93" t="e">
        <f t="shared" si="70"/>
        <v>#DIV/0!</v>
      </c>
      <c r="AK93" t="e">
        <f t="shared" si="71"/>
        <v>#DIV/0!</v>
      </c>
      <c r="AL93" t="e">
        <f t="shared" si="72"/>
        <v>#DIV/0!</v>
      </c>
      <c r="AM93" t="e">
        <f t="shared" si="73"/>
        <v>#DIV/0!</v>
      </c>
      <c r="AN93" t="e">
        <f t="shared" si="74"/>
        <v>#DIV/0!</v>
      </c>
      <c r="AO93" t="e">
        <f t="shared" si="75"/>
        <v>#DIV/0!</v>
      </c>
      <c r="AP93" t="e">
        <f t="shared" si="76"/>
        <v>#DIV/0!</v>
      </c>
      <c r="AQ93" t="e">
        <f t="shared" si="77"/>
        <v>#DIV/0!</v>
      </c>
      <c r="AR93" t="e">
        <f t="shared" si="78"/>
        <v>#DIV/0!</v>
      </c>
      <c r="AS93" t="e">
        <f t="shared" si="79"/>
        <v>#DIV/0!</v>
      </c>
      <c r="AT93" t="e">
        <f t="shared" si="80"/>
        <v>#DIV/0!</v>
      </c>
      <c r="AU93" t="e">
        <f t="shared" si="81"/>
        <v>#DIV/0!</v>
      </c>
      <c r="AV93" t="e">
        <f t="shared" si="82"/>
        <v>#DIV/0!</v>
      </c>
      <c r="AW93" t="e">
        <f t="shared" si="83"/>
        <v>#DIV/0!</v>
      </c>
      <c r="AX93" t="e">
        <f t="shared" si="84"/>
        <v>#DIV/0!</v>
      </c>
      <c r="AY93" t="e">
        <f t="shared" si="85"/>
        <v>#DIV/0!</v>
      </c>
      <c r="AZ93" t="e">
        <f t="shared" si="86"/>
        <v>#DIV/0!</v>
      </c>
      <c r="BA93" t="e">
        <f t="shared" si="87"/>
        <v>#DIV/0!</v>
      </c>
      <c r="BB93">
        <f t="shared" si="88"/>
        <v>63</v>
      </c>
      <c r="BC93">
        <f t="shared" si="108"/>
        <v>0</v>
      </c>
      <c r="BD93">
        <f t="shared" si="108"/>
        <v>0</v>
      </c>
      <c r="BE93">
        <f t="shared" si="89"/>
        <v>5.5</v>
      </c>
      <c r="BF93">
        <f t="shared" si="60"/>
        <v>0</v>
      </c>
      <c r="BG93">
        <f t="shared" si="60"/>
        <v>0</v>
      </c>
      <c r="BH93">
        <f t="shared" si="60"/>
        <v>0</v>
      </c>
      <c r="BI93">
        <f t="shared" si="90"/>
        <v>1.5721961898389791</v>
      </c>
      <c r="BJ93">
        <f t="shared" si="109"/>
        <v>0</v>
      </c>
      <c r="BK93">
        <f t="shared" si="110"/>
        <v>0</v>
      </c>
      <c r="BL93">
        <f t="shared" si="91"/>
        <v>0.13725522292245057</v>
      </c>
      <c r="BM93">
        <f t="shared" si="92"/>
        <v>0</v>
      </c>
      <c r="BN93">
        <f t="shared" si="93"/>
        <v>0</v>
      </c>
      <c r="BO93">
        <f t="shared" si="94"/>
        <v>0</v>
      </c>
      <c r="BP93" t="str">
        <f t="shared" si="95"/>
        <v/>
      </c>
      <c r="BQ93" t="str">
        <f t="shared" si="96"/>
        <v/>
      </c>
      <c r="BR93" t="str">
        <f t="shared" si="97"/>
        <v/>
      </c>
      <c r="BS93" t="str">
        <f t="shared" si="98"/>
        <v/>
      </c>
      <c r="BT93" t="str">
        <f t="shared" si="99"/>
        <v/>
      </c>
      <c r="BU93" t="str">
        <f t="shared" si="100"/>
        <v/>
      </c>
      <c r="BV93" t="str">
        <f t="shared" si="101"/>
        <v/>
      </c>
      <c r="BW93" t="str">
        <f t="shared" si="102"/>
        <v/>
      </c>
      <c r="BX93" t="str">
        <f t="shared" si="103"/>
        <v/>
      </c>
      <c r="BY93" t="str">
        <f t="shared" si="104"/>
        <v/>
      </c>
      <c r="BZ93" t="str">
        <f t="shared" si="105"/>
        <v/>
      </c>
      <c r="CA93" t="str">
        <f t="shared" si="106"/>
        <v/>
      </c>
      <c r="CB93" s="11">
        <f t="shared" si="111"/>
        <v>2.4955495076809192E-2</v>
      </c>
    </row>
    <row r="94" spans="1:80" x14ac:dyDescent="0.3">
      <c r="A94">
        <v>1</v>
      </c>
      <c r="B94" t="str">
        <f t="shared" si="61"/>
        <v/>
      </c>
      <c r="D94">
        <v>0.25</v>
      </c>
      <c r="I94">
        <f t="shared" si="62"/>
        <v>0</v>
      </c>
      <c r="J94">
        <f t="shared" si="63"/>
        <v>0</v>
      </c>
      <c r="L94" t="e">
        <f t="shared" si="64"/>
        <v>#DIV/0!</v>
      </c>
      <c r="M94">
        <v>1</v>
      </c>
      <c r="N94">
        <v>1</v>
      </c>
      <c r="O94">
        <v>4</v>
      </c>
      <c r="P94">
        <f t="shared" si="65"/>
        <v>0</v>
      </c>
      <c r="S94">
        <v>1</v>
      </c>
      <c r="T94">
        <v>0</v>
      </c>
      <c r="U94">
        <v>1</v>
      </c>
      <c r="Z94">
        <v>0</v>
      </c>
      <c r="AA94">
        <v>0</v>
      </c>
      <c r="AB94">
        <v>0</v>
      </c>
      <c r="AC94">
        <v>0</v>
      </c>
      <c r="AD94" t="s">
        <v>75</v>
      </c>
      <c r="AE94" t="e">
        <f t="shared" si="107"/>
        <v>#DIV/0!</v>
      </c>
      <c r="AF94" t="e">
        <f t="shared" si="66"/>
        <v>#DIV/0!</v>
      </c>
      <c r="AG94" t="e">
        <f t="shared" si="67"/>
        <v>#DIV/0!</v>
      </c>
      <c r="AH94" t="e">
        <f t="shared" si="68"/>
        <v>#DIV/0!</v>
      </c>
      <c r="AI94" t="e">
        <f t="shared" si="69"/>
        <v>#DIV/0!</v>
      </c>
      <c r="AJ94" t="e">
        <f t="shared" si="70"/>
        <v>#DIV/0!</v>
      </c>
      <c r="AK94" t="e">
        <f t="shared" si="71"/>
        <v>#DIV/0!</v>
      </c>
      <c r="AL94" t="e">
        <f t="shared" si="72"/>
        <v>#DIV/0!</v>
      </c>
      <c r="AM94" t="e">
        <f t="shared" si="73"/>
        <v>#DIV/0!</v>
      </c>
      <c r="AN94" t="e">
        <f t="shared" si="74"/>
        <v>#DIV/0!</v>
      </c>
      <c r="AO94" t="e">
        <f t="shared" si="75"/>
        <v>#DIV/0!</v>
      </c>
      <c r="AP94" t="e">
        <f t="shared" si="76"/>
        <v>#DIV/0!</v>
      </c>
      <c r="AQ94" t="e">
        <f t="shared" si="77"/>
        <v>#DIV/0!</v>
      </c>
      <c r="AR94" t="e">
        <f t="shared" si="78"/>
        <v>#DIV/0!</v>
      </c>
      <c r="AS94" t="e">
        <f t="shared" si="79"/>
        <v>#DIV/0!</v>
      </c>
      <c r="AT94" t="e">
        <f t="shared" si="80"/>
        <v>#DIV/0!</v>
      </c>
      <c r="AU94" t="e">
        <f t="shared" si="81"/>
        <v>#DIV/0!</v>
      </c>
      <c r="AV94" t="e">
        <f t="shared" si="82"/>
        <v>#DIV/0!</v>
      </c>
      <c r="AW94" t="e">
        <f t="shared" si="83"/>
        <v>#DIV/0!</v>
      </c>
      <c r="AX94" t="e">
        <f t="shared" si="84"/>
        <v>#DIV/0!</v>
      </c>
      <c r="AY94" t="e">
        <f t="shared" si="85"/>
        <v>#DIV/0!</v>
      </c>
      <c r="AZ94" t="e">
        <f t="shared" si="86"/>
        <v>#DIV/0!</v>
      </c>
      <c r="BA94" t="e">
        <f t="shared" si="87"/>
        <v>#DIV/0!</v>
      </c>
      <c r="BB94">
        <f t="shared" si="88"/>
        <v>63</v>
      </c>
      <c r="BC94">
        <f t="shared" si="108"/>
        <v>0</v>
      </c>
      <c r="BD94">
        <f t="shared" si="108"/>
        <v>0</v>
      </c>
      <c r="BE94">
        <f t="shared" si="89"/>
        <v>5.5</v>
      </c>
      <c r="BF94">
        <f t="shared" si="60"/>
        <v>0</v>
      </c>
      <c r="BG94">
        <f t="shared" si="60"/>
        <v>0</v>
      </c>
      <c r="BH94">
        <f t="shared" si="60"/>
        <v>0</v>
      </c>
      <c r="BI94">
        <f t="shared" si="90"/>
        <v>0.31333629421216896</v>
      </c>
      <c r="BJ94">
        <f t="shared" si="109"/>
        <v>0</v>
      </c>
      <c r="BK94">
        <f t="shared" si="110"/>
        <v>0</v>
      </c>
      <c r="BL94">
        <f t="shared" si="91"/>
        <v>2.7354755843919512E-2</v>
      </c>
      <c r="BM94">
        <f t="shared" si="92"/>
        <v>0</v>
      </c>
      <c r="BN94">
        <f t="shared" si="93"/>
        <v>0</v>
      </c>
      <c r="BO94">
        <f t="shared" si="94"/>
        <v>0</v>
      </c>
      <c r="BP94" t="str">
        <f t="shared" si="95"/>
        <v/>
      </c>
      <c r="BQ94" t="str">
        <f t="shared" si="96"/>
        <v/>
      </c>
      <c r="BR94" t="str">
        <f t="shared" si="97"/>
        <v/>
      </c>
      <c r="BS94" t="str">
        <f t="shared" si="98"/>
        <v/>
      </c>
      <c r="BT94" t="str">
        <f t="shared" si="99"/>
        <v/>
      </c>
      <c r="BU94" t="str">
        <f t="shared" si="100"/>
        <v/>
      </c>
      <c r="BV94" t="str">
        <f t="shared" si="101"/>
        <v/>
      </c>
      <c r="BW94" t="str">
        <f t="shared" si="102"/>
        <v/>
      </c>
      <c r="BX94" t="str">
        <f t="shared" si="103"/>
        <v/>
      </c>
      <c r="BY94" t="str">
        <f t="shared" si="104"/>
        <v/>
      </c>
      <c r="BZ94" t="str">
        <f t="shared" si="105"/>
        <v/>
      </c>
      <c r="CA94" t="str">
        <f t="shared" si="106"/>
        <v/>
      </c>
      <c r="CB94" s="11">
        <f t="shared" si="111"/>
        <v>4.9735919716217296E-3</v>
      </c>
    </row>
    <row r="95" spans="1:80" x14ac:dyDescent="0.3">
      <c r="A95">
        <v>1</v>
      </c>
      <c r="B95" t="str">
        <f t="shared" si="61"/>
        <v/>
      </c>
      <c r="D95">
        <v>0.22</v>
      </c>
      <c r="I95">
        <f t="shared" si="62"/>
        <v>0</v>
      </c>
      <c r="J95">
        <f t="shared" si="63"/>
        <v>0</v>
      </c>
      <c r="L95" t="e">
        <f t="shared" si="64"/>
        <v>#DIV/0!</v>
      </c>
      <c r="M95">
        <v>1</v>
      </c>
      <c r="N95">
        <v>1</v>
      </c>
      <c r="O95">
        <v>3</v>
      </c>
      <c r="P95">
        <f t="shared" si="65"/>
        <v>0</v>
      </c>
      <c r="S95">
        <v>1</v>
      </c>
      <c r="T95">
        <v>0</v>
      </c>
      <c r="U95">
        <v>1</v>
      </c>
      <c r="Z95">
        <v>0</v>
      </c>
      <c r="AA95">
        <v>0</v>
      </c>
      <c r="AB95">
        <v>0</v>
      </c>
      <c r="AC95">
        <v>0</v>
      </c>
      <c r="AD95" t="s">
        <v>75</v>
      </c>
      <c r="AE95" t="e">
        <f t="shared" si="107"/>
        <v>#DIV/0!</v>
      </c>
      <c r="AF95" t="e">
        <f t="shared" si="66"/>
        <v>#DIV/0!</v>
      </c>
      <c r="AG95" t="e">
        <f t="shared" si="67"/>
        <v>#DIV/0!</v>
      </c>
      <c r="AH95" t="e">
        <f t="shared" si="68"/>
        <v>#DIV/0!</v>
      </c>
      <c r="AI95" t="e">
        <f t="shared" si="69"/>
        <v>#DIV/0!</v>
      </c>
      <c r="AJ95" t="e">
        <f t="shared" si="70"/>
        <v>#DIV/0!</v>
      </c>
      <c r="AK95" t="e">
        <f t="shared" si="71"/>
        <v>#DIV/0!</v>
      </c>
      <c r="AL95" t="e">
        <f t="shared" si="72"/>
        <v>#DIV/0!</v>
      </c>
      <c r="AM95" t="e">
        <f t="shared" si="73"/>
        <v>#DIV/0!</v>
      </c>
      <c r="AN95" t="e">
        <f t="shared" si="74"/>
        <v>#DIV/0!</v>
      </c>
      <c r="AO95" t="e">
        <f t="shared" si="75"/>
        <v>#DIV/0!</v>
      </c>
      <c r="AP95" t="e">
        <f t="shared" si="76"/>
        <v>#DIV/0!</v>
      </c>
      <c r="AQ95" t="e">
        <f t="shared" si="77"/>
        <v>#DIV/0!</v>
      </c>
      <c r="AR95" t="e">
        <f t="shared" si="78"/>
        <v>#DIV/0!</v>
      </c>
      <c r="AS95" t="e">
        <f t="shared" si="79"/>
        <v>#DIV/0!</v>
      </c>
      <c r="AT95" t="e">
        <f t="shared" si="80"/>
        <v>#DIV/0!</v>
      </c>
      <c r="AU95" t="e">
        <f t="shared" si="81"/>
        <v>#DIV/0!</v>
      </c>
      <c r="AV95" t="e">
        <f t="shared" si="82"/>
        <v>#DIV/0!</v>
      </c>
      <c r="AW95" t="e">
        <f t="shared" si="83"/>
        <v>#DIV/0!</v>
      </c>
      <c r="AX95" t="e">
        <f t="shared" si="84"/>
        <v>#DIV/0!</v>
      </c>
      <c r="AY95" t="e">
        <f t="shared" si="85"/>
        <v>#DIV/0!</v>
      </c>
      <c r="AZ95" t="e">
        <f t="shared" si="86"/>
        <v>#DIV/0!</v>
      </c>
      <c r="BA95" t="e">
        <f t="shared" si="87"/>
        <v>#DIV/0!</v>
      </c>
      <c r="BB95">
        <f t="shared" si="88"/>
        <v>38</v>
      </c>
      <c r="BC95">
        <f t="shared" si="108"/>
        <v>0</v>
      </c>
      <c r="BD95">
        <f t="shared" si="108"/>
        <v>0</v>
      </c>
      <c r="BE95">
        <f t="shared" si="89"/>
        <v>5.5</v>
      </c>
      <c r="BF95">
        <f t="shared" si="60"/>
        <v>0</v>
      </c>
      <c r="BG95">
        <f t="shared" si="60"/>
        <v>0</v>
      </c>
      <c r="BH95">
        <f t="shared" si="60"/>
        <v>0</v>
      </c>
      <c r="BI95">
        <f t="shared" si="90"/>
        <v>0.14635888566730695</v>
      </c>
      <c r="BJ95">
        <f t="shared" si="109"/>
        <v>0</v>
      </c>
      <c r="BK95">
        <f t="shared" si="110"/>
        <v>0</v>
      </c>
      <c r="BL95">
        <f t="shared" si="91"/>
        <v>2.1183522925531269E-2</v>
      </c>
      <c r="BM95">
        <f t="shared" si="92"/>
        <v>0</v>
      </c>
      <c r="BN95">
        <f t="shared" si="93"/>
        <v>0</v>
      </c>
      <c r="BO95">
        <f t="shared" si="94"/>
        <v>0</v>
      </c>
      <c r="BP95" t="str">
        <f t="shared" si="95"/>
        <v/>
      </c>
      <c r="BQ95" t="str">
        <f t="shared" si="96"/>
        <v/>
      </c>
      <c r="BR95" t="str">
        <f t="shared" si="97"/>
        <v/>
      </c>
      <c r="BS95" t="str">
        <f t="shared" si="98"/>
        <v/>
      </c>
      <c r="BT95" t="str">
        <f t="shared" si="99"/>
        <v/>
      </c>
      <c r="BU95" t="str">
        <f t="shared" si="100"/>
        <v/>
      </c>
      <c r="BV95" t="str">
        <f t="shared" si="101"/>
        <v/>
      </c>
      <c r="BW95" t="str">
        <f t="shared" si="102"/>
        <v/>
      </c>
      <c r="BX95" t="str">
        <f t="shared" si="103"/>
        <v/>
      </c>
      <c r="BY95" t="str">
        <f t="shared" si="104"/>
        <v/>
      </c>
      <c r="BZ95" t="str">
        <f t="shared" si="105"/>
        <v/>
      </c>
      <c r="CA95" t="str">
        <f t="shared" si="106"/>
        <v/>
      </c>
      <c r="CB95" s="11">
        <f t="shared" si="111"/>
        <v>3.8515496228238673E-3</v>
      </c>
    </row>
    <row r="96" spans="1:80" x14ac:dyDescent="0.3">
      <c r="A96">
        <v>1</v>
      </c>
      <c r="B96" t="str">
        <f t="shared" si="61"/>
        <v/>
      </c>
      <c r="D96">
        <v>0.23</v>
      </c>
      <c r="I96">
        <f t="shared" si="62"/>
        <v>0</v>
      </c>
      <c r="J96">
        <f t="shared" si="63"/>
        <v>0</v>
      </c>
      <c r="L96" t="e">
        <f t="shared" si="64"/>
        <v>#DIV/0!</v>
      </c>
      <c r="M96">
        <v>1</v>
      </c>
      <c r="N96">
        <v>1</v>
      </c>
      <c r="O96">
        <v>3</v>
      </c>
      <c r="P96">
        <f t="shared" si="65"/>
        <v>0</v>
      </c>
      <c r="S96">
        <v>1</v>
      </c>
      <c r="T96">
        <v>0</v>
      </c>
      <c r="U96">
        <v>1</v>
      </c>
      <c r="Z96">
        <v>0</v>
      </c>
      <c r="AA96">
        <v>0</v>
      </c>
      <c r="AB96">
        <v>0</v>
      </c>
      <c r="AC96">
        <v>0</v>
      </c>
      <c r="AD96" t="s">
        <v>75</v>
      </c>
      <c r="AE96" t="e">
        <f t="shared" si="107"/>
        <v>#DIV/0!</v>
      </c>
      <c r="AF96" t="e">
        <f t="shared" si="66"/>
        <v>#DIV/0!</v>
      </c>
      <c r="AG96" t="e">
        <f t="shared" si="67"/>
        <v>#DIV/0!</v>
      </c>
      <c r="AH96" t="e">
        <f t="shared" si="68"/>
        <v>#DIV/0!</v>
      </c>
      <c r="AI96" t="e">
        <f t="shared" si="69"/>
        <v>#DIV/0!</v>
      </c>
      <c r="AJ96" t="e">
        <f t="shared" si="70"/>
        <v>#DIV/0!</v>
      </c>
      <c r="AK96" t="e">
        <f t="shared" si="71"/>
        <v>#DIV/0!</v>
      </c>
      <c r="AL96" t="e">
        <f t="shared" si="72"/>
        <v>#DIV/0!</v>
      </c>
      <c r="AM96" t="e">
        <f t="shared" si="73"/>
        <v>#DIV/0!</v>
      </c>
      <c r="AN96" t="e">
        <f t="shared" si="74"/>
        <v>#DIV/0!</v>
      </c>
      <c r="AO96" t="e">
        <f t="shared" si="75"/>
        <v>#DIV/0!</v>
      </c>
      <c r="AP96" t="e">
        <f t="shared" si="76"/>
        <v>#DIV/0!</v>
      </c>
      <c r="AQ96" t="e">
        <f t="shared" si="77"/>
        <v>#DIV/0!</v>
      </c>
      <c r="AR96" t="e">
        <f t="shared" si="78"/>
        <v>#DIV/0!</v>
      </c>
      <c r="AS96" t="e">
        <f t="shared" si="79"/>
        <v>#DIV/0!</v>
      </c>
      <c r="AT96" t="e">
        <f t="shared" si="80"/>
        <v>#DIV/0!</v>
      </c>
      <c r="AU96" t="e">
        <f t="shared" si="81"/>
        <v>#DIV/0!</v>
      </c>
      <c r="AV96" t="e">
        <f t="shared" si="82"/>
        <v>#DIV/0!</v>
      </c>
      <c r="AW96" t="e">
        <f t="shared" si="83"/>
        <v>#DIV/0!</v>
      </c>
      <c r="AX96" t="e">
        <f t="shared" si="84"/>
        <v>#DIV/0!</v>
      </c>
      <c r="AY96" t="e">
        <f t="shared" si="85"/>
        <v>#DIV/0!</v>
      </c>
      <c r="AZ96" t="e">
        <f t="shared" si="86"/>
        <v>#DIV/0!</v>
      </c>
      <c r="BA96" t="e">
        <f t="shared" si="87"/>
        <v>#DIV/0!</v>
      </c>
      <c r="BB96">
        <f t="shared" si="88"/>
        <v>38</v>
      </c>
      <c r="BC96">
        <f t="shared" si="108"/>
        <v>0</v>
      </c>
      <c r="BD96">
        <f t="shared" si="108"/>
        <v>0</v>
      </c>
      <c r="BE96">
        <f t="shared" si="89"/>
        <v>5.5</v>
      </c>
      <c r="BF96">
        <f t="shared" si="60"/>
        <v>0</v>
      </c>
      <c r="BG96">
        <f t="shared" si="60"/>
        <v>0</v>
      </c>
      <c r="BH96">
        <f t="shared" si="60"/>
        <v>0</v>
      </c>
      <c r="BI96">
        <f t="shared" si="90"/>
        <v>0.15996663330166402</v>
      </c>
      <c r="BJ96">
        <f t="shared" si="109"/>
        <v>0</v>
      </c>
      <c r="BK96">
        <f t="shared" si="110"/>
        <v>0</v>
      </c>
      <c r="BL96">
        <f t="shared" si="91"/>
        <v>2.3153065346293477E-2</v>
      </c>
      <c r="BM96">
        <f t="shared" si="92"/>
        <v>0</v>
      </c>
      <c r="BN96">
        <f t="shared" si="93"/>
        <v>0</v>
      </c>
      <c r="BO96">
        <f t="shared" si="94"/>
        <v>0</v>
      </c>
      <c r="BP96" t="str">
        <f t="shared" si="95"/>
        <v/>
      </c>
      <c r="BQ96" t="str">
        <f t="shared" si="96"/>
        <v/>
      </c>
      <c r="BR96" t="str">
        <f t="shared" si="97"/>
        <v/>
      </c>
      <c r="BS96" t="str">
        <f t="shared" si="98"/>
        <v/>
      </c>
      <c r="BT96" t="str">
        <f t="shared" si="99"/>
        <v/>
      </c>
      <c r="BU96" t="str">
        <f t="shared" si="100"/>
        <v/>
      </c>
      <c r="BV96" t="str">
        <f t="shared" si="101"/>
        <v/>
      </c>
      <c r="BW96" t="str">
        <f t="shared" si="102"/>
        <v/>
      </c>
      <c r="BX96" t="str">
        <f t="shared" si="103"/>
        <v/>
      </c>
      <c r="BY96" t="str">
        <f t="shared" si="104"/>
        <v/>
      </c>
      <c r="BZ96" t="str">
        <f t="shared" si="105"/>
        <v/>
      </c>
      <c r="CA96" t="str">
        <f t="shared" si="106"/>
        <v/>
      </c>
      <c r="CB96" s="11">
        <f t="shared" si="111"/>
        <v>4.2096482447806323E-3</v>
      </c>
    </row>
    <row r="97" spans="1:80" x14ac:dyDescent="0.3">
      <c r="A97">
        <v>1</v>
      </c>
      <c r="B97" t="str">
        <f t="shared" si="61"/>
        <v/>
      </c>
      <c r="D97">
        <v>0.14000000000000001</v>
      </c>
      <c r="I97">
        <f t="shared" si="62"/>
        <v>0</v>
      </c>
      <c r="J97">
        <f t="shared" si="63"/>
        <v>0</v>
      </c>
      <c r="L97" t="e">
        <f t="shared" si="64"/>
        <v>#DIV/0!</v>
      </c>
      <c r="M97">
        <v>1</v>
      </c>
      <c r="N97">
        <v>0</v>
      </c>
      <c r="O97">
        <v>2</v>
      </c>
      <c r="P97">
        <f t="shared" si="65"/>
        <v>0</v>
      </c>
      <c r="Z97">
        <v>0</v>
      </c>
      <c r="AA97">
        <v>0</v>
      </c>
      <c r="AB97">
        <v>0</v>
      </c>
      <c r="AC97">
        <v>0</v>
      </c>
      <c r="AD97" t="s">
        <v>75</v>
      </c>
      <c r="AE97" t="e">
        <f t="shared" si="107"/>
        <v>#DIV/0!</v>
      </c>
      <c r="AF97" t="e">
        <f t="shared" si="66"/>
        <v>#DIV/0!</v>
      </c>
      <c r="AG97" t="e">
        <f t="shared" si="67"/>
        <v>#DIV/0!</v>
      </c>
      <c r="AH97" t="e">
        <f t="shared" si="68"/>
        <v>#DIV/0!</v>
      </c>
      <c r="AI97" t="e">
        <f t="shared" si="69"/>
        <v>#DIV/0!</v>
      </c>
      <c r="AJ97" t="e">
        <f t="shared" si="70"/>
        <v>#DIV/0!</v>
      </c>
      <c r="AK97" t="e">
        <f t="shared" si="71"/>
        <v>#DIV/0!</v>
      </c>
      <c r="AL97" t="e">
        <f t="shared" si="72"/>
        <v>#DIV/0!</v>
      </c>
      <c r="AM97" t="e">
        <f t="shared" si="73"/>
        <v>#DIV/0!</v>
      </c>
      <c r="AN97" t="e">
        <f t="shared" si="74"/>
        <v>#DIV/0!</v>
      </c>
      <c r="AO97" t="e">
        <f t="shared" si="75"/>
        <v>#DIV/0!</v>
      </c>
      <c r="AP97" t="e">
        <f t="shared" si="76"/>
        <v>#DIV/0!</v>
      </c>
      <c r="AQ97" t="e">
        <f t="shared" si="77"/>
        <v>#DIV/0!</v>
      </c>
      <c r="AR97" t="e">
        <f t="shared" si="78"/>
        <v>#DIV/0!</v>
      </c>
      <c r="AS97" t="e">
        <f t="shared" si="79"/>
        <v>#DIV/0!</v>
      </c>
      <c r="AT97" t="e">
        <f t="shared" si="80"/>
        <v>#DIV/0!</v>
      </c>
      <c r="AU97" t="e">
        <f t="shared" si="81"/>
        <v>#DIV/0!</v>
      </c>
      <c r="AV97" t="e">
        <f t="shared" si="82"/>
        <v>#DIV/0!</v>
      </c>
      <c r="AW97" t="e">
        <f t="shared" si="83"/>
        <v>#DIV/0!</v>
      </c>
      <c r="AX97" t="e">
        <f t="shared" si="84"/>
        <v>#DIV/0!</v>
      </c>
      <c r="AY97" t="e">
        <f t="shared" si="85"/>
        <v>#DIV/0!</v>
      </c>
      <c r="AZ97" t="e">
        <f t="shared" si="86"/>
        <v>#DIV/0!</v>
      </c>
      <c r="BA97" t="e">
        <f t="shared" si="87"/>
        <v>#DIV/0!</v>
      </c>
      <c r="BB97">
        <f t="shared" si="88"/>
        <v>18</v>
      </c>
      <c r="BC97">
        <f t="shared" si="108"/>
        <v>0</v>
      </c>
      <c r="BD97">
        <f t="shared" si="108"/>
        <v>0</v>
      </c>
      <c r="BE97">
        <f t="shared" si="89"/>
        <v>0</v>
      </c>
      <c r="BF97">
        <f t="shared" si="60"/>
        <v>0</v>
      </c>
      <c r="BG97">
        <f t="shared" si="60"/>
        <v>0</v>
      </c>
      <c r="BH97">
        <f t="shared" si="60"/>
        <v>0</v>
      </c>
      <c r="BI97">
        <f t="shared" si="90"/>
        <v>2.8074931961410341E-2</v>
      </c>
      <c r="BJ97">
        <f t="shared" si="109"/>
        <v>0</v>
      </c>
      <c r="BK97">
        <f t="shared" si="110"/>
        <v>0</v>
      </c>
      <c r="BL97">
        <f t="shared" si="91"/>
        <v>0</v>
      </c>
      <c r="BM97">
        <f t="shared" si="92"/>
        <v>0</v>
      </c>
      <c r="BN97">
        <f t="shared" si="93"/>
        <v>0</v>
      </c>
      <c r="BO97">
        <f t="shared" si="94"/>
        <v>0</v>
      </c>
      <c r="BP97" t="str">
        <f t="shared" si="95"/>
        <v/>
      </c>
      <c r="BQ97" t="str">
        <f t="shared" si="96"/>
        <v/>
      </c>
      <c r="BR97" t="str">
        <f t="shared" si="97"/>
        <v/>
      </c>
      <c r="BS97" t="str">
        <f t="shared" si="98"/>
        <v/>
      </c>
      <c r="BT97" t="str">
        <f t="shared" si="99"/>
        <v/>
      </c>
      <c r="BU97" t="str">
        <f t="shared" si="100"/>
        <v/>
      </c>
      <c r="BV97" t="str">
        <f t="shared" si="101"/>
        <v/>
      </c>
      <c r="BW97" t="str">
        <f t="shared" si="102"/>
        <v/>
      </c>
      <c r="BX97" t="str">
        <f t="shared" si="103"/>
        <v/>
      </c>
      <c r="BY97" t="str">
        <f t="shared" si="104"/>
        <v/>
      </c>
      <c r="BZ97" t="str">
        <f t="shared" si="105"/>
        <v/>
      </c>
      <c r="CA97" t="str">
        <f t="shared" si="106"/>
        <v/>
      </c>
      <c r="CB97" s="11">
        <f t="shared" si="111"/>
        <v>1.5597184423005745E-3</v>
      </c>
    </row>
    <row r="98" spans="1:80" x14ac:dyDescent="0.3">
      <c r="A98">
        <v>1</v>
      </c>
      <c r="B98">
        <f t="shared" si="61"/>
        <v>1</v>
      </c>
      <c r="C98" t="s">
        <v>75</v>
      </c>
      <c r="D98">
        <v>1.5</v>
      </c>
      <c r="E98">
        <v>3.3</v>
      </c>
      <c r="F98">
        <v>3.12</v>
      </c>
      <c r="G98">
        <v>3.6</v>
      </c>
      <c r="H98">
        <v>2.8</v>
      </c>
      <c r="I98">
        <f t="shared" si="62"/>
        <v>1.6800000000000002</v>
      </c>
      <c r="J98">
        <f t="shared" si="63"/>
        <v>0.5</v>
      </c>
      <c r="K98">
        <v>1</v>
      </c>
      <c r="L98">
        <f t="shared" si="64"/>
        <v>1</v>
      </c>
      <c r="M98">
        <v>2</v>
      </c>
      <c r="N98">
        <v>1</v>
      </c>
      <c r="O98">
        <v>5</v>
      </c>
      <c r="P98">
        <f t="shared" si="65"/>
        <v>1</v>
      </c>
      <c r="S98">
        <v>1</v>
      </c>
      <c r="T98">
        <v>0</v>
      </c>
      <c r="U98">
        <v>2</v>
      </c>
      <c r="Z98">
        <v>0</v>
      </c>
      <c r="AA98">
        <v>0</v>
      </c>
      <c r="AB98">
        <v>0</v>
      </c>
      <c r="AC98">
        <v>0</v>
      </c>
      <c r="AD98" t="s">
        <v>75</v>
      </c>
      <c r="AE98">
        <f t="shared" si="107"/>
        <v>24.827127095377133</v>
      </c>
      <c r="AF98">
        <f t="shared" si="66"/>
        <v>0</v>
      </c>
      <c r="AG98">
        <f t="shared" si="67"/>
        <v>4.4334155527459167</v>
      </c>
      <c r="AH98">
        <f t="shared" si="68"/>
        <v>13.30024665823775</v>
      </c>
      <c r="AI98">
        <f t="shared" si="69"/>
        <v>22.167077763729583</v>
      </c>
      <c r="AJ98">
        <f t="shared" si="70"/>
        <v>31.033908869221417</v>
      </c>
      <c r="AK98">
        <f t="shared" si="71"/>
        <v>39.900739974713247</v>
      </c>
      <c r="AL98">
        <f t="shared" si="72"/>
        <v>48.767571080205087</v>
      </c>
      <c r="AM98">
        <f t="shared" si="73"/>
        <v>93.101726607664247</v>
      </c>
      <c r="AN98">
        <f t="shared" si="74"/>
        <v>119.70221992413975</v>
      </c>
      <c r="AO98">
        <f t="shared" si="75"/>
        <v>146.30271324061525</v>
      </c>
      <c r="AP98">
        <f t="shared" si="76"/>
        <v>208.37053097905809</v>
      </c>
      <c r="AQ98">
        <f t="shared" si="77"/>
        <v>0</v>
      </c>
      <c r="AR98">
        <f t="shared" si="78"/>
        <v>4.4334155527459167</v>
      </c>
      <c r="AS98">
        <f t="shared" si="79"/>
        <v>13.30024665823775</v>
      </c>
      <c r="AT98">
        <f t="shared" si="80"/>
        <v>22.167077763729583</v>
      </c>
      <c r="AU98">
        <f t="shared" si="81"/>
        <v>24.827127095377133</v>
      </c>
      <c r="AV98">
        <f t="shared" si="82"/>
        <v>24.827127095377133</v>
      </c>
      <c r="AW98">
        <f t="shared" si="83"/>
        <v>24.827127095377133</v>
      </c>
      <c r="AX98">
        <f t="shared" si="84"/>
        <v>24.827127095377133</v>
      </c>
      <c r="AY98">
        <f t="shared" si="85"/>
        <v>24.827127095377133</v>
      </c>
      <c r="AZ98">
        <f t="shared" si="86"/>
        <v>24.827127095377133</v>
      </c>
      <c r="BA98">
        <f t="shared" si="87"/>
        <v>24.827127095377133</v>
      </c>
      <c r="BB98">
        <f t="shared" si="88"/>
        <v>83</v>
      </c>
      <c r="BC98">
        <f t="shared" si="108"/>
        <v>0</v>
      </c>
      <c r="BD98">
        <f t="shared" si="108"/>
        <v>0</v>
      </c>
      <c r="BE98">
        <f t="shared" si="89"/>
        <v>18</v>
      </c>
      <c r="BF98">
        <f t="shared" si="60"/>
        <v>0</v>
      </c>
      <c r="BG98">
        <f t="shared" si="60"/>
        <v>0</v>
      </c>
      <c r="BH98">
        <f t="shared" si="60"/>
        <v>0</v>
      </c>
      <c r="BI98">
        <f t="shared" si="90"/>
        <v>14.861092811205728</v>
      </c>
      <c r="BJ98">
        <f t="shared" si="109"/>
        <v>0</v>
      </c>
      <c r="BK98">
        <f t="shared" si="110"/>
        <v>0</v>
      </c>
      <c r="BL98">
        <f t="shared" si="91"/>
        <v>3.2228875976108804</v>
      </c>
      <c r="BM98">
        <f t="shared" si="92"/>
        <v>0</v>
      </c>
      <c r="BN98">
        <f t="shared" si="93"/>
        <v>0</v>
      </c>
      <c r="BO98">
        <f t="shared" si="94"/>
        <v>0</v>
      </c>
      <c r="BP98" t="str">
        <f t="shared" si="95"/>
        <v>Col mop</v>
      </c>
      <c r="BQ98">
        <f t="shared" si="96"/>
        <v>0</v>
      </c>
      <c r="BR98">
        <f t="shared" si="97"/>
        <v>4.4334155527459167</v>
      </c>
      <c r="BS98">
        <f t="shared" si="98"/>
        <v>8.8668311054918334</v>
      </c>
      <c r="BT98">
        <f t="shared" si="99"/>
        <v>8.8668311054918334</v>
      </c>
      <c r="BU98">
        <f t="shared" si="100"/>
        <v>2.6600493316475493</v>
      </c>
      <c r="BV98">
        <f t="shared" si="101"/>
        <v>0</v>
      </c>
      <c r="BW98">
        <f t="shared" si="102"/>
        <v>0</v>
      </c>
      <c r="BX98">
        <f t="shared" si="103"/>
        <v>0</v>
      </c>
      <c r="BY98">
        <f t="shared" si="104"/>
        <v>0</v>
      </c>
      <c r="BZ98">
        <f t="shared" si="105"/>
        <v>0</v>
      </c>
      <c r="CA98">
        <f t="shared" si="106"/>
        <v>0</v>
      </c>
      <c r="CB98" s="11">
        <f t="shared" si="111"/>
        <v>0.17904931097838225</v>
      </c>
    </row>
    <row r="99" spans="1:80" x14ac:dyDescent="0.3">
      <c r="A99">
        <v>1</v>
      </c>
      <c r="B99" t="str">
        <f t="shared" si="61"/>
        <v/>
      </c>
      <c r="D99">
        <v>0.38</v>
      </c>
      <c r="I99">
        <f t="shared" si="62"/>
        <v>0</v>
      </c>
      <c r="J99">
        <f t="shared" si="63"/>
        <v>0</v>
      </c>
      <c r="L99" t="e">
        <f t="shared" si="64"/>
        <v>#DIV/0!</v>
      </c>
      <c r="M99">
        <v>1</v>
      </c>
      <c r="N99">
        <v>1</v>
      </c>
      <c r="O99">
        <v>3</v>
      </c>
      <c r="P99">
        <f t="shared" si="65"/>
        <v>0</v>
      </c>
      <c r="S99">
        <v>1</v>
      </c>
      <c r="T99">
        <v>0</v>
      </c>
      <c r="U99">
        <v>2</v>
      </c>
      <c r="Z99">
        <v>0</v>
      </c>
      <c r="AA99">
        <v>0</v>
      </c>
      <c r="AB99">
        <v>0</v>
      </c>
      <c r="AC99">
        <v>0</v>
      </c>
      <c r="AD99" t="s">
        <v>75</v>
      </c>
      <c r="AE99" t="e">
        <f t="shared" si="107"/>
        <v>#DIV/0!</v>
      </c>
      <c r="AF99" t="e">
        <f t="shared" si="66"/>
        <v>#DIV/0!</v>
      </c>
      <c r="AG99" t="e">
        <f t="shared" si="67"/>
        <v>#DIV/0!</v>
      </c>
      <c r="AH99" t="e">
        <f t="shared" si="68"/>
        <v>#DIV/0!</v>
      </c>
      <c r="AI99" t="e">
        <f t="shared" si="69"/>
        <v>#DIV/0!</v>
      </c>
      <c r="AJ99" t="e">
        <f t="shared" si="70"/>
        <v>#DIV/0!</v>
      </c>
      <c r="AK99" t="e">
        <f t="shared" si="71"/>
        <v>#DIV/0!</v>
      </c>
      <c r="AL99" t="e">
        <f t="shared" si="72"/>
        <v>#DIV/0!</v>
      </c>
      <c r="AM99" t="e">
        <f t="shared" si="73"/>
        <v>#DIV/0!</v>
      </c>
      <c r="AN99" t="e">
        <f t="shared" si="74"/>
        <v>#DIV/0!</v>
      </c>
      <c r="AO99" t="e">
        <f t="shared" si="75"/>
        <v>#DIV/0!</v>
      </c>
      <c r="AP99" t="e">
        <f t="shared" si="76"/>
        <v>#DIV/0!</v>
      </c>
      <c r="AQ99" t="e">
        <f t="shared" si="77"/>
        <v>#DIV/0!</v>
      </c>
      <c r="AR99" t="e">
        <f t="shared" si="78"/>
        <v>#DIV/0!</v>
      </c>
      <c r="AS99" t="e">
        <f t="shared" si="79"/>
        <v>#DIV/0!</v>
      </c>
      <c r="AT99" t="e">
        <f t="shared" si="80"/>
        <v>#DIV/0!</v>
      </c>
      <c r="AU99" t="e">
        <f t="shared" si="81"/>
        <v>#DIV/0!</v>
      </c>
      <c r="AV99" t="e">
        <f t="shared" si="82"/>
        <v>#DIV/0!</v>
      </c>
      <c r="AW99" t="e">
        <f t="shared" si="83"/>
        <v>#DIV/0!</v>
      </c>
      <c r="AX99" t="e">
        <f t="shared" si="84"/>
        <v>#DIV/0!</v>
      </c>
      <c r="AY99" t="e">
        <f t="shared" si="85"/>
        <v>#DIV/0!</v>
      </c>
      <c r="AZ99" t="e">
        <f t="shared" si="86"/>
        <v>#DIV/0!</v>
      </c>
      <c r="BA99" t="e">
        <f t="shared" si="87"/>
        <v>#DIV/0!</v>
      </c>
      <c r="BB99">
        <f t="shared" si="88"/>
        <v>38</v>
      </c>
      <c r="BC99">
        <f t="shared" si="108"/>
        <v>0</v>
      </c>
      <c r="BD99">
        <f t="shared" si="108"/>
        <v>0</v>
      </c>
      <c r="BE99">
        <f t="shared" si="89"/>
        <v>18</v>
      </c>
      <c r="BF99">
        <f t="shared" si="60"/>
        <v>0</v>
      </c>
      <c r="BG99">
        <f t="shared" si="60"/>
        <v>0</v>
      </c>
      <c r="BH99">
        <f t="shared" si="60"/>
        <v>0</v>
      </c>
      <c r="BI99">
        <f t="shared" si="90"/>
        <v>0.43665750186692409</v>
      </c>
      <c r="BJ99">
        <f t="shared" si="109"/>
        <v>0</v>
      </c>
      <c r="BK99">
        <f t="shared" si="110"/>
        <v>0</v>
      </c>
      <c r="BL99">
        <f t="shared" si="91"/>
        <v>0.2068377640422272</v>
      </c>
      <c r="BM99">
        <f t="shared" si="92"/>
        <v>0</v>
      </c>
      <c r="BN99">
        <f t="shared" si="93"/>
        <v>0</v>
      </c>
      <c r="BO99">
        <f t="shared" si="94"/>
        <v>0</v>
      </c>
      <c r="BP99" t="str">
        <f t="shared" si="95"/>
        <v/>
      </c>
      <c r="BQ99" t="str">
        <f t="shared" si="96"/>
        <v/>
      </c>
      <c r="BR99" t="str">
        <f t="shared" si="97"/>
        <v/>
      </c>
      <c r="BS99" t="str">
        <f t="shared" si="98"/>
        <v/>
      </c>
      <c r="BT99" t="str">
        <f t="shared" si="99"/>
        <v/>
      </c>
      <c r="BU99" t="str">
        <f t="shared" si="100"/>
        <v/>
      </c>
      <c r="BV99" t="str">
        <f t="shared" si="101"/>
        <v/>
      </c>
      <c r="BW99" t="str">
        <f t="shared" si="102"/>
        <v/>
      </c>
      <c r="BX99" t="str">
        <f t="shared" si="103"/>
        <v/>
      </c>
      <c r="BY99" t="str">
        <f t="shared" si="104"/>
        <v/>
      </c>
      <c r="BZ99" t="str">
        <f t="shared" si="105"/>
        <v/>
      </c>
      <c r="CA99" t="str">
        <f t="shared" si="106"/>
        <v/>
      </c>
      <c r="CB99" s="11">
        <f t="shared" si="111"/>
        <v>1.1490986891234845E-2</v>
      </c>
    </row>
    <row r="100" spans="1:80" x14ac:dyDescent="0.3">
      <c r="A100">
        <v>1</v>
      </c>
      <c r="B100" t="str">
        <f t="shared" si="61"/>
        <v/>
      </c>
      <c r="D100">
        <v>0.37</v>
      </c>
      <c r="I100">
        <f t="shared" si="62"/>
        <v>0</v>
      </c>
      <c r="J100">
        <f t="shared" si="63"/>
        <v>0</v>
      </c>
      <c r="L100" t="e">
        <f t="shared" si="64"/>
        <v>#DIV/0!</v>
      </c>
      <c r="M100">
        <v>1</v>
      </c>
      <c r="N100">
        <v>0</v>
      </c>
      <c r="O100">
        <v>2</v>
      </c>
      <c r="P100">
        <f t="shared" si="65"/>
        <v>0</v>
      </c>
      <c r="S100">
        <v>1</v>
      </c>
      <c r="T100">
        <v>0</v>
      </c>
      <c r="U100">
        <v>1</v>
      </c>
      <c r="Z100">
        <v>0</v>
      </c>
      <c r="AA100">
        <v>0</v>
      </c>
      <c r="AB100">
        <v>0</v>
      </c>
      <c r="AC100">
        <v>0</v>
      </c>
      <c r="AD100" t="s">
        <v>75</v>
      </c>
      <c r="AE100" t="e">
        <f t="shared" si="107"/>
        <v>#DIV/0!</v>
      </c>
      <c r="AF100" t="e">
        <f t="shared" si="66"/>
        <v>#DIV/0!</v>
      </c>
      <c r="AG100" t="e">
        <f t="shared" si="67"/>
        <v>#DIV/0!</v>
      </c>
      <c r="AH100" t="e">
        <f t="shared" si="68"/>
        <v>#DIV/0!</v>
      </c>
      <c r="AI100" t="e">
        <f t="shared" si="69"/>
        <v>#DIV/0!</v>
      </c>
      <c r="AJ100" t="e">
        <f t="shared" si="70"/>
        <v>#DIV/0!</v>
      </c>
      <c r="AK100" t="e">
        <f t="shared" si="71"/>
        <v>#DIV/0!</v>
      </c>
      <c r="AL100" t="e">
        <f t="shared" si="72"/>
        <v>#DIV/0!</v>
      </c>
      <c r="AM100" t="e">
        <f t="shared" si="73"/>
        <v>#DIV/0!</v>
      </c>
      <c r="AN100" t="e">
        <f t="shared" si="74"/>
        <v>#DIV/0!</v>
      </c>
      <c r="AO100" t="e">
        <f t="shared" si="75"/>
        <v>#DIV/0!</v>
      </c>
      <c r="AP100" t="e">
        <f t="shared" si="76"/>
        <v>#DIV/0!</v>
      </c>
      <c r="AQ100" t="e">
        <f t="shared" si="77"/>
        <v>#DIV/0!</v>
      </c>
      <c r="AR100" t="e">
        <f t="shared" si="78"/>
        <v>#DIV/0!</v>
      </c>
      <c r="AS100" t="e">
        <f t="shared" si="79"/>
        <v>#DIV/0!</v>
      </c>
      <c r="AT100" t="e">
        <f t="shared" si="80"/>
        <v>#DIV/0!</v>
      </c>
      <c r="AU100" t="e">
        <f t="shared" si="81"/>
        <v>#DIV/0!</v>
      </c>
      <c r="AV100" t="e">
        <f t="shared" si="82"/>
        <v>#DIV/0!</v>
      </c>
      <c r="AW100" t="e">
        <f t="shared" si="83"/>
        <v>#DIV/0!</v>
      </c>
      <c r="AX100" t="e">
        <f t="shared" si="84"/>
        <v>#DIV/0!</v>
      </c>
      <c r="AY100" t="e">
        <f t="shared" si="85"/>
        <v>#DIV/0!</v>
      </c>
      <c r="AZ100" t="e">
        <f t="shared" si="86"/>
        <v>#DIV/0!</v>
      </c>
      <c r="BA100" t="e">
        <f t="shared" si="87"/>
        <v>#DIV/0!</v>
      </c>
      <c r="BB100">
        <f t="shared" si="88"/>
        <v>18</v>
      </c>
      <c r="BC100">
        <f t="shared" si="108"/>
        <v>0</v>
      </c>
      <c r="BD100">
        <f t="shared" si="108"/>
        <v>0</v>
      </c>
      <c r="BE100">
        <f t="shared" si="89"/>
        <v>5.5</v>
      </c>
      <c r="BF100">
        <f t="shared" si="60"/>
        <v>0</v>
      </c>
      <c r="BG100">
        <f t="shared" si="60"/>
        <v>0</v>
      </c>
      <c r="BH100">
        <f t="shared" si="60"/>
        <v>0</v>
      </c>
      <c r="BI100">
        <f t="shared" si="90"/>
        <v>0.19609480538352425</v>
      </c>
      <c r="BJ100">
        <f t="shared" si="109"/>
        <v>0</v>
      </c>
      <c r="BK100">
        <f t="shared" si="110"/>
        <v>0</v>
      </c>
      <c r="BL100">
        <f t="shared" si="91"/>
        <v>5.9917857200521299E-2</v>
      </c>
      <c r="BM100">
        <f t="shared" si="92"/>
        <v>0</v>
      </c>
      <c r="BN100">
        <f t="shared" si="93"/>
        <v>0</v>
      </c>
      <c r="BO100">
        <f t="shared" si="94"/>
        <v>0</v>
      </c>
      <c r="BP100" t="str">
        <f t="shared" si="95"/>
        <v/>
      </c>
      <c r="BQ100" t="str">
        <f t="shared" si="96"/>
        <v/>
      </c>
      <c r="BR100" t="str">
        <f t="shared" si="97"/>
        <v/>
      </c>
      <c r="BS100" t="str">
        <f t="shared" si="98"/>
        <v/>
      </c>
      <c r="BT100" t="str">
        <f t="shared" si="99"/>
        <v/>
      </c>
      <c r="BU100" t="str">
        <f t="shared" si="100"/>
        <v/>
      </c>
      <c r="BV100" t="str">
        <f t="shared" si="101"/>
        <v/>
      </c>
      <c r="BW100" t="str">
        <f t="shared" si="102"/>
        <v/>
      </c>
      <c r="BX100" t="str">
        <f t="shared" si="103"/>
        <v/>
      </c>
      <c r="BY100" t="str">
        <f t="shared" si="104"/>
        <v/>
      </c>
      <c r="BZ100" t="str">
        <f t="shared" si="105"/>
        <v/>
      </c>
      <c r="CA100" t="str">
        <f t="shared" si="106"/>
        <v/>
      </c>
      <c r="CB100" s="11">
        <f t="shared" si="111"/>
        <v>1.0894155854640236E-2</v>
      </c>
    </row>
    <row r="101" spans="1:80" x14ac:dyDescent="0.3">
      <c r="A101">
        <v>1</v>
      </c>
      <c r="B101">
        <f t="shared" si="61"/>
        <v>1</v>
      </c>
      <c r="C101" t="s">
        <v>75</v>
      </c>
      <c r="D101">
        <v>0.82</v>
      </c>
      <c r="E101">
        <v>4</v>
      </c>
      <c r="F101">
        <v>3.8</v>
      </c>
      <c r="G101">
        <v>3.75</v>
      </c>
      <c r="H101">
        <v>4</v>
      </c>
      <c r="I101">
        <f t="shared" si="62"/>
        <v>1.8875</v>
      </c>
      <c r="J101">
        <f t="shared" si="63"/>
        <v>0</v>
      </c>
      <c r="K101">
        <v>1</v>
      </c>
      <c r="L101">
        <f t="shared" si="64"/>
        <v>1</v>
      </c>
      <c r="M101">
        <v>2</v>
      </c>
      <c r="N101">
        <v>1</v>
      </c>
      <c r="O101">
        <v>5</v>
      </c>
      <c r="P101">
        <f t="shared" si="65"/>
        <v>1</v>
      </c>
      <c r="S101">
        <v>1</v>
      </c>
      <c r="T101">
        <v>0</v>
      </c>
      <c r="U101">
        <v>1</v>
      </c>
      <c r="Z101">
        <v>0</v>
      </c>
      <c r="AA101">
        <v>0</v>
      </c>
      <c r="AB101">
        <v>0</v>
      </c>
      <c r="AC101">
        <v>0</v>
      </c>
      <c r="AD101" t="s">
        <v>75</v>
      </c>
      <c r="AE101">
        <f t="shared" si="107"/>
        <v>44.769658809063046</v>
      </c>
      <c r="AF101">
        <f t="shared" si="66"/>
        <v>5.5962073511328807</v>
      </c>
      <c r="AG101">
        <f t="shared" si="67"/>
        <v>11.192414702265761</v>
      </c>
      <c r="AH101">
        <f t="shared" si="68"/>
        <v>22.384829404531523</v>
      </c>
      <c r="AI101">
        <f t="shared" si="69"/>
        <v>33.577244106797281</v>
      </c>
      <c r="AJ101">
        <f t="shared" si="70"/>
        <v>44.769658809063046</v>
      </c>
      <c r="AK101">
        <f t="shared" si="71"/>
        <v>55.962073511328811</v>
      </c>
      <c r="AL101">
        <f t="shared" si="72"/>
        <v>67.154488213594561</v>
      </c>
      <c r="AM101">
        <f t="shared" si="73"/>
        <v>123.11656172492337</v>
      </c>
      <c r="AN101">
        <f t="shared" si="74"/>
        <v>156.69380583172065</v>
      </c>
      <c r="AO101">
        <f t="shared" si="75"/>
        <v>190.27104993851793</v>
      </c>
      <c r="AP101">
        <f t="shared" si="76"/>
        <v>268.61795285437825</v>
      </c>
      <c r="AQ101">
        <f t="shared" si="77"/>
        <v>5.5962073511328807</v>
      </c>
      <c r="AR101">
        <f t="shared" si="78"/>
        <v>11.192414702265761</v>
      </c>
      <c r="AS101">
        <f t="shared" si="79"/>
        <v>22.384829404531523</v>
      </c>
      <c r="AT101">
        <f t="shared" si="80"/>
        <v>33.577244106797281</v>
      </c>
      <c r="AU101">
        <f t="shared" si="81"/>
        <v>44.769658809063046</v>
      </c>
      <c r="AV101">
        <f t="shared" si="82"/>
        <v>44.769658809063046</v>
      </c>
      <c r="AW101">
        <f t="shared" si="83"/>
        <v>44.769658809063046</v>
      </c>
      <c r="AX101">
        <f t="shared" si="84"/>
        <v>44.769658809063046</v>
      </c>
      <c r="AY101">
        <f t="shared" si="85"/>
        <v>44.769658809063046</v>
      </c>
      <c r="AZ101">
        <f t="shared" si="86"/>
        <v>44.769658809063046</v>
      </c>
      <c r="BA101">
        <f t="shared" si="87"/>
        <v>44.769658809063046</v>
      </c>
      <c r="BB101">
        <f t="shared" si="88"/>
        <v>83</v>
      </c>
      <c r="BC101">
        <f t="shared" si="108"/>
        <v>0</v>
      </c>
      <c r="BD101">
        <f t="shared" si="108"/>
        <v>0</v>
      </c>
      <c r="BE101">
        <f t="shared" si="89"/>
        <v>5.5</v>
      </c>
      <c r="BF101">
        <f t="shared" si="60"/>
        <v>0</v>
      </c>
      <c r="BG101">
        <f t="shared" si="60"/>
        <v>0</v>
      </c>
      <c r="BH101">
        <f t="shared" si="60"/>
        <v>0</v>
      </c>
      <c r="BI101">
        <f t="shared" si="90"/>
        <v>4.4411550250021019</v>
      </c>
      <c r="BJ101">
        <f t="shared" si="109"/>
        <v>0</v>
      </c>
      <c r="BK101">
        <f t="shared" si="110"/>
        <v>0</v>
      </c>
      <c r="BL101">
        <f t="shared" si="91"/>
        <v>0.29429340527122361</v>
      </c>
      <c r="BM101">
        <f t="shared" si="92"/>
        <v>0</v>
      </c>
      <c r="BN101">
        <f t="shared" si="93"/>
        <v>0</v>
      </c>
      <c r="BO101">
        <f t="shared" si="94"/>
        <v>0</v>
      </c>
      <c r="BP101" t="str">
        <f t="shared" si="95"/>
        <v>Col mop</v>
      </c>
      <c r="BQ101">
        <f t="shared" si="96"/>
        <v>5.5962073511328807</v>
      </c>
      <c r="BR101">
        <f t="shared" si="97"/>
        <v>5.5962073511328807</v>
      </c>
      <c r="BS101">
        <f t="shared" si="98"/>
        <v>11.192414702265761</v>
      </c>
      <c r="BT101">
        <f t="shared" si="99"/>
        <v>11.192414702265758</v>
      </c>
      <c r="BU101">
        <f t="shared" si="100"/>
        <v>11.192414702265765</v>
      </c>
      <c r="BV101">
        <f t="shared" si="101"/>
        <v>0</v>
      </c>
      <c r="BW101">
        <f t="shared" si="102"/>
        <v>0</v>
      </c>
      <c r="BX101">
        <f t="shared" si="103"/>
        <v>0</v>
      </c>
      <c r="BY101">
        <f t="shared" si="104"/>
        <v>0</v>
      </c>
      <c r="BZ101">
        <f t="shared" si="105"/>
        <v>0</v>
      </c>
      <c r="CA101">
        <f t="shared" si="106"/>
        <v>0</v>
      </c>
      <c r="CB101" s="11">
        <f t="shared" si="111"/>
        <v>5.3507891867495203E-2</v>
      </c>
    </row>
    <row r="102" spans="1:80" x14ac:dyDescent="0.3">
      <c r="A102">
        <v>1</v>
      </c>
      <c r="B102" t="str">
        <f t="shared" si="61"/>
        <v/>
      </c>
      <c r="D102">
        <v>0.42</v>
      </c>
      <c r="I102">
        <f t="shared" si="62"/>
        <v>0</v>
      </c>
      <c r="J102">
        <f t="shared" si="63"/>
        <v>0</v>
      </c>
      <c r="L102" t="e">
        <f t="shared" si="64"/>
        <v>#DIV/0!</v>
      </c>
      <c r="M102">
        <v>2</v>
      </c>
      <c r="N102">
        <v>1</v>
      </c>
      <c r="O102">
        <v>5</v>
      </c>
      <c r="P102">
        <f t="shared" si="65"/>
        <v>0</v>
      </c>
      <c r="S102">
        <v>1</v>
      </c>
      <c r="T102">
        <v>0</v>
      </c>
      <c r="U102">
        <v>1</v>
      </c>
      <c r="Z102">
        <v>0</v>
      </c>
      <c r="AA102">
        <v>0</v>
      </c>
      <c r="AB102">
        <v>0</v>
      </c>
      <c r="AC102">
        <v>0</v>
      </c>
      <c r="AD102" t="s">
        <v>75</v>
      </c>
      <c r="AE102" t="e">
        <f t="shared" si="107"/>
        <v>#DIV/0!</v>
      </c>
      <c r="AF102" t="e">
        <f t="shared" si="66"/>
        <v>#DIV/0!</v>
      </c>
      <c r="AG102" t="e">
        <f t="shared" si="67"/>
        <v>#DIV/0!</v>
      </c>
      <c r="AH102" t="e">
        <f t="shared" si="68"/>
        <v>#DIV/0!</v>
      </c>
      <c r="AI102" t="e">
        <f t="shared" si="69"/>
        <v>#DIV/0!</v>
      </c>
      <c r="AJ102" t="e">
        <f t="shared" si="70"/>
        <v>#DIV/0!</v>
      </c>
      <c r="AK102" t="e">
        <f t="shared" si="71"/>
        <v>#DIV/0!</v>
      </c>
      <c r="AL102" t="e">
        <f t="shared" si="72"/>
        <v>#DIV/0!</v>
      </c>
      <c r="AM102" t="e">
        <f t="shared" si="73"/>
        <v>#DIV/0!</v>
      </c>
      <c r="AN102" t="e">
        <f t="shared" si="74"/>
        <v>#DIV/0!</v>
      </c>
      <c r="AO102" t="e">
        <f t="shared" si="75"/>
        <v>#DIV/0!</v>
      </c>
      <c r="AP102" t="e">
        <f t="shared" si="76"/>
        <v>#DIV/0!</v>
      </c>
      <c r="AQ102" t="e">
        <f t="shared" si="77"/>
        <v>#DIV/0!</v>
      </c>
      <c r="AR102" t="e">
        <f t="shared" si="78"/>
        <v>#DIV/0!</v>
      </c>
      <c r="AS102" t="e">
        <f t="shared" si="79"/>
        <v>#DIV/0!</v>
      </c>
      <c r="AT102" t="e">
        <f t="shared" si="80"/>
        <v>#DIV/0!</v>
      </c>
      <c r="AU102" t="e">
        <f t="shared" si="81"/>
        <v>#DIV/0!</v>
      </c>
      <c r="AV102" t="e">
        <f t="shared" si="82"/>
        <v>#DIV/0!</v>
      </c>
      <c r="AW102" t="e">
        <f t="shared" si="83"/>
        <v>#DIV/0!</v>
      </c>
      <c r="AX102" t="e">
        <f t="shared" si="84"/>
        <v>#DIV/0!</v>
      </c>
      <c r="AY102" t="e">
        <f t="shared" si="85"/>
        <v>#DIV/0!</v>
      </c>
      <c r="AZ102" t="e">
        <f t="shared" si="86"/>
        <v>#DIV/0!</v>
      </c>
      <c r="BA102" t="e">
        <f t="shared" si="87"/>
        <v>#DIV/0!</v>
      </c>
      <c r="BB102">
        <f t="shared" si="88"/>
        <v>83</v>
      </c>
      <c r="BC102">
        <f t="shared" si="108"/>
        <v>0</v>
      </c>
      <c r="BD102">
        <f t="shared" si="108"/>
        <v>0</v>
      </c>
      <c r="BE102">
        <f t="shared" si="89"/>
        <v>5.5</v>
      </c>
      <c r="BF102">
        <f t="shared" si="60"/>
        <v>0</v>
      </c>
      <c r="BG102">
        <f t="shared" si="60"/>
        <v>0</v>
      </c>
      <c r="BH102">
        <f t="shared" si="60"/>
        <v>0</v>
      </c>
      <c r="BI102">
        <f t="shared" si="90"/>
        <v>1.1651096763985289</v>
      </c>
      <c r="BJ102">
        <f t="shared" si="109"/>
        <v>0</v>
      </c>
      <c r="BK102">
        <f t="shared" si="110"/>
        <v>0</v>
      </c>
      <c r="BL102">
        <f t="shared" si="91"/>
        <v>7.7206062893878422E-2</v>
      </c>
      <c r="BM102">
        <f t="shared" si="92"/>
        <v>0</v>
      </c>
      <c r="BN102">
        <f t="shared" si="93"/>
        <v>0</v>
      </c>
      <c r="BO102">
        <f t="shared" si="94"/>
        <v>0</v>
      </c>
      <c r="BP102" t="str">
        <f t="shared" si="95"/>
        <v/>
      </c>
      <c r="BQ102" t="str">
        <f t="shared" si="96"/>
        <v/>
      </c>
      <c r="BR102" t="str">
        <f t="shared" si="97"/>
        <v/>
      </c>
      <c r="BS102" t="str">
        <f t="shared" si="98"/>
        <v/>
      </c>
      <c r="BT102" t="str">
        <f t="shared" si="99"/>
        <v/>
      </c>
      <c r="BU102" t="str">
        <f t="shared" si="100"/>
        <v/>
      </c>
      <c r="BV102" t="str">
        <f t="shared" si="101"/>
        <v/>
      </c>
      <c r="BW102" t="str">
        <f t="shared" si="102"/>
        <v/>
      </c>
      <c r="BX102" t="str">
        <f t="shared" si="103"/>
        <v/>
      </c>
      <c r="BY102" t="str">
        <f t="shared" si="104"/>
        <v/>
      </c>
      <c r="BZ102" t="str">
        <f t="shared" si="105"/>
        <v/>
      </c>
      <c r="CA102" t="str">
        <f t="shared" si="106"/>
        <v/>
      </c>
      <c r="CB102" s="11">
        <f t="shared" si="111"/>
        <v>1.4037465980705167E-2</v>
      </c>
    </row>
    <row r="103" spans="1:80" x14ac:dyDescent="0.3">
      <c r="A103">
        <v>1</v>
      </c>
      <c r="B103" t="str">
        <f t="shared" si="61"/>
        <v/>
      </c>
      <c r="D103">
        <v>0.15</v>
      </c>
      <c r="I103">
        <f t="shared" si="62"/>
        <v>0</v>
      </c>
      <c r="J103">
        <f t="shared" si="63"/>
        <v>0</v>
      </c>
      <c r="L103" t="e">
        <f t="shared" si="64"/>
        <v>#DIV/0!</v>
      </c>
      <c r="M103">
        <v>1</v>
      </c>
      <c r="N103">
        <v>1</v>
      </c>
      <c r="O103">
        <v>2</v>
      </c>
      <c r="P103">
        <f t="shared" si="65"/>
        <v>0</v>
      </c>
      <c r="S103">
        <v>1</v>
      </c>
      <c r="T103">
        <v>0</v>
      </c>
      <c r="U103">
        <v>1</v>
      </c>
      <c r="Z103">
        <v>0</v>
      </c>
      <c r="AA103">
        <v>0</v>
      </c>
      <c r="AB103">
        <v>0</v>
      </c>
      <c r="AC103">
        <v>0</v>
      </c>
      <c r="AD103" t="s">
        <v>75</v>
      </c>
      <c r="AE103" t="e">
        <f t="shared" si="107"/>
        <v>#DIV/0!</v>
      </c>
      <c r="AF103" t="e">
        <f t="shared" si="66"/>
        <v>#DIV/0!</v>
      </c>
      <c r="AG103" t="e">
        <f t="shared" si="67"/>
        <v>#DIV/0!</v>
      </c>
      <c r="AH103" t="e">
        <f t="shared" si="68"/>
        <v>#DIV/0!</v>
      </c>
      <c r="AI103" t="e">
        <f t="shared" si="69"/>
        <v>#DIV/0!</v>
      </c>
      <c r="AJ103" t="e">
        <f t="shared" si="70"/>
        <v>#DIV/0!</v>
      </c>
      <c r="AK103" t="e">
        <f t="shared" si="71"/>
        <v>#DIV/0!</v>
      </c>
      <c r="AL103" t="e">
        <f t="shared" si="72"/>
        <v>#DIV/0!</v>
      </c>
      <c r="AM103" t="e">
        <f t="shared" si="73"/>
        <v>#DIV/0!</v>
      </c>
      <c r="AN103" t="e">
        <f t="shared" si="74"/>
        <v>#DIV/0!</v>
      </c>
      <c r="AO103" t="e">
        <f t="shared" si="75"/>
        <v>#DIV/0!</v>
      </c>
      <c r="AP103" t="e">
        <f t="shared" si="76"/>
        <v>#DIV/0!</v>
      </c>
      <c r="AQ103" t="e">
        <f t="shared" si="77"/>
        <v>#DIV/0!</v>
      </c>
      <c r="AR103" t="e">
        <f t="shared" si="78"/>
        <v>#DIV/0!</v>
      </c>
      <c r="AS103" t="e">
        <f t="shared" si="79"/>
        <v>#DIV/0!</v>
      </c>
      <c r="AT103" t="e">
        <f t="shared" si="80"/>
        <v>#DIV/0!</v>
      </c>
      <c r="AU103" t="e">
        <f t="shared" si="81"/>
        <v>#DIV/0!</v>
      </c>
      <c r="AV103" t="e">
        <f t="shared" si="82"/>
        <v>#DIV/0!</v>
      </c>
      <c r="AW103" t="e">
        <f t="shared" si="83"/>
        <v>#DIV/0!</v>
      </c>
      <c r="AX103" t="e">
        <f t="shared" si="84"/>
        <v>#DIV/0!</v>
      </c>
      <c r="AY103" t="e">
        <f t="shared" si="85"/>
        <v>#DIV/0!</v>
      </c>
      <c r="AZ103" t="e">
        <f t="shared" si="86"/>
        <v>#DIV/0!</v>
      </c>
      <c r="BA103" t="e">
        <f t="shared" si="87"/>
        <v>#DIV/0!</v>
      </c>
      <c r="BB103">
        <f t="shared" si="88"/>
        <v>18</v>
      </c>
      <c r="BC103">
        <f t="shared" si="108"/>
        <v>0</v>
      </c>
      <c r="BD103">
        <f t="shared" si="108"/>
        <v>0</v>
      </c>
      <c r="BE103">
        <f t="shared" si="89"/>
        <v>5.5</v>
      </c>
      <c r="BF103">
        <f t="shared" si="60"/>
        <v>0</v>
      </c>
      <c r="BG103">
        <f t="shared" si="60"/>
        <v>0</v>
      </c>
      <c r="BH103">
        <f t="shared" si="60"/>
        <v>0</v>
      </c>
      <c r="BI103">
        <f t="shared" si="90"/>
        <v>3.2228875976108802E-2</v>
      </c>
      <c r="BJ103">
        <f t="shared" si="109"/>
        <v>0</v>
      </c>
      <c r="BK103">
        <f t="shared" si="110"/>
        <v>0</v>
      </c>
      <c r="BL103">
        <f t="shared" si="91"/>
        <v>9.8477121038110238E-3</v>
      </c>
      <c r="BM103">
        <f t="shared" si="92"/>
        <v>0</v>
      </c>
      <c r="BN103">
        <f t="shared" si="93"/>
        <v>0</v>
      </c>
      <c r="BO103">
        <f t="shared" si="94"/>
        <v>0</v>
      </c>
      <c r="BP103" t="str">
        <f t="shared" si="95"/>
        <v/>
      </c>
      <c r="BQ103" t="str">
        <f t="shared" si="96"/>
        <v/>
      </c>
      <c r="BR103" t="str">
        <f t="shared" si="97"/>
        <v/>
      </c>
      <c r="BS103" t="str">
        <f t="shared" si="98"/>
        <v/>
      </c>
      <c r="BT103" t="str">
        <f t="shared" si="99"/>
        <v/>
      </c>
      <c r="BU103" t="str">
        <f t="shared" si="100"/>
        <v/>
      </c>
      <c r="BV103" t="str">
        <f t="shared" si="101"/>
        <v/>
      </c>
      <c r="BW103" t="str">
        <f t="shared" si="102"/>
        <v/>
      </c>
      <c r="BX103" t="str">
        <f t="shared" si="103"/>
        <v/>
      </c>
      <c r="BY103" t="str">
        <f t="shared" si="104"/>
        <v/>
      </c>
      <c r="BZ103" t="str">
        <f t="shared" si="105"/>
        <v/>
      </c>
      <c r="CA103" t="str">
        <f t="shared" si="106"/>
        <v/>
      </c>
      <c r="CB103" s="11">
        <f t="shared" si="111"/>
        <v>1.7904931097838224E-3</v>
      </c>
    </row>
    <row r="104" spans="1:80" x14ac:dyDescent="0.3">
      <c r="A104">
        <v>1</v>
      </c>
      <c r="B104" t="str">
        <f t="shared" si="61"/>
        <v/>
      </c>
      <c r="D104">
        <v>0.1</v>
      </c>
      <c r="I104">
        <f t="shared" si="62"/>
        <v>0</v>
      </c>
      <c r="J104">
        <f t="shared" si="63"/>
        <v>0</v>
      </c>
      <c r="L104" t="e">
        <f t="shared" si="64"/>
        <v>#DIV/0!</v>
      </c>
      <c r="M104">
        <v>1</v>
      </c>
      <c r="N104">
        <v>1</v>
      </c>
      <c r="O104">
        <v>3</v>
      </c>
      <c r="P104">
        <f t="shared" si="65"/>
        <v>0</v>
      </c>
      <c r="Z104">
        <v>0</v>
      </c>
      <c r="AA104">
        <v>0</v>
      </c>
      <c r="AB104">
        <v>0</v>
      </c>
      <c r="AC104">
        <v>0</v>
      </c>
      <c r="AD104" t="s">
        <v>75</v>
      </c>
      <c r="AE104" t="e">
        <f t="shared" si="107"/>
        <v>#DIV/0!</v>
      </c>
      <c r="AF104" t="e">
        <f t="shared" si="66"/>
        <v>#DIV/0!</v>
      </c>
      <c r="AG104" t="e">
        <f t="shared" si="67"/>
        <v>#DIV/0!</v>
      </c>
      <c r="AH104" t="e">
        <f t="shared" si="68"/>
        <v>#DIV/0!</v>
      </c>
      <c r="AI104" t="e">
        <f t="shared" si="69"/>
        <v>#DIV/0!</v>
      </c>
      <c r="AJ104" t="e">
        <f t="shared" si="70"/>
        <v>#DIV/0!</v>
      </c>
      <c r="AK104" t="e">
        <f t="shared" si="71"/>
        <v>#DIV/0!</v>
      </c>
      <c r="AL104" t="e">
        <f t="shared" si="72"/>
        <v>#DIV/0!</v>
      </c>
      <c r="AM104" t="e">
        <f t="shared" si="73"/>
        <v>#DIV/0!</v>
      </c>
      <c r="AN104" t="e">
        <f t="shared" si="74"/>
        <v>#DIV/0!</v>
      </c>
      <c r="AO104" t="e">
        <f t="shared" si="75"/>
        <v>#DIV/0!</v>
      </c>
      <c r="AP104" t="e">
        <f t="shared" si="76"/>
        <v>#DIV/0!</v>
      </c>
      <c r="AQ104" t="e">
        <f t="shared" si="77"/>
        <v>#DIV/0!</v>
      </c>
      <c r="AR104" t="e">
        <f t="shared" si="78"/>
        <v>#DIV/0!</v>
      </c>
      <c r="AS104" t="e">
        <f t="shared" si="79"/>
        <v>#DIV/0!</v>
      </c>
      <c r="AT104" t="e">
        <f t="shared" si="80"/>
        <v>#DIV/0!</v>
      </c>
      <c r="AU104" t="e">
        <f t="shared" si="81"/>
        <v>#DIV/0!</v>
      </c>
      <c r="AV104" t="e">
        <f t="shared" si="82"/>
        <v>#DIV/0!</v>
      </c>
      <c r="AW104" t="e">
        <f t="shared" si="83"/>
        <v>#DIV/0!</v>
      </c>
      <c r="AX104" t="e">
        <f t="shared" si="84"/>
        <v>#DIV/0!</v>
      </c>
      <c r="AY104" t="e">
        <f t="shared" si="85"/>
        <v>#DIV/0!</v>
      </c>
      <c r="AZ104" t="e">
        <f t="shared" si="86"/>
        <v>#DIV/0!</v>
      </c>
      <c r="BA104" t="e">
        <f t="shared" si="87"/>
        <v>#DIV/0!</v>
      </c>
      <c r="BB104">
        <f t="shared" si="88"/>
        <v>38</v>
      </c>
      <c r="BC104">
        <f t="shared" si="108"/>
        <v>0</v>
      </c>
      <c r="BD104">
        <f t="shared" si="108"/>
        <v>0</v>
      </c>
      <c r="BE104">
        <f t="shared" si="89"/>
        <v>0</v>
      </c>
      <c r="BF104">
        <f t="shared" si="60"/>
        <v>0</v>
      </c>
      <c r="BG104">
        <f t="shared" si="60"/>
        <v>0</v>
      </c>
      <c r="BH104">
        <f t="shared" si="60"/>
        <v>0</v>
      </c>
      <c r="BI104">
        <f t="shared" si="90"/>
        <v>3.023943918746012E-2</v>
      </c>
      <c r="BJ104">
        <f t="shared" si="109"/>
        <v>0</v>
      </c>
      <c r="BK104">
        <f t="shared" si="110"/>
        <v>0</v>
      </c>
      <c r="BL104">
        <f t="shared" si="91"/>
        <v>0</v>
      </c>
      <c r="BM104">
        <f t="shared" si="92"/>
        <v>0</v>
      </c>
      <c r="BN104">
        <f t="shared" si="93"/>
        <v>0</v>
      </c>
      <c r="BO104">
        <f t="shared" si="94"/>
        <v>0</v>
      </c>
      <c r="BP104" t="str">
        <f t="shared" si="95"/>
        <v/>
      </c>
      <c r="BQ104" t="str">
        <f t="shared" si="96"/>
        <v/>
      </c>
      <c r="BR104" t="str">
        <f t="shared" si="97"/>
        <v/>
      </c>
      <c r="BS104" t="str">
        <f t="shared" si="98"/>
        <v/>
      </c>
      <c r="BT104" t="str">
        <f t="shared" si="99"/>
        <v/>
      </c>
      <c r="BU104" t="str">
        <f t="shared" si="100"/>
        <v/>
      </c>
      <c r="BV104" t="str">
        <f t="shared" si="101"/>
        <v/>
      </c>
      <c r="BW104" t="str">
        <f t="shared" si="102"/>
        <v/>
      </c>
      <c r="BX104" t="str">
        <f t="shared" si="103"/>
        <v/>
      </c>
      <c r="BY104" t="str">
        <f t="shared" si="104"/>
        <v/>
      </c>
      <c r="BZ104" t="str">
        <f t="shared" si="105"/>
        <v/>
      </c>
      <c r="CA104" t="str">
        <f t="shared" si="106"/>
        <v/>
      </c>
      <c r="CB104" s="11">
        <f t="shared" si="111"/>
        <v>7.9577471545947689E-4</v>
      </c>
    </row>
    <row r="105" spans="1:80" x14ac:dyDescent="0.3">
      <c r="A105">
        <v>1</v>
      </c>
      <c r="B105" t="str">
        <f t="shared" si="61"/>
        <v/>
      </c>
      <c r="D105">
        <v>1</v>
      </c>
      <c r="I105">
        <f t="shared" si="62"/>
        <v>0</v>
      </c>
      <c r="J105">
        <f t="shared" si="63"/>
        <v>0</v>
      </c>
      <c r="L105" t="e">
        <f t="shared" si="64"/>
        <v>#DIV/0!</v>
      </c>
      <c r="M105">
        <v>2</v>
      </c>
      <c r="N105">
        <v>1</v>
      </c>
      <c r="O105">
        <v>5</v>
      </c>
      <c r="P105">
        <f t="shared" si="65"/>
        <v>0</v>
      </c>
      <c r="S105">
        <v>1</v>
      </c>
      <c r="T105">
        <v>0</v>
      </c>
      <c r="U105">
        <v>3</v>
      </c>
      <c r="Z105">
        <v>0</v>
      </c>
      <c r="AA105">
        <v>0</v>
      </c>
      <c r="AB105">
        <v>0</v>
      </c>
      <c r="AC105">
        <v>0</v>
      </c>
      <c r="AD105" t="s">
        <v>75</v>
      </c>
      <c r="AE105" t="e">
        <f t="shared" si="107"/>
        <v>#DIV/0!</v>
      </c>
      <c r="AF105" t="e">
        <f t="shared" si="66"/>
        <v>#DIV/0!</v>
      </c>
      <c r="AG105" t="e">
        <f t="shared" si="67"/>
        <v>#DIV/0!</v>
      </c>
      <c r="AH105" t="e">
        <f t="shared" si="68"/>
        <v>#DIV/0!</v>
      </c>
      <c r="AI105" t="e">
        <f t="shared" si="69"/>
        <v>#DIV/0!</v>
      </c>
      <c r="AJ105" t="e">
        <f t="shared" si="70"/>
        <v>#DIV/0!</v>
      </c>
      <c r="AK105" t="e">
        <f t="shared" si="71"/>
        <v>#DIV/0!</v>
      </c>
      <c r="AL105" t="e">
        <f t="shared" si="72"/>
        <v>#DIV/0!</v>
      </c>
      <c r="AM105" t="e">
        <f t="shared" si="73"/>
        <v>#DIV/0!</v>
      </c>
      <c r="AN105" t="e">
        <f t="shared" si="74"/>
        <v>#DIV/0!</v>
      </c>
      <c r="AO105" t="e">
        <f t="shared" si="75"/>
        <v>#DIV/0!</v>
      </c>
      <c r="AP105" t="e">
        <f t="shared" si="76"/>
        <v>#DIV/0!</v>
      </c>
      <c r="AQ105" t="e">
        <f t="shared" si="77"/>
        <v>#DIV/0!</v>
      </c>
      <c r="AR105" t="e">
        <f t="shared" si="78"/>
        <v>#DIV/0!</v>
      </c>
      <c r="AS105" t="e">
        <f t="shared" si="79"/>
        <v>#DIV/0!</v>
      </c>
      <c r="AT105" t="e">
        <f t="shared" si="80"/>
        <v>#DIV/0!</v>
      </c>
      <c r="AU105" t="e">
        <f t="shared" si="81"/>
        <v>#DIV/0!</v>
      </c>
      <c r="AV105" t="e">
        <f t="shared" si="82"/>
        <v>#DIV/0!</v>
      </c>
      <c r="AW105" t="e">
        <f t="shared" si="83"/>
        <v>#DIV/0!</v>
      </c>
      <c r="AX105" t="e">
        <f t="shared" si="84"/>
        <v>#DIV/0!</v>
      </c>
      <c r="AY105" t="e">
        <f t="shared" si="85"/>
        <v>#DIV/0!</v>
      </c>
      <c r="AZ105" t="e">
        <f t="shared" si="86"/>
        <v>#DIV/0!</v>
      </c>
      <c r="BA105" t="e">
        <f t="shared" si="87"/>
        <v>#DIV/0!</v>
      </c>
      <c r="BB105">
        <f t="shared" si="88"/>
        <v>83</v>
      </c>
      <c r="BC105">
        <f t="shared" si="108"/>
        <v>0</v>
      </c>
      <c r="BD105">
        <f t="shared" si="108"/>
        <v>0</v>
      </c>
      <c r="BE105">
        <f t="shared" si="89"/>
        <v>38</v>
      </c>
      <c r="BF105">
        <f t="shared" si="60"/>
        <v>0</v>
      </c>
      <c r="BG105">
        <f t="shared" si="60"/>
        <v>0</v>
      </c>
      <c r="BH105">
        <f t="shared" si="60"/>
        <v>0</v>
      </c>
      <c r="BI105">
        <f t="shared" si="90"/>
        <v>6.6049301383136569</v>
      </c>
      <c r="BJ105">
        <f t="shared" si="109"/>
        <v>0</v>
      </c>
      <c r="BK105">
        <f t="shared" si="110"/>
        <v>0</v>
      </c>
      <c r="BL105">
        <f t="shared" si="91"/>
        <v>3.0239439187460118</v>
      </c>
      <c r="BM105">
        <f t="shared" si="92"/>
        <v>0</v>
      </c>
      <c r="BN105">
        <f t="shared" si="93"/>
        <v>0</v>
      </c>
      <c r="BO105">
        <f t="shared" si="94"/>
        <v>0</v>
      </c>
      <c r="BP105" t="str">
        <f t="shared" si="95"/>
        <v/>
      </c>
      <c r="BQ105" t="str">
        <f t="shared" si="96"/>
        <v/>
      </c>
      <c r="BR105" t="str">
        <f t="shared" si="97"/>
        <v/>
      </c>
      <c r="BS105" t="str">
        <f t="shared" si="98"/>
        <v/>
      </c>
      <c r="BT105" t="str">
        <f t="shared" si="99"/>
        <v/>
      </c>
      <c r="BU105" t="str">
        <f t="shared" si="100"/>
        <v/>
      </c>
      <c r="BV105" t="str">
        <f t="shared" si="101"/>
        <v/>
      </c>
      <c r="BW105" t="str">
        <f t="shared" si="102"/>
        <v/>
      </c>
      <c r="BX105" t="str">
        <f t="shared" si="103"/>
        <v/>
      </c>
      <c r="BY105" t="str">
        <f t="shared" si="104"/>
        <v/>
      </c>
      <c r="BZ105" t="str">
        <f t="shared" si="105"/>
        <v/>
      </c>
      <c r="CA105" t="str">
        <f t="shared" si="106"/>
        <v/>
      </c>
      <c r="CB105" s="11">
        <f t="shared" si="111"/>
        <v>7.9577471545947673E-2</v>
      </c>
    </row>
    <row r="106" spans="1:80" x14ac:dyDescent="0.3">
      <c r="A106">
        <v>1</v>
      </c>
      <c r="B106" t="str">
        <f t="shared" si="61"/>
        <v/>
      </c>
      <c r="D106">
        <v>0.5</v>
      </c>
      <c r="I106">
        <f t="shared" si="62"/>
        <v>0</v>
      </c>
      <c r="J106">
        <f t="shared" si="63"/>
        <v>0</v>
      </c>
      <c r="L106" t="e">
        <f t="shared" si="64"/>
        <v>#DIV/0!</v>
      </c>
      <c r="M106">
        <v>2</v>
      </c>
      <c r="N106">
        <v>1</v>
      </c>
      <c r="O106">
        <v>5</v>
      </c>
      <c r="P106">
        <f t="shared" si="65"/>
        <v>0</v>
      </c>
      <c r="S106">
        <v>1</v>
      </c>
      <c r="T106">
        <v>0</v>
      </c>
      <c r="U106">
        <v>1</v>
      </c>
      <c r="Z106">
        <v>0</v>
      </c>
      <c r="AA106">
        <v>0</v>
      </c>
      <c r="AB106">
        <v>0</v>
      </c>
      <c r="AC106">
        <v>0</v>
      </c>
      <c r="AD106" t="s">
        <v>75</v>
      </c>
      <c r="AE106" t="e">
        <f t="shared" si="107"/>
        <v>#DIV/0!</v>
      </c>
      <c r="AF106" t="e">
        <f t="shared" si="66"/>
        <v>#DIV/0!</v>
      </c>
      <c r="AG106" t="e">
        <f t="shared" si="67"/>
        <v>#DIV/0!</v>
      </c>
      <c r="AH106" t="e">
        <f t="shared" si="68"/>
        <v>#DIV/0!</v>
      </c>
      <c r="AI106" t="e">
        <f t="shared" si="69"/>
        <v>#DIV/0!</v>
      </c>
      <c r="AJ106" t="e">
        <f t="shared" si="70"/>
        <v>#DIV/0!</v>
      </c>
      <c r="AK106" t="e">
        <f t="shared" si="71"/>
        <v>#DIV/0!</v>
      </c>
      <c r="AL106" t="e">
        <f t="shared" si="72"/>
        <v>#DIV/0!</v>
      </c>
      <c r="AM106" t="e">
        <f t="shared" si="73"/>
        <v>#DIV/0!</v>
      </c>
      <c r="AN106" t="e">
        <f t="shared" si="74"/>
        <v>#DIV/0!</v>
      </c>
      <c r="AO106" t="e">
        <f t="shared" si="75"/>
        <v>#DIV/0!</v>
      </c>
      <c r="AP106" t="e">
        <f t="shared" si="76"/>
        <v>#DIV/0!</v>
      </c>
      <c r="AQ106" t="e">
        <f t="shared" si="77"/>
        <v>#DIV/0!</v>
      </c>
      <c r="AR106" t="e">
        <f t="shared" si="78"/>
        <v>#DIV/0!</v>
      </c>
      <c r="AS106" t="e">
        <f t="shared" si="79"/>
        <v>#DIV/0!</v>
      </c>
      <c r="AT106" t="e">
        <f t="shared" si="80"/>
        <v>#DIV/0!</v>
      </c>
      <c r="AU106" t="e">
        <f t="shared" si="81"/>
        <v>#DIV/0!</v>
      </c>
      <c r="AV106" t="e">
        <f t="shared" si="82"/>
        <v>#DIV/0!</v>
      </c>
      <c r="AW106" t="e">
        <f t="shared" si="83"/>
        <v>#DIV/0!</v>
      </c>
      <c r="AX106" t="e">
        <f t="shared" si="84"/>
        <v>#DIV/0!</v>
      </c>
      <c r="AY106" t="e">
        <f t="shared" si="85"/>
        <v>#DIV/0!</v>
      </c>
      <c r="AZ106" t="e">
        <f t="shared" si="86"/>
        <v>#DIV/0!</v>
      </c>
      <c r="BA106" t="e">
        <f t="shared" si="87"/>
        <v>#DIV/0!</v>
      </c>
      <c r="BB106">
        <f t="shared" si="88"/>
        <v>83</v>
      </c>
      <c r="BC106">
        <f t="shared" si="108"/>
        <v>0</v>
      </c>
      <c r="BD106">
        <f t="shared" si="108"/>
        <v>0</v>
      </c>
      <c r="BE106">
        <f t="shared" si="89"/>
        <v>5.5</v>
      </c>
      <c r="BF106">
        <f t="shared" si="60"/>
        <v>0</v>
      </c>
      <c r="BG106">
        <f t="shared" si="60"/>
        <v>0</v>
      </c>
      <c r="BH106">
        <f t="shared" si="60"/>
        <v>0</v>
      </c>
      <c r="BI106">
        <f t="shared" si="90"/>
        <v>1.6512325345784142</v>
      </c>
      <c r="BJ106">
        <f t="shared" si="109"/>
        <v>0</v>
      </c>
      <c r="BK106">
        <f t="shared" si="110"/>
        <v>0</v>
      </c>
      <c r="BL106">
        <f t="shared" si="91"/>
        <v>0.10941902337567805</v>
      </c>
      <c r="BM106">
        <f t="shared" si="92"/>
        <v>0</v>
      </c>
      <c r="BN106">
        <f t="shared" si="93"/>
        <v>0</v>
      </c>
      <c r="BO106">
        <f t="shared" si="94"/>
        <v>0</v>
      </c>
      <c r="BP106" t="str">
        <f t="shared" si="95"/>
        <v/>
      </c>
      <c r="BQ106" t="str">
        <f t="shared" si="96"/>
        <v/>
      </c>
      <c r="BR106" t="str">
        <f t="shared" si="97"/>
        <v/>
      </c>
      <c r="BS106" t="str">
        <f t="shared" si="98"/>
        <v/>
      </c>
      <c r="BT106" t="str">
        <f t="shared" si="99"/>
        <v/>
      </c>
      <c r="BU106" t="str">
        <f t="shared" si="100"/>
        <v/>
      </c>
      <c r="BV106" t="str">
        <f t="shared" si="101"/>
        <v/>
      </c>
      <c r="BW106" t="str">
        <f t="shared" si="102"/>
        <v/>
      </c>
      <c r="BX106" t="str">
        <f t="shared" si="103"/>
        <v/>
      </c>
      <c r="BY106" t="str">
        <f t="shared" si="104"/>
        <v/>
      </c>
      <c r="BZ106" t="str">
        <f t="shared" si="105"/>
        <v/>
      </c>
      <c r="CA106" t="str">
        <f t="shared" si="106"/>
        <v/>
      </c>
      <c r="CB106" s="11">
        <f t="shared" si="111"/>
        <v>1.9894367886486918E-2</v>
      </c>
    </row>
    <row r="107" spans="1:80" x14ac:dyDescent="0.3">
      <c r="A107">
        <v>1</v>
      </c>
      <c r="B107" t="str">
        <f t="shared" si="61"/>
        <v/>
      </c>
      <c r="C107" t="s">
        <v>75</v>
      </c>
      <c r="D107">
        <v>1.03</v>
      </c>
      <c r="I107">
        <f t="shared" si="62"/>
        <v>0</v>
      </c>
      <c r="J107">
        <f t="shared" si="63"/>
        <v>0</v>
      </c>
      <c r="L107" t="e">
        <f t="shared" si="64"/>
        <v>#DIV/0!</v>
      </c>
      <c r="M107">
        <v>2</v>
      </c>
      <c r="N107">
        <v>1</v>
      </c>
      <c r="O107">
        <v>5</v>
      </c>
      <c r="P107">
        <f t="shared" si="65"/>
        <v>1</v>
      </c>
      <c r="S107">
        <v>1</v>
      </c>
      <c r="T107">
        <v>0</v>
      </c>
      <c r="U107">
        <v>1</v>
      </c>
      <c r="Z107">
        <v>0</v>
      </c>
      <c r="AA107">
        <v>0</v>
      </c>
      <c r="AB107">
        <v>0</v>
      </c>
      <c r="AC107">
        <v>0</v>
      </c>
      <c r="AD107" t="s">
        <v>75</v>
      </c>
      <c r="AE107" t="e">
        <f t="shared" si="107"/>
        <v>#DIV/0!</v>
      </c>
      <c r="AF107" t="e">
        <f t="shared" si="66"/>
        <v>#DIV/0!</v>
      </c>
      <c r="AG107" t="e">
        <f t="shared" si="67"/>
        <v>#DIV/0!</v>
      </c>
      <c r="AH107" t="e">
        <f t="shared" si="68"/>
        <v>#DIV/0!</v>
      </c>
      <c r="AI107" t="e">
        <f t="shared" si="69"/>
        <v>#DIV/0!</v>
      </c>
      <c r="AJ107" t="e">
        <f t="shared" si="70"/>
        <v>#DIV/0!</v>
      </c>
      <c r="AK107" t="e">
        <f t="shared" si="71"/>
        <v>#DIV/0!</v>
      </c>
      <c r="AL107" t="e">
        <f t="shared" si="72"/>
        <v>#DIV/0!</v>
      </c>
      <c r="AM107" t="e">
        <f t="shared" si="73"/>
        <v>#DIV/0!</v>
      </c>
      <c r="AN107" t="e">
        <f t="shared" si="74"/>
        <v>#DIV/0!</v>
      </c>
      <c r="AO107" t="e">
        <f t="shared" si="75"/>
        <v>#DIV/0!</v>
      </c>
      <c r="AP107" t="e">
        <f t="shared" si="76"/>
        <v>#DIV/0!</v>
      </c>
      <c r="AQ107" t="e">
        <f t="shared" si="77"/>
        <v>#DIV/0!</v>
      </c>
      <c r="AR107" t="e">
        <f t="shared" si="78"/>
        <v>#DIV/0!</v>
      </c>
      <c r="AS107" t="e">
        <f t="shared" si="79"/>
        <v>#DIV/0!</v>
      </c>
      <c r="AT107" t="e">
        <f t="shared" si="80"/>
        <v>#DIV/0!</v>
      </c>
      <c r="AU107" t="e">
        <f t="shared" si="81"/>
        <v>#DIV/0!</v>
      </c>
      <c r="AV107" t="e">
        <f t="shared" si="82"/>
        <v>#DIV/0!</v>
      </c>
      <c r="AW107" t="e">
        <f t="shared" si="83"/>
        <v>#DIV/0!</v>
      </c>
      <c r="AX107" t="e">
        <f t="shared" si="84"/>
        <v>#DIV/0!</v>
      </c>
      <c r="AY107" t="e">
        <f t="shared" si="85"/>
        <v>#DIV/0!</v>
      </c>
      <c r="AZ107" t="e">
        <f t="shared" si="86"/>
        <v>#DIV/0!</v>
      </c>
      <c r="BA107" t="e">
        <f t="shared" si="87"/>
        <v>#DIV/0!</v>
      </c>
      <c r="BB107">
        <f t="shared" si="88"/>
        <v>83</v>
      </c>
      <c r="BC107">
        <f t="shared" si="108"/>
        <v>0</v>
      </c>
      <c r="BD107">
        <f t="shared" si="108"/>
        <v>0</v>
      </c>
      <c r="BE107">
        <f t="shared" si="89"/>
        <v>5.5</v>
      </c>
      <c r="BF107">
        <f t="shared" si="60"/>
        <v>0</v>
      </c>
      <c r="BG107">
        <f t="shared" si="60"/>
        <v>0</v>
      </c>
      <c r="BH107">
        <f t="shared" si="60"/>
        <v>0</v>
      </c>
      <c r="BI107">
        <f t="shared" si="90"/>
        <v>7.007170383736959</v>
      </c>
      <c r="BJ107">
        <f t="shared" si="109"/>
        <v>0</v>
      </c>
      <c r="BK107">
        <f t="shared" si="110"/>
        <v>0</v>
      </c>
      <c r="BL107">
        <f t="shared" si="91"/>
        <v>0.4643305675970274</v>
      </c>
      <c r="BM107">
        <f t="shared" si="92"/>
        <v>0</v>
      </c>
      <c r="BN107">
        <f t="shared" si="93"/>
        <v>0</v>
      </c>
      <c r="BO107">
        <f t="shared" si="94"/>
        <v>0</v>
      </c>
      <c r="BP107" t="str">
        <f t="shared" si="95"/>
        <v/>
      </c>
      <c r="BQ107" t="str">
        <f t="shared" si="96"/>
        <v/>
      </c>
      <c r="BR107" t="str">
        <f t="shared" si="97"/>
        <v/>
      </c>
      <c r="BS107" t="str">
        <f t="shared" si="98"/>
        <v/>
      </c>
      <c r="BT107" t="str">
        <f t="shared" si="99"/>
        <v/>
      </c>
      <c r="BU107" t="str">
        <f t="shared" si="100"/>
        <v/>
      </c>
      <c r="BV107" t="str">
        <f t="shared" si="101"/>
        <v/>
      </c>
      <c r="BW107" t="str">
        <f t="shared" si="102"/>
        <v/>
      </c>
      <c r="BX107" t="str">
        <f t="shared" si="103"/>
        <v/>
      </c>
      <c r="BY107" t="str">
        <f t="shared" si="104"/>
        <v/>
      </c>
      <c r="BZ107" t="str">
        <f t="shared" si="105"/>
        <v/>
      </c>
      <c r="CA107" t="str">
        <f t="shared" si="106"/>
        <v/>
      </c>
      <c r="CB107" s="11">
        <f t="shared" si="111"/>
        <v>8.4423739563095887E-2</v>
      </c>
    </row>
    <row r="108" spans="1:80" x14ac:dyDescent="0.3">
      <c r="A108">
        <v>1</v>
      </c>
      <c r="B108" t="str">
        <f t="shared" si="61"/>
        <v/>
      </c>
      <c r="C108" t="s">
        <v>75</v>
      </c>
      <c r="D108">
        <v>0.57999999999999996</v>
      </c>
      <c r="I108">
        <f t="shared" si="62"/>
        <v>0</v>
      </c>
      <c r="J108">
        <f t="shared" si="63"/>
        <v>0</v>
      </c>
      <c r="L108" t="e">
        <f t="shared" si="64"/>
        <v>#DIV/0!</v>
      </c>
      <c r="M108">
        <v>2</v>
      </c>
      <c r="N108">
        <v>1</v>
      </c>
      <c r="O108">
        <v>4</v>
      </c>
      <c r="P108">
        <f t="shared" si="65"/>
        <v>1</v>
      </c>
      <c r="S108">
        <v>1</v>
      </c>
      <c r="T108">
        <v>0</v>
      </c>
      <c r="U108">
        <v>1</v>
      </c>
      <c r="Z108">
        <v>0</v>
      </c>
      <c r="AA108">
        <v>0</v>
      </c>
      <c r="AB108">
        <v>0</v>
      </c>
      <c r="AC108">
        <v>0</v>
      </c>
      <c r="AD108" t="s">
        <v>75</v>
      </c>
      <c r="AE108" t="e">
        <f t="shared" si="107"/>
        <v>#DIV/0!</v>
      </c>
      <c r="AF108" t="e">
        <f t="shared" si="66"/>
        <v>#DIV/0!</v>
      </c>
      <c r="AG108" t="e">
        <f t="shared" si="67"/>
        <v>#DIV/0!</v>
      </c>
      <c r="AH108" t="e">
        <f t="shared" si="68"/>
        <v>#DIV/0!</v>
      </c>
      <c r="AI108" t="e">
        <f t="shared" si="69"/>
        <v>#DIV/0!</v>
      </c>
      <c r="AJ108" t="e">
        <f t="shared" si="70"/>
        <v>#DIV/0!</v>
      </c>
      <c r="AK108" t="e">
        <f t="shared" si="71"/>
        <v>#DIV/0!</v>
      </c>
      <c r="AL108" t="e">
        <f t="shared" si="72"/>
        <v>#DIV/0!</v>
      </c>
      <c r="AM108" t="e">
        <f t="shared" si="73"/>
        <v>#DIV/0!</v>
      </c>
      <c r="AN108" t="e">
        <f t="shared" si="74"/>
        <v>#DIV/0!</v>
      </c>
      <c r="AO108" t="e">
        <f t="shared" si="75"/>
        <v>#DIV/0!</v>
      </c>
      <c r="AP108" t="e">
        <f t="shared" si="76"/>
        <v>#DIV/0!</v>
      </c>
      <c r="AQ108" t="e">
        <f t="shared" si="77"/>
        <v>#DIV/0!</v>
      </c>
      <c r="AR108" t="e">
        <f t="shared" si="78"/>
        <v>#DIV/0!</v>
      </c>
      <c r="AS108" t="e">
        <f t="shared" si="79"/>
        <v>#DIV/0!</v>
      </c>
      <c r="AT108" t="e">
        <f t="shared" si="80"/>
        <v>#DIV/0!</v>
      </c>
      <c r="AU108" t="e">
        <f t="shared" si="81"/>
        <v>#DIV/0!</v>
      </c>
      <c r="AV108" t="e">
        <f t="shared" si="82"/>
        <v>#DIV/0!</v>
      </c>
      <c r="AW108" t="e">
        <f t="shared" si="83"/>
        <v>#DIV/0!</v>
      </c>
      <c r="AX108" t="e">
        <f t="shared" si="84"/>
        <v>#DIV/0!</v>
      </c>
      <c r="AY108" t="e">
        <f t="shared" si="85"/>
        <v>#DIV/0!</v>
      </c>
      <c r="AZ108" t="e">
        <f t="shared" si="86"/>
        <v>#DIV/0!</v>
      </c>
      <c r="BA108" t="e">
        <f t="shared" si="87"/>
        <v>#DIV/0!</v>
      </c>
      <c r="BB108">
        <f t="shared" si="88"/>
        <v>63</v>
      </c>
      <c r="BC108">
        <f t="shared" si="108"/>
        <v>0</v>
      </c>
      <c r="BD108">
        <f t="shared" si="108"/>
        <v>0</v>
      </c>
      <c r="BE108">
        <f t="shared" si="89"/>
        <v>5.5</v>
      </c>
      <c r="BF108">
        <f t="shared" si="60"/>
        <v>0</v>
      </c>
      <c r="BG108">
        <f t="shared" si="60"/>
        <v>0</v>
      </c>
      <c r="BH108">
        <f t="shared" si="60"/>
        <v>0</v>
      </c>
      <c r="BI108">
        <f t="shared" si="90"/>
        <v>1.6865012699675781</v>
      </c>
      <c r="BJ108">
        <f t="shared" si="109"/>
        <v>0</v>
      </c>
      <c r="BK108">
        <f t="shared" si="110"/>
        <v>0</v>
      </c>
      <c r="BL108">
        <f t="shared" si="91"/>
        <v>0.14723423785431236</v>
      </c>
      <c r="BM108">
        <f t="shared" si="92"/>
        <v>0</v>
      </c>
      <c r="BN108">
        <f t="shared" si="93"/>
        <v>0</v>
      </c>
      <c r="BO108">
        <f t="shared" si="94"/>
        <v>0</v>
      </c>
      <c r="BP108" t="str">
        <f t="shared" si="95"/>
        <v/>
      </c>
      <c r="BQ108" t="str">
        <f t="shared" si="96"/>
        <v/>
      </c>
      <c r="BR108" t="str">
        <f t="shared" si="97"/>
        <v/>
      </c>
      <c r="BS108" t="str">
        <f t="shared" si="98"/>
        <v/>
      </c>
      <c r="BT108" t="str">
        <f t="shared" si="99"/>
        <v/>
      </c>
      <c r="BU108" t="str">
        <f t="shared" si="100"/>
        <v/>
      </c>
      <c r="BV108" t="str">
        <f t="shared" si="101"/>
        <v/>
      </c>
      <c r="BW108" t="str">
        <f t="shared" si="102"/>
        <v/>
      </c>
      <c r="BX108" t="str">
        <f t="shared" si="103"/>
        <v/>
      </c>
      <c r="BY108" t="str">
        <f t="shared" si="104"/>
        <v/>
      </c>
      <c r="BZ108" t="str">
        <f t="shared" si="105"/>
        <v/>
      </c>
      <c r="CA108" t="str">
        <f t="shared" si="106"/>
        <v/>
      </c>
      <c r="CB108" s="11">
        <f t="shared" si="111"/>
        <v>2.6769861428056794E-2</v>
      </c>
    </row>
    <row r="109" spans="1:80" x14ac:dyDescent="0.3">
      <c r="A109">
        <v>1</v>
      </c>
      <c r="B109" t="str">
        <f t="shared" si="61"/>
        <v/>
      </c>
      <c r="D109">
        <v>0.5</v>
      </c>
      <c r="I109">
        <f t="shared" si="62"/>
        <v>0</v>
      </c>
      <c r="J109">
        <f t="shared" si="63"/>
        <v>0</v>
      </c>
      <c r="L109" t="e">
        <f t="shared" si="64"/>
        <v>#DIV/0!</v>
      </c>
      <c r="M109">
        <v>2</v>
      </c>
      <c r="N109">
        <v>1</v>
      </c>
      <c r="O109">
        <v>5</v>
      </c>
      <c r="P109">
        <f t="shared" si="65"/>
        <v>0</v>
      </c>
      <c r="S109">
        <v>1</v>
      </c>
      <c r="T109">
        <v>0</v>
      </c>
      <c r="U109">
        <v>1</v>
      </c>
      <c r="Z109">
        <v>0</v>
      </c>
      <c r="AA109">
        <v>0</v>
      </c>
      <c r="AB109">
        <v>0</v>
      </c>
      <c r="AC109">
        <v>0</v>
      </c>
      <c r="AD109" t="s">
        <v>75</v>
      </c>
      <c r="AE109" t="e">
        <f t="shared" si="107"/>
        <v>#DIV/0!</v>
      </c>
      <c r="AF109" t="e">
        <f t="shared" si="66"/>
        <v>#DIV/0!</v>
      </c>
      <c r="AG109" t="e">
        <f t="shared" si="67"/>
        <v>#DIV/0!</v>
      </c>
      <c r="AH109" t="e">
        <f t="shared" si="68"/>
        <v>#DIV/0!</v>
      </c>
      <c r="AI109" t="e">
        <f t="shared" si="69"/>
        <v>#DIV/0!</v>
      </c>
      <c r="AJ109" t="e">
        <f t="shared" si="70"/>
        <v>#DIV/0!</v>
      </c>
      <c r="AK109" t="e">
        <f t="shared" si="71"/>
        <v>#DIV/0!</v>
      </c>
      <c r="AL109" t="e">
        <f t="shared" si="72"/>
        <v>#DIV/0!</v>
      </c>
      <c r="AM109" t="e">
        <f t="shared" si="73"/>
        <v>#DIV/0!</v>
      </c>
      <c r="AN109" t="e">
        <f t="shared" si="74"/>
        <v>#DIV/0!</v>
      </c>
      <c r="AO109" t="e">
        <f t="shared" si="75"/>
        <v>#DIV/0!</v>
      </c>
      <c r="AP109" t="e">
        <f t="shared" si="76"/>
        <v>#DIV/0!</v>
      </c>
      <c r="AQ109" t="e">
        <f t="shared" si="77"/>
        <v>#DIV/0!</v>
      </c>
      <c r="AR109" t="e">
        <f t="shared" si="78"/>
        <v>#DIV/0!</v>
      </c>
      <c r="AS109" t="e">
        <f t="shared" si="79"/>
        <v>#DIV/0!</v>
      </c>
      <c r="AT109" t="e">
        <f t="shared" si="80"/>
        <v>#DIV/0!</v>
      </c>
      <c r="AU109" t="e">
        <f t="shared" si="81"/>
        <v>#DIV/0!</v>
      </c>
      <c r="AV109" t="e">
        <f t="shared" si="82"/>
        <v>#DIV/0!</v>
      </c>
      <c r="AW109" t="e">
        <f t="shared" si="83"/>
        <v>#DIV/0!</v>
      </c>
      <c r="AX109" t="e">
        <f t="shared" si="84"/>
        <v>#DIV/0!</v>
      </c>
      <c r="AY109" t="e">
        <f t="shared" si="85"/>
        <v>#DIV/0!</v>
      </c>
      <c r="AZ109" t="e">
        <f t="shared" si="86"/>
        <v>#DIV/0!</v>
      </c>
      <c r="BA109" t="e">
        <f t="shared" si="87"/>
        <v>#DIV/0!</v>
      </c>
      <c r="BB109">
        <f t="shared" si="88"/>
        <v>83</v>
      </c>
      <c r="BC109">
        <f t="shared" si="108"/>
        <v>0</v>
      </c>
      <c r="BD109">
        <f t="shared" si="108"/>
        <v>0</v>
      </c>
      <c r="BE109">
        <f t="shared" si="89"/>
        <v>5.5</v>
      </c>
      <c r="BF109">
        <f t="shared" si="60"/>
        <v>0</v>
      </c>
      <c r="BG109">
        <f t="shared" si="60"/>
        <v>0</v>
      </c>
      <c r="BH109">
        <f t="shared" si="60"/>
        <v>0</v>
      </c>
      <c r="BI109">
        <f t="shared" si="90"/>
        <v>1.6512325345784142</v>
      </c>
      <c r="BJ109">
        <f t="shared" si="109"/>
        <v>0</v>
      </c>
      <c r="BK109">
        <f t="shared" si="110"/>
        <v>0</v>
      </c>
      <c r="BL109">
        <f t="shared" si="91"/>
        <v>0.10941902337567805</v>
      </c>
      <c r="BM109">
        <f t="shared" si="92"/>
        <v>0</v>
      </c>
      <c r="BN109">
        <f t="shared" si="93"/>
        <v>0</v>
      </c>
      <c r="BO109">
        <f t="shared" si="94"/>
        <v>0</v>
      </c>
      <c r="BP109" t="str">
        <f t="shared" si="95"/>
        <v/>
      </c>
      <c r="BQ109" t="str">
        <f t="shared" si="96"/>
        <v/>
      </c>
      <c r="BR109" t="str">
        <f t="shared" si="97"/>
        <v/>
      </c>
      <c r="BS109" t="str">
        <f t="shared" si="98"/>
        <v/>
      </c>
      <c r="BT109" t="str">
        <f t="shared" si="99"/>
        <v/>
      </c>
      <c r="BU109" t="str">
        <f t="shared" si="100"/>
        <v/>
      </c>
      <c r="BV109" t="str">
        <f t="shared" si="101"/>
        <v/>
      </c>
      <c r="BW109" t="str">
        <f t="shared" si="102"/>
        <v/>
      </c>
      <c r="BX109" t="str">
        <f t="shared" si="103"/>
        <v/>
      </c>
      <c r="BY109" t="str">
        <f t="shared" si="104"/>
        <v/>
      </c>
      <c r="BZ109" t="str">
        <f t="shared" si="105"/>
        <v/>
      </c>
      <c r="CA109" t="str">
        <f t="shared" si="106"/>
        <v/>
      </c>
      <c r="CB109" s="11">
        <f t="shared" si="111"/>
        <v>1.9894367886486918E-2</v>
      </c>
    </row>
    <row r="110" spans="1:80" x14ac:dyDescent="0.3">
      <c r="A110">
        <v>1</v>
      </c>
      <c r="B110" t="str">
        <f t="shared" si="61"/>
        <v/>
      </c>
      <c r="C110" t="s">
        <v>75</v>
      </c>
      <c r="D110">
        <v>0.48</v>
      </c>
      <c r="I110">
        <f t="shared" si="62"/>
        <v>0</v>
      </c>
      <c r="J110">
        <f t="shared" si="63"/>
        <v>0</v>
      </c>
      <c r="L110" t="e">
        <f t="shared" si="64"/>
        <v>#DIV/0!</v>
      </c>
      <c r="M110">
        <v>2</v>
      </c>
      <c r="N110">
        <v>1</v>
      </c>
      <c r="O110">
        <v>5</v>
      </c>
      <c r="P110">
        <f t="shared" si="65"/>
        <v>1</v>
      </c>
      <c r="S110">
        <v>1</v>
      </c>
      <c r="T110">
        <v>0</v>
      </c>
      <c r="U110">
        <v>1</v>
      </c>
      <c r="Z110">
        <v>0</v>
      </c>
      <c r="AA110">
        <v>0</v>
      </c>
      <c r="AB110">
        <v>0</v>
      </c>
      <c r="AC110">
        <v>0</v>
      </c>
      <c r="AD110" t="s">
        <v>75</v>
      </c>
      <c r="AE110" t="e">
        <f t="shared" si="107"/>
        <v>#DIV/0!</v>
      </c>
      <c r="AF110" t="e">
        <f t="shared" si="66"/>
        <v>#DIV/0!</v>
      </c>
      <c r="AG110" t="e">
        <f t="shared" si="67"/>
        <v>#DIV/0!</v>
      </c>
      <c r="AH110" t="e">
        <f t="shared" si="68"/>
        <v>#DIV/0!</v>
      </c>
      <c r="AI110" t="e">
        <f t="shared" si="69"/>
        <v>#DIV/0!</v>
      </c>
      <c r="AJ110" t="e">
        <f t="shared" si="70"/>
        <v>#DIV/0!</v>
      </c>
      <c r="AK110" t="e">
        <f t="shared" si="71"/>
        <v>#DIV/0!</v>
      </c>
      <c r="AL110" t="e">
        <f t="shared" si="72"/>
        <v>#DIV/0!</v>
      </c>
      <c r="AM110" t="e">
        <f t="shared" si="73"/>
        <v>#DIV/0!</v>
      </c>
      <c r="AN110" t="e">
        <f t="shared" si="74"/>
        <v>#DIV/0!</v>
      </c>
      <c r="AO110" t="e">
        <f t="shared" si="75"/>
        <v>#DIV/0!</v>
      </c>
      <c r="AP110" t="e">
        <f t="shared" si="76"/>
        <v>#DIV/0!</v>
      </c>
      <c r="AQ110" t="e">
        <f t="shared" si="77"/>
        <v>#DIV/0!</v>
      </c>
      <c r="AR110" t="e">
        <f t="shared" si="78"/>
        <v>#DIV/0!</v>
      </c>
      <c r="AS110" t="e">
        <f t="shared" si="79"/>
        <v>#DIV/0!</v>
      </c>
      <c r="AT110" t="e">
        <f t="shared" si="80"/>
        <v>#DIV/0!</v>
      </c>
      <c r="AU110" t="e">
        <f t="shared" si="81"/>
        <v>#DIV/0!</v>
      </c>
      <c r="AV110" t="e">
        <f t="shared" si="82"/>
        <v>#DIV/0!</v>
      </c>
      <c r="AW110" t="e">
        <f t="shared" si="83"/>
        <v>#DIV/0!</v>
      </c>
      <c r="AX110" t="e">
        <f t="shared" si="84"/>
        <v>#DIV/0!</v>
      </c>
      <c r="AY110" t="e">
        <f t="shared" si="85"/>
        <v>#DIV/0!</v>
      </c>
      <c r="AZ110" t="e">
        <f t="shared" si="86"/>
        <v>#DIV/0!</v>
      </c>
      <c r="BA110" t="e">
        <f t="shared" si="87"/>
        <v>#DIV/0!</v>
      </c>
      <c r="BB110">
        <f t="shared" si="88"/>
        <v>83</v>
      </c>
      <c r="BC110">
        <f t="shared" si="108"/>
        <v>0</v>
      </c>
      <c r="BD110">
        <f t="shared" si="108"/>
        <v>0</v>
      </c>
      <c r="BE110">
        <f t="shared" si="89"/>
        <v>5.5</v>
      </c>
      <c r="BF110">
        <f t="shared" si="60"/>
        <v>0</v>
      </c>
      <c r="BG110">
        <f t="shared" si="60"/>
        <v>0</v>
      </c>
      <c r="BH110">
        <f t="shared" si="60"/>
        <v>0</v>
      </c>
      <c r="BI110">
        <f t="shared" si="90"/>
        <v>1.5217759038674663</v>
      </c>
      <c r="BJ110">
        <f t="shared" si="109"/>
        <v>0</v>
      </c>
      <c r="BK110">
        <f t="shared" si="110"/>
        <v>0</v>
      </c>
      <c r="BL110">
        <f t="shared" si="91"/>
        <v>0.10084057194302488</v>
      </c>
      <c r="BM110">
        <f t="shared" si="92"/>
        <v>0</v>
      </c>
      <c r="BN110">
        <f t="shared" si="93"/>
        <v>0</v>
      </c>
      <c r="BO110">
        <f t="shared" si="94"/>
        <v>0</v>
      </c>
      <c r="BP110" t="str">
        <f t="shared" si="95"/>
        <v/>
      </c>
      <c r="BQ110" t="str">
        <f t="shared" si="96"/>
        <v/>
      </c>
      <c r="BR110" t="str">
        <f t="shared" si="97"/>
        <v/>
      </c>
      <c r="BS110" t="str">
        <f t="shared" si="98"/>
        <v/>
      </c>
      <c r="BT110" t="str">
        <f t="shared" si="99"/>
        <v/>
      </c>
      <c r="BU110" t="str">
        <f t="shared" si="100"/>
        <v/>
      </c>
      <c r="BV110" t="str">
        <f t="shared" si="101"/>
        <v/>
      </c>
      <c r="BW110" t="str">
        <f t="shared" si="102"/>
        <v/>
      </c>
      <c r="BX110" t="str">
        <f t="shared" si="103"/>
        <v/>
      </c>
      <c r="BY110" t="str">
        <f t="shared" si="104"/>
        <v/>
      </c>
      <c r="BZ110" t="str">
        <f t="shared" si="105"/>
        <v/>
      </c>
      <c r="CA110" t="str">
        <f t="shared" si="106"/>
        <v/>
      </c>
      <c r="CB110" s="11">
        <f t="shared" si="111"/>
        <v>1.8334649444186342E-2</v>
      </c>
    </row>
    <row r="111" spans="1:80" x14ac:dyDescent="0.3">
      <c r="A111">
        <v>1</v>
      </c>
      <c r="B111">
        <f t="shared" si="61"/>
        <v>1</v>
      </c>
      <c r="C111" t="s">
        <v>75</v>
      </c>
      <c r="D111">
        <v>1.05</v>
      </c>
      <c r="E111">
        <v>4.7</v>
      </c>
      <c r="F111">
        <v>7.12</v>
      </c>
      <c r="G111">
        <v>5.7</v>
      </c>
      <c r="H111">
        <v>4.7</v>
      </c>
      <c r="I111">
        <f t="shared" si="62"/>
        <v>3.2050000000000001</v>
      </c>
      <c r="J111">
        <f t="shared" si="63"/>
        <v>0</v>
      </c>
      <c r="K111">
        <v>1</v>
      </c>
      <c r="L111">
        <f t="shared" si="64"/>
        <v>1</v>
      </c>
      <c r="M111">
        <v>2</v>
      </c>
      <c r="N111">
        <v>1</v>
      </c>
      <c r="O111">
        <v>5</v>
      </c>
      <c r="P111">
        <f t="shared" si="65"/>
        <v>1</v>
      </c>
      <c r="S111">
        <v>1</v>
      </c>
      <c r="T111">
        <v>0</v>
      </c>
      <c r="U111">
        <v>2</v>
      </c>
      <c r="Z111">
        <v>0</v>
      </c>
      <c r="AA111">
        <v>0</v>
      </c>
      <c r="AB111">
        <v>0</v>
      </c>
      <c r="AC111">
        <v>0</v>
      </c>
      <c r="AD111" t="s">
        <v>75</v>
      </c>
      <c r="AE111">
        <f t="shared" si="107"/>
        <v>151.67143590420628</v>
      </c>
      <c r="AF111">
        <f t="shared" si="66"/>
        <v>16.135259138745347</v>
      </c>
      <c r="AG111">
        <f t="shared" si="67"/>
        <v>32.270518277490694</v>
      </c>
      <c r="AH111">
        <f t="shared" si="68"/>
        <v>64.541036554981389</v>
      </c>
      <c r="AI111">
        <f t="shared" si="69"/>
        <v>96.811554832472083</v>
      </c>
      <c r="AJ111">
        <f t="shared" si="70"/>
        <v>129.08207310996278</v>
      </c>
      <c r="AK111">
        <f t="shared" si="71"/>
        <v>161.35259138745346</v>
      </c>
      <c r="AL111">
        <f t="shared" si="72"/>
        <v>193.62310966494417</v>
      </c>
      <c r="AM111">
        <f t="shared" si="73"/>
        <v>354.97570105239765</v>
      </c>
      <c r="AN111">
        <f t="shared" si="74"/>
        <v>451.78725588486975</v>
      </c>
      <c r="AO111">
        <f t="shared" si="75"/>
        <v>548.59881071734185</v>
      </c>
      <c r="AP111">
        <f t="shared" si="76"/>
        <v>774.49243865977667</v>
      </c>
      <c r="AQ111">
        <f t="shared" si="77"/>
        <v>16.135259138745347</v>
      </c>
      <c r="AR111">
        <f t="shared" si="78"/>
        <v>32.270518277490694</v>
      </c>
      <c r="AS111">
        <f t="shared" si="79"/>
        <v>64.541036554981389</v>
      </c>
      <c r="AT111">
        <f t="shared" si="80"/>
        <v>96.811554832472083</v>
      </c>
      <c r="AU111">
        <f t="shared" si="81"/>
        <v>129.08207310996278</v>
      </c>
      <c r="AV111">
        <f t="shared" si="82"/>
        <v>151.67143590420628</v>
      </c>
      <c r="AW111">
        <f t="shared" si="83"/>
        <v>151.67143590420628</v>
      </c>
      <c r="AX111">
        <f t="shared" si="84"/>
        <v>151.67143590420628</v>
      </c>
      <c r="AY111">
        <f t="shared" si="85"/>
        <v>151.67143590420628</v>
      </c>
      <c r="AZ111">
        <f t="shared" si="86"/>
        <v>151.67143590420628</v>
      </c>
      <c r="BA111">
        <f t="shared" si="87"/>
        <v>151.67143590420628</v>
      </c>
      <c r="BB111">
        <f t="shared" si="88"/>
        <v>83</v>
      </c>
      <c r="BC111">
        <f t="shared" si="108"/>
        <v>0</v>
      </c>
      <c r="BD111">
        <f t="shared" si="108"/>
        <v>0</v>
      </c>
      <c r="BE111">
        <f t="shared" si="89"/>
        <v>18</v>
      </c>
      <c r="BF111">
        <f t="shared" si="60"/>
        <v>0</v>
      </c>
      <c r="BG111">
        <f t="shared" si="60"/>
        <v>0</v>
      </c>
      <c r="BH111">
        <f t="shared" si="60"/>
        <v>0</v>
      </c>
      <c r="BI111">
        <f t="shared" si="90"/>
        <v>7.2819354774908076</v>
      </c>
      <c r="BJ111">
        <f t="shared" si="109"/>
        <v>0</v>
      </c>
      <c r="BK111">
        <f t="shared" si="110"/>
        <v>0</v>
      </c>
      <c r="BL111">
        <f t="shared" si="91"/>
        <v>1.5792149228293317</v>
      </c>
      <c r="BM111">
        <f t="shared" si="92"/>
        <v>0</v>
      </c>
      <c r="BN111">
        <f t="shared" si="93"/>
        <v>0</v>
      </c>
      <c r="BO111">
        <f t="shared" si="94"/>
        <v>0</v>
      </c>
      <c r="BP111" t="str">
        <f t="shared" si="95"/>
        <v>Col mop</v>
      </c>
      <c r="BQ111">
        <f t="shared" si="96"/>
        <v>16.135259138745347</v>
      </c>
      <c r="BR111">
        <f t="shared" si="97"/>
        <v>16.135259138745347</v>
      </c>
      <c r="BS111">
        <f t="shared" si="98"/>
        <v>32.270518277490694</v>
      </c>
      <c r="BT111">
        <f t="shared" si="99"/>
        <v>32.270518277490694</v>
      </c>
      <c r="BU111">
        <f t="shared" si="100"/>
        <v>32.270518277490694</v>
      </c>
      <c r="BV111">
        <f t="shared" si="101"/>
        <v>22.589362794243499</v>
      </c>
      <c r="BW111">
        <f t="shared" si="102"/>
        <v>0</v>
      </c>
      <c r="BX111">
        <f t="shared" si="103"/>
        <v>0</v>
      </c>
      <c r="BY111">
        <f t="shared" si="104"/>
        <v>0</v>
      </c>
      <c r="BZ111">
        <f t="shared" si="105"/>
        <v>0</v>
      </c>
      <c r="CA111">
        <f t="shared" si="106"/>
        <v>0</v>
      </c>
      <c r="CB111" s="11">
        <f t="shared" si="111"/>
        <v>8.7734162379407316E-2</v>
      </c>
    </row>
    <row r="112" spans="1:80" x14ac:dyDescent="0.3">
      <c r="A112">
        <v>1</v>
      </c>
      <c r="B112" t="str">
        <f t="shared" si="61"/>
        <v/>
      </c>
      <c r="D112">
        <v>0.18</v>
      </c>
      <c r="I112">
        <f t="shared" si="62"/>
        <v>0</v>
      </c>
      <c r="J112">
        <f t="shared" si="63"/>
        <v>0</v>
      </c>
      <c r="L112" t="e">
        <f t="shared" si="64"/>
        <v>#DIV/0!</v>
      </c>
      <c r="M112">
        <v>1</v>
      </c>
      <c r="N112">
        <v>1</v>
      </c>
      <c r="O112">
        <v>2</v>
      </c>
      <c r="P112">
        <f t="shared" si="65"/>
        <v>0</v>
      </c>
      <c r="S112">
        <v>1</v>
      </c>
      <c r="T112">
        <v>0</v>
      </c>
      <c r="U112">
        <v>1</v>
      </c>
      <c r="Z112">
        <v>0</v>
      </c>
      <c r="AA112">
        <v>0</v>
      </c>
      <c r="AB112">
        <v>0</v>
      </c>
      <c r="AC112">
        <v>0</v>
      </c>
      <c r="AD112" t="s">
        <v>75</v>
      </c>
      <c r="AE112" t="e">
        <f t="shared" si="107"/>
        <v>#DIV/0!</v>
      </c>
      <c r="AF112" t="e">
        <f t="shared" si="66"/>
        <v>#DIV/0!</v>
      </c>
      <c r="AG112" t="e">
        <f t="shared" si="67"/>
        <v>#DIV/0!</v>
      </c>
      <c r="AH112" t="e">
        <f t="shared" si="68"/>
        <v>#DIV/0!</v>
      </c>
      <c r="AI112" t="e">
        <f t="shared" si="69"/>
        <v>#DIV/0!</v>
      </c>
      <c r="AJ112" t="e">
        <f t="shared" si="70"/>
        <v>#DIV/0!</v>
      </c>
      <c r="AK112" t="e">
        <f t="shared" si="71"/>
        <v>#DIV/0!</v>
      </c>
      <c r="AL112" t="e">
        <f t="shared" si="72"/>
        <v>#DIV/0!</v>
      </c>
      <c r="AM112" t="e">
        <f t="shared" si="73"/>
        <v>#DIV/0!</v>
      </c>
      <c r="AN112" t="e">
        <f t="shared" si="74"/>
        <v>#DIV/0!</v>
      </c>
      <c r="AO112" t="e">
        <f t="shared" si="75"/>
        <v>#DIV/0!</v>
      </c>
      <c r="AP112" t="e">
        <f t="shared" si="76"/>
        <v>#DIV/0!</v>
      </c>
      <c r="AQ112" t="e">
        <f t="shared" si="77"/>
        <v>#DIV/0!</v>
      </c>
      <c r="AR112" t="e">
        <f t="shared" si="78"/>
        <v>#DIV/0!</v>
      </c>
      <c r="AS112" t="e">
        <f t="shared" si="79"/>
        <v>#DIV/0!</v>
      </c>
      <c r="AT112" t="e">
        <f t="shared" si="80"/>
        <v>#DIV/0!</v>
      </c>
      <c r="AU112" t="e">
        <f t="shared" si="81"/>
        <v>#DIV/0!</v>
      </c>
      <c r="AV112" t="e">
        <f t="shared" si="82"/>
        <v>#DIV/0!</v>
      </c>
      <c r="AW112" t="e">
        <f t="shared" si="83"/>
        <v>#DIV/0!</v>
      </c>
      <c r="AX112" t="e">
        <f t="shared" si="84"/>
        <v>#DIV/0!</v>
      </c>
      <c r="AY112" t="e">
        <f t="shared" si="85"/>
        <v>#DIV/0!</v>
      </c>
      <c r="AZ112" t="e">
        <f t="shared" si="86"/>
        <v>#DIV/0!</v>
      </c>
      <c r="BA112" t="e">
        <f t="shared" si="87"/>
        <v>#DIV/0!</v>
      </c>
      <c r="BB112">
        <f t="shared" si="88"/>
        <v>18</v>
      </c>
      <c r="BC112">
        <f t="shared" si="108"/>
        <v>0</v>
      </c>
      <c r="BD112">
        <f t="shared" si="108"/>
        <v>0</v>
      </c>
      <c r="BE112">
        <f t="shared" si="89"/>
        <v>5.5</v>
      </c>
      <c r="BF112">
        <f t="shared" si="60"/>
        <v>0</v>
      </c>
      <c r="BG112">
        <f t="shared" si="60"/>
        <v>0</v>
      </c>
      <c r="BH112">
        <f t="shared" si="60"/>
        <v>0</v>
      </c>
      <c r="BI112">
        <f t="shared" si="90"/>
        <v>4.6409581405596673E-2</v>
      </c>
      <c r="BJ112">
        <f t="shared" si="109"/>
        <v>0</v>
      </c>
      <c r="BK112">
        <f t="shared" si="110"/>
        <v>0</v>
      </c>
      <c r="BL112">
        <f t="shared" si="91"/>
        <v>1.4180705429487874E-2</v>
      </c>
      <c r="BM112">
        <f t="shared" si="92"/>
        <v>0</v>
      </c>
      <c r="BN112">
        <f t="shared" si="93"/>
        <v>0</v>
      </c>
      <c r="BO112">
        <f t="shared" si="94"/>
        <v>0</v>
      </c>
      <c r="BP112" t="str">
        <f t="shared" si="95"/>
        <v/>
      </c>
      <c r="BQ112" t="str">
        <f t="shared" si="96"/>
        <v/>
      </c>
      <c r="BR112" t="str">
        <f t="shared" si="97"/>
        <v/>
      </c>
      <c r="BS112" t="str">
        <f t="shared" si="98"/>
        <v/>
      </c>
      <c r="BT112" t="str">
        <f t="shared" si="99"/>
        <v/>
      </c>
      <c r="BU112" t="str">
        <f t="shared" si="100"/>
        <v/>
      </c>
      <c r="BV112" t="str">
        <f t="shared" si="101"/>
        <v/>
      </c>
      <c r="BW112" t="str">
        <f t="shared" si="102"/>
        <v/>
      </c>
      <c r="BX112" t="str">
        <f t="shared" si="103"/>
        <v/>
      </c>
      <c r="BY112" t="str">
        <f t="shared" si="104"/>
        <v/>
      </c>
      <c r="BZ112" t="str">
        <f t="shared" si="105"/>
        <v/>
      </c>
      <c r="CA112" t="str">
        <f t="shared" si="106"/>
        <v/>
      </c>
      <c r="CB112" s="11">
        <f t="shared" si="111"/>
        <v>2.5783100780887042E-3</v>
      </c>
    </row>
    <row r="113" spans="1:80" x14ac:dyDescent="0.3">
      <c r="A113">
        <v>1</v>
      </c>
      <c r="B113">
        <f t="shared" si="61"/>
        <v>1</v>
      </c>
      <c r="C113" t="s">
        <v>75</v>
      </c>
      <c r="D113">
        <v>1.2</v>
      </c>
      <c r="E113">
        <v>3.1</v>
      </c>
      <c r="F113">
        <v>3</v>
      </c>
      <c r="G113">
        <v>2.7</v>
      </c>
      <c r="H113">
        <v>2.6</v>
      </c>
      <c r="I113">
        <f t="shared" si="62"/>
        <v>1.425</v>
      </c>
      <c r="J113">
        <f t="shared" si="63"/>
        <v>0.5</v>
      </c>
      <c r="K113">
        <v>1</v>
      </c>
      <c r="L113">
        <f t="shared" si="64"/>
        <v>1</v>
      </c>
      <c r="M113">
        <v>2</v>
      </c>
      <c r="N113">
        <v>1</v>
      </c>
      <c r="O113">
        <v>5</v>
      </c>
      <c r="P113">
        <f t="shared" si="65"/>
        <v>1</v>
      </c>
      <c r="S113">
        <v>1</v>
      </c>
      <c r="T113">
        <v>0</v>
      </c>
      <c r="U113">
        <v>1</v>
      </c>
      <c r="Z113">
        <v>0</v>
      </c>
      <c r="AA113">
        <v>0</v>
      </c>
      <c r="AB113">
        <v>0</v>
      </c>
      <c r="AC113">
        <v>0</v>
      </c>
      <c r="AD113" t="s">
        <v>75</v>
      </c>
      <c r="AE113">
        <f t="shared" si="107"/>
        <v>16.586431113709015</v>
      </c>
      <c r="AF113">
        <f t="shared" si="66"/>
        <v>0</v>
      </c>
      <c r="AG113">
        <f t="shared" si="67"/>
        <v>3.1896982910978871</v>
      </c>
      <c r="AH113">
        <f t="shared" si="68"/>
        <v>9.5690948732936612</v>
      </c>
      <c r="AI113">
        <f t="shared" si="69"/>
        <v>15.948491455489435</v>
      </c>
      <c r="AJ113">
        <f t="shared" si="70"/>
        <v>22.327888037685209</v>
      </c>
      <c r="AK113">
        <f t="shared" si="71"/>
        <v>28.707284619880983</v>
      </c>
      <c r="AL113">
        <f t="shared" si="72"/>
        <v>35.086681202076761</v>
      </c>
      <c r="AM113">
        <f t="shared" si="73"/>
        <v>66.983664113055625</v>
      </c>
      <c r="AN113">
        <f t="shared" si="74"/>
        <v>86.121853859642954</v>
      </c>
      <c r="AO113">
        <f t="shared" si="75"/>
        <v>105.26004360623027</v>
      </c>
      <c r="AP113">
        <f t="shared" si="76"/>
        <v>149.91581968160068</v>
      </c>
      <c r="AQ113">
        <f t="shared" si="77"/>
        <v>0</v>
      </c>
      <c r="AR113">
        <f t="shared" si="78"/>
        <v>3.1896982910978871</v>
      </c>
      <c r="AS113">
        <f t="shared" si="79"/>
        <v>9.5690948732936612</v>
      </c>
      <c r="AT113">
        <f t="shared" si="80"/>
        <v>15.948491455489435</v>
      </c>
      <c r="AU113">
        <f t="shared" si="81"/>
        <v>16.586431113709015</v>
      </c>
      <c r="AV113">
        <f t="shared" si="82"/>
        <v>16.586431113709015</v>
      </c>
      <c r="AW113">
        <f t="shared" si="83"/>
        <v>16.586431113709015</v>
      </c>
      <c r="AX113">
        <f t="shared" si="84"/>
        <v>16.586431113709015</v>
      </c>
      <c r="AY113">
        <f t="shared" si="85"/>
        <v>16.586431113709015</v>
      </c>
      <c r="AZ113">
        <f t="shared" si="86"/>
        <v>16.586431113709015</v>
      </c>
      <c r="BA113">
        <f t="shared" si="87"/>
        <v>16.586431113709015</v>
      </c>
      <c r="BB113">
        <f t="shared" si="88"/>
        <v>83</v>
      </c>
      <c r="BC113">
        <f t="shared" si="108"/>
        <v>0</v>
      </c>
      <c r="BD113">
        <f t="shared" si="108"/>
        <v>0</v>
      </c>
      <c r="BE113">
        <f t="shared" si="89"/>
        <v>5.5</v>
      </c>
      <c r="BF113">
        <f t="shared" si="60"/>
        <v>0</v>
      </c>
      <c r="BG113">
        <f t="shared" si="60"/>
        <v>0</v>
      </c>
      <c r="BH113">
        <f t="shared" si="60"/>
        <v>0</v>
      </c>
      <c r="BI113">
        <f t="shared" si="90"/>
        <v>9.5110993991716644</v>
      </c>
      <c r="BJ113">
        <f t="shared" si="109"/>
        <v>0</v>
      </c>
      <c r="BK113">
        <f t="shared" si="110"/>
        <v>0</v>
      </c>
      <c r="BL113">
        <f t="shared" si="91"/>
        <v>0.63025357464390552</v>
      </c>
      <c r="BM113">
        <f t="shared" si="92"/>
        <v>0</v>
      </c>
      <c r="BN113">
        <f t="shared" si="93"/>
        <v>0</v>
      </c>
      <c r="BO113">
        <f t="shared" si="94"/>
        <v>0</v>
      </c>
      <c r="BP113" t="str">
        <f t="shared" si="95"/>
        <v>Col mop</v>
      </c>
      <c r="BQ113">
        <f t="shared" si="96"/>
        <v>0</v>
      </c>
      <c r="BR113">
        <f t="shared" si="97"/>
        <v>3.1896982910978871</v>
      </c>
      <c r="BS113">
        <f t="shared" si="98"/>
        <v>6.3793965821957741</v>
      </c>
      <c r="BT113">
        <f t="shared" si="99"/>
        <v>6.3793965821957741</v>
      </c>
      <c r="BU113">
        <f t="shared" si="100"/>
        <v>0.63793965821957954</v>
      </c>
      <c r="BV113">
        <f t="shared" si="101"/>
        <v>0</v>
      </c>
      <c r="BW113">
        <f t="shared" si="102"/>
        <v>0</v>
      </c>
      <c r="BX113">
        <f t="shared" si="103"/>
        <v>0</v>
      </c>
      <c r="BY113">
        <f t="shared" si="104"/>
        <v>0</v>
      </c>
      <c r="BZ113">
        <f t="shared" si="105"/>
        <v>0</v>
      </c>
      <c r="CA113">
        <f t="shared" si="106"/>
        <v>0</v>
      </c>
      <c r="CB113" s="11">
        <f t="shared" si="111"/>
        <v>0.11459155902616464</v>
      </c>
    </row>
    <row r="114" spans="1:80" x14ac:dyDescent="0.3">
      <c r="A114">
        <v>1</v>
      </c>
      <c r="B114" t="str">
        <f t="shared" si="61"/>
        <v/>
      </c>
      <c r="D114">
        <v>2</v>
      </c>
      <c r="I114">
        <f t="shared" si="62"/>
        <v>0</v>
      </c>
      <c r="J114">
        <f t="shared" si="63"/>
        <v>0</v>
      </c>
      <c r="L114" t="e">
        <f t="shared" si="64"/>
        <v>#DIV/0!</v>
      </c>
      <c r="M114">
        <v>2</v>
      </c>
      <c r="N114">
        <v>0</v>
      </c>
      <c r="O114">
        <v>7</v>
      </c>
      <c r="P114">
        <f t="shared" si="65"/>
        <v>0</v>
      </c>
      <c r="Z114">
        <v>0</v>
      </c>
      <c r="AA114">
        <v>0</v>
      </c>
      <c r="AB114">
        <v>0</v>
      </c>
      <c r="AC114">
        <v>0</v>
      </c>
      <c r="AD114" t="s">
        <v>75</v>
      </c>
      <c r="AE114" t="e">
        <f t="shared" si="107"/>
        <v>#DIV/0!</v>
      </c>
      <c r="AF114" t="e">
        <f t="shared" si="66"/>
        <v>#DIV/0!</v>
      </c>
      <c r="AG114" t="e">
        <f t="shared" si="67"/>
        <v>#DIV/0!</v>
      </c>
      <c r="AH114" t="e">
        <f t="shared" si="68"/>
        <v>#DIV/0!</v>
      </c>
      <c r="AI114" t="e">
        <f t="shared" si="69"/>
        <v>#DIV/0!</v>
      </c>
      <c r="AJ114" t="e">
        <f t="shared" si="70"/>
        <v>#DIV/0!</v>
      </c>
      <c r="AK114" t="e">
        <f t="shared" si="71"/>
        <v>#DIV/0!</v>
      </c>
      <c r="AL114" t="e">
        <f t="shared" si="72"/>
        <v>#DIV/0!</v>
      </c>
      <c r="AM114" t="e">
        <f t="shared" si="73"/>
        <v>#DIV/0!</v>
      </c>
      <c r="AN114" t="e">
        <f t="shared" si="74"/>
        <v>#DIV/0!</v>
      </c>
      <c r="AO114" t="e">
        <f t="shared" si="75"/>
        <v>#DIV/0!</v>
      </c>
      <c r="AP114" t="e">
        <f t="shared" si="76"/>
        <v>#DIV/0!</v>
      </c>
      <c r="AQ114" t="e">
        <f t="shared" si="77"/>
        <v>#DIV/0!</v>
      </c>
      <c r="AR114" t="e">
        <f t="shared" si="78"/>
        <v>#DIV/0!</v>
      </c>
      <c r="AS114" t="e">
        <f t="shared" si="79"/>
        <v>#DIV/0!</v>
      </c>
      <c r="AT114" t="e">
        <f t="shared" si="80"/>
        <v>#DIV/0!</v>
      </c>
      <c r="AU114" t="e">
        <f t="shared" si="81"/>
        <v>#DIV/0!</v>
      </c>
      <c r="AV114" t="e">
        <f t="shared" si="82"/>
        <v>#DIV/0!</v>
      </c>
      <c r="AW114" t="e">
        <f t="shared" si="83"/>
        <v>#DIV/0!</v>
      </c>
      <c r="AX114" t="e">
        <f t="shared" si="84"/>
        <v>#DIV/0!</v>
      </c>
      <c r="AY114" t="e">
        <f t="shared" si="85"/>
        <v>#DIV/0!</v>
      </c>
      <c r="AZ114" t="e">
        <f t="shared" si="86"/>
        <v>#DIV/0!</v>
      </c>
      <c r="BA114" t="e">
        <f t="shared" si="87"/>
        <v>#DIV/0!</v>
      </c>
      <c r="BB114">
        <f t="shared" si="88"/>
        <v>100</v>
      </c>
      <c r="BC114">
        <f t="shared" si="108"/>
        <v>0</v>
      </c>
      <c r="BD114">
        <f t="shared" si="108"/>
        <v>0</v>
      </c>
      <c r="BE114">
        <f t="shared" si="89"/>
        <v>0</v>
      </c>
      <c r="BF114">
        <f t="shared" si="60"/>
        <v>0</v>
      </c>
      <c r="BG114">
        <f t="shared" si="60"/>
        <v>0</v>
      </c>
      <c r="BH114">
        <f t="shared" si="60"/>
        <v>0</v>
      </c>
      <c r="BI114">
        <f t="shared" si="90"/>
        <v>31.83098861837907</v>
      </c>
      <c r="BJ114">
        <f t="shared" si="109"/>
        <v>0</v>
      </c>
      <c r="BK114">
        <f t="shared" si="110"/>
        <v>0</v>
      </c>
      <c r="BL114">
        <f t="shared" si="91"/>
        <v>0</v>
      </c>
      <c r="BM114">
        <f t="shared" si="92"/>
        <v>0</v>
      </c>
      <c r="BN114">
        <f t="shared" si="93"/>
        <v>0</v>
      </c>
      <c r="BO114">
        <f t="shared" si="94"/>
        <v>0</v>
      </c>
      <c r="BP114" t="str">
        <f t="shared" si="95"/>
        <v/>
      </c>
      <c r="BQ114" t="str">
        <f t="shared" si="96"/>
        <v/>
      </c>
      <c r="BR114" t="str">
        <f t="shared" si="97"/>
        <v/>
      </c>
      <c r="BS114" t="str">
        <f t="shared" si="98"/>
        <v/>
      </c>
      <c r="BT114" t="str">
        <f t="shared" si="99"/>
        <v/>
      </c>
      <c r="BU114" t="str">
        <f t="shared" si="100"/>
        <v/>
      </c>
      <c r="BV114" t="str">
        <f t="shared" si="101"/>
        <v/>
      </c>
      <c r="BW114" t="str">
        <f t="shared" si="102"/>
        <v/>
      </c>
      <c r="BX114" t="str">
        <f t="shared" si="103"/>
        <v/>
      </c>
      <c r="BY114" t="str">
        <f t="shared" si="104"/>
        <v/>
      </c>
      <c r="BZ114" t="str">
        <f t="shared" si="105"/>
        <v/>
      </c>
      <c r="CA114" t="str">
        <f t="shared" si="106"/>
        <v/>
      </c>
      <c r="CB114" s="11">
        <f t="shared" si="111"/>
        <v>0.31830988618379069</v>
      </c>
    </row>
    <row r="115" spans="1:80" x14ac:dyDescent="0.3">
      <c r="A115">
        <v>1</v>
      </c>
      <c r="B115">
        <f t="shared" si="61"/>
        <v>1</v>
      </c>
      <c r="C115" t="s">
        <v>75</v>
      </c>
      <c r="D115">
        <v>0.55000000000000004</v>
      </c>
      <c r="E115">
        <v>3.4</v>
      </c>
      <c r="F115">
        <v>2.6</v>
      </c>
      <c r="G115">
        <v>3.2</v>
      </c>
      <c r="H115">
        <v>2.9</v>
      </c>
      <c r="I115">
        <f t="shared" si="62"/>
        <v>1.4500000000000002</v>
      </c>
      <c r="J115">
        <f t="shared" si="63"/>
        <v>0.5</v>
      </c>
      <c r="K115">
        <v>1</v>
      </c>
      <c r="L115">
        <f t="shared" si="64"/>
        <v>1</v>
      </c>
      <c r="M115">
        <v>2</v>
      </c>
      <c r="N115">
        <v>1</v>
      </c>
      <c r="O115">
        <v>4</v>
      </c>
      <c r="P115">
        <f t="shared" si="65"/>
        <v>1</v>
      </c>
      <c r="S115">
        <v>1</v>
      </c>
      <c r="T115">
        <v>0</v>
      </c>
      <c r="U115">
        <v>1</v>
      </c>
      <c r="Z115">
        <v>0</v>
      </c>
      <c r="AA115">
        <v>0</v>
      </c>
      <c r="AB115">
        <v>0</v>
      </c>
      <c r="AC115">
        <v>0</v>
      </c>
      <c r="AD115" t="s">
        <v>75</v>
      </c>
      <c r="AE115">
        <f t="shared" si="107"/>
        <v>19.155075807100371</v>
      </c>
      <c r="AF115">
        <f t="shared" si="66"/>
        <v>0</v>
      </c>
      <c r="AG115">
        <f t="shared" si="67"/>
        <v>3.3025992770862707</v>
      </c>
      <c r="AH115">
        <f t="shared" si="68"/>
        <v>9.9077978312588115</v>
      </c>
      <c r="AI115">
        <f t="shared" si="69"/>
        <v>16.512996385431354</v>
      </c>
      <c r="AJ115">
        <f t="shared" si="70"/>
        <v>23.118194939603896</v>
      </c>
      <c r="AK115">
        <f t="shared" si="71"/>
        <v>29.723393493776435</v>
      </c>
      <c r="AL115">
        <f t="shared" si="72"/>
        <v>36.32859204794898</v>
      </c>
      <c r="AM115">
        <f t="shared" si="73"/>
        <v>69.354584818811688</v>
      </c>
      <c r="AN115">
        <f t="shared" si="74"/>
        <v>89.170180481329311</v>
      </c>
      <c r="AO115">
        <f t="shared" si="75"/>
        <v>108.98577614384693</v>
      </c>
      <c r="AP115">
        <f t="shared" si="76"/>
        <v>155.22216602305471</v>
      </c>
      <c r="AQ115">
        <f t="shared" si="77"/>
        <v>0</v>
      </c>
      <c r="AR115">
        <f t="shared" si="78"/>
        <v>3.3025992770862707</v>
      </c>
      <c r="AS115">
        <f t="shared" si="79"/>
        <v>9.9077978312588115</v>
      </c>
      <c r="AT115">
        <f t="shared" si="80"/>
        <v>16.512996385431354</v>
      </c>
      <c r="AU115">
        <f t="shared" si="81"/>
        <v>19.155075807100371</v>
      </c>
      <c r="AV115">
        <f t="shared" si="82"/>
        <v>19.155075807100371</v>
      </c>
      <c r="AW115">
        <f t="shared" si="83"/>
        <v>19.155075807100371</v>
      </c>
      <c r="AX115">
        <f t="shared" si="84"/>
        <v>19.155075807100371</v>
      </c>
      <c r="AY115">
        <f t="shared" si="85"/>
        <v>19.155075807100371</v>
      </c>
      <c r="AZ115">
        <f t="shared" si="86"/>
        <v>19.155075807100371</v>
      </c>
      <c r="BA115">
        <f t="shared" si="87"/>
        <v>19.155075807100371</v>
      </c>
      <c r="BB115">
        <f t="shared" si="88"/>
        <v>63</v>
      </c>
      <c r="BC115">
        <f t="shared" si="108"/>
        <v>0</v>
      </c>
      <c r="BD115">
        <f t="shared" si="108"/>
        <v>0</v>
      </c>
      <c r="BE115">
        <f t="shared" si="89"/>
        <v>5.5</v>
      </c>
      <c r="BF115">
        <f t="shared" si="60"/>
        <v>0</v>
      </c>
      <c r="BG115">
        <f t="shared" si="60"/>
        <v>0</v>
      </c>
      <c r="BH115">
        <f t="shared" si="60"/>
        <v>0</v>
      </c>
      <c r="BI115">
        <f t="shared" si="90"/>
        <v>1.516547663986898</v>
      </c>
      <c r="BJ115">
        <f t="shared" si="109"/>
        <v>0</v>
      </c>
      <c r="BK115">
        <f t="shared" si="110"/>
        <v>0</v>
      </c>
      <c r="BL115">
        <f t="shared" si="91"/>
        <v>0.13239701828457046</v>
      </c>
      <c r="BM115">
        <f t="shared" si="92"/>
        <v>0</v>
      </c>
      <c r="BN115">
        <f t="shared" si="93"/>
        <v>0</v>
      </c>
      <c r="BO115">
        <f t="shared" si="94"/>
        <v>0</v>
      </c>
      <c r="BP115" t="str">
        <f t="shared" si="95"/>
        <v>Col mop</v>
      </c>
      <c r="BQ115">
        <f t="shared" si="96"/>
        <v>0</v>
      </c>
      <c r="BR115">
        <f t="shared" si="97"/>
        <v>3.3025992770862707</v>
      </c>
      <c r="BS115">
        <f t="shared" si="98"/>
        <v>6.6051985541725404</v>
      </c>
      <c r="BT115">
        <f t="shared" si="99"/>
        <v>6.6051985541725422</v>
      </c>
      <c r="BU115">
        <f t="shared" si="100"/>
        <v>2.6420794216690169</v>
      </c>
      <c r="BV115">
        <f t="shared" si="101"/>
        <v>0</v>
      </c>
      <c r="BW115">
        <f t="shared" si="102"/>
        <v>0</v>
      </c>
      <c r="BX115">
        <f t="shared" si="103"/>
        <v>0</v>
      </c>
      <c r="BY115">
        <f t="shared" si="104"/>
        <v>0</v>
      </c>
      <c r="BZ115">
        <f t="shared" si="105"/>
        <v>0</v>
      </c>
      <c r="CA115">
        <f t="shared" si="106"/>
        <v>0</v>
      </c>
      <c r="CB115" s="11">
        <f t="shared" si="111"/>
        <v>2.4072185142649173E-2</v>
      </c>
    </row>
    <row r="116" spans="1:80" x14ac:dyDescent="0.3">
      <c r="A116">
        <v>1</v>
      </c>
      <c r="B116">
        <f t="shared" si="61"/>
        <v>1</v>
      </c>
      <c r="C116" t="s">
        <v>75</v>
      </c>
      <c r="D116">
        <v>0.67</v>
      </c>
      <c r="E116">
        <v>3.3</v>
      </c>
      <c r="F116">
        <v>2.65</v>
      </c>
      <c r="G116">
        <v>2.75</v>
      </c>
      <c r="H116">
        <v>3.3</v>
      </c>
      <c r="I116">
        <f t="shared" si="62"/>
        <v>1.35</v>
      </c>
      <c r="J116">
        <f t="shared" si="63"/>
        <v>0</v>
      </c>
      <c r="K116">
        <v>1</v>
      </c>
      <c r="L116">
        <f t="shared" si="64"/>
        <v>1</v>
      </c>
      <c r="M116">
        <v>1</v>
      </c>
      <c r="N116">
        <v>1</v>
      </c>
      <c r="O116">
        <v>3</v>
      </c>
      <c r="P116">
        <f t="shared" si="65"/>
        <v>1</v>
      </c>
      <c r="S116">
        <v>1</v>
      </c>
      <c r="T116">
        <v>0</v>
      </c>
      <c r="U116">
        <v>1</v>
      </c>
      <c r="Z116">
        <v>0</v>
      </c>
      <c r="AA116">
        <v>0</v>
      </c>
      <c r="AB116">
        <v>0</v>
      </c>
      <c r="AC116">
        <v>0</v>
      </c>
      <c r="AD116" t="s">
        <v>75</v>
      </c>
      <c r="AE116">
        <f t="shared" si="107"/>
        <v>18.894323616852414</v>
      </c>
      <c r="AF116">
        <f t="shared" si="66"/>
        <v>2.8627763055836994</v>
      </c>
      <c r="AG116">
        <f t="shared" si="67"/>
        <v>5.7255526111673989</v>
      </c>
      <c r="AH116">
        <f t="shared" si="68"/>
        <v>11.451105222334798</v>
      </c>
      <c r="AI116">
        <f t="shared" si="69"/>
        <v>17.176657833502198</v>
      </c>
      <c r="AJ116">
        <f t="shared" si="70"/>
        <v>22.902210444669596</v>
      </c>
      <c r="AK116">
        <f t="shared" si="71"/>
        <v>28.627763055836994</v>
      </c>
      <c r="AL116">
        <f t="shared" si="72"/>
        <v>34.353315667004395</v>
      </c>
      <c r="AM116">
        <f t="shared" si="73"/>
        <v>62.981078722841389</v>
      </c>
      <c r="AN116">
        <f t="shared" si="74"/>
        <v>80.157736556343579</v>
      </c>
      <c r="AO116">
        <f t="shared" si="75"/>
        <v>97.334394389845784</v>
      </c>
      <c r="AP116">
        <f t="shared" si="76"/>
        <v>137.41326266801758</v>
      </c>
      <c r="AQ116">
        <f t="shared" si="77"/>
        <v>2.8627763055836994</v>
      </c>
      <c r="AR116">
        <f t="shared" si="78"/>
        <v>5.7255526111673989</v>
      </c>
      <c r="AS116">
        <f t="shared" si="79"/>
        <v>11.451105222334798</v>
      </c>
      <c r="AT116">
        <f t="shared" si="80"/>
        <v>17.176657833502198</v>
      </c>
      <c r="AU116">
        <f t="shared" si="81"/>
        <v>18.894323616852414</v>
      </c>
      <c r="AV116">
        <f t="shared" si="82"/>
        <v>18.894323616852414</v>
      </c>
      <c r="AW116">
        <f t="shared" si="83"/>
        <v>18.894323616852414</v>
      </c>
      <c r="AX116">
        <f t="shared" si="84"/>
        <v>18.894323616852414</v>
      </c>
      <c r="AY116">
        <f t="shared" si="85"/>
        <v>18.894323616852414</v>
      </c>
      <c r="AZ116">
        <f t="shared" si="86"/>
        <v>18.894323616852414</v>
      </c>
      <c r="BA116">
        <f t="shared" si="87"/>
        <v>18.894323616852414</v>
      </c>
      <c r="BB116">
        <f t="shared" si="88"/>
        <v>38</v>
      </c>
      <c r="BC116">
        <f t="shared" si="108"/>
        <v>0</v>
      </c>
      <c r="BD116">
        <f t="shared" si="108"/>
        <v>0</v>
      </c>
      <c r="BE116">
        <f t="shared" si="89"/>
        <v>5.5</v>
      </c>
      <c r="BF116">
        <f t="shared" si="60"/>
        <v>0</v>
      </c>
      <c r="BG116">
        <f t="shared" si="60"/>
        <v>0</v>
      </c>
      <c r="BH116">
        <f t="shared" si="60"/>
        <v>0</v>
      </c>
      <c r="BI116">
        <f t="shared" si="90"/>
        <v>1.3574484251250847</v>
      </c>
      <c r="BJ116">
        <f t="shared" si="109"/>
        <v>0</v>
      </c>
      <c r="BK116">
        <f t="shared" si="110"/>
        <v>0</v>
      </c>
      <c r="BL116">
        <f t="shared" si="91"/>
        <v>0.19647279837336754</v>
      </c>
      <c r="BM116">
        <f t="shared" si="92"/>
        <v>0</v>
      </c>
      <c r="BN116">
        <f t="shared" si="93"/>
        <v>0</v>
      </c>
      <c r="BO116">
        <f t="shared" si="94"/>
        <v>0</v>
      </c>
      <c r="BP116" t="str">
        <f t="shared" si="95"/>
        <v>Col mop</v>
      </c>
      <c r="BQ116">
        <f t="shared" si="96"/>
        <v>2.8627763055836994</v>
      </c>
      <c r="BR116">
        <f t="shared" si="97"/>
        <v>2.8627763055836994</v>
      </c>
      <c r="BS116">
        <f t="shared" si="98"/>
        <v>5.7255526111673989</v>
      </c>
      <c r="BT116">
        <f t="shared" si="99"/>
        <v>5.7255526111673998</v>
      </c>
      <c r="BU116">
        <f t="shared" si="100"/>
        <v>1.7176657833502169</v>
      </c>
      <c r="BV116">
        <f t="shared" si="101"/>
        <v>0</v>
      </c>
      <c r="BW116">
        <f t="shared" si="102"/>
        <v>0</v>
      </c>
      <c r="BX116">
        <f t="shared" si="103"/>
        <v>0</v>
      </c>
      <c r="BY116">
        <f t="shared" si="104"/>
        <v>0</v>
      </c>
      <c r="BZ116">
        <f t="shared" si="105"/>
        <v>0</v>
      </c>
      <c r="CA116">
        <f t="shared" si="106"/>
        <v>0</v>
      </c>
      <c r="CB116" s="11">
        <f t="shared" si="111"/>
        <v>3.5722326976975916E-2</v>
      </c>
    </row>
    <row r="117" spans="1:80" x14ac:dyDescent="0.3">
      <c r="A117">
        <v>1</v>
      </c>
      <c r="B117" t="str">
        <f t="shared" si="61"/>
        <v/>
      </c>
      <c r="D117">
        <v>0.17</v>
      </c>
      <c r="I117">
        <f t="shared" si="62"/>
        <v>0</v>
      </c>
      <c r="J117">
        <f t="shared" si="63"/>
        <v>0</v>
      </c>
      <c r="L117" t="e">
        <f t="shared" si="64"/>
        <v>#DIV/0!</v>
      </c>
      <c r="M117">
        <v>1</v>
      </c>
      <c r="N117">
        <v>1</v>
      </c>
      <c r="O117">
        <v>2</v>
      </c>
      <c r="P117">
        <f t="shared" si="65"/>
        <v>0</v>
      </c>
      <c r="Z117">
        <v>0</v>
      </c>
      <c r="AA117">
        <v>0</v>
      </c>
      <c r="AB117">
        <v>0</v>
      </c>
      <c r="AC117">
        <v>0</v>
      </c>
      <c r="AD117" t="s">
        <v>75</v>
      </c>
      <c r="AE117" t="e">
        <f t="shared" si="107"/>
        <v>#DIV/0!</v>
      </c>
      <c r="AF117" t="e">
        <f t="shared" si="66"/>
        <v>#DIV/0!</v>
      </c>
      <c r="AG117" t="e">
        <f t="shared" si="67"/>
        <v>#DIV/0!</v>
      </c>
      <c r="AH117" t="e">
        <f t="shared" si="68"/>
        <v>#DIV/0!</v>
      </c>
      <c r="AI117" t="e">
        <f t="shared" si="69"/>
        <v>#DIV/0!</v>
      </c>
      <c r="AJ117" t="e">
        <f t="shared" si="70"/>
        <v>#DIV/0!</v>
      </c>
      <c r="AK117" t="e">
        <f t="shared" si="71"/>
        <v>#DIV/0!</v>
      </c>
      <c r="AL117" t="e">
        <f t="shared" si="72"/>
        <v>#DIV/0!</v>
      </c>
      <c r="AM117" t="e">
        <f t="shared" si="73"/>
        <v>#DIV/0!</v>
      </c>
      <c r="AN117" t="e">
        <f t="shared" si="74"/>
        <v>#DIV/0!</v>
      </c>
      <c r="AO117" t="e">
        <f t="shared" si="75"/>
        <v>#DIV/0!</v>
      </c>
      <c r="AP117" t="e">
        <f t="shared" si="76"/>
        <v>#DIV/0!</v>
      </c>
      <c r="AQ117" t="e">
        <f t="shared" si="77"/>
        <v>#DIV/0!</v>
      </c>
      <c r="AR117" t="e">
        <f t="shared" si="78"/>
        <v>#DIV/0!</v>
      </c>
      <c r="AS117" t="e">
        <f t="shared" si="79"/>
        <v>#DIV/0!</v>
      </c>
      <c r="AT117" t="e">
        <f t="shared" si="80"/>
        <v>#DIV/0!</v>
      </c>
      <c r="AU117" t="e">
        <f t="shared" si="81"/>
        <v>#DIV/0!</v>
      </c>
      <c r="AV117" t="e">
        <f t="shared" si="82"/>
        <v>#DIV/0!</v>
      </c>
      <c r="AW117" t="e">
        <f t="shared" si="83"/>
        <v>#DIV/0!</v>
      </c>
      <c r="AX117" t="e">
        <f t="shared" si="84"/>
        <v>#DIV/0!</v>
      </c>
      <c r="AY117" t="e">
        <f t="shared" si="85"/>
        <v>#DIV/0!</v>
      </c>
      <c r="AZ117" t="e">
        <f t="shared" si="86"/>
        <v>#DIV/0!</v>
      </c>
      <c r="BA117" t="e">
        <f t="shared" si="87"/>
        <v>#DIV/0!</v>
      </c>
      <c r="BB117">
        <f t="shared" si="88"/>
        <v>18</v>
      </c>
      <c r="BC117">
        <f t="shared" si="108"/>
        <v>0</v>
      </c>
      <c r="BD117">
        <f t="shared" si="108"/>
        <v>0</v>
      </c>
      <c r="BE117">
        <f t="shared" si="89"/>
        <v>0</v>
      </c>
      <c r="BF117">
        <f t="shared" si="60"/>
        <v>0</v>
      </c>
      <c r="BG117">
        <f t="shared" si="60"/>
        <v>0</v>
      </c>
      <c r="BH117">
        <f t="shared" si="60"/>
        <v>0</v>
      </c>
      <c r="BI117">
        <f t="shared" si="90"/>
        <v>4.139620069820199E-2</v>
      </c>
      <c r="BJ117">
        <f t="shared" si="109"/>
        <v>0</v>
      </c>
      <c r="BK117">
        <f t="shared" si="110"/>
        <v>0</v>
      </c>
      <c r="BL117">
        <f t="shared" si="91"/>
        <v>0</v>
      </c>
      <c r="BM117">
        <f t="shared" si="92"/>
        <v>0</v>
      </c>
      <c r="BN117">
        <f t="shared" si="93"/>
        <v>0</v>
      </c>
      <c r="BO117">
        <f t="shared" si="94"/>
        <v>0</v>
      </c>
      <c r="BP117" t="str">
        <f t="shared" si="95"/>
        <v/>
      </c>
      <c r="BQ117" t="str">
        <f t="shared" si="96"/>
        <v/>
      </c>
      <c r="BR117" t="str">
        <f t="shared" si="97"/>
        <v/>
      </c>
      <c r="BS117" t="str">
        <f t="shared" si="98"/>
        <v/>
      </c>
      <c r="BT117" t="str">
        <f t="shared" si="99"/>
        <v/>
      </c>
      <c r="BU117" t="str">
        <f t="shared" si="100"/>
        <v/>
      </c>
      <c r="BV117" t="str">
        <f t="shared" si="101"/>
        <v/>
      </c>
      <c r="BW117" t="str">
        <f t="shared" si="102"/>
        <v/>
      </c>
      <c r="BX117" t="str">
        <f t="shared" si="103"/>
        <v/>
      </c>
      <c r="BY117" t="str">
        <f t="shared" si="104"/>
        <v/>
      </c>
      <c r="BZ117" t="str">
        <f t="shared" si="105"/>
        <v/>
      </c>
      <c r="CA117" t="str">
        <f t="shared" si="106"/>
        <v/>
      </c>
      <c r="CB117" s="11">
        <f t="shared" si="111"/>
        <v>2.2997889276778882E-3</v>
      </c>
    </row>
    <row r="118" spans="1:80" x14ac:dyDescent="0.3">
      <c r="A118">
        <v>1</v>
      </c>
      <c r="B118" t="str">
        <f t="shared" si="61"/>
        <v/>
      </c>
      <c r="D118">
        <v>0.13</v>
      </c>
      <c r="I118">
        <f t="shared" si="62"/>
        <v>0</v>
      </c>
      <c r="J118">
        <f t="shared" si="63"/>
        <v>0</v>
      </c>
      <c r="L118" t="e">
        <f t="shared" si="64"/>
        <v>#DIV/0!</v>
      </c>
      <c r="M118">
        <v>1</v>
      </c>
      <c r="N118">
        <v>1</v>
      </c>
      <c r="O118">
        <v>2</v>
      </c>
      <c r="P118">
        <f t="shared" si="65"/>
        <v>0</v>
      </c>
      <c r="Z118">
        <v>0</v>
      </c>
      <c r="AA118">
        <v>0</v>
      </c>
      <c r="AB118">
        <v>0</v>
      </c>
      <c r="AC118">
        <v>0</v>
      </c>
      <c r="AD118" t="s">
        <v>75</v>
      </c>
      <c r="AE118" t="e">
        <f t="shared" si="107"/>
        <v>#DIV/0!</v>
      </c>
      <c r="AF118" t="e">
        <f t="shared" si="66"/>
        <v>#DIV/0!</v>
      </c>
      <c r="AG118" t="e">
        <f t="shared" si="67"/>
        <v>#DIV/0!</v>
      </c>
      <c r="AH118" t="e">
        <f t="shared" si="68"/>
        <v>#DIV/0!</v>
      </c>
      <c r="AI118" t="e">
        <f t="shared" si="69"/>
        <v>#DIV/0!</v>
      </c>
      <c r="AJ118" t="e">
        <f t="shared" si="70"/>
        <v>#DIV/0!</v>
      </c>
      <c r="AK118" t="e">
        <f t="shared" si="71"/>
        <v>#DIV/0!</v>
      </c>
      <c r="AL118" t="e">
        <f t="shared" si="72"/>
        <v>#DIV/0!</v>
      </c>
      <c r="AM118" t="e">
        <f t="shared" si="73"/>
        <v>#DIV/0!</v>
      </c>
      <c r="AN118" t="e">
        <f t="shared" si="74"/>
        <v>#DIV/0!</v>
      </c>
      <c r="AO118" t="e">
        <f t="shared" si="75"/>
        <v>#DIV/0!</v>
      </c>
      <c r="AP118" t="e">
        <f t="shared" si="76"/>
        <v>#DIV/0!</v>
      </c>
      <c r="AQ118" t="e">
        <f t="shared" si="77"/>
        <v>#DIV/0!</v>
      </c>
      <c r="AR118" t="e">
        <f t="shared" si="78"/>
        <v>#DIV/0!</v>
      </c>
      <c r="AS118" t="e">
        <f t="shared" si="79"/>
        <v>#DIV/0!</v>
      </c>
      <c r="AT118" t="e">
        <f t="shared" si="80"/>
        <v>#DIV/0!</v>
      </c>
      <c r="AU118" t="e">
        <f t="shared" si="81"/>
        <v>#DIV/0!</v>
      </c>
      <c r="AV118" t="e">
        <f t="shared" si="82"/>
        <v>#DIV/0!</v>
      </c>
      <c r="AW118" t="e">
        <f t="shared" si="83"/>
        <v>#DIV/0!</v>
      </c>
      <c r="AX118" t="e">
        <f t="shared" si="84"/>
        <v>#DIV/0!</v>
      </c>
      <c r="AY118" t="e">
        <f t="shared" si="85"/>
        <v>#DIV/0!</v>
      </c>
      <c r="AZ118" t="e">
        <f t="shared" si="86"/>
        <v>#DIV/0!</v>
      </c>
      <c r="BA118" t="e">
        <f t="shared" si="87"/>
        <v>#DIV/0!</v>
      </c>
      <c r="BB118">
        <f t="shared" si="88"/>
        <v>18</v>
      </c>
      <c r="BC118">
        <f t="shared" si="108"/>
        <v>0</v>
      </c>
      <c r="BD118">
        <f t="shared" si="108"/>
        <v>0</v>
      </c>
      <c r="BE118">
        <f t="shared" si="89"/>
        <v>0</v>
      </c>
      <c r="BF118">
        <f t="shared" si="60"/>
        <v>0</v>
      </c>
      <c r="BG118">
        <f t="shared" si="60"/>
        <v>0</v>
      </c>
      <c r="BH118">
        <f t="shared" si="60"/>
        <v>0</v>
      </c>
      <c r="BI118">
        <f t="shared" si="90"/>
        <v>2.4207466844277287E-2</v>
      </c>
      <c r="BJ118">
        <f t="shared" si="109"/>
        <v>0</v>
      </c>
      <c r="BK118">
        <f t="shared" si="110"/>
        <v>0</v>
      </c>
      <c r="BL118">
        <f t="shared" si="91"/>
        <v>0</v>
      </c>
      <c r="BM118">
        <f t="shared" si="92"/>
        <v>0</v>
      </c>
      <c r="BN118">
        <f t="shared" si="93"/>
        <v>0</v>
      </c>
      <c r="BO118">
        <f t="shared" si="94"/>
        <v>0</v>
      </c>
      <c r="BP118" t="str">
        <f t="shared" si="95"/>
        <v/>
      </c>
      <c r="BQ118" t="str">
        <f t="shared" si="96"/>
        <v/>
      </c>
      <c r="BR118" t="str">
        <f t="shared" si="97"/>
        <v/>
      </c>
      <c r="BS118" t="str">
        <f t="shared" si="98"/>
        <v/>
      </c>
      <c r="BT118" t="str">
        <f t="shared" si="99"/>
        <v/>
      </c>
      <c r="BU118" t="str">
        <f t="shared" si="100"/>
        <v/>
      </c>
      <c r="BV118" t="str">
        <f t="shared" si="101"/>
        <v/>
      </c>
      <c r="BW118" t="str">
        <f t="shared" si="102"/>
        <v/>
      </c>
      <c r="BX118" t="str">
        <f t="shared" si="103"/>
        <v/>
      </c>
      <c r="BY118" t="str">
        <f t="shared" si="104"/>
        <v/>
      </c>
      <c r="BZ118" t="str">
        <f t="shared" si="105"/>
        <v/>
      </c>
      <c r="CA118" t="str">
        <f t="shared" si="106"/>
        <v/>
      </c>
      <c r="CB118" s="11">
        <f t="shared" si="111"/>
        <v>1.3448592691265159E-3</v>
      </c>
    </row>
    <row r="119" spans="1:80" x14ac:dyDescent="0.3">
      <c r="A119">
        <v>1</v>
      </c>
      <c r="B119">
        <f t="shared" si="61"/>
        <v>1</v>
      </c>
      <c r="C119" t="s">
        <v>75</v>
      </c>
      <c r="D119">
        <v>0.77</v>
      </c>
      <c r="E119">
        <v>3.4</v>
      </c>
      <c r="F119">
        <v>2.8</v>
      </c>
      <c r="G119">
        <v>2.25</v>
      </c>
      <c r="H119">
        <v>2.9</v>
      </c>
      <c r="I119">
        <f t="shared" si="62"/>
        <v>1.2625</v>
      </c>
      <c r="J119">
        <f t="shared" si="63"/>
        <v>0.5</v>
      </c>
      <c r="K119">
        <v>1</v>
      </c>
      <c r="L119">
        <f t="shared" si="64"/>
        <v>1</v>
      </c>
      <c r="M119">
        <v>2</v>
      </c>
      <c r="N119">
        <v>1</v>
      </c>
      <c r="O119">
        <v>5</v>
      </c>
      <c r="P119">
        <f t="shared" si="65"/>
        <v>1</v>
      </c>
      <c r="S119">
        <v>1</v>
      </c>
      <c r="T119">
        <v>0</v>
      </c>
      <c r="U119">
        <v>1</v>
      </c>
      <c r="Z119">
        <v>0</v>
      </c>
      <c r="AA119">
        <v>0</v>
      </c>
      <c r="AB119">
        <v>0</v>
      </c>
      <c r="AC119">
        <v>0</v>
      </c>
      <c r="AD119" t="s">
        <v>75</v>
      </c>
      <c r="AE119">
        <f t="shared" si="107"/>
        <v>14.521472079981482</v>
      </c>
      <c r="AF119">
        <f t="shared" si="66"/>
        <v>0</v>
      </c>
      <c r="AG119">
        <f t="shared" si="67"/>
        <v>2.5037020827554279</v>
      </c>
      <c r="AH119">
        <f t="shared" si="68"/>
        <v>7.5111062482662838</v>
      </c>
      <c r="AI119">
        <f t="shared" si="69"/>
        <v>12.51851041377714</v>
      </c>
      <c r="AJ119">
        <f t="shared" si="70"/>
        <v>17.525914579287996</v>
      </c>
      <c r="AK119">
        <f t="shared" si="71"/>
        <v>22.533318744798851</v>
      </c>
      <c r="AL119">
        <f t="shared" si="72"/>
        <v>27.540722910309707</v>
      </c>
      <c r="AM119">
        <f t="shared" si="73"/>
        <v>52.577743737863983</v>
      </c>
      <c r="AN119">
        <f t="shared" si="74"/>
        <v>67.599956234396558</v>
      </c>
      <c r="AO119">
        <f t="shared" si="75"/>
        <v>82.622168730929118</v>
      </c>
      <c r="AP119">
        <f t="shared" si="76"/>
        <v>117.67399788950512</v>
      </c>
      <c r="AQ119">
        <f t="shared" si="77"/>
        <v>0</v>
      </c>
      <c r="AR119">
        <f t="shared" si="78"/>
        <v>2.5037020827554279</v>
      </c>
      <c r="AS119">
        <f t="shared" si="79"/>
        <v>7.5111062482662838</v>
      </c>
      <c r="AT119">
        <f t="shared" si="80"/>
        <v>12.51851041377714</v>
      </c>
      <c r="AU119">
        <f t="shared" si="81"/>
        <v>14.521472079981482</v>
      </c>
      <c r="AV119">
        <f t="shared" si="82"/>
        <v>14.521472079981482</v>
      </c>
      <c r="AW119">
        <f t="shared" si="83"/>
        <v>14.521472079981482</v>
      </c>
      <c r="AX119">
        <f t="shared" si="84"/>
        <v>14.521472079981482</v>
      </c>
      <c r="AY119">
        <f t="shared" si="85"/>
        <v>14.521472079981482</v>
      </c>
      <c r="AZ119">
        <f t="shared" si="86"/>
        <v>14.521472079981482</v>
      </c>
      <c r="BA119">
        <f t="shared" si="87"/>
        <v>14.521472079981482</v>
      </c>
      <c r="BB119">
        <f t="shared" si="88"/>
        <v>83</v>
      </c>
      <c r="BC119">
        <f t="shared" si="108"/>
        <v>0</v>
      </c>
      <c r="BD119">
        <f t="shared" si="108"/>
        <v>0</v>
      </c>
      <c r="BE119">
        <f t="shared" si="89"/>
        <v>5.5</v>
      </c>
      <c r="BF119">
        <f t="shared" si="60"/>
        <v>0</v>
      </c>
      <c r="BG119">
        <f t="shared" si="60"/>
        <v>0</v>
      </c>
      <c r="BH119">
        <f t="shared" si="60"/>
        <v>0</v>
      </c>
      <c r="BI119">
        <f t="shared" si="90"/>
        <v>3.9160630790061672</v>
      </c>
      <c r="BJ119">
        <f t="shared" si="109"/>
        <v>0</v>
      </c>
      <c r="BK119">
        <f t="shared" si="110"/>
        <v>0</v>
      </c>
      <c r="BL119">
        <f t="shared" si="91"/>
        <v>0.25949815583775804</v>
      </c>
      <c r="BM119">
        <f t="shared" si="92"/>
        <v>0</v>
      </c>
      <c r="BN119">
        <f t="shared" si="93"/>
        <v>0</v>
      </c>
      <c r="BO119">
        <f t="shared" si="94"/>
        <v>0</v>
      </c>
      <c r="BP119" t="str">
        <f t="shared" si="95"/>
        <v>Col mop</v>
      </c>
      <c r="BQ119">
        <f t="shared" si="96"/>
        <v>0</v>
      </c>
      <c r="BR119">
        <f t="shared" si="97"/>
        <v>2.5037020827554279</v>
      </c>
      <c r="BS119">
        <f t="shared" si="98"/>
        <v>5.0074041655108559</v>
      </c>
      <c r="BT119">
        <f t="shared" si="99"/>
        <v>5.0074041655108559</v>
      </c>
      <c r="BU119">
        <f t="shared" si="100"/>
        <v>2.0029616662043424</v>
      </c>
      <c r="BV119">
        <f t="shared" si="101"/>
        <v>0</v>
      </c>
      <c r="BW119">
        <f t="shared" si="102"/>
        <v>0</v>
      </c>
      <c r="BX119">
        <f t="shared" si="103"/>
        <v>0</v>
      </c>
      <c r="BY119">
        <f t="shared" si="104"/>
        <v>0</v>
      </c>
      <c r="BZ119">
        <f t="shared" si="105"/>
        <v>0</v>
      </c>
      <c r="CA119">
        <f t="shared" si="106"/>
        <v>0</v>
      </c>
      <c r="CB119" s="11">
        <f t="shared" si="111"/>
        <v>4.7181482879592375E-2</v>
      </c>
    </row>
    <row r="120" spans="1:80" x14ac:dyDescent="0.3">
      <c r="A120">
        <v>1</v>
      </c>
      <c r="B120" t="str">
        <f t="shared" si="61"/>
        <v/>
      </c>
      <c r="D120">
        <v>0.45</v>
      </c>
      <c r="I120">
        <f t="shared" si="62"/>
        <v>0</v>
      </c>
      <c r="J120">
        <f t="shared" si="63"/>
        <v>0</v>
      </c>
      <c r="L120" t="e">
        <f t="shared" si="64"/>
        <v>#DIV/0!</v>
      </c>
      <c r="M120">
        <v>2</v>
      </c>
      <c r="N120">
        <v>1</v>
      </c>
      <c r="O120">
        <v>5</v>
      </c>
      <c r="P120">
        <f t="shared" si="65"/>
        <v>0</v>
      </c>
      <c r="Z120">
        <v>0</v>
      </c>
      <c r="AA120">
        <v>0</v>
      </c>
      <c r="AB120">
        <v>0</v>
      </c>
      <c r="AC120">
        <v>0</v>
      </c>
      <c r="AD120" t="s">
        <v>75</v>
      </c>
      <c r="AE120" t="e">
        <f t="shared" si="107"/>
        <v>#DIV/0!</v>
      </c>
      <c r="AF120" t="e">
        <f t="shared" si="66"/>
        <v>#DIV/0!</v>
      </c>
      <c r="AG120" t="e">
        <f t="shared" si="67"/>
        <v>#DIV/0!</v>
      </c>
      <c r="AH120" t="e">
        <f t="shared" si="68"/>
        <v>#DIV/0!</v>
      </c>
      <c r="AI120" t="e">
        <f t="shared" si="69"/>
        <v>#DIV/0!</v>
      </c>
      <c r="AJ120" t="e">
        <f t="shared" si="70"/>
        <v>#DIV/0!</v>
      </c>
      <c r="AK120" t="e">
        <f t="shared" si="71"/>
        <v>#DIV/0!</v>
      </c>
      <c r="AL120" t="e">
        <f t="shared" si="72"/>
        <v>#DIV/0!</v>
      </c>
      <c r="AM120" t="e">
        <f t="shared" si="73"/>
        <v>#DIV/0!</v>
      </c>
      <c r="AN120" t="e">
        <f t="shared" si="74"/>
        <v>#DIV/0!</v>
      </c>
      <c r="AO120" t="e">
        <f t="shared" si="75"/>
        <v>#DIV/0!</v>
      </c>
      <c r="AP120" t="e">
        <f t="shared" si="76"/>
        <v>#DIV/0!</v>
      </c>
      <c r="AQ120" t="e">
        <f t="shared" si="77"/>
        <v>#DIV/0!</v>
      </c>
      <c r="AR120" t="e">
        <f t="shared" si="78"/>
        <v>#DIV/0!</v>
      </c>
      <c r="AS120" t="e">
        <f t="shared" si="79"/>
        <v>#DIV/0!</v>
      </c>
      <c r="AT120" t="e">
        <f t="shared" si="80"/>
        <v>#DIV/0!</v>
      </c>
      <c r="AU120" t="e">
        <f t="shared" si="81"/>
        <v>#DIV/0!</v>
      </c>
      <c r="AV120" t="e">
        <f t="shared" si="82"/>
        <v>#DIV/0!</v>
      </c>
      <c r="AW120" t="e">
        <f t="shared" si="83"/>
        <v>#DIV/0!</v>
      </c>
      <c r="AX120" t="e">
        <f t="shared" si="84"/>
        <v>#DIV/0!</v>
      </c>
      <c r="AY120" t="e">
        <f t="shared" si="85"/>
        <v>#DIV/0!</v>
      </c>
      <c r="AZ120" t="e">
        <f t="shared" si="86"/>
        <v>#DIV/0!</v>
      </c>
      <c r="BA120" t="e">
        <f t="shared" si="87"/>
        <v>#DIV/0!</v>
      </c>
      <c r="BB120">
        <f t="shared" si="88"/>
        <v>83</v>
      </c>
      <c r="BC120">
        <f t="shared" si="108"/>
        <v>0</v>
      </c>
      <c r="BD120">
        <f t="shared" si="108"/>
        <v>0</v>
      </c>
      <c r="BE120">
        <f t="shared" si="89"/>
        <v>0</v>
      </c>
      <c r="BF120">
        <f t="shared" si="60"/>
        <v>0</v>
      </c>
      <c r="BG120">
        <f t="shared" si="60"/>
        <v>0</v>
      </c>
      <c r="BH120">
        <f t="shared" si="60"/>
        <v>0</v>
      </c>
      <c r="BI120">
        <f t="shared" si="90"/>
        <v>1.3374983530085156</v>
      </c>
      <c r="BJ120">
        <f t="shared" si="109"/>
        <v>0</v>
      </c>
      <c r="BK120">
        <f t="shared" si="110"/>
        <v>0</v>
      </c>
      <c r="BL120">
        <f t="shared" si="91"/>
        <v>0</v>
      </c>
      <c r="BM120">
        <f t="shared" si="92"/>
        <v>0</v>
      </c>
      <c r="BN120">
        <f t="shared" si="93"/>
        <v>0</v>
      </c>
      <c r="BO120">
        <f t="shared" si="94"/>
        <v>0</v>
      </c>
      <c r="BP120" t="str">
        <f t="shared" si="95"/>
        <v/>
      </c>
      <c r="BQ120" t="str">
        <f t="shared" si="96"/>
        <v/>
      </c>
      <c r="BR120" t="str">
        <f t="shared" si="97"/>
        <v/>
      </c>
      <c r="BS120" t="str">
        <f t="shared" si="98"/>
        <v/>
      </c>
      <c r="BT120" t="str">
        <f t="shared" si="99"/>
        <v/>
      </c>
      <c r="BU120" t="str">
        <f t="shared" si="100"/>
        <v/>
      </c>
      <c r="BV120" t="str">
        <f t="shared" si="101"/>
        <v/>
      </c>
      <c r="BW120" t="str">
        <f t="shared" si="102"/>
        <v/>
      </c>
      <c r="BX120" t="str">
        <f t="shared" si="103"/>
        <v/>
      </c>
      <c r="BY120" t="str">
        <f t="shared" si="104"/>
        <v/>
      </c>
      <c r="BZ120" t="str">
        <f t="shared" si="105"/>
        <v/>
      </c>
      <c r="CA120" t="str">
        <f t="shared" si="106"/>
        <v/>
      </c>
      <c r="CB120" s="11">
        <f t="shared" si="111"/>
        <v>1.6114437988054404E-2</v>
      </c>
    </row>
    <row r="121" spans="1:80" x14ac:dyDescent="0.3">
      <c r="A121">
        <v>1</v>
      </c>
      <c r="B121" t="str">
        <f t="shared" si="61"/>
        <v/>
      </c>
      <c r="D121">
        <v>0.54</v>
      </c>
      <c r="I121">
        <f t="shared" si="62"/>
        <v>0</v>
      </c>
      <c r="J121">
        <f t="shared" si="63"/>
        <v>0</v>
      </c>
      <c r="L121" t="e">
        <f t="shared" si="64"/>
        <v>#DIV/0!</v>
      </c>
      <c r="M121">
        <v>2</v>
      </c>
      <c r="N121">
        <v>1</v>
      </c>
      <c r="O121">
        <v>5</v>
      </c>
      <c r="P121">
        <f t="shared" si="65"/>
        <v>0</v>
      </c>
      <c r="S121">
        <v>1</v>
      </c>
      <c r="T121">
        <v>0</v>
      </c>
      <c r="U121">
        <v>1</v>
      </c>
      <c r="Z121">
        <v>0</v>
      </c>
      <c r="AA121">
        <v>0</v>
      </c>
      <c r="AB121">
        <v>0</v>
      </c>
      <c r="AC121">
        <v>0</v>
      </c>
      <c r="AD121" t="s">
        <v>75</v>
      </c>
      <c r="AE121" t="e">
        <f t="shared" si="107"/>
        <v>#DIV/0!</v>
      </c>
      <c r="AF121" t="e">
        <f t="shared" si="66"/>
        <v>#DIV/0!</v>
      </c>
      <c r="AG121" t="e">
        <f t="shared" si="67"/>
        <v>#DIV/0!</v>
      </c>
      <c r="AH121" t="e">
        <f t="shared" si="68"/>
        <v>#DIV/0!</v>
      </c>
      <c r="AI121" t="e">
        <f t="shared" si="69"/>
        <v>#DIV/0!</v>
      </c>
      <c r="AJ121" t="e">
        <f t="shared" si="70"/>
        <v>#DIV/0!</v>
      </c>
      <c r="AK121" t="e">
        <f t="shared" si="71"/>
        <v>#DIV/0!</v>
      </c>
      <c r="AL121" t="e">
        <f t="shared" si="72"/>
        <v>#DIV/0!</v>
      </c>
      <c r="AM121" t="e">
        <f t="shared" si="73"/>
        <v>#DIV/0!</v>
      </c>
      <c r="AN121" t="e">
        <f t="shared" si="74"/>
        <v>#DIV/0!</v>
      </c>
      <c r="AO121" t="e">
        <f t="shared" si="75"/>
        <v>#DIV/0!</v>
      </c>
      <c r="AP121" t="e">
        <f t="shared" si="76"/>
        <v>#DIV/0!</v>
      </c>
      <c r="AQ121" t="e">
        <f t="shared" si="77"/>
        <v>#DIV/0!</v>
      </c>
      <c r="AR121" t="e">
        <f t="shared" si="78"/>
        <v>#DIV/0!</v>
      </c>
      <c r="AS121" t="e">
        <f t="shared" si="79"/>
        <v>#DIV/0!</v>
      </c>
      <c r="AT121" t="e">
        <f t="shared" si="80"/>
        <v>#DIV/0!</v>
      </c>
      <c r="AU121" t="e">
        <f t="shared" si="81"/>
        <v>#DIV/0!</v>
      </c>
      <c r="AV121" t="e">
        <f t="shared" si="82"/>
        <v>#DIV/0!</v>
      </c>
      <c r="AW121" t="e">
        <f t="shared" si="83"/>
        <v>#DIV/0!</v>
      </c>
      <c r="AX121" t="e">
        <f t="shared" si="84"/>
        <v>#DIV/0!</v>
      </c>
      <c r="AY121" t="e">
        <f t="shared" si="85"/>
        <v>#DIV/0!</v>
      </c>
      <c r="AZ121" t="e">
        <f t="shared" si="86"/>
        <v>#DIV/0!</v>
      </c>
      <c r="BA121" t="e">
        <f t="shared" si="87"/>
        <v>#DIV/0!</v>
      </c>
      <c r="BB121">
        <f t="shared" si="88"/>
        <v>83</v>
      </c>
      <c r="BC121">
        <f t="shared" si="108"/>
        <v>0</v>
      </c>
      <c r="BD121">
        <f t="shared" si="108"/>
        <v>0</v>
      </c>
      <c r="BE121">
        <f t="shared" si="89"/>
        <v>5.5</v>
      </c>
      <c r="BF121">
        <f t="shared" si="60"/>
        <v>0</v>
      </c>
      <c r="BG121">
        <f t="shared" si="60"/>
        <v>0</v>
      </c>
      <c r="BH121">
        <f t="shared" si="60"/>
        <v>0</v>
      </c>
      <c r="BI121">
        <f t="shared" si="90"/>
        <v>1.9259976283322624</v>
      </c>
      <c r="BJ121">
        <f t="shared" si="109"/>
        <v>0</v>
      </c>
      <c r="BK121">
        <f t="shared" si="110"/>
        <v>0</v>
      </c>
      <c r="BL121">
        <f t="shared" si="91"/>
        <v>0.1276263488653909</v>
      </c>
      <c r="BM121">
        <f t="shared" si="92"/>
        <v>0</v>
      </c>
      <c r="BN121">
        <f t="shared" si="93"/>
        <v>0</v>
      </c>
      <c r="BO121">
        <f t="shared" si="94"/>
        <v>0</v>
      </c>
      <c r="BP121" t="str">
        <f t="shared" si="95"/>
        <v/>
      </c>
      <c r="BQ121" t="str">
        <f t="shared" si="96"/>
        <v/>
      </c>
      <c r="BR121" t="str">
        <f t="shared" si="97"/>
        <v/>
      </c>
      <c r="BS121" t="str">
        <f t="shared" si="98"/>
        <v/>
      </c>
      <c r="BT121" t="str">
        <f t="shared" si="99"/>
        <v/>
      </c>
      <c r="BU121" t="str">
        <f t="shared" si="100"/>
        <v/>
      </c>
      <c r="BV121" t="str">
        <f t="shared" si="101"/>
        <v/>
      </c>
      <c r="BW121" t="str">
        <f t="shared" si="102"/>
        <v/>
      </c>
      <c r="BX121" t="str">
        <f t="shared" si="103"/>
        <v/>
      </c>
      <c r="BY121" t="str">
        <f t="shared" si="104"/>
        <v/>
      </c>
      <c r="BZ121" t="str">
        <f t="shared" si="105"/>
        <v/>
      </c>
      <c r="CA121" t="str">
        <f t="shared" si="106"/>
        <v/>
      </c>
      <c r="CB121" s="11">
        <f t="shared" si="111"/>
        <v>2.3204790702798343E-2</v>
      </c>
    </row>
    <row r="122" spans="1:80" x14ac:dyDescent="0.3">
      <c r="A122">
        <v>1</v>
      </c>
      <c r="B122" t="str">
        <f t="shared" si="61"/>
        <v/>
      </c>
      <c r="C122" t="s">
        <v>75</v>
      </c>
      <c r="D122">
        <v>0.57999999999999996</v>
      </c>
      <c r="I122">
        <f t="shared" si="62"/>
        <v>0</v>
      </c>
      <c r="J122">
        <f t="shared" si="63"/>
        <v>0</v>
      </c>
      <c r="L122" t="e">
        <f t="shared" si="64"/>
        <v>#DIV/0!</v>
      </c>
      <c r="M122">
        <v>2</v>
      </c>
      <c r="N122">
        <v>1</v>
      </c>
      <c r="O122">
        <v>5</v>
      </c>
      <c r="P122">
        <f t="shared" si="65"/>
        <v>1</v>
      </c>
      <c r="S122">
        <v>1</v>
      </c>
      <c r="T122">
        <v>0</v>
      </c>
      <c r="U122">
        <v>1</v>
      </c>
      <c r="Z122">
        <v>0</v>
      </c>
      <c r="AA122">
        <v>0</v>
      </c>
      <c r="AB122">
        <v>0</v>
      </c>
      <c r="AC122">
        <v>0</v>
      </c>
      <c r="AD122" t="s">
        <v>75</v>
      </c>
      <c r="AE122" t="e">
        <f t="shared" si="107"/>
        <v>#DIV/0!</v>
      </c>
      <c r="AF122" t="e">
        <f t="shared" si="66"/>
        <v>#DIV/0!</v>
      </c>
      <c r="AG122" t="e">
        <f t="shared" si="67"/>
        <v>#DIV/0!</v>
      </c>
      <c r="AH122" t="e">
        <f t="shared" si="68"/>
        <v>#DIV/0!</v>
      </c>
      <c r="AI122" t="e">
        <f t="shared" si="69"/>
        <v>#DIV/0!</v>
      </c>
      <c r="AJ122" t="e">
        <f t="shared" si="70"/>
        <v>#DIV/0!</v>
      </c>
      <c r="AK122" t="e">
        <f t="shared" si="71"/>
        <v>#DIV/0!</v>
      </c>
      <c r="AL122" t="e">
        <f t="shared" si="72"/>
        <v>#DIV/0!</v>
      </c>
      <c r="AM122" t="e">
        <f t="shared" si="73"/>
        <v>#DIV/0!</v>
      </c>
      <c r="AN122" t="e">
        <f t="shared" si="74"/>
        <v>#DIV/0!</v>
      </c>
      <c r="AO122" t="e">
        <f t="shared" si="75"/>
        <v>#DIV/0!</v>
      </c>
      <c r="AP122" t="e">
        <f t="shared" si="76"/>
        <v>#DIV/0!</v>
      </c>
      <c r="AQ122" t="e">
        <f t="shared" si="77"/>
        <v>#DIV/0!</v>
      </c>
      <c r="AR122" t="e">
        <f t="shared" si="78"/>
        <v>#DIV/0!</v>
      </c>
      <c r="AS122" t="e">
        <f t="shared" si="79"/>
        <v>#DIV/0!</v>
      </c>
      <c r="AT122" t="e">
        <f t="shared" si="80"/>
        <v>#DIV/0!</v>
      </c>
      <c r="AU122" t="e">
        <f t="shared" si="81"/>
        <v>#DIV/0!</v>
      </c>
      <c r="AV122" t="e">
        <f t="shared" si="82"/>
        <v>#DIV/0!</v>
      </c>
      <c r="AW122" t="e">
        <f t="shared" si="83"/>
        <v>#DIV/0!</v>
      </c>
      <c r="AX122" t="e">
        <f t="shared" si="84"/>
        <v>#DIV/0!</v>
      </c>
      <c r="AY122" t="e">
        <f t="shared" si="85"/>
        <v>#DIV/0!</v>
      </c>
      <c r="AZ122" t="e">
        <f t="shared" si="86"/>
        <v>#DIV/0!</v>
      </c>
      <c r="BA122" t="e">
        <f t="shared" si="87"/>
        <v>#DIV/0!</v>
      </c>
      <c r="BB122">
        <f t="shared" si="88"/>
        <v>83</v>
      </c>
      <c r="BC122">
        <f t="shared" si="108"/>
        <v>0</v>
      </c>
      <c r="BD122">
        <f t="shared" si="108"/>
        <v>0</v>
      </c>
      <c r="BE122">
        <f t="shared" si="89"/>
        <v>5.5</v>
      </c>
      <c r="BF122">
        <f t="shared" si="60"/>
        <v>0</v>
      </c>
      <c r="BG122">
        <f t="shared" si="60"/>
        <v>0</v>
      </c>
      <c r="BH122">
        <f t="shared" si="60"/>
        <v>0</v>
      </c>
      <c r="BI122">
        <f t="shared" si="90"/>
        <v>2.2218984985287138</v>
      </c>
      <c r="BJ122">
        <f t="shared" si="109"/>
        <v>0</v>
      </c>
      <c r="BK122">
        <f t="shared" si="110"/>
        <v>0</v>
      </c>
      <c r="BL122">
        <f t="shared" si="91"/>
        <v>0.14723423785431236</v>
      </c>
      <c r="BM122">
        <f t="shared" si="92"/>
        <v>0</v>
      </c>
      <c r="BN122">
        <f t="shared" si="93"/>
        <v>0</v>
      </c>
      <c r="BO122">
        <f t="shared" si="94"/>
        <v>0</v>
      </c>
      <c r="BP122" t="str">
        <f t="shared" si="95"/>
        <v/>
      </c>
      <c r="BQ122" t="str">
        <f t="shared" si="96"/>
        <v/>
      </c>
      <c r="BR122" t="str">
        <f t="shared" si="97"/>
        <v/>
      </c>
      <c r="BS122" t="str">
        <f t="shared" si="98"/>
        <v/>
      </c>
      <c r="BT122" t="str">
        <f t="shared" si="99"/>
        <v/>
      </c>
      <c r="BU122" t="str">
        <f t="shared" si="100"/>
        <v/>
      </c>
      <c r="BV122" t="str">
        <f t="shared" si="101"/>
        <v/>
      </c>
      <c r="BW122" t="str">
        <f t="shared" si="102"/>
        <v/>
      </c>
      <c r="BX122" t="str">
        <f t="shared" si="103"/>
        <v/>
      </c>
      <c r="BY122" t="str">
        <f t="shared" si="104"/>
        <v/>
      </c>
      <c r="BZ122" t="str">
        <f t="shared" si="105"/>
        <v/>
      </c>
      <c r="CA122" t="str">
        <f t="shared" si="106"/>
        <v/>
      </c>
      <c r="CB122" s="11">
        <f t="shared" si="111"/>
        <v>2.6769861428056794E-2</v>
      </c>
    </row>
    <row r="123" spans="1:80" s="30" customFormat="1" x14ac:dyDescent="0.3">
      <c r="A123" s="30">
        <v>2</v>
      </c>
      <c r="B123" s="30">
        <f t="shared" si="61"/>
        <v>1</v>
      </c>
      <c r="C123" s="30" t="s">
        <v>79</v>
      </c>
      <c r="D123" s="30">
        <v>2.74</v>
      </c>
      <c r="E123" s="30">
        <v>20.7</v>
      </c>
      <c r="F123" s="30">
        <v>10.5</v>
      </c>
      <c r="G123" s="30">
        <v>9.8000000000000007</v>
      </c>
      <c r="H123" s="30">
        <v>19.7</v>
      </c>
      <c r="I123" s="30">
        <f t="shared" si="62"/>
        <v>5.0750000000000002</v>
      </c>
      <c r="J123" s="30">
        <f t="shared" si="63"/>
        <v>1</v>
      </c>
      <c r="K123" s="30">
        <v>3</v>
      </c>
      <c r="L123" s="30">
        <f t="shared" si="64"/>
        <v>3</v>
      </c>
      <c r="M123" s="30">
        <v>1</v>
      </c>
      <c r="N123" s="30">
        <v>1</v>
      </c>
      <c r="O123" s="30">
        <v>1</v>
      </c>
      <c r="P123" s="30">
        <f t="shared" si="65"/>
        <v>1</v>
      </c>
      <c r="Q123" s="30">
        <v>2</v>
      </c>
      <c r="S123" s="30">
        <v>1</v>
      </c>
      <c r="T123" s="30">
        <v>0</v>
      </c>
      <c r="U123" s="30">
        <v>1</v>
      </c>
      <c r="Z123" s="30">
        <v>5.5</v>
      </c>
      <c r="AA123" s="30">
        <v>18</v>
      </c>
      <c r="AB123" s="30">
        <v>0</v>
      </c>
      <c r="AC123" s="30">
        <v>0</v>
      </c>
      <c r="AD123" s="30" t="s">
        <v>79</v>
      </c>
      <c r="AE123" s="30">
        <f t="shared" si="107"/>
        <v>530.80184718153419</v>
      </c>
      <c r="AF123" s="30">
        <f t="shared" si="66"/>
        <v>-41.450859340940944</v>
      </c>
      <c r="AG123" s="30">
        <f t="shared" si="67"/>
        <v>0</v>
      </c>
      <c r="AH123" s="30">
        <f t="shared" si="68"/>
        <v>76.799010237538056</v>
      </c>
      <c r="AI123" s="30">
        <f t="shared" si="69"/>
        <v>145.80821515704034</v>
      </c>
      <c r="AJ123" s="30">
        <f t="shared" si="70"/>
        <v>207.44418188781341</v>
      </c>
      <c r="AK123" s="30">
        <f t="shared" si="71"/>
        <v>262.12347755916403</v>
      </c>
      <c r="AL123" s="30">
        <f t="shared" si="72"/>
        <v>310.26266930039895</v>
      </c>
      <c r="AM123" s="30">
        <f t="shared" si="73"/>
        <v>467.43691858057355</v>
      </c>
      <c r="AN123" s="30">
        <f t="shared" si="74"/>
        <v>509.92051726292067</v>
      </c>
      <c r="AO123" s="30">
        <f t="shared" si="75"/>
        <v>527.28511804807181</v>
      </c>
      <c r="AP123" s="30">
        <f t="shared" si="76"/>
        <v>533.2968760025168</v>
      </c>
      <c r="AQ123" s="30">
        <f t="shared" si="77"/>
        <v>0</v>
      </c>
      <c r="AR123" s="30">
        <f t="shared" si="78"/>
        <v>0</v>
      </c>
      <c r="AS123" s="30">
        <f t="shared" si="79"/>
        <v>76.799010237538056</v>
      </c>
      <c r="AT123" s="30">
        <f t="shared" si="80"/>
        <v>145.80821515704034</v>
      </c>
      <c r="AU123" s="30">
        <f t="shared" si="81"/>
        <v>207.44418188781341</v>
      </c>
      <c r="AV123" s="30">
        <f t="shared" si="82"/>
        <v>262.12347755916403</v>
      </c>
      <c r="AW123" s="30">
        <f t="shared" si="83"/>
        <v>310.26266930039895</v>
      </c>
      <c r="AX123" s="30">
        <f t="shared" si="84"/>
        <v>467.43691858057355</v>
      </c>
      <c r="AY123" s="30">
        <f t="shared" si="85"/>
        <v>509.92051726292067</v>
      </c>
      <c r="AZ123" s="30">
        <f t="shared" si="86"/>
        <v>527.28511804807181</v>
      </c>
      <c r="BA123" s="30">
        <f t="shared" si="87"/>
        <v>530.80184718153419</v>
      </c>
      <c r="BB123" s="30">
        <f t="shared" si="88"/>
        <v>5.5</v>
      </c>
      <c r="BC123" s="30">
        <f t="shared" si="108"/>
        <v>18</v>
      </c>
      <c r="BD123" s="30">
        <f t="shared" si="108"/>
        <v>0</v>
      </c>
      <c r="BE123" s="30">
        <f t="shared" si="89"/>
        <v>5.5</v>
      </c>
      <c r="BF123" s="30">
        <f t="shared" si="60"/>
        <v>0</v>
      </c>
      <c r="BG123" s="30">
        <f t="shared" si="60"/>
        <v>0</v>
      </c>
      <c r="BH123" s="30">
        <f t="shared" si="60"/>
        <v>0</v>
      </c>
      <c r="BI123" s="30">
        <f t="shared" si="90"/>
        <v>3.2858970395809624</v>
      </c>
      <c r="BJ123" s="30">
        <f t="shared" si="109"/>
        <v>10.753844856810423</v>
      </c>
      <c r="BK123" s="30">
        <f t="shared" si="110"/>
        <v>0</v>
      </c>
      <c r="BL123" s="30">
        <f t="shared" si="91"/>
        <v>3.2858970395809624</v>
      </c>
      <c r="BM123" s="30">
        <f t="shared" si="92"/>
        <v>0</v>
      </c>
      <c r="BN123" s="30">
        <f t="shared" si="93"/>
        <v>0</v>
      </c>
      <c r="BO123" s="30">
        <f t="shared" si="94"/>
        <v>0</v>
      </c>
      <c r="BP123" s="30" t="str">
        <f t="shared" si="95"/>
        <v>Col mopA</v>
      </c>
      <c r="BQ123" s="30">
        <f t="shared" si="96"/>
        <v>0</v>
      </c>
      <c r="BR123" s="30">
        <f t="shared" si="97"/>
        <v>0</v>
      </c>
      <c r="BS123" s="30">
        <f t="shared" si="98"/>
        <v>76.799010237538056</v>
      </c>
      <c r="BT123" s="30">
        <f t="shared" si="99"/>
        <v>69.009204919502281</v>
      </c>
      <c r="BU123" s="30">
        <f t="shared" si="100"/>
        <v>61.635966730773077</v>
      </c>
      <c r="BV123" s="30">
        <f t="shared" si="101"/>
        <v>54.679295671350616</v>
      </c>
      <c r="BW123" s="30">
        <f t="shared" si="102"/>
        <v>48.139191741234924</v>
      </c>
      <c r="BX123" s="30">
        <f t="shared" si="103"/>
        <v>157.17424928017459</v>
      </c>
      <c r="BY123" s="30">
        <f t="shared" si="104"/>
        <v>42.483598682347122</v>
      </c>
      <c r="BZ123" s="30">
        <f t="shared" si="105"/>
        <v>17.36460078515114</v>
      </c>
      <c r="CA123" s="30">
        <f t="shared" si="106"/>
        <v>3.5167291334623769</v>
      </c>
      <c r="CB123" s="31">
        <f t="shared" si="111"/>
        <v>0.59743582537835682</v>
      </c>
    </row>
    <row r="124" spans="1:80" x14ac:dyDescent="0.3">
      <c r="A124">
        <v>2</v>
      </c>
      <c r="B124">
        <f t="shared" si="61"/>
        <v>1</v>
      </c>
      <c r="C124" t="s">
        <v>79</v>
      </c>
      <c r="D124">
        <v>3.6</v>
      </c>
      <c r="E124">
        <v>21.5</v>
      </c>
      <c r="F124">
        <v>14.5</v>
      </c>
      <c r="G124">
        <v>11.8</v>
      </c>
      <c r="H124">
        <v>21.5</v>
      </c>
      <c r="I124">
        <f t="shared" si="62"/>
        <v>6.5750000000000002</v>
      </c>
      <c r="J124">
        <f t="shared" si="63"/>
        <v>0</v>
      </c>
      <c r="K124">
        <v>3</v>
      </c>
      <c r="L124">
        <f t="shared" si="64"/>
        <v>3</v>
      </c>
      <c r="M124">
        <v>1</v>
      </c>
      <c r="N124">
        <v>1</v>
      </c>
      <c r="O124">
        <v>1</v>
      </c>
      <c r="P124">
        <f t="shared" si="65"/>
        <v>1</v>
      </c>
      <c r="Q124">
        <v>2</v>
      </c>
      <c r="S124">
        <v>1</v>
      </c>
      <c r="T124">
        <v>0</v>
      </c>
      <c r="U124">
        <v>1</v>
      </c>
      <c r="Z124">
        <v>18</v>
      </c>
      <c r="AA124">
        <v>18</v>
      </c>
      <c r="AB124">
        <v>0</v>
      </c>
      <c r="AC124">
        <v>0</v>
      </c>
      <c r="AD124" t="s">
        <v>79</v>
      </c>
      <c r="AE124">
        <f t="shared" si="107"/>
        <v>972.35327308932699</v>
      </c>
      <c r="AF124">
        <f t="shared" si="66"/>
        <v>66.27318835915149</v>
      </c>
      <c r="AG124">
        <f t="shared" si="67"/>
        <v>129.46447166820047</v>
      </c>
      <c r="AH124">
        <f t="shared" si="68"/>
        <v>246.89483790266684</v>
      </c>
      <c r="AI124">
        <f t="shared" si="69"/>
        <v>352.87812823675188</v>
      </c>
      <c r="AJ124">
        <f t="shared" si="70"/>
        <v>448.00137220380878</v>
      </c>
      <c r="AK124">
        <f t="shared" si="71"/>
        <v>532.85159933719012</v>
      </c>
      <c r="AL124">
        <f t="shared" si="72"/>
        <v>608.0158391702488</v>
      </c>
      <c r="AM124">
        <f t="shared" si="73"/>
        <v>859.09326249805497</v>
      </c>
      <c r="AN124">
        <f t="shared" si="74"/>
        <v>931.07775902545234</v>
      </c>
      <c r="AO124">
        <f t="shared" si="75"/>
        <v>963.43776205153006</v>
      </c>
      <c r="AP124">
        <f t="shared" si="76"/>
        <v>973.8819958324334</v>
      </c>
      <c r="AQ124">
        <f t="shared" si="77"/>
        <v>66.27318835915149</v>
      </c>
      <c r="AR124">
        <f t="shared" si="78"/>
        <v>129.46447166820047</v>
      </c>
      <c r="AS124">
        <f t="shared" si="79"/>
        <v>246.89483790266684</v>
      </c>
      <c r="AT124">
        <f t="shared" si="80"/>
        <v>352.87812823675188</v>
      </c>
      <c r="AU124">
        <f t="shared" si="81"/>
        <v>448.00137220380878</v>
      </c>
      <c r="AV124">
        <f t="shared" si="82"/>
        <v>532.85159933719012</v>
      </c>
      <c r="AW124">
        <f t="shared" si="83"/>
        <v>608.0158391702488</v>
      </c>
      <c r="AX124">
        <f t="shared" si="84"/>
        <v>859.09326249805497</v>
      </c>
      <c r="AY124">
        <f t="shared" si="85"/>
        <v>931.07775902545234</v>
      </c>
      <c r="AZ124">
        <f t="shared" si="86"/>
        <v>963.43776205153006</v>
      </c>
      <c r="BA124">
        <f t="shared" si="87"/>
        <v>972.35327308932699</v>
      </c>
      <c r="BB124">
        <f t="shared" si="88"/>
        <v>5.5</v>
      </c>
      <c r="BC124">
        <f t="shared" si="108"/>
        <v>18</v>
      </c>
      <c r="BD124">
        <f t="shared" si="108"/>
        <v>0</v>
      </c>
      <c r="BE124">
        <f t="shared" si="89"/>
        <v>5.5</v>
      </c>
      <c r="BF124">
        <f t="shared" si="60"/>
        <v>0</v>
      </c>
      <c r="BG124">
        <f t="shared" si="60"/>
        <v>0</v>
      </c>
      <c r="BH124">
        <f t="shared" si="60"/>
        <v>0</v>
      </c>
      <c r="BI124">
        <f t="shared" si="90"/>
        <v>5.6722821717951506</v>
      </c>
      <c r="BJ124">
        <f t="shared" si="109"/>
        <v>18.563832562238673</v>
      </c>
      <c r="BK124">
        <f t="shared" si="110"/>
        <v>0</v>
      </c>
      <c r="BL124">
        <f t="shared" si="91"/>
        <v>5.6722821717951506</v>
      </c>
      <c r="BM124">
        <f t="shared" si="92"/>
        <v>0</v>
      </c>
      <c r="BN124">
        <f t="shared" si="93"/>
        <v>0</v>
      </c>
      <c r="BO124">
        <f t="shared" si="94"/>
        <v>0</v>
      </c>
      <c r="BP124" t="str">
        <f t="shared" si="95"/>
        <v>Col mopA</v>
      </c>
      <c r="BQ124">
        <f t="shared" si="96"/>
        <v>66.27318835915149</v>
      </c>
      <c r="BR124">
        <f t="shared" si="97"/>
        <v>63.191283309048984</v>
      </c>
      <c r="BS124">
        <f t="shared" si="98"/>
        <v>117.43036623446636</v>
      </c>
      <c r="BT124">
        <f t="shared" si="99"/>
        <v>105.98329033408504</v>
      </c>
      <c r="BU124">
        <f t="shared" si="100"/>
        <v>95.123243967056908</v>
      </c>
      <c r="BV124">
        <f t="shared" si="101"/>
        <v>84.850227133381338</v>
      </c>
      <c r="BW124">
        <f t="shared" si="102"/>
        <v>75.164239833058673</v>
      </c>
      <c r="BX124">
        <f t="shared" si="103"/>
        <v>251.07742332780617</v>
      </c>
      <c r="BY124">
        <f t="shared" si="104"/>
        <v>71.984496527397368</v>
      </c>
      <c r="BZ124">
        <f t="shared" si="105"/>
        <v>32.36000302607772</v>
      </c>
      <c r="CA124">
        <f t="shared" si="106"/>
        <v>8.9155110377969322</v>
      </c>
      <c r="CB124" s="11">
        <f t="shared" si="111"/>
        <v>1.0313240312354819</v>
      </c>
    </row>
    <row r="125" spans="1:80" x14ac:dyDescent="0.3">
      <c r="A125">
        <v>2</v>
      </c>
      <c r="B125" t="str">
        <f t="shared" si="61"/>
        <v/>
      </c>
      <c r="C125" t="s">
        <v>79</v>
      </c>
      <c r="D125">
        <v>2.31</v>
      </c>
      <c r="I125">
        <f t="shared" si="62"/>
        <v>0</v>
      </c>
      <c r="J125">
        <f t="shared" si="63"/>
        <v>0</v>
      </c>
      <c r="L125" t="e">
        <f t="shared" si="64"/>
        <v>#DIV/0!</v>
      </c>
      <c r="P125">
        <f t="shared" si="65"/>
        <v>1</v>
      </c>
      <c r="Q125">
        <v>7</v>
      </c>
      <c r="Z125">
        <v>0</v>
      </c>
      <c r="AA125">
        <v>0</v>
      </c>
      <c r="AB125">
        <v>0</v>
      </c>
      <c r="AC125">
        <v>0</v>
      </c>
      <c r="AD125" t="s">
        <v>79</v>
      </c>
      <c r="AE125" t="e">
        <f t="shared" si="107"/>
        <v>#DIV/0!</v>
      </c>
      <c r="AF125" t="e">
        <f t="shared" si="66"/>
        <v>#DIV/0!</v>
      </c>
      <c r="AG125" t="e">
        <f t="shared" si="67"/>
        <v>#DIV/0!</v>
      </c>
      <c r="AH125" t="e">
        <f t="shared" si="68"/>
        <v>#DIV/0!</v>
      </c>
      <c r="AI125" t="e">
        <f t="shared" si="69"/>
        <v>#DIV/0!</v>
      </c>
      <c r="AJ125" t="e">
        <f t="shared" si="70"/>
        <v>#DIV/0!</v>
      </c>
      <c r="AK125" t="e">
        <f t="shared" si="71"/>
        <v>#DIV/0!</v>
      </c>
      <c r="AL125" t="e">
        <f t="shared" si="72"/>
        <v>#DIV/0!</v>
      </c>
      <c r="AM125" t="e">
        <f t="shared" si="73"/>
        <v>#DIV/0!</v>
      </c>
      <c r="AN125" t="e">
        <f t="shared" si="74"/>
        <v>#DIV/0!</v>
      </c>
      <c r="AO125" t="e">
        <f t="shared" si="75"/>
        <v>#DIV/0!</v>
      </c>
      <c r="AP125" t="e">
        <f t="shared" si="76"/>
        <v>#DIV/0!</v>
      </c>
      <c r="AQ125" t="e">
        <f t="shared" si="77"/>
        <v>#DIV/0!</v>
      </c>
      <c r="AR125" t="e">
        <f t="shared" si="78"/>
        <v>#DIV/0!</v>
      </c>
      <c r="AS125" t="e">
        <f t="shared" si="79"/>
        <v>#DIV/0!</v>
      </c>
      <c r="AT125" t="e">
        <f t="shared" si="80"/>
        <v>#DIV/0!</v>
      </c>
      <c r="AU125" t="e">
        <f t="shared" si="81"/>
        <v>#DIV/0!</v>
      </c>
      <c r="AV125" t="e">
        <f t="shared" si="82"/>
        <v>#DIV/0!</v>
      </c>
      <c r="AW125" t="e">
        <f t="shared" si="83"/>
        <v>#DIV/0!</v>
      </c>
      <c r="AX125" t="e">
        <f t="shared" si="84"/>
        <v>#DIV/0!</v>
      </c>
      <c r="AY125" t="e">
        <f t="shared" si="85"/>
        <v>#DIV/0!</v>
      </c>
      <c r="AZ125" t="e">
        <f t="shared" si="86"/>
        <v>#DIV/0!</v>
      </c>
      <c r="BA125" t="e">
        <f t="shared" si="87"/>
        <v>#DIV/0!</v>
      </c>
      <c r="BB125">
        <f t="shared" si="88"/>
        <v>0</v>
      </c>
      <c r="BC125">
        <f t="shared" si="108"/>
        <v>100</v>
      </c>
      <c r="BD125">
        <f t="shared" si="108"/>
        <v>0</v>
      </c>
      <c r="BE125">
        <f t="shared" si="89"/>
        <v>0</v>
      </c>
      <c r="BF125">
        <f t="shared" si="60"/>
        <v>0</v>
      </c>
      <c r="BG125">
        <f t="shared" si="60"/>
        <v>0</v>
      </c>
      <c r="BH125">
        <f t="shared" si="60"/>
        <v>0</v>
      </c>
      <c r="BI125">
        <f t="shared" si="90"/>
        <v>0</v>
      </c>
      <c r="BJ125">
        <f t="shared" si="109"/>
        <v>42.463334591633142</v>
      </c>
      <c r="BK125">
        <f t="shared" si="110"/>
        <v>0</v>
      </c>
      <c r="BL125">
        <f t="shared" si="91"/>
        <v>0</v>
      </c>
      <c r="BM125">
        <f t="shared" si="92"/>
        <v>0</v>
      </c>
      <c r="BN125">
        <f t="shared" si="93"/>
        <v>0</v>
      </c>
      <c r="BO125">
        <f t="shared" si="94"/>
        <v>0</v>
      </c>
      <c r="BP125" t="str">
        <f t="shared" si="95"/>
        <v/>
      </c>
      <c r="BQ125" t="str">
        <f t="shared" si="96"/>
        <v/>
      </c>
      <c r="BR125" t="str">
        <f t="shared" si="97"/>
        <v/>
      </c>
      <c r="BS125" t="str">
        <f t="shared" si="98"/>
        <v/>
      </c>
      <c r="BT125" t="str">
        <f t="shared" si="99"/>
        <v/>
      </c>
      <c r="BU125" t="str">
        <f t="shared" si="100"/>
        <v/>
      </c>
      <c r="BV125" t="str">
        <f t="shared" si="101"/>
        <v/>
      </c>
      <c r="BW125" t="str">
        <f t="shared" si="102"/>
        <v/>
      </c>
      <c r="BX125" t="str">
        <f t="shared" si="103"/>
        <v/>
      </c>
      <c r="BY125" t="str">
        <f t="shared" si="104"/>
        <v/>
      </c>
      <c r="BZ125" t="str">
        <f t="shared" si="105"/>
        <v/>
      </c>
      <c r="CA125" t="str">
        <f t="shared" si="106"/>
        <v/>
      </c>
      <c r="CB125" s="11">
        <f t="shared" si="111"/>
        <v>0.4246333459163314</v>
      </c>
    </row>
    <row r="126" spans="1:80" x14ac:dyDescent="0.3">
      <c r="A126">
        <v>2</v>
      </c>
      <c r="B126">
        <f t="shared" si="61"/>
        <v>1</v>
      </c>
      <c r="C126" t="s">
        <v>79</v>
      </c>
      <c r="D126">
        <v>1.72</v>
      </c>
      <c r="E126">
        <v>16.8</v>
      </c>
      <c r="F126">
        <v>8.3000000000000007</v>
      </c>
      <c r="G126">
        <v>7.25</v>
      </c>
      <c r="H126">
        <v>16.8</v>
      </c>
      <c r="I126">
        <f t="shared" si="62"/>
        <v>3.8875000000000002</v>
      </c>
      <c r="J126">
        <f t="shared" si="63"/>
        <v>0</v>
      </c>
      <c r="K126">
        <v>3</v>
      </c>
      <c r="L126">
        <f t="shared" si="64"/>
        <v>3</v>
      </c>
      <c r="P126">
        <f t="shared" si="65"/>
        <v>1</v>
      </c>
      <c r="S126">
        <v>1</v>
      </c>
      <c r="T126">
        <v>0</v>
      </c>
      <c r="U126">
        <v>2</v>
      </c>
      <c r="Z126">
        <v>63</v>
      </c>
      <c r="AA126">
        <v>0</v>
      </c>
      <c r="AB126">
        <v>0</v>
      </c>
      <c r="AC126">
        <v>0</v>
      </c>
      <c r="AD126" t="s">
        <v>79</v>
      </c>
      <c r="AE126">
        <f t="shared" si="107"/>
        <v>265.60985943170925</v>
      </c>
      <c r="AF126">
        <f t="shared" si="66"/>
        <v>23.016359576744449</v>
      </c>
      <c r="AG126">
        <f t="shared" si="67"/>
        <v>44.663114539907454</v>
      </c>
      <c r="AH126">
        <f t="shared" si="68"/>
        <v>84.015860271327412</v>
      </c>
      <c r="AI126">
        <f t="shared" si="69"/>
        <v>118.39433648593634</v>
      </c>
      <c r="AJ126">
        <f t="shared" si="70"/>
        <v>148.13464247541066</v>
      </c>
      <c r="AK126">
        <f t="shared" si="71"/>
        <v>173.5728775314268</v>
      </c>
      <c r="AL126">
        <f t="shared" si="72"/>
        <v>195.04514094566113</v>
      </c>
      <c r="AM126">
        <f t="shared" si="73"/>
        <v>254.68035859878088</v>
      </c>
      <c r="AN126">
        <f t="shared" si="74"/>
        <v>264.38018415656239</v>
      </c>
      <c r="AO126">
        <f t="shared" si="75"/>
        <v>265.61030756409809</v>
      </c>
      <c r="AP126">
        <f t="shared" si="76"/>
        <v>286.51792416831609</v>
      </c>
      <c r="AQ126">
        <f t="shared" si="77"/>
        <v>23.016359576744449</v>
      </c>
      <c r="AR126">
        <f t="shared" si="78"/>
        <v>44.663114539907454</v>
      </c>
      <c r="AS126">
        <f t="shared" si="79"/>
        <v>84.015860271327412</v>
      </c>
      <c r="AT126">
        <f t="shared" si="80"/>
        <v>118.39433648593634</v>
      </c>
      <c r="AU126">
        <f t="shared" si="81"/>
        <v>148.13464247541066</v>
      </c>
      <c r="AV126">
        <f t="shared" si="82"/>
        <v>173.5728775314268</v>
      </c>
      <c r="AW126">
        <f t="shared" si="83"/>
        <v>195.04514094566113</v>
      </c>
      <c r="AX126">
        <f t="shared" si="84"/>
        <v>254.68035859878088</v>
      </c>
      <c r="AY126">
        <f t="shared" si="85"/>
        <v>264.38018415656239</v>
      </c>
      <c r="AZ126">
        <f t="shared" si="86"/>
        <v>265.60985943170925</v>
      </c>
      <c r="BA126">
        <f t="shared" si="87"/>
        <v>265.60985943170925</v>
      </c>
      <c r="BB126">
        <f t="shared" si="88"/>
        <v>0</v>
      </c>
      <c r="BC126">
        <f t="shared" si="108"/>
        <v>0</v>
      </c>
      <c r="BD126">
        <f t="shared" si="108"/>
        <v>0</v>
      </c>
      <c r="BE126">
        <f t="shared" si="89"/>
        <v>18</v>
      </c>
      <c r="BF126">
        <f t="shared" si="60"/>
        <v>0</v>
      </c>
      <c r="BG126">
        <f t="shared" si="60"/>
        <v>0</v>
      </c>
      <c r="BH126">
        <f t="shared" si="60"/>
        <v>0</v>
      </c>
      <c r="BI126">
        <f t="shared" si="90"/>
        <v>0</v>
      </c>
      <c r="BJ126">
        <f t="shared" si="109"/>
        <v>0</v>
      </c>
      <c r="BK126">
        <f t="shared" si="110"/>
        <v>0</v>
      </c>
      <c r="BL126">
        <f t="shared" si="91"/>
        <v>4.2375958527875683</v>
      </c>
      <c r="BM126">
        <f t="shared" si="92"/>
        <v>0</v>
      </c>
      <c r="BN126">
        <f t="shared" si="93"/>
        <v>0</v>
      </c>
      <c r="BO126">
        <f t="shared" si="94"/>
        <v>0</v>
      </c>
      <c r="BP126" t="str">
        <f t="shared" si="95"/>
        <v>Col mopA</v>
      </c>
      <c r="BQ126">
        <f t="shared" si="96"/>
        <v>23.016359576744449</v>
      </c>
      <c r="BR126">
        <f t="shared" si="97"/>
        <v>21.646754963163005</v>
      </c>
      <c r="BS126">
        <f t="shared" si="98"/>
        <v>39.352745731419958</v>
      </c>
      <c r="BT126">
        <f t="shared" si="99"/>
        <v>34.378476214608924</v>
      </c>
      <c r="BU126">
        <f t="shared" si="100"/>
        <v>29.740305989474322</v>
      </c>
      <c r="BV126">
        <f t="shared" si="101"/>
        <v>25.43823505601614</v>
      </c>
      <c r="BW126">
        <f t="shared" si="102"/>
        <v>21.472263414234334</v>
      </c>
      <c r="BX126">
        <f t="shared" si="103"/>
        <v>59.635217653119753</v>
      </c>
      <c r="BY126">
        <f t="shared" si="104"/>
        <v>9.6998255577815087</v>
      </c>
      <c r="BZ126">
        <f t="shared" si="105"/>
        <v>1.2296752751468603</v>
      </c>
      <c r="CA126">
        <f t="shared" si="106"/>
        <v>0</v>
      </c>
      <c r="CB126" s="11">
        <f t="shared" si="111"/>
        <v>0.23542199182153156</v>
      </c>
    </row>
    <row r="127" spans="1:80" x14ac:dyDescent="0.3">
      <c r="A127">
        <v>2</v>
      </c>
      <c r="B127">
        <f t="shared" si="61"/>
        <v>1</v>
      </c>
      <c r="C127" t="s">
        <v>79</v>
      </c>
      <c r="D127">
        <v>1.82</v>
      </c>
      <c r="E127">
        <v>15.7</v>
      </c>
      <c r="F127">
        <v>8.0500000000000007</v>
      </c>
      <c r="G127">
        <v>9.73</v>
      </c>
      <c r="H127">
        <v>12.7</v>
      </c>
      <c r="I127">
        <f t="shared" si="62"/>
        <v>4.4450000000000003</v>
      </c>
      <c r="J127">
        <f t="shared" si="63"/>
        <v>3</v>
      </c>
      <c r="K127">
        <v>3</v>
      </c>
      <c r="L127">
        <f t="shared" si="64"/>
        <v>3</v>
      </c>
      <c r="M127">
        <v>1</v>
      </c>
      <c r="N127">
        <v>1</v>
      </c>
      <c r="O127">
        <v>1</v>
      </c>
      <c r="P127">
        <f t="shared" si="65"/>
        <v>1</v>
      </c>
      <c r="Q127">
        <v>2</v>
      </c>
      <c r="S127">
        <v>1</v>
      </c>
      <c r="T127">
        <v>0</v>
      </c>
      <c r="U127">
        <v>1</v>
      </c>
      <c r="Z127">
        <v>18</v>
      </c>
      <c r="AA127">
        <v>0</v>
      </c>
      <c r="AB127">
        <v>0</v>
      </c>
      <c r="AC127">
        <v>0</v>
      </c>
      <c r="AD127" t="s">
        <v>79</v>
      </c>
      <c r="AE127">
        <f t="shared" si="107"/>
        <v>262.50728348177546</v>
      </c>
      <c r="AF127">
        <f t="shared" si="66"/>
        <v>-187.54291620723137</v>
      </c>
      <c r="AG127">
        <f t="shared" si="67"/>
        <v>-144.57499734528653</v>
      </c>
      <c r="AH127">
        <f t="shared" si="68"/>
        <v>-67.020393179627078</v>
      </c>
      <c r="AI127">
        <f t="shared" si="69"/>
        <v>0</v>
      </c>
      <c r="AJ127">
        <f t="shared" si="70"/>
        <v>57.255102703524095</v>
      </c>
      <c r="AK127">
        <f t="shared" si="71"/>
        <v>105.51383544087462</v>
      </c>
      <c r="AL127">
        <f t="shared" si="72"/>
        <v>145.5451187219808</v>
      </c>
      <c r="AM127">
        <f t="shared" si="73"/>
        <v>249.20201113137594</v>
      </c>
      <c r="AN127">
        <f t="shared" si="74"/>
        <v>261.87766573756164</v>
      </c>
      <c r="AO127">
        <f t="shared" si="75"/>
        <v>262.78883654182795</v>
      </c>
      <c r="AP127">
        <f t="shared" si="76"/>
        <v>335.78374208360623</v>
      </c>
      <c r="AQ127">
        <f t="shared" si="77"/>
        <v>0</v>
      </c>
      <c r="AR127">
        <f t="shared" si="78"/>
        <v>0</v>
      </c>
      <c r="AS127">
        <f t="shared" si="79"/>
        <v>0</v>
      </c>
      <c r="AT127">
        <f t="shared" si="80"/>
        <v>0</v>
      </c>
      <c r="AU127">
        <f t="shared" si="81"/>
        <v>57.255102703524095</v>
      </c>
      <c r="AV127">
        <f t="shared" si="82"/>
        <v>105.51383544087462</v>
      </c>
      <c r="AW127">
        <f t="shared" si="83"/>
        <v>145.5451187219808</v>
      </c>
      <c r="AX127">
        <f t="shared" si="84"/>
        <v>249.20201113137594</v>
      </c>
      <c r="AY127">
        <f t="shared" si="85"/>
        <v>261.87766573756164</v>
      </c>
      <c r="AZ127">
        <f t="shared" si="86"/>
        <v>262.50728348177546</v>
      </c>
      <c r="BA127">
        <f t="shared" si="87"/>
        <v>262.50728348177546</v>
      </c>
      <c r="BB127">
        <f t="shared" si="88"/>
        <v>5.5</v>
      </c>
      <c r="BC127">
        <f t="shared" si="108"/>
        <v>18</v>
      </c>
      <c r="BD127">
        <f t="shared" si="108"/>
        <v>0</v>
      </c>
      <c r="BE127">
        <f t="shared" si="89"/>
        <v>5.5</v>
      </c>
      <c r="BF127">
        <f t="shared" si="60"/>
        <v>0</v>
      </c>
      <c r="BG127">
        <f t="shared" si="60"/>
        <v>0</v>
      </c>
      <c r="BH127">
        <f t="shared" si="60"/>
        <v>0</v>
      </c>
      <c r="BI127">
        <f t="shared" si="90"/>
        <v>1.4497582921183838</v>
      </c>
      <c r="BJ127">
        <f t="shared" si="109"/>
        <v>4.7446635014783478</v>
      </c>
      <c r="BK127">
        <f t="shared" si="110"/>
        <v>0</v>
      </c>
      <c r="BL127">
        <f t="shared" si="91"/>
        <v>1.4497582921183838</v>
      </c>
      <c r="BM127">
        <f t="shared" si="92"/>
        <v>0</v>
      </c>
      <c r="BN127">
        <f t="shared" si="93"/>
        <v>0</v>
      </c>
      <c r="BO127">
        <f t="shared" si="94"/>
        <v>0</v>
      </c>
      <c r="BP127" t="str">
        <f t="shared" si="95"/>
        <v>Col mopA</v>
      </c>
      <c r="BQ127">
        <f t="shared" si="96"/>
        <v>0</v>
      </c>
      <c r="BR127">
        <f t="shared" si="97"/>
        <v>0</v>
      </c>
      <c r="BS127">
        <f t="shared" si="98"/>
        <v>0</v>
      </c>
      <c r="BT127">
        <f t="shared" si="99"/>
        <v>0</v>
      </c>
      <c r="BU127">
        <f t="shared" si="100"/>
        <v>57.255102703524095</v>
      </c>
      <c r="BV127">
        <f t="shared" si="101"/>
        <v>48.25873273735052</v>
      </c>
      <c r="BW127">
        <f t="shared" si="102"/>
        <v>40.031283281106184</v>
      </c>
      <c r="BX127">
        <f t="shared" si="103"/>
        <v>103.65689240939514</v>
      </c>
      <c r="BY127">
        <f t="shared" si="104"/>
        <v>12.675654606185702</v>
      </c>
      <c r="BZ127">
        <f t="shared" si="105"/>
        <v>0.62961774421381733</v>
      </c>
      <c r="CA127">
        <f t="shared" si="106"/>
        <v>0</v>
      </c>
      <c r="CB127" s="11">
        <f t="shared" si="111"/>
        <v>0.26359241674879708</v>
      </c>
    </row>
    <row r="128" spans="1:80" x14ac:dyDescent="0.3">
      <c r="A128">
        <v>2</v>
      </c>
      <c r="B128">
        <f t="shared" si="61"/>
        <v>1</v>
      </c>
      <c r="C128" t="s">
        <v>79</v>
      </c>
      <c r="D128">
        <v>2.75</v>
      </c>
      <c r="E128">
        <v>17</v>
      </c>
      <c r="F128">
        <v>10.6</v>
      </c>
      <c r="G128">
        <v>11.8</v>
      </c>
      <c r="H128">
        <v>16</v>
      </c>
      <c r="I128">
        <f t="shared" si="62"/>
        <v>5.6</v>
      </c>
      <c r="J128">
        <f t="shared" si="63"/>
        <v>1</v>
      </c>
      <c r="K128">
        <v>3</v>
      </c>
      <c r="L128">
        <f t="shared" si="64"/>
        <v>3</v>
      </c>
      <c r="M128">
        <v>1</v>
      </c>
      <c r="N128">
        <v>1</v>
      </c>
      <c r="O128">
        <v>1</v>
      </c>
      <c r="P128">
        <f t="shared" si="65"/>
        <v>1</v>
      </c>
      <c r="Q128">
        <v>1</v>
      </c>
      <c r="S128">
        <v>1</v>
      </c>
      <c r="T128">
        <v>0</v>
      </c>
      <c r="U128">
        <v>1</v>
      </c>
      <c r="Z128">
        <v>0</v>
      </c>
      <c r="AA128">
        <v>18</v>
      </c>
      <c r="AB128">
        <v>0</v>
      </c>
      <c r="AC128">
        <v>0</v>
      </c>
      <c r="AD128" t="s">
        <v>79</v>
      </c>
      <c r="AE128">
        <f t="shared" si="107"/>
        <v>524.91640144511643</v>
      </c>
      <c r="AF128">
        <f t="shared" si="66"/>
        <v>-50.764772832628601</v>
      </c>
      <c r="AG128">
        <f t="shared" si="67"/>
        <v>0</v>
      </c>
      <c r="AH128">
        <f t="shared" si="68"/>
        <v>92.398614609845936</v>
      </c>
      <c r="AI128">
        <f t="shared" si="69"/>
        <v>173.26342157075132</v>
      </c>
      <c r="AJ128">
        <f t="shared" si="70"/>
        <v>243.36334139264554</v>
      </c>
      <c r="AK128">
        <f t="shared" si="71"/>
        <v>303.46729458545792</v>
      </c>
      <c r="AL128">
        <f t="shared" si="72"/>
        <v>354.34420165911791</v>
      </c>
      <c r="AM128">
        <f t="shared" si="73"/>
        <v>497.23526308765912</v>
      </c>
      <c r="AN128">
        <f t="shared" si="74"/>
        <v>521.45625915043422</v>
      </c>
      <c r="AO128">
        <f t="shared" si="75"/>
        <v>524.91640144511643</v>
      </c>
      <c r="AP128">
        <f t="shared" si="76"/>
        <v>568.87302392941206</v>
      </c>
      <c r="AQ128">
        <f t="shared" si="77"/>
        <v>0</v>
      </c>
      <c r="AR128">
        <f t="shared" si="78"/>
        <v>0</v>
      </c>
      <c r="AS128">
        <f t="shared" si="79"/>
        <v>92.398614609845936</v>
      </c>
      <c r="AT128">
        <f t="shared" si="80"/>
        <v>173.26342157075132</v>
      </c>
      <c r="AU128">
        <f t="shared" si="81"/>
        <v>243.36334139264554</v>
      </c>
      <c r="AV128">
        <f t="shared" si="82"/>
        <v>303.46729458545792</v>
      </c>
      <c r="AW128">
        <f t="shared" si="83"/>
        <v>354.34420165911791</v>
      </c>
      <c r="AX128">
        <f t="shared" si="84"/>
        <v>497.23526308765912</v>
      </c>
      <c r="AY128">
        <f t="shared" si="85"/>
        <v>521.45625915043422</v>
      </c>
      <c r="AZ128">
        <f t="shared" si="86"/>
        <v>524.91640144511643</v>
      </c>
      <c r="BA128">
        <f t="shared" si="87"/>
        <v>524.91640144511643</v>
      </c>
      <c r="BB128">
        <f t="shared" si="88"/>
        <v>5.5</v>
      </c>
      <c r="BC128">
        <f t="shared" si="108"/>
        <v>5.5</v>
      </c>
      <c r="BD128">
        <f t="shared" si="108"/>
        <v>0</v>
      </c>
      <c r="BE128">
        <f t="shared" si="89"/>
        <v>5.5</v>
      </c>
      <c r="BF128">
        <f t="shared" si="60"/>
        <v>0</v>
      </c>
      <c r="BG128">
        <f t="shared" si="60"/>
        <v>0</v>
      </c>
      <c r="BH128">
        <f t="shared" si="60"/>
        <v>0</v>
      </c>
      <c r="BI128">
        <f t="shared" si="90"/>
        <v>3.3099254571142609</v>
      </c>
      <c r="BJ128">
        <f t="shared" si="109"/>
        <v>3.3099254571142609</v>
      </c>
      <c r="BK128">
        <f t="shared" si="110"/>
        <v>0</v>
      </c>
      <c r="BL128">
        <f t="shared" si="91"/>
        <v>3.3099254571142609</v>
      </c>
      <c r="BM128">
        <f t="shared" si="92"/>
        <v>0</v>
      </c>
      <c r="BN128">
        <f t="shared" si="93"/>
        <v>0</v>
      </c>
      <c r="BO128">
        <f t="shared" si="94"/>
        <v>0</v>
      </c>
      <c r="BP128" t="str">
        <f t="shared" si="95"/>
        <v>Col mopA</v>
      </c>
      <c r="BQ128">
        <f t="shared" si="96"/>
        <v>0</v>
      </c>
      <c r="BR128">
        <f t="shared" si="97"/>
        <v>0</v>
      </c>
      <c r="BS128">
        <f t="shared" si="98"/>
        <v>92.398614609845936</v>
      </c>
      <c r="BT128">
        <f t="shared" si="99"/>
        <v>80.864806960905383</v>
      </c>
      <c r="BU128">
        <f t="shared" si="100"/>
        <v>70.099919821894218</v>
      </c>
      <c r="BV128">
        <f t="shared" si="101"/>
        <v>60.103953192812384</v>
      </c>
      <c r="BW128">
        <f t="shared" si="102"/>
        <v>50.876907073659993</v>
      </c>
      <c r="BX128">
        <f t="shared" si="103"/>
        <v>142.89106142854121</v>
      </c>
      <c r="BY128">
        <f t="shared" si="104"/>
        <v>24.2209960627751</v>
      </c>
      <c r="BZ128">
        <f t="shared" si="105"/>
        <v>3.460142294682214</v>
      </c>
      <c r="CA128">
        <f t="shared" si="106"/>
        <v>0</v>
      </c>
      <c r="CB128" s="11">
        <f t="shared" si="111"/>
        <v>0.60180462856622929</v>
      </c>
    </row>
    <row r="129" spans="1:80" x14ac:dyDescent="0.3">
      <c r="A129">
        <v>2</v>
      </c>
      <c r="B129">
        <f t="shared" si="61"/>
        <v>1</v>
      </c>
      <c r="C129" t="s">
        <v>79</v>
      </c>
      <c r="D129">
        <v>3.55</v>
      </c>
      <c r="E129">
        <v>23.3</v>
      </c>
      <c r="F129">
        <v>13.7</v>
      </c>
      <c r="G129">
        <v>11.8</v>
      </c>
      <c r="H129">
        <v>21.3</v>
      </c>
      <c r="I129">
        <f t="shared" si="62"/>
        <v>6.375</v>
      </c>
      <c r="J129">
        <f t="shared" si="63"/>
        <v>2</v>
      </c>
      <c r="K129">
        <v>3</v>
      </c>
      <c r="L129">
        <f t="shared" si="64"/>
        <v>3</v>
      </c>
      <c r="M129">
        <v>1</v>
      </c>
      <c r="N129">
        <v>0</v>
      </c>
      <c r="O129">
        <v>1</v>
      </c>
      <c r="P129">
        <f t="shared" si="65"/>
        <v>1</v>
      </c>
      <c r="Q129">
        <v>2</v>
      </c>
      <c r="S129">
        <v>1</v>
      </c>
      <c r="T129">
        <v>0</v>
      </c>
      <c r="U129">
        <v>1</v>
      </c>
      <c r="Z129">
        <v>5.5</v>
      </c>
      <c r="AA129">
        <v>18</v>
      </c>
      <c r="AB129">
        <v>0</v>
      </c>
      <c r="AC129">
        <v>0</v>
      </c>
      <c r="AD129" t="s">
        <v>79</v>
      </c>
      <c r="AE129">
        <f t="shared" si="107"/>
        <v>905.59514980335882</v>
      </c>
      <c r="AF129">
        <f t="shared" si="66"/>
        <v>-205.11264202220451</v>
      </c>
      <c r="AG129">
        <f t="shared" si="67"/>
        <v>-133.63052244056681</v>
      </c>
      <c r="AH129">
        <f t="shared" si="68"/>
        <v>0</v>
      </c>
      <c r="AI129">
        <f t="shared" si="69"/>
        <v>121.65412688673024</v>
      </c>
      <c r="AJ129">
        <f t="shared" si="70"/>
        <v>231.89413031135342</v>
      </c>
      <c r="AK129">
        <f t="shared" si="71"/>
        <v>331.28228236559863</v>
      </c>
      <c r="AL129">
        <f t="shared" si="72"/>
        <v>420.38085514119552</v>
      </c>
      <c r="AM129">
        <f t="shared" si="73"/>
        <v>731.20955304998358</v>
      </c>
      <c r="AN129">
        <f t="shared" si="74"/>
        <v>830.21723432215845</v>
      </c>
      <c r="AO129">
        <f t="shared" si="75"/>
        <v>882.16274151658104</v>
      </c>
      <c r="AP129">
        <f t="shared" si="76"/>
        <v>905.62729302460264</v>
      </c>
      <c r="AQ129">
        <f t="shared" si="77"/>
        <v>0</v>
      </c>
      <c r="AR129">
        <f t="shared" si="78"/>
        <v>0</v>
      </c>
      <c r="AS129">
        <f t="shared" si="79"/>
        <v>0</v>
      </c>
      <c r="AT129">
        <f t="shared" si="80"/>
        <v>121.65412688673024</v>
      </c>
      <c r="AU129">
        <f t="shared" si="81"/>
        <v>231.89413031135342</v>
      </c>
      <c r="AV129">
        <f t="shared" si="82"/>
        <v>331.28228236559863</v>
      </c>
      <c r="AW129">
        <f t="shared" si="83"/>
        <v>420.38085514119552</v>
      </c>
      <c r="AX129">
        <f t="shared" si="84"/>
        <v>731.20955304998358</v>
      </c>
      <c r="AY129">
        <f t="shared" si="85"/>
        <v>830.21723432215845</v>
      </c>
      <c r="AZ129">
        <f t="shared" si="86"/>
        <v>882.16274151658104</v>
      </c>
      <c r="BA129">
        <f t="shared" si="87"/>
        <v>905.59514980335882</v>
      </c>
      <c r="BB129">
        <f t="shared" si="88"/>
        <v>5.5</v>
      </c>
      <c r="BC129">
        <f t="shared" si="108"/>
        <v>18</v>
      </c>
      <c r="BD129">
        <f t="shared" si="108"/>
        <v>0</v>
      </c>
      <c r="BE129">
        <f t="shared" si="89"/>
        <v>5.5</v>
      </c>
      <c r="BF129">
        <f t="shared" si="60"/>
        <v>0</v>
      </c>
      <c r="BG129">
        <f t="shared" si="60"/>
        <v>0</v>
      </c>
      <c r="BH129">
        <f t="shared" si="60"/>
        <v>0</v>
      </c>
      <c r="BI129">
        <f t="shared" si="90"/>
        <v>5.5158129683679302</v>
      </c>
      <c r="BJ129">
        <f t="shared" si="109"/>
        <v>18.051751532840498</v>
      </c>
      <c r="BK129">
        <f t="shared" si="110"/>
        <v>0</v>
      </c>
      <c r="BL129">
        <f t="shared" si="91"/>
        <v>5.5158129683679302</v>
      </c>
      <c r="BM129">
        <f t="shared" si="92"/>
        <v>0</v>
      </c>
      <c r="BN129">
        <f t="shared" si="93"/>
        <v>0</v>
      </c>
      <c r="BO129">
        <f t="shared" si="94"/>
        <v>0</v>
      </c>
      <c r="BP129" t="str">
        <f t="shared" si="95"/>
        <v>Col mopA</v>
      </c>
      <c r="BQ129">
        <f t="shared" si="96"/>
        <v>0</v>
      </c>
      <c r="BR129">
        <f t="shared" si="97"/>
        <v>0</v>
      </c>
      <c r="BS129">
        <f t="shared" si="98"/>
        <v>0</v>
      </c>
      <c r="BT129">
        <f t="shared" si="99"/>
        <v>121.65412688673024</v>
      </c>
      <c r="BU129">
        <f t="shared" si="100"/>
        <v>110.24000342462318</v>
      </c>
      <c r="BV129">
        <f t="shared" si="101"/>
        <v>99.388152054245211</v>
      </c>
      <c r="BW129">
        <f t="shared" si="102"/>
        <v>89.098572775596892</v>
      </c>
      <c r="BX129">
        <f t="shared" si="103"/>
        <v>310.82869790878806</v>
      </c>
      <c r="BY129">
        <f t="shared" si="104"/>
        <v>99.007681272174864</v>
      </c>
      <c r="BZ129">
        <f t="shared" si="105"/>
        <v>51.945507194422589</v>
      </c>
      <c r="CA129">
        <f t="shared" si="106"/>
        <v>23.432408286777786</v>
      </c>
      <c r="CB129" s="11">
        <f t="shared" si="111"/>
        <v>1.0028750851578054</v>
      </c>
    </row>
    <row r="130" spans="1:80" x14ac:dyDescent="0.3">
      <c r="A130">
        <v>2</v>
      </c>
      <c r="B130">
        <f t="shared" si="61"/>
        <v>1</v>
      </c>
      <c r="C130" t="s">
        <v>79</v>
      </c>
      <c r="D130">
        <v>1.55</v>
      </c>
      <c r="E130">
        <v>15.5</v>
      </c>
      <c r="F130">
        <v>6.7</v>
      </c>
      <c r="G130">
        <v>6.5</v>
      </c>
      <c r="H130">
        <v>15.5</v>
      </c>
      <c r="I130">
        <f t="shared" si="62"/>
        <v>3.3</v>
      </c>
      <c r="J130">
        <f t="shared" si="63"/>
        <v>0</v>
      </c>
      <c r="K130">
        <v>7</v>
      </c>
      <c r="L130">
        <f t="shared" si="64"/>
        <v>7</v>
      </c>
      <c r="M130">
        <v>1</v>
      </c>
      <c r="N130">
        <v>1</v>
      </c>
      <c r="O130">
        <v>2</v>
      </c>
      <c r="P130">
        <f t="shared" si="65"/>
        <v>1</v>
      </c>
      <c r="Q130">
        <v>1</v>
      </c>
      <c r="S130">
        <v>1</v>
      </c>
      <c r="T130">
        <v>0</v>
      </c>
      <c r="U130">
        <v>1</v>
      </c>
      <c r="Z130">
        <v>18</v>
      </c>
      <c r="AA130">
        <v>0</v>
      </c>
      <c r="AB130">
        <v>0</v>
      </c>
      <c r="AC130">
        <v>0</v>
      </c>
      <c r="AD130" t="s">
        <v>79</v>
      </c>
      <c r="AE130">
        <f t="shared" si="107"/>
        <v>492.57672728854214</v>
      </c>
      <c r="AF130">
        <f t="shared" si="66"/>
        <v>17.10597199879642</v>
      </c>
      <c r="AG130">
        <f t="shared" si="67"/>
        <v>34.21194399759284</v>
      </c>
      <c r="AH130">
        <f t="shared" si="68"/>
        <v>68.42388799518568</v>
      </c>
      <c r="AI130">
        <f t="shared" si="69"/>
        <v>102.63583199277852</v>
      </c>
      <c r="AJ130">
        <f t="shared" si="70"/>
        <v>136.84777599037136</v>
      </c>
      <c r="AK130">
        <f t="shared" si="71"/>
        <v>171.0597199879642</v>
      </c>
      <c r="AL130">
        <f t="shared" si="72"/>
        <v>205.27166398555704</v>
      </c>
      <c r="AM130">
        <f t="shared" si="73"/>
        <v>376.33138397352127</v>
      </c>
      <c r="AN130">
        <f t="shared" si="74"/>
        <v>472.80448560464407</v>
      </c>
      <c r="AO130">
        <f t="shared" si="75"/>
        <v>465.74297071753762</v>
      </c>
      <c r="AP130">
        <f t="shared" si="76"/>
        <v>-898.17555284765399</v>
      </c>
      <c r="AQ130">
        <f t="shared" si="77"/>
        <v>17.10597199879642</v>
      </c>
      <c r="AR130">
        <f t="shared" si="78"/>
        <v>34.21194399759284</v>
      </c>
      <c r="AS130">
        <f t="shared" si="79"/>
        <v>68.42388799518568</v>
      </c>
      <c r="AT130">
        <f t="shared" si="80"/>
        <v>102.63583199277852</v>
      </c>
      <c r="AU130">
        <f t="shared" si="81"/>
        <v>136.84777599037136</v>
      </c>
      <c r="AV130">
        <f t="shared" si="82"/>
        <v>171.0597199879642</v>
      </c>
      <c r="AW130">
        <f t="shared" si="83"/>
        <v>205.27166398555704</v>
      </c>
      <c r="AX130">
        <f t="shared" si="84"/>
        <v>376.33138397352127</v>
      </c>
      <c r="AY130">
        <f t="shared" si="85"/>
        <v>472.80448560464407</v>
      </c>
      <c r="AZ130">
        <f t="shared" si="86"/>
        <v>492.57672728854214</v>
      </c>
      <c r="BA130">
        <f t="shared" si="87"/>
        <v>492.57672728854214</v>
      </c>
      <c r="BB130">
        <f t="shared" si="88"/>
        <v>18</v>
      </c>
      <c r="BC130">
        <f t="shared" si="108"/>
        <v>5.5</v>
      </c>
      <c r="BD130">
        <f t="shared" si="108"/>
        <v>0</v>
      </c>
      <c r="BE130">
        <f t="shared" si="89"/>
        <v>5.5</v>
      </c>
      <c r="BF130">
        <f t="shared" si="60"/>
        <v>0</v>
      </c>
      <c r="BG130">
        <f t="shared" si="60"/>
        <v>0</v>
      </c>
      <c r="BH130">
        <f t="shared" si="60"/>
        <v>0</v>
      </c>
      <c r="BI130">
        <f t="shared" si="90"/>
        <v>3.4413277570045073</v>
      </c>
      <c r="BJ130">
        <f t="shared" si="109"/>
        <v>1.0515168146402663</v>
      </c>
      <c r="BK130">
        <f t="shared" si="110"/>
        <v>0</v>
      </c>
      <c r="BL130">
        <f t="shared" si="91"/>
        <v>1.0515168146402663</v>
      </c>
      <c r="BM130">
        <f t="shared" si="92"/>
        <v>0</v>
      </c>
      <c r="BN130">
        <f t="shared" si="93"/>
        <v>0</v>
      </c>
      <c r="BO130">
        <f t="shared" si="94"/>
        <v>0</v>
      </c>
      <c r="BP130" t="str">
        <f t="shared" si="95"/>
        <v>Col mopA</v>
      </c>
      <c r="BQ130">
        <f t="shared" si="96"/>
        <v>17.10597199879642</v>
      </c>
      <c r="BR130">
        <f t="shared" si="97"/>
        <v>17.10597199879642</v>
      </c>
      <c r="BS130">
        <f t="shared" si="98"/>
        <v>34.21194399759284</v>
      </c>
      <c r="BT130">
        <f t="shared" si="99"/>
        <v>34.21194399759284</v>
      </c>
      <c r="BU130">
        <f t="shared" si="100"/>
        <v>34.21194399759284</v>
      </c>
      <c r="BV130">
        <f t="shared" si="101"/>
        <v>34.21194399759284</v>
      </c>
      <c r="BW130">
        <f t="shared" si="102"/>
        <v>34.21194399759284</v>
      </c>
      <c r="BX130">
        <f t="shared" si="103"/>
        <v>171.05971998796423</v>
      </c>
      <c r="BY130">
        <f t="shared" si="104"/>
        <v>96.473101631122802</v>
      </c>
      <c r="BZ130">
        <f t="shared" si="105"/>
        <v>19.772241683898073</v>
      </c>
      <c r="CA130">
        <f t="shared" si="106"/>
        <v>0</v>
      </c>
      <c r="CB130" s="11">
        <f t="shared" si="111"/>
        <v>0.19118487538913931</v>
      </c>
    </row>
    <row r="131" spans="1:80" x14ac:dyDescent="0.3">
      <c r="A131">
        <v>2</v>
      </c>
      <c r="B131">
        <f t="shared" si="61"/>
        <v>1</v>
      </c>
      <c r="C131" t="s">
        <v>79</v>
      </c>
      <c r="D131">
        <v>1.58</v>
      </c>
      <c r="E131">
        <v>14.3</v>
      </c>
      <c r="F131">
        <v>8.5</v>
      </c>
      <c r="G131">
        <v>6.18</v>
      </c>
      <c r="H131">
        <v>9.3000000000000007</v>
      </c>
      <c r="I131">
        <f t="shared" si="62"/>
        <v>3.67</v>
      </c>
      <c r="J131">
        <f t="shared" si="63"/>
        <v>5</v>
      </c>
      <c r="K131">
        <v>3</v>
      </c>
      <c r="L131">
        <f t="shared" si="64"/>
        <v>3</v>
      </c>
      <c r="P131">
        <f t="shared" si="65"/>
        <v>1</v>
      </c>
      <c r="Q131">
        <v>1</v>
      </c>
      <c r="Z131">
        <v>83</v>
      </c>
      <c r="AA131">
        <v>0</v>
      </c>
      <c r="AB131">
        <v>0</v>
      </c>
      <c r="AC131">
        <v>0</v>
      </c>
      <c r="AD131" t="s">
        <v>79</v>
      </c>
      <c r="AE131">
        <f t="shared" si="107"/>
        <v>131.04159883339526</v>
      </c>
      <c r="AF131">
        <f t="shared" si="66"/>
        <v>-297.11002628987558</v>
      </c>
      <c r="AG131">
        <f t="shared" si="67"/>
        <v>-252.23760922298086</v>
      </c>
      <c r="AH131">
        <f t="shared" si="68"/>
        <v>-172.12103529088506</v>
      </c>
      <c r="AI131">
        <f t="shared" si="69"/>
        <v>-104.02756800658939</v>
      </c>
      <c r="AJ131">
        <f t="shared" si="70"/>
        <v>-46.979719024744256</v>
      </c>
      <c r="AK131">
        <f t="shared" si="71"/>
        <v>-2.5029746272435004E-14</v>
      </c>
      <c r="AL131">
        <f t="shared" si="72"/>
        <v>37.889077412992897</v>
      </c>
      <c r="AM131">
        <f t="shared" si="73"/>
        <v>125.18693238892381</v>
      </c>
      <c r="AN131">
        <f t="shared" si="74"/>
        <v>131.03720013584118</v>
      </c>
      <c r="AO131">
        <f t="shared" si="75"/>
        <v>134.24824935031464</v>
      </c>
      <c r="AP131">
        <f t="shared" si="76"/>
        <v>279.72946893593843</v>
      </c>
      <c r="AQ131">
        <f t="shared" si="77"/>
        <v>0</v>
      </c>
      <c r="AR131">
        <f t="shared" si="78"/>
        <v>0</v>
      </c>
      <c r="AS131">
        <f t="shared" si="79"/>
        <v>0</v>
      </c>
      <c r="AT131">
        <f t="shared" si="80"/>
        <v>0</v>
      </c>
      <c r="AU131">
        <f t="shared" si="81"/>
        <v>0</v>
      </c>
      <c r="AV131">
        <f t="shared" si="82"/>
        <v>0</v>
      </c>
      <c r="AW131">
        <f t="shared" si="83"/>
        <v>37.889077412992897</v>
      </c>
      <c r="AX131">
        <f t="shared" si="84"/>
        <v>125.18693238892381</v>
      </c>
      <c r="AY131">
        <f t="shared" si="85"/>
        <v>131.03720013584118</v>
      </c>
      <c r="AZ131">
        <f t="shared" si="86"/>
        <v>131.04159883339526</v>
      </c>
      <c r="BA131">
        <f t="shared" si="87"/>
        <v>131.04159883339526</v>
      </c>
      <c r="BB131">
        <f t="shared" si="88"/>
        <v>0</v>
      </c>
      <c r="BC131">
        <f t="shared" si="108"/>
        <v>5.5</v>
      </c>
      <c r="BD131">
        <f t="shared" si="108"/>
        <v>0</v>
      </c>
      <c r="BE131">
        <f t="shared" si="89"/>
        <v>0</v>
      </c>
      <c r="BF131">
        <f t="shared" si="60"/>
        <v>0</v>
      </c>
      <c r="BG131">
        <f t="shared" si="60"/>
        <v>0</v>
      </c>
      <c r="BH131">
        <f t="shared" si="60"/>
        <v>0</v>
      </c>
      <c r="BI131">
        <f t="shared" si="90"/>
        <v>0</v>
      </c>
      <c r="BJ131">
        <f t="shared" si="109"/>
        <v>1.0926145998201708</v>
      </c>
      <c r="BK131">
        <f t="shared" si="110"/>
        <v>0</v>
      </c>
      <c r="BL131">
        <f t="shared" si="91"/>
        <v>0</v>
      </c>
      <c r="BM131">
        <f t="shared" si="92"/>
        <v>0</v>
      </c>
      <c r="BN131">
        <f t="shared" si="93"/>
        <v>0</v>
      </c>
      <c r="BO131">
        <f t="shared" si="94"/>
        <v>0</v>
      </c>
      <c r="BP131" t="str">
        <f t="shared" si="95"/>
        <v>Col mopA</v>
      </c>
      <c r="BQ131">
        <f t="shared" si="96"/>
        <v>0</v>
      </c>
      <c r="BR131">
        <f t="shared" si="97"/>
        <v>0</v>
      </c>
      <c r="BS131">
        <f t="shared" si="98"/>
        <v>0</v>
      </c>
      <c r="BT131">
        <f t="shared" si="99"/>
        <v>0</v>
      </c>
      <c r="BU131">
        <f t="shared" si="100"/>
        <v>0</v>
      </c>
      <c r="BV131">
        <f t="shared" si="101"/>
        <v>0</v>
      </c>
      <c r="BW131">
        <f t="shared" si="102"/>
        <v>37.889077412992897</v>
      </c>
      <c r="BX131">
        <f t="shared" si="103"/>
        <v>87.297854975930903</v>
      </c>
      <c r="BY131">
        <f t="shared" si="104"/>
        <v>5.8502677469173676</v>
      </c>
      <c r="BZ131">
        <f t="shared" si="105"/>
        <v>4.3986975540803996E-3</v>
      </c>
      <c r="CA131">
        <f t="shared" si="106"/>
        <v>0</v>
      </c>
      <c r="CB131" s="11">
        <f t="shared" si="111"/>
        <v>0.1986571999673038</v>
      </c>
    </row>
    <row r="132" spans="1:80" x14ac:dyDescent="0.3">
      <c r="A132">
        <v>2</v>
      </c>
      <c r="B132">
        <f t="shared" si="61"/>
        <v>1</v>
      </c>
      <c r="C132" t="s">
        <v>79</v>
      </c>
      <c r="D132">
        <v>1.75</v>
      </c>
      <c r="E132">
        <v>17.899999999999999</v>
      </c>
      <c r="F132">
        <v>7.27</v>
      </c>
      <c r="G132">
        <v>8.3800000000000008</v>
      </c>
      <c r="H132">
        <v>12.9</v>
      </c>
      <c r="I132">
        <f t="shared" si="62"/>
        <v>3.9125000000000001</v>
      </c>
      <c r="J132">
        <f t="shared" si="63"/>
        <v>4.9999999999999982</v>
      </c>
      <c r="K132">
        <v>3</v>
      </c>
      <c r="L132">
        <f t="shared" si="64"/>
        <v>3</v>
      </c>
      <c r="M132">
        <v>1</v>
      </c>
      <c r="N132">
        <v>1</v>
      </c>
      <c r="O132">
        <v>2</v>
      </c>
      <c r="P132">
        <f t="shared" si="65"/>
        <v>1</v>
      </c>
      <c r="Q132">
        <v>1</v>
      </c>
      <c r="S132">
        <v>1</v>
      </c>
      <c r="T132">
        <v>0</v>
      </c>
      <c r="U132">
        <v>1</v>
      </c>
      <c r="Z132">
        <v>63</v>
      </c>
      <c r="AA132">
        <v>0</v>
      </c>
      <c r="AB132">
        <v>0</v>
      </c>
      <c r="AC132">
        <v>18</v>
      </c>
      <c r="AD132" t="s">
        <v>79</v>
      </c>
      <c r="AE132">
        <f t="shared" si="107"/>
        <v>206.58201899251458</v>
      </c>
      <c r="AF132">
        <f t="shared" si="66"/>
        <v>-300.37498969436194</v>
      </c>
      <c r="AG132">
        <f t="shared" si="67"/>
        <v>-257.9156089877099</v>
      </c>
      <c r="AH132">
        <f t="shared" si="68"/>
        <v>-180.24318182689228</v>
      </c>
      <c r="AI132">
        <f t="shared" si="69"/>
        <v>-111.75136937639651</v>
      </c>
      <c r="AJ132">
        <f t="shared" si="70"/>
        <v>-51.862774484629931</v>
      </c>
      <c r="AK132">
        <f t="shared" si="71"/>
        <v>5.6893547648754371E-14</v>
      </c>
      <c r="AL132">
        <f t="shared" si="72"/>
        <v>44.414351229086002</v>
      </c>
      <c r="AM132">
        <f t="shared" si="73"/>
        <v>174.96865884709439</v>
      </c>
      <c r="AN132">
        <f t="shared" si="74"/>
        <v>200.87358205329471</v>
      </c>
      <c r="AO132">
        <f t="shared" si="75"/>
        <v>206.51186523859607</v>
      </c>
      <c r="AP132">
        <f t="shared" si="76"/>
        <v>228.42504947011986</v>
      </c>
      <c r="AQ132">
        <f t="shared" si="77"/>
        <v>0</v>
      </c>
      <c r="AR132">
        <f t="shared" si="78"/>
        <v>0</v>
      </c>
      <c r="AS132">
        <f t="shared" si="79"/>
        <v>0</v>
      </c>
      <c r="AT132">
        <f t="shared" si="80"/>
        <v>0</v>
      </c>
      <c r="AU132">
        <f t="shared" si="81"/>
        <v>0</v>
      </c>
      <c r="AV132">
        <f t="shared" si="82"/>
        <v>0</v>
      </c>
      <c r="AW132">
        <f t="shared" si="83"/>
        <v>44.414351229086002</v>
      </c>
      <c r="AX132">
        <f t="shared" si="84"/>
        <v>174.96865884709439</v>
      </c>
      <c r="AY132">
        <f t="shared" si="85"/>
        <v>200.87358205329471</v>
      </c>
      <c r="AZ132">
        <f t="shared" si="86"/>
        <v>206.51186523859607</v>
      </c>
      <c r="BA132">
        <f t="shared" si="87"/>
        <v>206.58201899251458</v>
      </c>
      <c r="BB132">
        <f t="shared" si="88"/>
        <v>18</v>
      </c>
      <c r="BC132">
        <f t="shared" si="108"/>
        <v>5.5</v>
      </c>
      <c r="BD132">
        <f t="shared" si="108"/>
        <v>0</v>
      </c>
      <c r="BE132">
        <f t="shared" si="89"/>
        <v>5.5</v>
      </c>
      <c r="BF132">
        <f t="shared" si="60"/>
        <v>0</v>
      </c>
      <c r="BG132">
        <f t="shared" si="60"/>
        <v>0</v>
      </c>
      <c r="BH132">
        <f t="shared" si="60"/>
        <v>0</v>
      </c>
      <c r="BI132">
        <f t="shared" si="90"/>
        <v>4.3867081189703647</v>
      </c>
      <c r="BJ132">
        <f t="shared" si="109"/>
        <v>1.3403830363520561</v>
      </c>
      <c r="BK132">
        <f t="shared" si="110"/>
        <v>0</v>
      </c>
      <c r="BL132">
        <f t="shared" si="91"/>
        <v>1.3403830363520561</v>
      </c>
      <c r="BM132">
        <f t="shared" si="92"/>
        <v>0</v>
      </c>
      <c r="BN132">
        <f t="shared" si="93"/>
        <v>0</v>
      </c>
      <c r="BO132">
        <f t="shared" si="94"/>
        <v>0</v>
      </c>
      <c r="BP132" t="str">
        <f t="shared" si="95"/>
        <v>Col mopA</v>
      </c>
      <c r="BQ132">
        <f t="shared" si="96"/>
        <v>0</v>
      </c>
      <c r="BR132">
        <f t="shared" si="97"/>
        <v>0</v>
      </c>
      <c r="BS132">
        <f t="shared" si="98"/>
        <v>0</v>
      </c>
      <c r="BT132">
        <f t="shared" si="99"/>
        <v>0</v>
      </c>
      <c r="BU132">
        <f t="shared" si="100"/>
        <v>0</v>
      </c>
      <c r="BV132">
        <f t="shared" si="101"/>
        <v>0</v>
      </c>
      <c r="BW132">
        <f t="shared" si="102"/>
        <v>44.414351229086002</v>
      </c>
      <c r="BX132">
        <f t="shared" si="103"/>
        <v>130.55430761800838</v>
      </c>
      <c r="BY132">
        <f t="shared" si="104"/>
        <v>25.904923206200323</v>
      </c>
      <c r="BZ132">
        <f t="shared" si="105"/>
        <v>5.6382831853013613</v>
      </c>
      <c r="CA132">
        <f t="shared" si="106"/>
        <v>7.015375391850398E-2</v>
      </c>
      <c r="CB132" s="11">
        <f t="shared" si="111"/>
        <v>0.24370600660946473</v>
      </c>
    </row>
    <row r="133" spans="1:80" x14ac:dyDescent="0.3">
      <c r="A133">
        <v>2</v>
      </c>
      <c r="B133">
        <f t="shared" si="61"/>
        <v>1</v>
      </c>
      <c r="C133" t="s">
        <v>79</v>
      </c>
      <c r="D133">
        <v>2.16</v>
      </c>
      <c r="E133">
        <v>15</v>
      </c>
      <c r="F133">
        <v>8.3000000000000007</v>
      </c>
      <c r="G133">
        <v>8.7799999999999994</v>
      </c>
      <c r="H133">
        <v>8</v>
      </c>
      <c r="I133">
        <f t="shared" si="62"/>
        <v>4.2699999999999996</v>
      </c>
      <c r="J133">
        <f t="shared" si="63"/>
        <v>7</v>
      </c>
      <c r="K133">
        <v>3</v>
      </c>
      <c r="L133">
        <f t="shared" si="64"/>
        <v>3</v>
      </c>
      <c r="M133">
        <v>1</v>
      </c>
      <c r="N133">
        <v>1</v>
      </c>
      <c r="O133">
        <v>3</v>
      </c>
      <c r="P133">
        <f t="shared" si="65"/>
        <v>1</v>
      </c>
      <c r="Q133">
        <v>1</v>
      </c>
      <c r="S133">
        <v>1</v>
      </c>
      <c r="T133">
        <v>0</v>
      </c>
      <c r="U133">
        <v>1</v>
      </c>
      <c r="Z133">
        <v>63</v>
      </c>
      <c r="AA133">
        <v>0</v>
      </c>
      <c r="AB133">
        <v>0</v>
      </c>
      <c r="AC133">
        <v>0</v>
      </c>
      <c r="AD133" t="s">
        <v>79</v>
      </c>
      <c r="AE133">
        <f t="shared" si="107"/>
        <v>152.59483826384985</v>
      </c>
      <c r="AF133">
        <f t="shared" si="66"/>
        <v>-756.00758127155882</v>
      </c>
      <c r="AG133">
        <f t="shared" si="67"/>
        <v>-665.2181230564704</v>
      </c>
      <c r="AH133">
        <f t="shared" si="68"/>
        <v>-502.19199702067772</v>
      </c>
      <c r="AI133">
        <f t="shared" si="69"/>
        <v>-362.4127408766434</v>
      </c>
      <c r="AJ133">
        <f t="shared" si="70"/>
        <v>-244.09213386346295</v>
      </c>
      <c r="AK133">
        <f t="shared" si="71"/>
        <v>-145.44195522023188</v>
      </c>
      <c r="AL133">
        <f t="shared" si="72"/>
        <v>-64.673984186045743</v>
      </c>
      <c r="AM133">
        <f t="shared" si="73"/>
        <v>133.52048348086862</v>
      </c>
      <c r="AN133">
        <f t="shared" si="74"/>
        <v>152.29680147036578</v>
      </c>
      <c r="AO133">
        <f t="shared" si="75"/>
        <v>154.97913261172249</v>
      </c>
      <c r="AP133">
        <f t="shared" si="76"/>
        <v>369.86366071374545</v>
      </c>
      <c r="AQ133">
        <f t="shared" si="77"/>
        <v>0</v>
      </c>
      <c r="AR133">
        <f t="shared" si="78"/>
        <v>0</v>
      </c>
      <c r="AS133">
        <f t="shared" si="79"/>
        <v>0</v>
      </c>
      <c r="AT133">
        <f t="shared" si="80"/>
        <v>0</v>
      </c>
      <c r="AU133">
        <f t="shared" si="81"/>
        <v>0</v>
      </c>
      <c r="AV133">
        <f t="shared" si="82"/>
        <v>0</v>
      </c>
      <c r="AW133">
        <f t="shared" si="83"/>
        <v>0</v>
      </c>
      <c r="AX133">
        <f t="shared" si="84"/>
        <v>133.52048348086862</v>
      </c>
      <c r="AY133">
        <f t="shared" si="85"/>
        <v>152.29680147036578</v>
      </c>
      <c r="AZ133">
        <f t="shared" si="86"/>
        <v>152.59483826384985</v>
      </c>
      <c r="BA133">
        <f t="shared" si="87"/>
        <v>152.59483826384985</v>
      </c>
      <c r="BB133">
        <f t="shared" si="88"/>
        <v>38</v>
      </c>
      <c r="BC133">
        <f t="shared" si="108"/>
        <v>5.5</v>
      </c>
      <c r="BD133">
        <f t="shared" si="108"/>
        <v>0</v>
      </c>
      <c r="BE133">
        <f t="shared" si="89"/>
        <v>5.5</v>
      </c>
      <c r="BF133">
        <f t="shared" si="60"/>
        <v>0</v>
      </c>
      <c r="BG133">
        <f t="shared" si="60"/>
        <v>0</v>
      </c>
      <c r="BH133">
        <f t="shared" si="60"/>
        <v>0</v>
      </c>
      <c r="BI133">
        <f t="shared" si="90"/>
        <v>14.108512747301393</v>
      </c>
      <c r="BJ133">
        <f t="shared" si="109"/>
        <v>2.0420215818462544</v>
      </c>
      <c r="BK133">
        <f t="shared" si="110"/>
        <v>0</v>
      </c>
      <c r="BL133">
        <f t="shared" si="91"/>
        <v>2.0420215818462544</v>
      </c>
      <c r="BM133">
        <f t="shared" si="92"/>
        <v>0</v>
      </c>
      <c r="BN133">
        <f t="shared" si="93"/>
        <v>0</v>
      </c>
      <c r="BO133">
        <f t="shared" si="94"/>
        <v>0</v>
      </c>
      <c r="BP133" t="str">
        <f t="shared" si="95"/>
        <v>Col mopA</v>
      </c>
      <c r="BQ133">
        <f t="shared" si="96"/>
        <v>0</v>
      </c>
      <c r="BR133">
        <f t="shared" si="97"/>
        <v>0</v>
      </c>
      <c r="BS133">
        <f t="shared" si="98"/>
        <v>0</v>
      </c>
      <c r="BT133">
        <f t="shared" si="99"/>
        <v>0</v>
      </c>
      <c r="BU133">
        <f t="shared" si="100"/>
        <v>0</v>
      </c>
      <c r="BV133">
        <f t="shared" si="101"/>
        <v>0</v>
      </c>
      <c r="BW133">
        <f t="shared" si="102"/>
        <v>0</v>
      </c>
      <c r="BX133">
        <f t="shared" si="103"/>
        <v>133.52048348086862</v>
      </c>
      <c r="BY133">
        <f t="shared" si="104"/>
        <v>18.776317989497159</v>
      </c>
      <c r="BZ133">
        <f t="shared" si="105"/>
        <v>0.29803679348407286</v>
      </c>
      <c r="CA133">
        <f t="shared" si="106"/>
        <v>0</v>
      </c>
      <c r="CB133" s="11">
        <f t="shared" si="111"/>
        <v>0.37127665124477349</v>
      </c>
    </row>
    <row r="134" spans="1:80" x14ac:dyDescent="0.3">
      <c r="A134">
        <v>2</v>
      </c>
      <c r="B134">
        <f t="shared" si="61"/>
        <v>1</v>
      </c>
      <c r="C134" t="s">
        <v>79</v>
      </c>
      <c r="D134">
        <v>1.53</v>
      </c>
      <c r="E134">
        <v>16.7</v>
      </c>
      <c r="F134">
        <v>11.5</v>
      </c>
      <c r="G134">
        <v>10.1</v>
      </c>
      <c r="H134">
        <v>16.7</v>
      </c>
      <c r="I134">
        <f t="shared" si="62"/>
        <v>5.4</v>
      </c>
      <c r="J134">
        <f t="shared" si="63"/>
        <v>0</v>
      </c>
      <c r="K134">
        <v>3</v>
      </c>
      <c r="L134">
        <f t="shared" si="64"/>
        <v>3</v>
      </c>
      <c r="M134">
        <v>1</v>
      </c>
      <c r="N134">
        <v>1</v>
      </c>
      <c r="O134">
        <v>1</v>
      </c>
      <c r="P134">
        <f t="shared" si="65"/>
        <v>1</v>
      </c>
      <c r="Q134">
        <v>1</v>
      </c>
      <c r="S134">
        <v>1</v>
      </c>
      <c r="T134">
        <v>0</v>
      </c>
      <c r="U134">
        <v>1</v>
      </c>
      <c r="Z134">
        <v>38</v>
      </c>
      <c r="AA134">
        <v>0</v>
      </c>
      <c r="AB134">
        <v>0</v>
      </c>
      <c r="AC134">
        <v>5.5</v>
      </c>
      <c r="AD134" t="s">
        <v>79</v>
      </c>
      <c r="AE134">
        <f t="shared" si="107"/>
        <v>509.44593001540829</v>
      </c>
      <c r="AF134">
        <f t="shared" si="66"/>
        <v>44.402270850204253</v>
      </c>
      <c r="AG134">
        <f t="shared" si="67"/>
        <v>86.146541819491659</v>
      </c>
      <c r="AH134">
        <f t="shared" si="68"/>
        <v>161.98923224876262</v>
      </c>
      <c r="AI134">
        <f t="shared" si="69"/>
        <v>228.18436755470597</v>
      </c>
      <c r="AJ134">
        <f t="shared" si="70"/>
        <v>285.38824400421458</v>
      </c>
      <c r="AK134">
        <f t="shared" si="71"/>
        <v>334.25715786418175</v>
      </c>
      <c r="AL134">
        <f t="shared" si="72"/>
        <v>375.4474054015003</v>
      </c>
      <c r="AM134">
        <f t="shared" si="73"/>
        <v>489.1890175896213</v>
      </c>
      <c r="AN134">
        <f t="shared" si="74"/>
        <v>507.29295011186576</v>
      </c>
      <c r="AO134">
        <f t="shared" si="75"/>
        <v>509.44888334860929</v>
      </c>
      <c r="AP134">
        <f t="shared" si="76"/>
        <v>551.99766415839656</v>
      </c>
      <c r="AQ134">
        <f t="shared" si="77"/>
        <v>44.402270850204253</v>
      </c>
      <c r="AR134">
        <f t="shared" si="78"/>
        <v>86.146541819491659</v>
      </c>
      <c r="AS134">
        <f t="shared" si="79"/>
        <v>161.98923224876262</v>
      </c>
      <c r="AT134">
        <f t="shared" si="80"/>
        <v>228.18436755470597</v>
      </c>
      <c r="AU134">
        <f t="shared" si="81"/>
        <v>285.38824400421458</v>
      </c>
      <c r="AV134">
        <f t="shared" si="82"/>
        <v>334.25715786418175</v>
      </c>
      <c r="AW134">
        <f t="shared" si="83"/>
        <v>375.4474054015003</v>
      </c>
      <c r="AX134">
        <f t="shared" si="84"/>
        <v>489.1890175896213</v>
      </c>
      <c r="AY134">
        <f t="shared" si="85"/>
        <v>507.29295011186576</v>
      </c>
      <c r="AZ134">
        <f t="shared" si="86"/>
        <v>509.44593001540829</v>
      </c>
      <c r="BA134">
        <f t="shared" si="87"/>
        <v>509.44593001540829</v>
      </c>
      <c r="BB134">
        <f t="shared" si="88"/>
        <v>5.5</v>
      </c>
      <c r="BC134">
        <f t="shared" si="108"/>
        <v>5.5</v>
      </c>
      <c r="BD134">
        <f t="shared" si="108"/>
        <v>0</v>
      </c>
      <c r="BE134">
        <f t="shared" si="89"/>
        <v>5.5</v>
      </c>
      <c r="BF134">
        <f t="shared" si="60"/>
        <v>0</v>
      </c>
      <c r="BG134">
        <f t="shared" si="60"/>
        <v>0</v>
      </c>
      <c r="BH134">
        <f t="shared" si="60"/>
        <v>0</v>
      </c>
      <c r="BI134">
        <f t="shared" si="90"/>
        <v>1.0245559672804989</v>
      </c>
      <c r="BJ134">
        <f t="shared" si="109"/>
        <v>1.0245559672804989</v>
      </c>
      <c r="BK134">
        <f t="shared" si="110"/>
        <v>0</v>
      </c>
      <c r="BL134">
        <f t="shared" si="91"/>
        <v>1.0245559672804989</v>
      </c>
      <c r="BM134">
        <f t="shared" si="92"/>
        <v>0</v>
      </c>
      <c r="BN134">
        <f t="shared" si="93"/>
        <v>0</v>
      </c>
      <c r="BO134">
        <f t="shared" si="94"/>
        <v>0</v>
      </c>
      <c r="BP134" t="str">
        <f t="shared" si="95"/>
        <v>Col mopA</v>
      </c>
      <c r="BQ134">
        <f t="shared" si="96"/>
        <v>44.402270850204253</v>
      </c>
      <c r="BR134">
        <f t="shared" si="97"/>
        <v>41.744270969287406</v>
      </c>
      <c r="BS134">
        <f t="shared" si="98"/>
        <v>75.842690429270959</v>
      </c>
      <c r="BT134">
        <f t="shared" si="99"/>
        <v>66.195135305943353</v>
      </c>
      <c r="BU134">
        <f t="shared" si="100"/>
        <v>57.203876449508613</v>
      </c>
      <c r="BV134">
        <f t="shared" si="101"/>
        <v>48.868913859967165</v>
      </c>
      <c r="BW134">
        <f t="shared" si="102"/>
        <v>41.190247537318555</v>
      </c>
      <c r="BX134">
        <f t="shared" si="103"/>
        <v>113.741612188121</v>
      </c>
      <c r="BY134">
        <f t="shared" si="104"/>
        <v>18.103932522244463</v>
      </c>
      <c r="BZ134">
        <f t="shared" si="105"/>
        <v>2.1529799035425299</v>
      </c>
      <c r="CA134">
        <f t="shared" si="106"/>
        <v>0</v>
      </c>
      <c r="CB134" s="11">
        <f t="shared" si="111"/>
        <v>0.1862829031419089</v>
      </c>
    </row>
    <row r="135" spans="1:80" x14ac:dyDescent="0.3">
      <c r="A135">
        <v>2</v>
      </c>
      <c r="B135" t="str">
        <f t="shared" si="61"/>
        <v/>
      </c>
      <c r="D135">
        <v>1.42</v>
      </c>
      <c r="I135">
        <f t="shared" si="62"/>
        <v>0</v>
      </c>
      <c r="J135">
        <f t="shared" si="63"/>
        <v>0</v>
      </c>
      <c r="L135" t="e">
        <f t="shared" si="64"/>
        <v>#DIV/0!</v>
      </c>
      <c r="P135">
        <f t="shared" si="65"/>
        <v>0</v>
      </c>
      <c r="Z135">
        <v>0</v>
      </c>
      <c r="AA135">
        <v>0</v>
      </c>
      <c r="AB135">
        <v>0</v>
      </c>
      <c r="AC135">
        <v>0</v>
      </c>
      <c r="AD135" t="s">
        <v>79</v>
      </c>
      <c r="AE135" t="e">
        <f t="shared" si="107"/>
        <v>#DIV/0!</v>
      </c>
      <c r="AF135" t="e">
        <f t="shared" si="66"/>
        <v>#DIV/0!</v>
      </c>
      <c r="AG135" t="e">
        <f t="shared" si="67"/>
        <v>#DIV/0!</v>
      </c>
      <c r="AH135" t="e">
        <f t="shared" si="68"/>
        <v>#DIV/0!</v>
      </c>
      <c r="AI135" t="e">
        <f t="shared" si="69"/>
        <v>#DIV/0!</v>
      </c>
      <c r="AJ135" t="e">
        <f t="shared" si="70"/>
        <v>#DIV/0!</v>
      </c>
      <c r="AK135" t="e">
        <f t="shared" si="71"/>
        <v>#DIV/0!</v>
      </c>
      <c r="AL135" t="e">
        <f t="shared" si="72"/>
        <v>#DIV/0!</v>
      </c>
      <c r="AM135" t="e">
        <f t="shared" si="73"/>
        <v>#DIV/0!</v>
      </c>
      <c r="AN135" t="e">
        <f t="shared" si="74"/>
        <v>#DIV/0!</v>
      </c>
      <c r="AO135" t="e">
        <f t="shared" si="75"/>
        <v>#DIV/0!</v>
      </c>
      <c r="AP135" t="e">
        <f t="shared" si="76"/>
        <v>#DIV/0!</v>
      </c>
      <c r="AQ135" t="e">
        <f t="shared" si="77"/>
        <v>#DIV/0!</v>
      </c>
      <c r="AR135" t="e">
        <f t="shared" si="78"/>
        <v>#DIV/0!</v>
      </c>
      <c r="AS135" t="e">
        <f t="shared" si="79"/>
        <v>#DIV/0!</v>
      </c>
      <c r="AT135" t="e">
        <f t="shared" si="80"/>
        <v>#DIV/0!</v>
      </c>
      <c r="AU135" t="e">
        <f t="shared" si="81"/>
        <v>#DIV/0!</v>
      </c>
      <c r="AV135" t="e">
        <f t="shared" si="82"/>
        <v>#DIV/0!</v>
      </c>
      <c r="AW135" t="e">
        <f t="shared" si="83"/>
        <v>#DIV/0!</v>
      </c>
      <c r="AX135" t="e">
        <f t="shared" si="84"/>
        <v>#DIV/0!</v>
      </c>
      <c r="AY135" t="e">
        <f t="shared" si="85"/>
        <v>#DIV/0!</v>
      </c>
      <c r="AZ135" t="e">
        <f t="shared" si="86"/>
        <v>#DIV/0!</v>
      </c>
      <c r="BA135" t="e">
        <f t="shared" si="87"/>
        <v>#DIV/0!</v>
      </c>
      <c r="BB135">
        <f t="shared" si="88"/>
        <v>0</v>
      </c>
      <c r="BC135">
        <f t="shared" si="108"/>
        <v>0</v>
      </c>
      <c r="BD135">
        <f t="shared" si="108"/>
        <v>0</v>
      </c>
      <c r="BE135">
        <f t="shared" si="89"/>
        <v>0</v>
      </c>
      <c r="BF135">
        <f t="shared" si="60"/>
        <v>0</v>
      </c>
      <c r="BG135">
        <f t="shared" si="60"/>
        <v>0</v>
      </c>
      <c r="BH135">
        <f t="shared" si="60"/>
        <v>0</v>
      </c>
      <c r="BI135">
        <f t="shared" si="90"/>
        <v>0</v>
      </c>
      <c r="BJ135">
        <f t="shared" si="109"/>
        <v>0</v>
      </c>
      <c r="BK135">
        <f t="shared" si="110"/>
        <v>0</v>
      </c>
      <c r="BL135">
        <f t="shared" si="91"/>
        <v>0</v>
      </c>
      <c r="BM135">
        <f t="shared" si="92"/>
        <v>0</v>
      </c>
      <c r="BN135">
        <f t="shared" si="93"/>
        <v>0</v>
      </c>
      <c r="BO135">
        <f t="shared" si="94"/>
        <v>0</v>
      </c>
      <c r="BP135" t="str">
        <f t="shared" si="95"/>
        <v/>
      </c>
      <c r="BQ135" t="str">
        <f t="shared" si="96"/>
        <v/>
      </c>
      <c r="BR135" t="str">
        <f t="shared" si="97"/>
        <v/>
      </c>
      <c r="BS135" t="str">
        <f t="shared" si="98"/>
        <v/>
      </c>
      <c r="BT135" t="str">
        <f t="shared" si="99"/>
        <v/>
      </c>
      <c r="BU135" t="str">
        <f t="shared" si="100"/>
        <v/>
      </c>
      <c r="BV135" t="str">
        <f t="shared" si="101"/>
        <v/>
      </c>
      <c r="BW135" t="str">
        <f t="shared" si="102"/>
        <v/>
      </c>
      <c r="BX135" t="str">
        <f t="shared" si="103"/>
        <v/>
      </c>
      <c r="BY135" t="str">
        <f t="shared" si="104"/>
        <v/>
      </c>
      <c r="BZ135" t="str">
        <f t="shared" si="105"/>
        <v/>
      </c>
      <c r="CA135" t="str">
        <f t="shared" si="106"/>
        <v/>
      </c>
      <c r="CB135" s="11">
        <f t="shared" si="111"/>
        <v>0.16046001362524889</v>
      </c>
    </row>
    <row r="136" spans="1:80" x14ac:dyDescent="0.3">
      <c r="A136">
        <v>2</v>
      </c>
      <c r="B136">
        <f t="shared" si="61"/>
        <v>1</v>
      </c>
      <c r="C136" t="s">
        <v>79</v>
      </c>
      <c r="D136">
        <v>2.7</v>
      </c>
      <c r="E136">
        <v>17.5</v>
      </c>
      <c r="F136">
        <v>10</v>
      </c>
      <c r="G136">
        <v>10.9</v>
      </c>
      <c r="H136">
        <v>17.5</v>
      </c>
      <c r="I136">
        <f t="shared" si="62"/>
        <v>5.2249999999999996</v>
      </c>
      <c r="J136">
        <f t="shared" si="63"/>
        <v>0</v>
      </c>
      <c r="K136">
        <v>3</v>
      </c>
      <c r="L136">
        <f t="shared" si="64"/>
        <v>3</v>
      </c>
      <c r="M136">
        <v>1</v>
      </c>
      <c r="N136">
        <v>1</v>
      </c>
      <c r="O136">
        <v>1</v>
      </c>
      <c r="P136">
        <f t="shared" si="65"/>
        <v>1</v>
      </c>
      <c r="Q136">
        <v>2</v>
      </c>
      <c r="S136">
        <v>1</v>
      </c>
      <c r="T136">
        <v>0</v>
      </c>
      <c r="U136">
        <v>1</v>
      </c>
      <c r="Z136">
        <v>38</v>
      </c>
      <c r="AA136">
        <v>0</v>
      </c>
      <c r="AB136">
        <v>0</v>
      </c>
      <c r="AC136">
        <v>0</v>
      </c>
      <c r="AD136" t="s">
        <v>79</v>
      </c>
      <c r="AE136">
        <f t="shared" si="107"/>
        <v>499.80977372358331</v>
      </c>
      <c r="AF136">
        <f t="shared" si="66"/>
        <v>41.62847118290177</v>
      </c>
      <c r="AG136">
        <f t="shared" si="67"/>
        <v>80.878838719398715</v>
      </c>
      <c r="AH136">
        <f t="shared" si="68"/>
        <v>152.52503975275482</v>
      </c>
      <c r="AI136">
        <f t="shared" si="69"/>
        <v>215.49815689922241</v>
      </c>
      <c r="AJ136">
        <f t="shared" si="70"/>
        <v>270.35774395795556</v>
      </c>
      <c r="AK136">
        <f t="shared" si="71"/>
        <v>317.66335472810835</v>
      </c>
      <c r="AL136">
        <f t="shared" si="72"/>
        <v>357.97454300883493</v>
      </c>
      <c r="AM136">
        <f t="shared" si="73"/>
        <v>474.19853004146756</v>
      </c>
      <c r="AN136">
        <f t="shared" si="74"/>
        <v>495.81129553379463</v>
      </c>
      <c r="AO136">
        <f t="shared" si="75"/>
        <v>499.79811635276764</v>
      </c>
      <c r="AP136">
        <f t="shared" si="76"/>
        <v>525.4210174056991</v>
      </c>
      <c r="AQ136">
        <f t="shared" si="77"/>
        <v>41.62847118290177</v>
      </c>
      <c r="AR136">
        <f t="shared" si="78"/>
        <v>80.878838719398715</v>
      </c>
      <c r="AS136">
        <f t="shared" si="79"/>
        <v>152.52503975275482</v>
      </c>
      <c r="AT136">
        <f t="shared" si="80"/>
        <v>215.49815689922241</v>
      </c>
      <c r="AU136">
        <f t="shared" si="81"/>
        <v>270.35774395795556</v>
      </c>
      <c r="AV136">
        <f t="shared" si="82"/>
        <v>317.66335472810835</v>
      </c>
      <c r="AW136">
        <f t="shared" si="83"/>
        <v>357.97454300883493</v>
      </c>
      <c r="AX136">
        <f t="shared" si="84"/>
        <v>474.19853004146756</v>
      </c>
      <c r="AY136">
        <f t="shared" si="85"/>
        <v>495.81129553379463</v>
      </c>
      <c r="AZ136">
        <f t="shared" si="86"/>
        <v>499.79811635276764</v>
      </c>
      <c r="BA136">
        <f t="shared" si="87"/>
        <v>499.80977372358331</v>
      </c>
      <c r="BB136">
        <f t="shared" si="88"/>
        <v>5.5</v>
      </c>
      <c r="BC136">
        <f t="shared" si="108"/>
        <v>18</v>
      </c>
      <c r="BD136">
        <f t="shared" si="108"/>
        <v>0</v>
      </c>
      <c r="BE136">
        <f t="shared" si="89"/>
        <v>5.5</v>
      </c>
      <c r="BF136">
        <f t="shared" si="60"/>
        <v>0</v>
      </c>
      <c r="BG136">
        <f t="shared" si="60"/>
        <v>0</v>
      </c>
      <c r="BH136">
        <f t="shared" si="60"/>
        <v>0</v>
      </c>
      <c r="BI136">
        <f t="shared" si="90"/>
        <v>3.1906587216347724</v>
      </c>
      <c r="BJ136">
        <f t="shared" si="109"/>
        <v>10.442155816259255</v>
      </c>
      <c r="BK136">
        <f t="shared" si="110"/>
        <v>0</v>
      </c>
      <c r="BL136">
        <f t="shared" si="91"/>
        <v>3.1906587216347724</v>
      </c>
      <c r="BM136">
        <f t="shared" si="92"/>
        <v>0</v>
      </c>
      <c r="BN136">
        <f t="shared" si="93"/>
        <v>0</v>
      </c>
      <c r="BO136">
        <f t="shared" si="94"/>
        <v>0</v>
      </c>
      <c r="BP136" t="str">
        <f t="shared" si="95"/>
        <v>Col mopA</v>
      </c>
      <c r="BQ136">
        <f t="shared" si="96"/>
        <v>41.62847118290177</v>
      </c>
      <c r="BR136">
        <f t="shared" si="97"/>
        <v>39.250367536496945</v>
      </c>
      <c r="BS136">
        <f t="shared" si="98"/>
        <v>71.646201033356107</v>
      </c>
      <c r="BT136">
        <f t="shared" si="99"/>
        <v>62.973117146467587</v>
      </c>
      <c r="BU136">
        <f t="shared" si="100"/>
        <v>54.859587058733155</v>
      </c>
      <c r="BV136">
        <f t="shared" si="101"/>
        <v>47.305610770152782</v>
      </c>
      <c r="BW136">
        <f t="shared" si="102"/>
        <v>40.311188280726583</v>
      </c>
      <c r="BX136">
        <f t="shared" si="103"/>
        <v>116.22398703263264</v>
      </c>
      <c r="BY136">
        <f t="shared" si="104"/>
        <v>21.612765492327071</v>
      </c>
      <c r="BZ136">
        <f t="shared" si="105"/>
        <v>3.9868208189730012</v>
      </c>
      <c r="CA136">
        <f t="shared" si="106"/>
        <v>1.165737081566931E-2</v>
      </c>
      <c r="CB136" s="11">
        <f t="shared" si="111"/>
        <v>0.58011976756995864</v>
      </c>
    </row>
    <row r="137" spans="1:80" x14ac:dyDescent="0.3">
      <c r="A137">
        <v>2</v>
      </c>
      <c r="B137">
        <f t="shared" si="61"/>
        <v>1</v>
      </c>
      <c r="C137" t="s">
        <v>79</v>
      </c>
      <c r="D137">
        <v>2</v>
      </c>
      <c r="E137">
        <v>21.5</v>
      </c>
      <c r="F137">
        <v>15.8</v>
      </c>
      <c r="G137">
        <v>14.2</v>
      </c>
      <c r="H137">
        <v>18.5</v>
      </c>
      <c r="I137">
        <f t="shared" si="62"/>
        <v>7.5</v>
      </c>
      <c r="J137">
        <f t="shared" si="63"/>
        <v>3</v>
      </c>
      <c r="K137">
        <v>3</v>
      </c>
      <c r="L137">
        <f t="shared" si="64"/>
        <v>3</v>
      </c>
      <c r="M137">
        <v>1</v>
      </c>
      <c r="N137">
        <v>0</v>
      </c>
      <c r="O137">
        <v>1</v>
      </c>
      <c r="P137">
        <f t="shared" si="65"/>
        <v>1</v>
      </c>
      <c r="Q137">
        <v>1</v>
      </c>
      <c r="Z137">
        <v>0</v>
      </c>
      <c r="AA137">
        <v>0</v>
      </c>
      <c r="AB137">
        <v>0</v>
      </c>
      <c r="AC137">
        <v>0</v>
      </c>
      <c r="AD137" t="s">
        <v>79</v>
      </c>
      <c r="AE137">
        <f t="shared" si="107"/>
        <v>1088.6502117622456</v>
      </c>
      <c r="AF137">
        <f t="shared" si="66"/>
        <v>-503.6723928029578</v>
      </c>
      <c r="AG137">
        <f t="shared" si="67"/>
        <v>-392.62160323125386</v>
      </c>
      <c r="AH137">
        <f t="shared" si="68"/>
        <v>-186.25239837979231</v>
      </c>
      <c r="AI137">
        <f t="shared" si="69"/>
        <v>0</v>
      </c>
      <c r="AJ137">
        <f t="shared" si="70"/>
        <v>167.16722300923431</v>
      </c>
      <c r="AK137">
        <f t="shared" si="71"/>
        <v>316.28090174902189</v>
      </c>
      <c r="AL137">
        <f t="shared" si="72"/>
        <v>448.37266732047391</v>
      </c>
      <c r="AM137">
        <f t="shared" si="73"/>
        <v>889.60988619159514</v>
      </c>
      <c r="AN137">
        <f t="shared" si="74"/>
        <v>1016.1136499653612</v>
      </c>
      <c r="AO137">
        <f t="shared" si="75"/>
        <v>1072.9823144141185</v>
      </c>
      <c r="AP137">
        <f t="shared" si="76"/>
        <v>1091.3367510880562</v>
      </c>
      <c r="AQ137">
        <f t="shared" si="77"/>
        <v>0</v>
      </c>
      <c r="AR137">
        <f t="shared" si="78"/>
        <v>0</v>
      </c>
      <c r="AS137">
        <f t="shared" si="79"/>
        <v>0</v>
      </c>
      <c r="AT137">
        <f t="shared" si="80"/>
        <v>0</v>
      </c>
      <c r="AU137">
        <f t="shared" si="81"/>
        <v>167.16722300923431</v>
      </c>
      <c r="AV137">
        <f t="shared" si="82"/>
        <v>316.28090174902189</v>
      </c>
      <c r="AW137">
        <f t="shared" si="83"/>
        <v>448.37266732047391</v>
      </c>
      <c r="AX137">
        <f t="shared" si="84"/>
        <v>889.60988619159514</v>
      </c>
      <c r="AY137">
        <f t="shared" si="85"/>
        <v>1016.1136499653612</v>
      </c>
      <c r="AZ137">
        <f t="shared" si="86"/>
        <v>1072.9823144141185</v>
      </c>
      <c r="BA137">
        <f t="shared" si="87"/>
        <v>1088.6502117622456</v>
      </c>
      <c r="BB137">
        <f t="shared" si="88"/>
        <v>5.5</v>
      </c>
      <c r="BC137">
        <f t="shared" si="108"/>
        <v>5.5</v>
      </c>
      <c r="BD137">
        <f t="shared" si="108"/>
        <v>0</v>
      </c>
      <c r="BE137">
        <f t="shared" si="89"/>
        <v>0</v>
      </c>
      <c r="BF137">
        <f t="shared" si="60"/>
        <v>0</v>
      </c>
      <c r="BG137">
        <f t="shared" si="60"/>
        <v>0</v>
      </c>
      <c r="BH137">
        <f t="shared" si="60"/>
        <v>0</v>
      </c>
      <c r="BI137">
        <f t="shared" si="90"/>
        <v>1.7507043740108488</v>
      </c>
      <c r="BJ137">
        <f t="shared" si="109"/>
        <v>1.7507043740108488</v>
      </c>
      <c r="BK137">
        <f t="shared" si="110"/>
        <v>0</v>
      </c>
      <c r="BL137">
        <f t="shared" si="91"/>
        <v>0</v>
      </c>
      <c r="BM137">
        <f t="shared" si="92"/>
        <v>0</v>
      </c>
      <c r="BN137">
        <f t="shared" si="93"/>
        <v>0</v>
      </c>
      <c r="BO137">
        <f t="shared" si="94"/>
        <v>0</v>
      </c>
      <c r="BP137" t="str">
        <f t="shared" si="95"/>
        <v>Col mopA</v>
      </c>
      <c r="BQ137">
        <f t="shared" si="96"/>
        <v>0</v>
      </c>
      <c r="BR137">
        <f t="shared" si="97"/>
        <v>0</v>
      </c>
      <c r="BS137">
        <f t="shared" si="98"/>
        <v>0</v>
      </c>
      <c r="BT137">
        <f t="shared" si="99"/>
        <v>0</v>
      </c>
      <c r="BU137">
        <f t="shared" si="100"/>
        <v>167.16722300923431</v>
      </c>
      <c r="BV137">
        <f t="shared" si="101"/>
        <v>149.11367873978759</v>
      </c>
      <c r="BW137">
        <f t="shared" si="102"/>
        <v>132.09176557145202</v>
      </c>
      <c r="BX137">
        <f t="shared" si="103"/>
        <v>441.23721887112123</v>
      </c>
      <c r="BY137">
        <f t="shared" si="104"/>
        <v>126.50376377376608</v>
      </c>
      <c r="BZ137">
        <f t="shared" si="105"/>
        <v>56.868664448757272</v>
      </c>
      <c r="CA137">
        <f t="shared" si="106"/>
        <v>15.667897348127099</v>
      </c>
      <c r="CB137" s="11">
        <f t="shared" si="111"/>
        <v>0.31830988618379069</v>
      </c>
    </row>
    <row r="138" spans="1:80" x14ac:dyDescent="0.3">
      <c r="A138">
        <v>2</v>
      </c>
      <c r="B138">
        <f t="shared" si="61"/>
        <v>1</v>
      </c>
      <c r="C138" t="s">
        <v>79</v>
      </c>
      <c r="D138">
        <v>2.4500000000000002</v>
      </c>
      <c r="E138">
        <v>21.6</v>
      </c>
      <c r="F138">
        <v>13.3</v>
      </c>
      <c r="G138">
        <v>13.7</v>
      </c>
      <c r="H138">
        <v>20.6</v>
      </c>
      <c r="I138">
        <f t="shared" si="62"/>
        <v>6.75</v>
      </c>
      <c r="J138">
        <f t="shared" si="63"/>
        <v>1</v>
      </c>
      <c r="K138">
        <v>3</v>
      </c>
      <c r="L138">
        <f t="shared" si="64"/>
        <v>3</v>
      </c>
      <c r="M138">
        <v>1</v>
      </c>
      <c r="N138">
        <v>1</v>
      </c>
      <c r="O138">
        <v>1</v>
      </c>
      <c r="P138">
        <f t="shared" si="65"/>
        <v>1</v>
      </c>
      <c r="Q138">
        <v>1</v>
      </c>
      <c r="Z138">
        <v>5.5</v>
      </c>
      <c r="AA138">
        <v>0</v>
      </c>
      <c r="AB138">
        <v>0</v>
      </c>
      <c r="AC138">
        <v>0</v>
      </c>
      <c r="AD138" t="s">
        <v>79</v>
      </c>
      <c r="AE138">
        <f t="shared" si="107"/>
        <v>981.90364505215291</v>
      </c>
      <c r="AF138">
        <f t="shared" si="66"/>
        <v>-73.247262982106278</v>
      </c>
      <c r="AG138">
        <f t="shared" si="67"/>
        <v>-1.6934089859421627E-13</v>
      </c>
      <c r="AH138">
        <f t="shared" si="68"/>
        <v>136.1664613878653</v>
      </c>
      <c r="AI138">
        <f t="shared" si="69"/>
        <v>259.12378308917897</v>
      </c>
      <c r="AJ138">
        <f t="shared" si="70"/>
        <v>369.54590080223426</v>
      </c>
      <c r="AK138">
        <f t="shared" si="71"/>
        <v>468.10675022532479</v>
      </c>
      <c r="AL138">
        <f t="shared" si="72"/>
        <v>555.48026705674386</v>
      </c>
      <c r="AM138">
        <f t="shared" si="73"/>
        <v>848.12561177903956</v>
      </c>
      <c r="AN138">
        <f t="shared" si="74"/>
        <v>932.59671220314146</v>
      </c>
      <c r="AO138">
        <f t="shared" si="75"/>
        <v>970.97061086397093</v>
      </c>
      <c r="AP138">
        <f t="shared" si="76"/>
        <v>983.45639290102099</v>
      </c>
      <c r="AQ138">
        <f t="shared" si="77"/>
        <v>0</v>
      </c>
      <c r="AR138">
        <f t="shared" si="78"/>
        <v>0</v>
      </c>
      <c r="AS138">
        <f t="shared" si="79"/>
        <v>136.1664613878653</v>
      </c>
      <c r="AT138">
        <f t="shared" si="80"/>
        <v>259.12378308917897</v>
      </c>
      <c r="AU138">
        <f t="shared" si="81"/>
        <v>369.54590080223426</v>
      </c>
      <c r="AV138">
        <f t="shared" si="82"/>
        <v>468.10675022532479</v>
      </c>
      <c r="AW138">
        <f t="shared" si="83"/>
        <v>555.48026705674386</v>
      </c>
      <c r="AX138">
        <f t="shared" si="84"/>
        <v>848.12561177903956</v>
      </c>
      <c r="AY138">
        <f t="shared" si="85"/>
        <v>932.59671220314146</v>
      </c>
      <c r="AZ138">
        <f t="shared" si="86"/>
        <v>970.97061086397093</v>
      </c>
      <c r="BA138">
        <f t="shared" si="87"/>
        <v>981.90364505215291</v>
      </c>
      <c r="BB138">
        <f t="shared" si="88"/>
        <v>5.5</v>
      </c>
      <c r="BC138">
        <f t="shared" si="108"/>
        <v>5.5</v>
      </c>
      <c r="BD138">
        <f t="shared" si="108"/>
        <v>0</v>
      </c>
      <c r="BE138">
        <f t="shared" si="89"/>
        <v>0</v>
      </c>
      <c r="BF138">
        <f t="shared" si="60"/>
        <v>0</v>
      </c>
      <c r="BG138">
        <f t="shared" si="60"/>
        <v>0</v>
      </c>
      <c r="BH138">
        <f t="shared" si="60"/>
        <v>0</v>
      </c>
      <c r="BI138">
        <f t="shared" si="90"/>
        <v>2.6271507512500305</v>
      </c>
      <c r="BJ138">
        <f t="shared" si="109"/>
        <v>2.6271507512500305</v>
      </c>
      <c r="BK138">
        <f t="shared" si="110"/>
        <v>0</v>
      </c>
      <c r="BL138">
        <f t="shared" si="91"/>
        <v>0</v>
      </c>
      <c r="BM138">
        <f t="shared" si="92"/>
        <v>0</v>
      </c>
      <c r="BN138">
        <f t="shared" si="93"/>
        <v>0</v>
      </c>
      <c r="BO138">
        <f t="shared" si="94"/>
        <v>0</v>
      </c>
      <c r="BP138" t="str">
        <f t="shared" si="95"/>
        <v>Col mopA</v>
      </c>
      <c r="BQ138">
        <f t="shared" si="96"/>
        <v>0</v>
      </c>
      <c r="BR138">
        <f t="shared" si="97"/>
        <v>0</v>
      </c>
      <c r="BS138">
        <f t="shared" si="98"/>
        <v>136.1664613878653</v>
      </c>
      <c r="BT138">
        <f t="shared" si="99"/>
        <v>122.95732170131367</v>
      </c>
      <c r="BU138">
        <f t="shared" si="100"/>
        <v>110.42211771305529</v>
      </c>
      <c r="BV138">
        <f t="shared" si="101"/>
        <v>98.560849423090531</v>
      </c>
      <c r="BW138">
        <f t="shared" si="102"/>
        <v>87.373516831419067</v>
      </c>
      <c r="BX138">
        <f t="shared" si="103"/>
        <v>292.6453447222957</v>
      </c>
      <c r="BY138">
        <f t="shared" si="104"/>
        <v>84.471100424101905</v>
      </c>
      <c r="BZ138">
        <f t="shared" si="105"/>
        <v>38.373898660829468</v>
      </c>
      <c r="CA138">
        <f t="shared" si="106"/>
        <v>10.933034188181978</v>
      </c>
      <c r="CB138" s="11">
        <f t="shared" si="111"/>
        <v>0.47766377295455098</v>
      </c>
    </row>
    <row r="139" spans="1:80" x14ac:dyDescent="0.3">
      <c r="A139">
        <v>2</v>
      </c>
      <c r="B139">
        <f t="shared" si="61"/>
        <v>1</v>
      </c>
      <c r="C139" t="s">
        <v>79</v>
      </c>
      <c r="D139">
        <v>2.17</v>
      </c>
      <c r="E139">
        <v>15.9</v>
      </c>
      <c r="F139">
        <v>7.68</v>
      </c>
      <c r="G139">
        <v>6</v>
      </c>
      <c r="H139">
        <v>15.4</v>
      </c>
      <c r="I139">
        <f t="shared" si="62"/>
        <v>3.42</v>
      </c>
      <c r="J139">
        <f t="shared" si="63"/>
        <v>0.5</v>
      </c>
      <c r="K139">
        <v>3</v>
      </c>
      <c r="L139">
        <f t="shared" si="64"/>
        <v>3</v>
      </c>
      <c r="M139">
        <v>1</v>
      </c>
      <c r="N139">
        <v>1</v>
      </c>
      <c r="O139">
        <v>1</v>
      </c>
      <c r="P139">
        <f t="shared" si="65"/>
        <v>1</v>
      </c>
      <c r="Q139">
        <v>1</v>
      </c>
      <c r="S139">
        <v>1</v>
      </c>
      <c r="T139">
        <v>0</v>
      </c>
      <c r="U139">
        <v>1</v>
      </c>
      <c r="Z139">
        <v>18</v>
      </c>
      <c r="AA139">
        <v>0</v>
      </c>
      <c r="AB139">
        <v>0</v>
      </c>
      <c r="AC139">
        <v>0</v>
      </c>
      <c r="AD139" t="s">
        <v>79</v>
      </c>
      <c r="AE139">
        <f t="shared" si="107"/>
        <v>188.43737214422225</v>
      </c>
      <c r="AF139">
        <f t="shared" si="66"/>
        <v>-2.1735845117337627E-14</v>
      </c>
      <c r="AG139">
        <f t="shared" si="67"/>
        <v>17.764820338791999</v>
      </c>
      <c r="AH139">
        <f t="shared" si="68"/>
        <v>49.873734099274245</v>
      </c>
      <c r="AI139">
        <f t="shared" si="69"/>
        <v>77.67965200928451</v>
      </c>
      <c r="AJ139">
        <f t="shared" si="70"/>
        <v>101.49214211561933</v>
      </c>
      <c r="AK139">
        <f t="shared" si="71"/>
        <v>121.62077246507529</v>
      </c>
      <c r="AL139">
        <f t="shared" si="72"/>
        <v>138.37511110444893</v>
      </c>
      <c r="AM139">
        <f t="shared" si="73"/>
        <v>182.36731028796115</v>
      </c>
      <c r="AN139">
        <f t="shared" si="74"/>
        <v>188.08348427205934</v>
      </c>
      <c r="AO139">
        <f t="shared" si="75"/>
        <v>188.50604465593662</v>
      </c>
      <c r="AP139">
        <f t="shared" si="76"/>
        <v>215.85689753715596</v>
      </c>
      <c r="AQ139">
        <f t="shared" si="77"/>
        <v>0</v>
      </c>
      <c r="AR139">
        <f t="shared" si="78"/>
        <v>17.764820338791999</v>
      </c>
      <c r="AS139">
        <f t="shared" si="79"/>
        <v>49.873734099274245</v>
      </c>
      <c r="AT139">
        <f t="shared" si="80"/>
        <v>77.67965200928451</v>
      </c>
      <c r="AU139">
        <f t="shared" si="81"/>
        <v>101.49214211561933</v>
      </c>
      <c r="AV139">
        <f t="shared" si="82"/>
        <v>121.62077246507529</v>
      </c>
      <c r="AW139">
        <f t="shared" si="83"/>
        <v>138.37511110444893</v>
      </c>
      <c r="AX139">
        <f t="shared" si="84"/>
        <v>182.36731028796115</v>
      </c>
      <c r="AY139">
        <f t="shared" si="85"/>
        <v>188.08348427205934</v>
      </c>
      <c r="AZ139">
        <f t="shared" si="86"/>
        <v>188.43737214422225</v>
      </c>
      <c r="BA139">
        <f t="shared" si="87"/>
        <v>188.43737214422225</v>
      </c>
      <c r="BB139">
        <f t="shared" si="88"/>
        <v>5.5</v>
      </c>
      <c r="BC139">
        <f t="shared" si="108"/>
        <v>5.5</v>
      </c>
      <c r="BD139">
        <f t="shared" si="108"/>
        <v>0</v>
      </c>
      <c r="BE139">
        <f t="shared" si="89"/>
        <v>5.5</v>
      </c>
      <c r="BF139">
        <f t="shared" si="60"/>
        <v>0</v>
      </c>
      <c r="BG139">
        <f t="shared" si="60"/>
        <v>0</v>
      </c>
      <c r="BH139">
        <f t="shared" si="60"/>
        <v>0</v>
      </c>
      <c r="BI139">
        <f t="shared" si="90"/>
        <v>2.0609729566949211</v>
      </c>
      <c r="BJ139">
        <f t="shared" si="109"/>
        <v>2.0609729566949211</v>
      </c>
      <c r="BK139">
        <f t="shared" si="110"/>
        <v>0</v>
      </c>
      <c r="BL139">
        <f t="shared" si="91"/>
        <v>2.0609729566949211</v>
      </c>
      <c r="BM139">
        <f t="shared" si="92"/>
        <v>0</v>
      </c>
      <c r="BN139">
        <f t="shared" si="93"/>
        <v>0</v>
      </c>
      <c r="BO139">
        <f t="shared" si="94"/>
        <v>0</v>
      </c>
      <c r="BP139" t="str">
        <f t="shared" si="95"/>
        <v>Col mopA</v>
      </c>
      <c r="BQ139">
        <f t="shared" si="96"/>
        <v>0</v>
      </c>
      <c r="BR139">
        <f t="shared" si="97"/>
        <v>17.764820338791999</v>
      </c>
      <c r="BS139">
        <f t="shared" si="98"/>
        <v>32.108913760482245</v>
      </c>
      <c r="BT139">
        <f t="shared" si="99"/>
        <v>27.805917910010265</v>
      </c>
      <c r="BU139">
        <f t="shared" si="100"/>
        <v>23.81249010633482</v>
      </c>
      <c r="BV139">
        <f t="shared" si="101"/>
        <v>20.12863034945596</v>
      </c>
      <c r="BW139">
        <f t="shared" si="102"/>
        <v>16.754338639373643</v>
      </c>
      <c r="BX139">
        <f t="shared" si="103"/>
        <v>43.992199183512213</v>
      </c>
      <c r="BY139">
        <f t="shared" si="104"/>
        <v>5.7161739840981909</v>
      </c>
      <c r="BZ139">
        <f t="shared" si="105"/>
        <v>0.35388787216291462</v>
      </c>
      <c r="CA139">
        <f t="shared" si="106"/>
        <v>0</v>
      </c>
      <c r="CB139" s="11">
        <f t="shared" si="111"/>
        <v>0.37472235576271296</v>
      </c>
    </row>
    <row r="140" spans="1:80" x14ac:dyDescent="0.3">
      <c r="A140">
        <v>2</v>
      </c>
      <c r="B140">
        <f t="shared" si="61"/>
        <v>1</v>
      </c>
      <c r="C140" t="s">
        <v>79</v>
      </c>
      <c r="D140">
        <v>1.5</v>
      </c>
      <c r="E140">
        <v>16.8</v>
      </c>
      <c r="F140">
        <v>3.4</v>
      </c>
      <c r="G140">
        <v>9.8000000000000007</v>
      </c>
      <c r="H140">
        <v>10.8</v>
      </c>
      <c r="I140">
        <f t="shared" si="62"/>
        <v>3.3000000000000003</v>
      </c>
      <c r="J140">
        <f t="shared" si="63"/>
        <v>6</v>
      </c>
      <c r="K140">
        <v>3</v>
      </c>
      <c r="L140">
        <f t="shared" si="64"/>
        <v>3</v>
      </c>
      <c r="P140">
        <f t="shared" si="65"/>
        <v>1</v>
      </c>
      <c r="Q140">
        <v>1</v>
      </c>
      <c r="Z140">
        <v>63</v>
      </c>
      <c r="AA140">
        <v>0</v>
      </c>
      <c r="AB140">
        <v>0</v>
      </c>
      <c r="AC140">
        <v>0</v>
      </c>
      <c r="AD140" t="s">
        <v>79</v>
      </c>
      <c r="AE140">
        <f t="shared" si="107"/>
        <v>123.03983539294295</v>
      </c>
      <c r="AF140">
        <f t="shared" si="66"/>
        <v>-299.95716551558326</v>
      </c>
      <c r="AG140">
        <f t="shared" si="67"/>
        <v>-262.21290429550129</v>
      </c>
      <c r="AH140">
        <f t="shared" si="68"/>
        <v>-193.59567657976135</v>
      </c>
      <c r="AI140">
        <f t="shared" si="69"/>
        <v>-133.65181022192962</v>
      </c>
      <c r="AJ140">
        <f t="shared" si="70"/>
        <v>-81.795267292417748</v>
      </c>
      <c r="AK140">
        <f t="shared" si="71"/>
        <v>-37.440009861637307</v>
      </c>
      <c r="AL140">
        <f t="shared" si="72"/>
        <v>0</v>
      </c>
      <c r="AM140">
        <f t="shared" si="73"/>
        <v>103.98266330663444</v>
      </c>
      <c r="AN140">
        <f t="shared" si="74"/>
        <v>120.89571795455555</v>
      </c>
      <c r="AO140">
        <f t="shared" si="75"/>
        <v>123.04061677684906</v>
      </c>
      <c r="AP140">
        <f t="shared" si="76"/>
        <v>159.49608291677788</v>
      </c>
      <c r="AQ140">
        <f t="shared" si="77"/>
        <v>0</v>
      </c>
      <c r="AR140">
        <f t="shared" si="78"/>
        <v>0</v>
      </c>
      <c r="AS140">
        <f t="shared" si="79"/>
        <v>0</v>
      </c>
      <c r="AT140">
        <f t="shared" si="80"/>
        <v>0</v>
      </c>
      <c r="AU140">
        <f t="shared" si="81"/>
        <v>0</v>
      </c>
      <c r="AV140">
        <f t="shared" si="82"/>
        <v>0</v>
      </c>
      <c r="AW140">
        <f t="shared" si="83"/>
        <v>0</v>
      </c>
      <c r="AX140">
        <f t="shared" si="84"/>
        <v>103.98266330663444</v>
      </c>
      <c r="AY140">
        <f t="shared" si="85"/>
        <v>120.89571795455555</v>
      </c>
      <c r="AZ140">
        <f t="shared" si="86"/>
        <v>123.03983539294295</v>
      </c>
      <c r="BA140">
        <f t="shared" si="87"/>
        <v>123.03983539294295</v>
      </c>
      <c r="BB140">
        <f t="shared" si="88"/>
        <v>0</v>
      </c>
      <c r="BC140">
        <f t="shared" si="108"/>
        <v>5.5</v>
      </c>
      <c r="BD140">
        <f t="shared" si="108"/>
        <v>0</v>
      </c>
      <c r="BE140">
        <f t="shared" si="89"/>
        <v>0</v>
      </c>
      <c r="BF140">
        <f t="shared" si="60"/>
        <v>0</v>
      </c>
      <c r="BG140">
        <f t="shared" si="60"/>
        <v>0</v>
      </c>
      <c r="BH140">
        <f t="shared" si="60"/>
        <v>0</v>
      </c>
      <c r="BI140">
        <f t="shared" si="90"/>
        <v>0</v>
      </c>
      <c r="BJ140">
        <f t="shared" si="109"/>
        <v>0.98477121038110238</v>
      </c>
      <c r="BK140">
        <f t="shared" si="110"/>
        <v>0</v>
      </c>
      <c r="BL140">
        <f t="shared" si="91"/>
        <v>0</v>
      </c>
      <c r="BM140">
        <f t="shared" si="92"/>
        <v>0</v>
      </c>
      <c r="BN140">
        <f t="shared" si="93"/>
        <v>0</v>
      </c>
      <c r="BO140">
        <f t="shared" si="94"/>
        <v>0</v>
      </c>
      <c r="BP140" t="str">
        <f t="shared" si="95"/>
        <v>Col mopA</v>
      </c>
      <c r="BQ140">
        <f t="shared" si="96"/>
        <v>0</v>
      </c>
      <c r="BR140">
        <f t="shared" si="97"/>
        <v>0</v>
      </c>
      <c r="BS140">
        <f t="shared" si="98"/>
        <v>0</v>
      </c>
      <c r="BT140">
        <f t="shared" si="99"/>
        <v>0</v>
      </c>
      <c r="BU140">
        <f t="shared" si="100"/>
        <v>0</v>
      </c>
      <c r="BV140">
        <f t="shared" si="101"/>
        <v>0</v>
      </c>
      <c r="BW140">
        <f t="shared" si="102"/>
        <v>0</v>
      </c>
      <c r="BX140">
        <f t="shared" si="103"/>
        <v>103.98266330663444</v>
      </c>
      <c r="BY140">
        <f t="shared" si="104"/>
        <v>16.913054647921115</v>
      </c>
      <c r="BZ140">
        <f t="shared" si="105"/>
        <v>2.1441174383873971</v>
      </c>
      <c r="CA140">
        <f t="shared" si="106"/>
        <v>0</v>
      </c>
      <c r="CB140" s="11">
        <f t="shared" si="111"/>
        <v>0.17904931097838225</v>
      </c>
    </row>
    <row r="141" spans="1:80" x14ac:dyDescent="0.3">
      <c r="A141">
        <v>2</v>
      </c>
      <c r="B141">
        <f t="shared" si="61"/>
        <v>1</v>
      </c>
      <c r="C141" t="s">
        <v>79</v>
      </c>
      <c r="D141">
        <v>2.2799999999999998</v>
      </c>
      <c r="E141">
        <v>14.2</v>
      </c>
      <c r="F141">
        <v>10.199999999999999</v>
      </c>
      <c r="G141">
        <v>8.3000000000000007</v>
      </c>
      <c r="H141">
        <v>10.199999999999999</v>
      </c>
      <c r="I141">
        <f t="shared" si="62"/>
        <v>4.625</v>
      </c>
      <c r="J141">
        <f t="shared" si="63"/>
        <v>4</v>
      </c>
      <c r="K141">
        <v>3</v>
      </c>
      <c r="L141">
        <f t="shared" si="64"/>
        <v>3</v>
      </c>
      <c r="M141">
        <v>1</v>
      </c>
      <c r="N141">
        <v>1</v>
      </c>
      <c r="O141">
        <v>2</v>
      </c>
      <c r="P141">
        <f t="shared" si="65"/>
        <v>1</v>
      </c>
      <c r="Q141">
        <v>2</v>
      </c>
      <c r="Z141">
        <v>5.5</v>
      </c>
      <c r="AA141">
        <v>0</v>
      </c>
      <c r="AB141">
        <v>0</v>
      </c>
      <c r="AC141">
        <v>0</v>
      </c>
      <c r="AD141" t="s">
        <v>79</v>
      </c>
      <c r="AE141">
        <f t="shared" si="107"/>
        <v>228.25366106615078</v>
      </c>
      <c r="AF141">
        <f t="shared" si="66"/>
        <v>-324.81485721059613</v>
      </c>
      <c r="AG141">
        <f t="shared" si="67"/>
        <v>-266.44305846008047</v>
      </c>
      <c r="AH141">
        <f t="shared" si="68"/>
        <v>-162.31440281920223</v>
      </c>
      <c r="AI141">
        <f t="shared" si="69"/>
        <v>-73.930227044705006</v>
      </c>
      <c r="AJ141">
        <f t="shared" si="70"/>
        <v>0</v>
      </c>
      <c r="AK141">
        <f t="shared" si="71"/>
        <v>60.76680945150143</v>
      </c>
      <c r="AL141">
        <f t="shared" si="72"/>
        <v>109.6607324463878</v>
      </c>
      <c r="AM141">
        <f t="shared" si="73"/>
        <v>221.20564035219496</v>
      </c>
      <c r="AN141">
        <f t="shared" si="74"/>
        <v>228.25194035796866</v>
      </c>
      <c r="AO141">
        <f t="shared" si="75"/>
        <v>232.97528431788291</v>
      </c>
      <c r="AP141">
        <f t="shared" si="76"/>
        <v>430.6932579841656</v>
      </c>
      <c r="AQ141">
        <f t="shared" si="77"/>
        <v>0</v>
      </c>
      <c r="AR141">
        <f t="shared" si="78"/>
        <v>0</v>
      </c>
      <c r="AS141">
        <f t="shared" si="79"/>
        <v>0</v>
      </c>
      <c r="AT141">
        <f t="shared" si="80"/>
        <v>0</v>
      </c>
      <c r="AU141">
        <f t="shared" si="81"/>
        <v>0</v>
      </c>
      <c r="AV141">
        <f t="shared" si="82"/>
        <v>60.76680945150143</v>
      </c>
      <c r="AW141">
        <f t="shared" si="83"/>
        <v>109.6607324463878</v>
      </c>
      <c r="AX141">
        <f t="shared" si="84"/>
        <v>221.20564035219496</v>
      </c>
      <c r="AY141">
        <f t="shared" si="85"/>
        <v>228.25194035796866</v>
      </c>
      <c r="AZ141">
        <f t="shared" si="86"/>
        <v>228.25366106615078</v>
      </c>
      <c r="BA141">
        <f t="shared" si="87"/>
        <v>228.25366106615078</v>
      </c>
      <c r="BB141">
        <f t="shared" si="88"/>
        <v>18</v>
      </c>
      <c r="BC141">
        <f t="shared" si="108"/>
        <v>18</v>
      </c>
      <c r="BD141">
        <f t="shared" si="108"/>
        <v>0</v>
      </c>
      <c r="BE141">
        <f t="shared" si="89"/>
        <v>0</v>
      </c>
      <c r="BF141">
        <f t="shared" ref="BF141:BH143" si="112">IF(W141="",0,IF(W141=1,5.5,IF(W141=2,18,IF(W141=3,38,IF(W141=4,63,IF(W141=5,83,IF(W141=6,95,IF(W141=7,100))))))))</f>
        <v>0</v>
      </c>
      <c r="BG141">
        <f t="shared" si="112"/>
        <v>0</v>
      </c>
      <c r="BH141">
        <f t="shared" si="112"/>
        <v>0</v>
      </c>
      <c r="BI141">
        <f t="shared" si="90"/>
        <v>7.4461595055201784</v>
      </c>
      <c r="BJ141">
        <f t="shared" si="109"/>
        <v>7.4461595055201784</v>
      </c>
      <c r="BK141">
        <f t="shared" si="110"/>
        <v>0</v>
      </c>
      <c r="BL141">
        <f t="shared" si="91"/>
        <v>0</v>
      </c>
      <c r="BM141">
        <f t="shared" si="92"/>
        <v>0</v>
      </c>
      <c r="BN141">
        <f t="shared" si="93"/>
        <v>0</v>
      </c>
      <c r="BO141">
        <f t="shared" si="94"/>
        <v>0</v>
      </c>
      <c r="BP141" t="str">
        <f t="shared" si="95"/>
        <v>Col mopA</v>
      </c>
      <c r="BQ141">
        <f t="shared" si="96"/>
        <v>0</v>
      </c>
      <c r="BR141">
        <f t="shared" si="97"/>
        <v>0</v>
      </c>
      <c r="BS141">
        <f t="shared" si="98"/>
        <v>0</v>
      </c>
      <c r="BT141">
        <f t="shared" si="99"/>
        <v>0</v>
      </c>
      <c r="BU141">
        <f t="shared" si="100"/>
        <v>0</v>
      </c>
      <c r="BV141">
        <f t="shared" si="101"/>
        <v>60.76680945150143</v>
      </c>
      <c r="BW141">
        <f t="shared" si="102"/>
        <v>48.893922994886367</v>
      </c>
      <c r="BX141">
        <f t="shared" si="103"/>
        <v>111.54490790580716</v>
      </c>
      <c r="BY141">
        <f t="shared" si="104"/>
        <v>7.046300005773702</v>
      </c>
      <c r="BZ141">
        <f t="shared" si="105"/>
        <v>1.7207081821197789E-3</v>
      </c>
      <c r="CA141">
        <f t="shared" si="106"/>
        <v>0</v>
      </c>
      <c r="CB141" s="11">
        <f t="shared" si="111"/>
        <v>0.41367552808445435</v>
      </c>
    </row>
    <row r="142" spans="1:80" x14ac:dyDescent="0.3">
      <c r="A142">
        <v>2</v>
      </c>
      <c r="B142">
        <f t="shared" si="61"/>
        <v>1</v>
      </c>
      <c r="C142" t="s">
        <v>79</v>
      </c>
      <c r="D142">
        <v>1.7</v>
      </c>
      <c r="E142">
        <v>17.399999999999999</v>
      </c>
      <c r="F142">
        <v>12</v>
      </c>
      <c r="G142">
        <v>9.1</v>
      </c>
      <c r="H142">
        <v>13.4</v>
      </c>
      <c r="I142">
        <f t="shared" si="62"/>
        <v>5.2750000000000004</v>
      </c>
      <c r="J142">
        <f t="shared" si="63"/>
        <v>3.9999999999999982</v>
      </c>
      <c r="K142">
        <v>3</v>
      </c>
      <c r="L142">
        <f t="shared" si="64"/>
        <v>3</v>
      </c>
      <c r="P142">
        <f t="shared" si="65"/>
        <v>1</v>
      </c>
      <c r="Q142">
        <v>1</v>
      </c>
      <c r="Z142">
        <v>63</v>
      </c>
      <c r="AA142">
        <v>0</v>
      </c>
      <c r="AB142">
        <v>0</v>
      </c>
      <c r="AC142">
        <v>0</v>
      </c>
      <c r="AD142" t="s">
        <v>79</v>
      </c>
      <c r="AE142">
        <f t="shared" si="107"/>
        <v>390.07115161766785</v>
      </c>
      <c r="AF142">
        <f t="shared" si="66"/>
        <v>-392.43822672529797</v>
      </c>
      <c r="AG142">
        <f t="shared" si="67"/>
        <v>-325.01930407379115</v>
      </c>
      <c r="AH142">
        <f t="shared" si="68"/>
        <v>-202.024129588693</v>
      </c>
      <c r="AI142">
        <f t="shared" si="69"/>
        <v>-94.008596220301712</v>
      </c>
      <c r="AJ142">
        <f t="shared" si="70"/>
        <v>1.0341874000429498E-13</v>
      </c>
      <c r="AK142">
        <f t="shared" si="71"/>
        <v>80.974363040829914</v>
      </c>
      <c r="AL142">
        <f t="shared" si="72"/>
        <v>149.8871968708049</v>
      </c>
      <c r="AM142">
        <f t="shared" si="73"/>
        <v>347.57306675946478</v>
      </c>
      <c r="AN142">
        <f t="shared" si="74"/>
        <v>383.69929215391198</v>
      </c>
      <c r="AO142">
        <f t="shared" si="75"/>
        <v>390.06077610866924</v>
      </c>
      <c r="AP142">
        <f t="shared" si="76"/>
        <v>436.67923497793538</v>
      </c>
      <c r="AQ142">
        <f t="shared" si="77"/>
        <v>0</v>
      </c>
      <c r="AR142">
        <f t="shared" si="78"/>
        <v>0</v>
      </c>
      <c r="AS142">
        <f t="shared" si="79"/>
        <v>0</v>
      </c>
      <c r="AT142">
        <f t="shared" si="80"/>
        <v>0</v>
      </c>
      <c r="AU142">
        <f t="shared" si="81"/>
        <v>0</v>
      </c>
      <c r="AV142">
        <f t="shared" si="82"/>
        <v>80.974363040829914</v>
      </c>
      <c r="AW142">
        <f t="shared" si="83"/>
        <v>149.8871968708049</v>
      </c>
      <c r="AX142">
        <f t="shared" si="84"/>
        <v>347.57306675946478</v>
      </c>
      <c r="AY142">
        <f t="shared" si="85"/>
        <v>383.69929215391198</v>
      </c>
      <c r="AZ142">
        <f t="shared" si="86"/>
        <v>390.06077610866924</v>
      </c>
      <c r="BA142">
        <f t="shared" si="87"/>
        <v>390.07115161766785</v>
      </c>
      <c r="BB142">
        <f t="shared" si="88"/>
        <v>0</v>
      </c>
      <c r="BC142">
        <f t="shared" si="108"/>
        <v>5.5</v>
      </c>
      <c r="BD142">
        <f t="shared" si="108"/>
        <v>0</v>
      </c>
      <c r="BE142">
        <f t="shared" si="89"/>
        <v>0</v>
      </c>
      <c r="BF142">
        <f t="shared" si="112"/>
        <v>0</v>
      </c>
      <c r="BG142">
        <f t="shared" si="112"/>
        <v>0</v>
      </c>
      <c r="BH142">
        <f t="shared" si="112"/>
        <v>0</v>
      </c>
      <c r="BI142">
        <f t="shared" si="90"/>
        <v>0</v>
      </c>
      <c r="BJ142">
        <f t="shared" si="109"/>
        <v>1.264883910222838</v>
      </c>
      <c r="BK142">
        <f t="shared" si="110"/>
        <v>0</v>
      </c>
      <c r="BL142">
        <f t="shared" si="91"/>
        <v>0</v>
      </c>
      <c r="BM142">
        <f t="shared" si="92"/>
        <v>0</v>
      </c>
      <c r="BN142">
        <f t="shared" si="93"/>
        <v>0</v>
      </c>
      <c r="BO142">
        <f t="shared" si="94"/>
        <v>0</v>
      </c>
      <c r="BP142" t="str">
        <f t="shared" si="95"/>
        <v>Col mopA</v>
      </c>
      <c r="BQ142">
        <f t="shared" si="96"/>
        <v>0</v>
      </c>
      <c r="BR142">
        <f t="shared" si="97"/>
        <v>0</v>
      </c>
      <c r="BS142">
        <f t="shared" si="98"/>
        <v>0</v>
      </c>
      <c r="BT142">
        <f t="shared" si="99"/>
        <v>0</v>
      </c>
      <c r="BU142">
        <f t="shared" si="100"/>
        <v>0</v>
      </c>
      <c r="BV142">
        <f t="shared" si="101"/>
        <v>80.974363040829914</v>
      </c>
      <c r="BW142">
        <f t="shared" si="102"/>
        <v>68.912833829974986</v>
      </c>
      <c r="BX142">
        <f t="shared" si="103"/>
        <v>197.68586988865988</v>
      </c>
      <c r="BY142">
        <f t="shared" si="104"/>
        <v>36.126225394447204</v>
      </c>
      <c r="BZ142">
        <f t="shared" si="105"/>
        <v>6.3614839547572615</v>
      </c>
      <c r="CA142">
        <f t="shared" si="106"/>
        <v>1.037550899860662E-2</v>
      </c>
      <c r="CB142" s="11">
        <f t="shared" si="111"/>
        <v>0.22997889276778874</v>
      </c>
    </row>
    <row r="143" spans="1:80" s="32" customFormat="1" x14ac:dyDescent="0.3">
      <c r="A143" s="32">
        <v>2</v>
      </c>
      <c r="B143" s="32">
        <f t="shared" si="61"/>
        <v>1</v>
      </c>
      <c r="C143" s="32" t="s">
        <v>79</v>
      </c>
      <c r="D143" s="32">
        <v>2.23</v>
      </c>
      <c r="E143" s="32">
        <v>21.9</v>
      </c>
      <c r="F143" s="32">
        <v>10.7</v>
      </c>
      <c r="G143" s="32">
        <v>9.8000000000000007</v>
      </c>
      <c r="H143" s="32">
        <v>20.9</v>
      </c>
      <c r="I143" s="32">
        <f t="shared" si="62"/>
        <v>5.125</v>
      </c>
      <c r="J143" s="32">
        <f t="shared" si="63"/>
        <v>1</v>
      </c>
      <c r="K143" s="32">
        <v>3</v>
      </c>
      <c r="L143" s="32">
        <f t="shared" si="64"/>
        <v>3</v>
      </c>
      <c r="M143" s="32">
        <v>1</v>
      </c>
      <c r="N143" s="32">
        <v>1</v>
      </c>
      <c r="O143" s="32">
        <v>1</v>
      </c>
      <c r="P143" s="32">
        <f t="shared" si="65"/>
        <v>1</v>
      </c>
      <c r="Q143" s="32">
        <v>1</v>
      </c>
      <c r="S143" s="32">
        <v>1</v>
      </c>
      <c r="T143" s="32">
        <v>0</v>
      </c>
      <c r="U143" s="32">
        <v>1</v>
      </c>
      <c r="Z143" s="32">
        <v>38</v>
      </c>
      <c r="AA143" s="32">
        <v>0</v>
      </c>
      <c r="AB143" s="32">
        <v>18</v>
      </c>
      <c r="AC143" s="32">
        <v>0</v>
      </c>
      <c r="AD143" s="32" t="s">
        <v>79</v>
      </c>
      <c r="AE143" s="32">
        <f t="shared" si="107"/>
        <v>574.28587124357045</v>
      </c>
      <c r="AF143" s="32">
        <f t="shared" si="66"/>
        <v>-42.210597722187877</v>
      </c>
      <c r="AG143" s="32">
        <f t="shared" si="67"/>
        <v>0</v>
      </c>
      <c r="AH143" s="32">
        <f t="shared" si="68"/>
        <v>78.552103445716995</v>
      </c>
      <c r="AI143" s="32">
        <f t="shared" si="69"/>
        <v>149.59327886742665</v>
      </c>
      <c r="AJ143" s="32">
        <f t="shared" si="70"/>
        <v>213.50095983417461</v>
      </c>
      <c r="AK143" s="32">
        <f t="shared" si="71"/>
        <v>270.65257991500647</v>
      </c>
      <c r="AL143" s="32">
        <f t="shared" si="72"/>
        <v>321.42557267896797</v>
      </c>
      <c r="AM143" s="32">
        <f t="shared" si="73"/>
        <v>492.8213016623132</v>
      </c>
      <c r="AN143" s="32">
        <f t="shared" si="74"/>
        <v>543.27095966879222</v>
      </c>
      <c r="AO143" s="32">
        <f t="shared" si="75"/>
        <v>566.88509091612968</v>
      </c>
      <c r="AP143" s="32">
        <f t="shared" si="76"/>
        <v>574.8684399573923</v>
      </c>
      <c r="AQ143" s="32">
        <f t="shared" si="77"/>
        <v>0</v>
      </c>
      <c r="AR143" s="32">
        <f t="shared" si="78"/>
        <v>0</v>
      </c>
      <c r="AS143" s="32">
        <f t="shared" si="79"/>
        <v>78.552103445716995</v>
      </c>
      <c r="AT143" s="32">
        <f t="shared" si="80"/>
        <v>149.59327886742665</v>
      </c>
      <c r="AU143" s="32">
        <f t="shared" si="81"/>
        <v>213.50095983417461</v>
      </c>
      <c r="AV143" s="32">
        <f t="shared" si="82"/>
        <v>270.65257991500647</v>
      </c>
      <c r="AW143" s="32">
        <f t="shared" si="83"/>
        <v>321.42557267896797</v>
      </c>
      <c r="AX143" s="32">
        <f t="shared" si="84"/>
        <v>492.8213016623132</v>
      </c>
      <c r="AY143" s="32">
        <f t="shared" si="85"/>
        <v>543.27095966879222</v>
      </c>
      <c r="AZ143" s="32">
        <f t="shared" si="86"/>
        <v>566.88509091612968</v>
      </c>
      <c r="BA143" s="32">
        <f t="shared" si="87"/>
        <v>574.28587124357045</v>
      </c>
      <c r="BB143" s="32">
        <f t="shared" si="88"/>
        <v>5.5</v>
      </c>
      <c r="BC143" s="32">
        <f t="shared" si="108"/>
        <v>5.5</v>
      </c>
      <c r="BD143" s="32">
        <f t="shared" si="108"/>
        <v>0</v>
      </c>
      <c r="BE143" s="32">
        <f t="shared" si="89"/>
        <v>5.5</v>
      </c>
      <c r="BF143" s="32">
        <f t="shared" si="112"/>
        <v>0</v>
      </c>
      <c r="BG143" s="32">
        <f t="shared" si="112"/>
        <v>0</v>
      </c>
      <c r="BH143" s="32">
        <f t="shared" si="112"/>
        <v>0</v>
      </c>
      <c r="BI143" s="32">
        <f t="shared" si="90"/>
        <v>2.1765194453796375</v>
      </c>
      <c r="BJ143" s="32">
        <f t="shared" si="109"/>
        <v>2.1765194453796375</v>
      </c>
      <c r="BK143" s="32">
        <f t="shared" si="110"/>
        <v>0</v>
      </c>
      <c r="BL143" s="32">
        <f t="shared" si="91"/>
        <v>2.1765194453796375</v>
      </c>
      <c r="BM143" s="32">
        <f t="shared" si="92"/>
        <v>0</v>
      </c>
      <c r="BN143" s="32">
        <f t="shared" si="93"/>
        <v>0</v>
      </c>
      <c r="BO143" s="32">
        <f t="shared" si="94"/>
        <v>0</v>
      </c>
      <c r="BP143" s="32" t="str">
        <f t="shared" si="95"/>
        <v>Col mopA</v>
      </c>
      <c r="BQ143" s="32">
        <f t="shared" si="96"/>
        <v>0</v>
      </c>
      <c r="BR143" s="32">
        <f t="shared" si="97"/>
        <v>0</v>
      </c>
      <c r="BS143" s="32">
        <f t="shared" si="98"/>
        <v>78.552103445716995</v>
      </c>
      <c r="BT143" s="32">
        <f t="shared" si="99"/>
        <v>71.041175421709653</v>
      </c>
      <c r="BU143" s="32">
        <f t="shared" si="100"/>
        <v>63.907680966747961</v>
      </c>
      <c r="BV143" s="32">
        <f t="shared" si="101"/>
        <v>57.151620080831862</v>
      </c>
      <c r="BW143" s="32">
        <f t="shared" si="102"/>
        <v>50.772992763961497</v>
      </c>
      <c r="BX143" s="32">
        <f t="shared" si="103"/>
        <v>171.39572898334524</v>
      </c>
      <c r="BY143" s="32">
        <f t="shared" si="104"/>
        <v>50.449658006479012</v>
      </c>
      <c r="BZ143" s="32">
        <f t="shared" si="105"/>
        <v>23.614131247337468</v>
      </c>
      <c r="CA143" s="32">
        <f t="shared" si="106"/>
        <v>7.4007803274407706</v>
      </c>
      <c r="CB143" s="26">
        <f t="shared" si="111"/>
        <v>0.39573080825084317</v>
      </c>
    </row>
    <row r="144" spans="1:80" x14ac:dyDescent="0.3">
      <c r="CB144" s="11"/>
    </row>
    <row r="145" spans="80:80" x14ac:dyDescent="0.3">
      <c r="CB145" s="11"/>
    </row>
    <row r="146" spans="80:80" x14ac:dyDescent="0.3">
      <c r="CB146" s="11"/>
    </row>
  </sheetData>
  <conditionalFormatting sqref="M15:M143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N146"/>
  <sheetViews>
    <sheetView zoomScale="90" zoomScaleNormal="90" workbookViewId="0">
      <selection activeCell="P10" sqref="P10"/>
    </sheetView>
  </sheetViews>
  <sheetFormatPr defaultColWidth="9.109375" defaultRowHeight="14.4" x14ac:dyDescent="0.3"/>
  <cols>
    <col min="9" max="10" width="9.109375" hidden="1" customWidth="1"/>
    <col min="12" max="12" width="9.109375" hidden="1" customWidth="1"/>
    <col min="16" max="16" width="26.109375" bestFit="1" customWidth="1"/>
    <col min="31" max="80" width="0" hidden="1" customWidth="1"/>
    <col min="93" max="93" width="20.664062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</cols>
  <sheetData>
    <row r="1" spans="1:118" x14ac:dyDescent="0.3">
      <c r="A1" s="1" t="s">
        <v>0</v>
      </c>
      <c r="B1" s="1" t="s">
        <v>99</v>
      </c>
      <c r="P1" t="s">
        <v>105</v>
      </c>
      <c r="Q1">
        <f>COUNTIFS($E$15:$E$400,"&lt;=10",$C$15:$C$400,"Col mop")/$F$5</f>
        <v>208</v>
      </c>
    </row>
    <row r="2" spans="1:118" x14ac:dyDescent="0.3">
      <c r="A2" s="1" t="s">
        <v>2</v>
      </c>
      <c r="B2" s="1" t="s">
        <v>100</v>
      </c>
      <c r="D2" s="2"/>
      <c r="P2" t="s">
        <v>106</v>
      </c>
      <c r="Q2">
        <f>COUNTIFS($E$15:$E$400,"&gt;10",$C$15:$C$400,"Col mop")/$F$5</f>
        <v>16</v>
      </c>
    </row>
    <row r="3" spans="1:118" x14ac:dyDescent="0.3">
      <c r="D3" t="s">
        <v>4</v>
      </c>
      <c r="M3" t="s">
        <v>81</v>
      </c>
      <c r="P3" t="s">
        <v>107</v>
      </c>
      <c r="Q3">
        <f>AVERAGEIF(C15:C400,"Col mop",$E$15:$E$400)</f>
        <v>5.0214285714285722</v>
      </c>
    </row>
    <row r="4" spans="1:118" x14ac:dyDescent="0.3">
      <c r="D4" t="s">
        <v>5</v>
      </c>
      <c r="E4" t="s">
        <v>6</v>
      </c>
      <c r="F4" t="s">
        <v>7</v>
      </c>
      <c r="M4" t="s">
        <v>82</v>
      </c>
      <c r="N4" t="s">
        <v>83</v>
      </c>
      <c r="O4" t="s">
        <v>84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25</v>
      </c>
      <c r="E5">
        <v>50</v>
      </c>
      <c r="F5">
        <f>SUM(D5*E5/10000)</f>
        <v>0.125</v>
      </c>
      <c r="M5">
        <v>1298.6500000000001</v>
      </c>
      <c r="N5">
        <v>4881.16</v>
      </c>
      <c r="O5">
        <f>(M5+N5)/10000</f>
        <v>0.617981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110</v>
      </c>
    </row>
    <row r="12" spans="1:118" x14ac:dyDescent="0.3">
      <c r="D12" s="28" t="s">
        <v>103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2</v>
      </c>
      <c r="E13" s="1">
        <f>MAX(E15:E400)</f>
        <v>20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4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4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>
        <f>IF(AND(F15="",G15=""),"",1)</f>
        <v>1</v>
      </c>
      <c r="C15" t="s">
        <v>75</v>
      </c>
      <c r="D15">
        <v>0.68</v>
      </c>
      <c r="E15">
        <v>5</v>
      </c>
      <c r="F15">
        <v>4.5999999999999996</v>
      </c>
      <c r="G15">
        <v>4.3</v>
      </c>
      <c r="H15">
        <v>4.5</v>
      </c>
      <c r="I15">
        <f>IF(OR(K15=5,K15=6),(H15+(F15+G15)/2)/3,IF(K15=4,(F15+G15+H15)/6,(G15+F15)/4))</f>
        <v>2.2249999999999996</v>
      </c>
      <c r="J15">
        <f>(E15-H15)</f>
        <v>0.5</v>
      </c>
      <c r="K15">
        <v>1</v>
      </c>
      <c r="L15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1</v>
      </c>
      <c r="M15">
        <v>1</v>
      </c>
      <c r="N15">
        <v>1</v>
      </c>
      <c r="O15">
        <v>3</v>
      </c>
      <c r="P15">
        <f>IF(C15="",0,1)</f>
        <v>1</v>
      </c>
      <c r="S15">
        <v>1</v>
      </c>
      <c r="T15">
        <v>0</v>
      </c>
      <c r="U15">
        <v>1</v>
      </c>
      <c r="Z15">
        <v>0</v>
      </c>
      <c r="AA15">
        <v>0</v>
      </c>
      <c r="AB15">
        <v>0</v>
      </c>
      <c r="AC15">
        <v>0</v>
      </c>
      <c r="AD15" t="s">
        <v>75</v>
      </c>
      <c r="AE15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69.987812088050845</v>
      </c>
      <c r="AF15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0</v>
      </c>
      <c r="AG15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7.776423565338983</v>
      </c>
      <c r="AH15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23.329270696016948</v>
      </c>
      <c r="AI15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38.882117826694916</v>
      </c>
      <c r="AJ15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54.434964957372884</v>
      </c>
      <c r="AK15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69.987812088050845</v>
      </c>
      <c r="AL15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85.54065921872882</v>
      </c>
      <c r="AM15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163.30489487211864</v>
      </c>
      <c r="AN15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209.96343626415253</v>
      </c>
      <c r="AO15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256.62197765618646</v>
      </c>
      <c r="AP15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365.4919075709322</v>
      </c>
      <c r="AQ15">
        <f>IF($AF$14&lt;=$J15,0,IF(AND(OR($L15=5,$L15=6),$AF$14&gt;$I15+$J15),$AE15,IF(AND(OR($L15=1,$L15=2,$L15=3,$L15=7),$AF$14&gt;$E15),$AE15,IF(AND($L15=4,$AF$14&gt;2*$I15+$J15),$AE15,AF15))))</f>
        <v>0</v>
      </c>
      <c r="AR15">
        <f>IF($AG$14&lt;=$J15,0,IF(AND(OR($L15=5,$L15=6),$AG$14&gt;$I15+$J15),$AE15,IF(AND(OR($L15=1,$L15=2,$L15=3,$L15=7),$AG$14&gt;$E15),$AE15,IF(AND($L15=4,$AG$14&gt;2*$I15+$J15),$AE15,AG15))))</f>
        <v>7.776423565338983</v>
      </c>
      <c r="AS15">
        <f>IF($AH$14&lt;=$J15,0,IF(AND(OR($L15=5,$L15=6),$AH$14&gt;$I15+$J15),$AE15,IF(AND(OR($L15=1,$L15=2,$L15=3,$L15=7),$AH$14&gt;$E15),$AE15,IF(AND($L15=4,$AH$14&gt;2*$I15+$J15),$AE15,AH15))))</f>
        <v>23.329270696016948</v>
      </c>
      <c r="AT15">
        <f>IF($AI$14&lt;=$J15,0,IF(AND(OR($L15=5,$L15=6),$AI$14&gt;$I15+$J15),$AE15,IF(AND(OR($L15=1,$L15=2,$L15=3,$L15=7),$AI$14&gt;$E15),$AE15,IF(AND($L15=4,$AI$14&gt;2*$I15+$J15),$AE15,AI15))))</f>
        <v>38.882117826694916</v>
      </c>
      <c r="AU15">
        <f>IF($AJ$14&lt;=$J15,0,IF(AND(OR($L15=5,$L15=6),$AJ$14&gt;$I15+$J15),$AE15,IF(AND(OR($L15=1,$L15=2,$L15=3,$L15=7),$AJ$14&gt;$E15),$AE15,IF(AND($L15=4,$AJ$14&gt;2*$I15+$J15),$AE15,AJ15))))</f>
        <v>54.434964957372884</v>
      </c>
      <c r="AV15">
        <f>IF($AK$14&lt;=$J15,0,IF(AND(OR($L15=5,$L15=6),$AK$14&gt;$I15+$J15),$AE15,IF(AND(OR($L15=1,$L15=2,$L15=3,$L15=7),$AK$14&gt;$E15),$AE15,IF(AND($L15=4,$AK$14&gt;2*$I15+$J15),$AE15,AK15))))</f>
        <v>69.987812088050845</v>
      </c>
      <c r="AW15">
        <f>IF($AL$14&lt;=$J15,0,IF(AND(OR($L15=5,$L15=6),$AL$14&gt;$I15+$J15),$AE15,IF(AND(OR($L15=1,$L15=2,$L15=3,$L15=7),$AL$14&gt;$E15),$AE15,IF(AND($L15=4,$AL$14&gt;2*$I15+$J15),$AE15,AL15))))</f>
        <v>69.987812088050845</v>
      </c>
      <c r="AX15">
        <f>IF($AM$14&lt;=$J15,0,IF(AND(OR($L15=5,$L15=6),$AM$14&gt;$I15+$J15),$AE15,IF(AND(OR($L15=1,$L15=2,$L15=3,$L15=7),$AM$14&gt;$E15),$AE15,IF(AND($L15=4,$AM$14&gt;2*$I15+$J15),$AE15,AM15))))</f>
        <v>69.987812088050845</v>
      </c>
      <c r="AY15">
        <f>IF($AN$14&lt;=$J15,0,IF(AND(OR($L15=5,$L15=6),$AN$14&gt;$I15+$J15),$AE15,IF(AND(OR($L15=1,$L15=2,$L15=3,$L15=7),$AN$14&gt;$E15),$AE15,IF(AND($L15=4,$AN$14&gt;2*$I15+$J15),$AE15,AN15))))</f>
        <v>69.987812088050845</v>
      </c>
      <c r="AZ15">
        <f>IF($AO$14&lt;=$J15,0,IF(AND(OR($L15=5,$L15=6),$AO$14&gt;$I15+$J15),$AE15,IF(AND(OR($L15=1,$L15=2,$L15=3,$L15=7),$AO$14&gt;$E15),$AE15,IF(AND($L15=4,$AO$14&gt;2*$I15+$J15),$AE15,AO15))))</f>
        <v>69.987812088050845</v>
      </c>
      <c r="BA15">
        <f>IF($AP$14&lt;=$J15,0,IF(AND(OR($L15=5,$L15=6),$AP$14&gt;$I15+$J15),$AE15,IF(AND(OR($L15=1,$L15=2,$L15=3,$L15=7),$AP$14&gt;$E15),$AE15,IF(AND($L15=4,$AP$14&gt;2*$I15+$J15),$AE15,AP15))))</f>
        <v>69.987812088050845</v>
      </c>
      <c r="BB15">
        <f>IF(O15="",0,IF(O15=1,5.5,IF(O15=2,18,IF(O15=3,38,IF(O15=4,63,IF(O15=5,83,IF(O15=6,95,IF(O15=7,100))))))))</f>
        <v>38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5.5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1.3982716680281559</v>
      </c>
      <c r="BJ15">
        <f>($CB15*$BC15)</f>
        <v>0</v>
      </c>
      <c r="BK15">
        <f>($CB15*$BD15)</f>
        <v>0</v>
      </c>
      <c r="BL15">
        <f>($CB15*$BE15)</f>
        <v>0.20238142563565414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>Col mop</v>
      </c>
      <c r="BQ15">
        <f>IF($B15=1,$AQ15,"")</f>
        <v>0</v>
      </c>
      <c r="BR15">
        <f>IF($B15=1,$AR15-$AQ15,"")</f>
        <v>7.776423565338983</v>
      </c>
      <c r="BS15">
        <f>IF($B15=1,$AS15-$AR15,"")</f>
        <v>15.552847130677964</v>
      </c>
      <c r="BT15">
        <f>IF($B15=1,$AT15-$AS15,"")</f>
        <v>15.552847130677968</v>
      </c>
      <c r="BU15">
        <f>IF($B15=1,$AU15-$AT15,"")</f>
        <v>15.552847130677968</v>
      </c>
      <c r="BV15">
        <f>IF($B15=1,$AV15-$AU15,"")</f>
        <v>15.552847130677961</v>
      </c>
      <c r="BW15">
        <f>IF($B15=1,$AW15-$AV15,"")</f>
        <v>0</v>
      </c>
      <c r="BX15">
        <f>IF($B15=1,$AX15-$AW15,"")</f>
        <v>0</v>
      </c>
      <c r="BY15">
        <f>IF($B15=1,$AY15-$AX15,"")</f>
        <v>0</v>
      </c>
      <c r="BZ15">
        <f>IF($B15=1,$AZ15-$AY15,"")</f>
        <v>0</v>
      </c>
      <c r="CA15">
        <f>IF($B15=1,$BA15-$AZ15,"")</f>
        <v>0</v>
      </c>
      <c r="CB15" s="11">
        <f>($D15^2/(4*PI()))</f>
        <v>3.6796622842846211E-2</v>
      </c>
      <c r="CC15" s="12">
        <f>SUMIF($A$15:$A$400,"=1",BQ15:BQ400)/$F$5</f>
        <v>305.62032518544328</v>
      </c>
      <c r="CD15" s="12">
        <f t="shared" ref="CD15:CM15" si="0">SUMIF($A$15:$A$400,"=1",BR15:BR400)/$F$5</f>
        <v>679.76362572365736</v>
      </c>
      <c r="CE15" s="12">
        <f t="shared" si="0"/>
        <v>2330.5737327852858</v>
      </c>
      <c r="CF15" s="12">
        <f t="shared" si="0"/>
        <v>2215.4436328160377</v>
      </c>
      <c r="CG15" s="12">
        <f t="shared" si="0"/>
        <v>2066.1929806998705</v>
      </c>
      <c r="CH15" s="12">
        <f t="shared" si="0"/>
        <v>1284.1214782170168</v>
      </c>
      <c r="CI15" s="12">
        <f t="shared" si="0"/>
        <v>613.99858744140943</v>
      </c>
      <c r="CJ15" s="12">
        <f t="shared" si="0"/>
        <v>1578.3423834965915</v>
      </c>
      <c r="CK15" s="12">
        <f t="shared" si="0"/>
        <v>169.74256129340347</v>
      </c>
      <c r="CL15" s="12">
        <f t="shared" si="0"/>
        <v>34.766358928797217</v>
      </c>
      <c r="CM15" s="12">
        <f t="shared" si="0"/>
        <v>0.43257681616478294</v>
      </c>
      <c r="CN15" s="12">
        <f>SUM(CC15:CM15)</f>
        <v>11278.998243403679</v>
      </c>
      <c r="CO15" s="4" t="s">
        <v>75</v>
      </c>
      <c r="CP15" s="4">
        <v>28</v>
      </c>
      <c r="CQ15" s="9">
        <v>38.202540648180403</v>
      </c>
      <c r="CR15" s="9">
        <v>84.970453215457169</v>
      </c>
      <c r="CS15" s="9">
        <v>291.32171659816066</v>
      </c>
      <c r="CT15" s="9">
        <v>276.93045410200477</v>
      </c>
      <c r="CU15" s="9">
        <v>258.27412258748393</v>
      </c>
      <c r="CV15" s="9">
        <v>160.5151847771271</v>
      </c>
      <c r="CW15" s="9">
        <v>76.749823430176178</v>
      </c>
      <c r="CX15" s="9">
        <v>197.29279793707394</v>
      </c>
      <c r="CY15" s="9">
        <v>21.217820161675434</v>
      </c>
      <c r="CZ15" s="9">
        <v>4.3457948660996522</v>
      </c>
      <c r="DA15" s="10">
        <v>5.4072102020597868E-2</v>
      </c>
      <c r="DB15">
        <v>0.125</v>
      </c>
      <c r="DC15" s="12">
        <f>(CQ15/$DB15)</f>
        <v>305.62032518544322</v>
      </c>
      <c r="DD15" s="12">
        <f t="shared" ref="DD15:DM16" si="1">(CR15/$DB15)</f>
        <v>679.76362572365736</v>
      </c>
      <c r="DE15" s="12">
        <f t="shared" si="1"/>
        <v>2330.5737327852853</v>
      </c>
      <c r="DF15" s="12">
        <f t="shared" si="1"/>
        <v>2215.4436328160382</v>
      </c>
      <c r="DG15" s="12">
        <f t="shared" si="1"/>
        <v>2066.1929806998714</v>
      </c>
      <c r="DH15" s="12">
        <f t="shared" si="1"/>
        <v>1284.1214782170168</v>
      </c>
      <c r="DI15" s="12">
        <f t="shared" si="1"/>
        <v>613.99858744140943</v>
      </c>
      <c r="DJ15" s="12">
        <f t="shared" si="1"/>
        <v>1578.3423834965915</v>
      </c>
      <c r="DK15" s="12">
        <f t="shared" si="1"/>
        <v>169.74256129340347</v>
      </c>
      <c r="DL15" s="12">
        <f t="shared" si="1"/>
        <v>34.766358928797217</v>
      </c>
      <c r="DM15" s="12">
        <f t="shared" si="1"/>
        <v>0.43257681616478294</v>
      </c>
      <c r="DN15" s="12">
        <f>SUM(DC15:DM15)</f>
        <v>11278.998243403679</v>
      </c>
    </row>
    <row r="16" spans="1:118" x14ac:dyDescent="0.3">
      <c r="A16">
        <v>1</v>
      </c>
      <c r="B16" t="str">
        <f t="shared" ref="B16:B79" si="2">IF(AND(F16="",G16=""),"",1)</f>
        <v/>
      </c>
      <c r="D16">
        <v>0.7</v>
      </c>
      <c r="I16">
        <f t="shared" ref="I16:I79" si="3">IF(OR(K16=5,K16=6),(H16+(F16+G16)/2)/3,IF(K16=4,(F16+G16+H16)/6,(G16+F16)/4))</f>
        <v>0</v>
      </c>
      <c r="J16">
        <f t="shared" ref="J16:J79" si="4">(E16-H16)</f>
        <v>0</v>
      </c>
      <c r="L16" t="e">
        <f t="shared" ref="L16:L79" si="5"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#DIV/0!</v>
      </c>
      <c r="M16">
        <v>2</v>
      </c>
      <c r="N16">
        <v>0</v>
      </c>
      <c r="O16">
        <v>7</v>
      </c>
      <c r="P16">
        <f t="shared" ref="P16:P79" si="6">IF(C16="",0,1)</f>
        <v>0</v>
      </c>
      <c r="Z16">
        <v>0</v>
      </c>
      <c r="AA16">
        <v>0</v>
      </c>
      <c r="AB16">
        <v>0</v>
      </c>
      <c r="AC16">
        <v>0</v>
      </c>
      <c r="AD16" t="s">
        <v>75</v>
      </c>
      <c r="AE16" t="e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#DIV/0!</v>
      </c>
      <c r="AF16" t="e">
        <f t="shared" ref="AF16:AF79" si="7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#DIV/0!</v>
      </c>
      <c r="AG16" t="e">
        <f t="shared" ref="AG16:AG79" si="8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#DIV/0!</v>
      </c>
      <c r="AH16" t="e">
        <f t="shared" ref="AH16:AH79" si="9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#DIV/0!</v>
      </c>
      <c r="AI16" t="e">
        <f t="shared" ref="AI16:AI79" si="10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#DIV/0!</v>
      </c>
      <c r="AJ16" t="e">
        <f t="shared" ref="AJ16:AJ79" si="11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#DIV/0!</v>
      </c>
      <c r="AK16" t="e">
        <f t="shared" ref="AK16:AK79" si="12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#DIV/0!</v>
      </c>
      <c r="AL16" t="e">
        <f t="shared" ref="AL16:AL79" si="13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#DIV/0!</v>
      </c>
      <c r="AM16" t="e">
        <f t="shared" ref="AM16:AM79" si="14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#DIV/0!</v>
      </c>
      <c r="AN16" t="e">
        <f t="shared" ref="AN16:AN79" si="15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#DIV/0!</v>
      </c>
      <c r="AO16" t="e">
        <f t="shared" ref="AO16:AO79" si="16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#DIV/0!</v>
      </c>
      <c r="AP16" t="e">
        <f t="shared" ref="AP16:AP79" si="17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#DIV/0!</v>
      </c>
      <c r="AQ16" t="e">
        <f t="shared" ref="AQ16:AQ79" si="18">IF($AF$14&lt;=$J16,0,IF(AND(OR($L16=5,$L16=6),$AF$14&gt;$I16+$J16),$AE16,IF(AND(OR($L16=1,$L16=2,$L16=3,$L16=7),$AF$14&gt;$E16),$AE16,IF(AND($L16=4,$AF$14&gt;2*$I16+$J16),$AE16,AF16))))</f>
        <v>#DIV/0!</v>
      </c>
      <c r="AR16" t="e">
        <f t="shared" ref="AR16:AR79" si="19">IF($AG$14&lt;=$J16,0,IF(AND(OR($L16=5,$L16=6),$AG$14&gt;$I16+$J16),$AE16,IF(AND(OR($L16=1,$L16=2,$L16=3,$L16=7),$AG$14&gt;$E16),$AE16,IF(AND($L16=4,$AG$14&gt;2*$I16+$J16),$AE16,AG16))))</f>
        <v>#DIV/0!</v>
      </c>
      <c r="AS16" t="e">
        <f t="shared" ref="AS16:AS79" si="20">IF($AH$14&lt;=$J16,0,IF(AND(OR($L16=5,$L16=6),$AH$14&gt;$I16+$J16),$AE16,IF(AND(OR($L16=1,$L16=2,$L16=3,$L16=7),$AH$14&gt;$E16),$AE16,IF(AND($L16=4,$AH$14&gt;2*$I16+$J16),$AE16,AH16))))</f>
        <v>#DIV/0!</v>
      </c>
      <c r="AT16" t="e">
        <f t="shared" ref="AT16:AT79" si="21">IF($AI$14&lt;=$J16,0,IF(AND(OR($L16=5,$L16=6),$AI$14&gt;$I16+$J16),$AE16,IF(AND(OR($L16=1,$L16=2,$L16=3,$L16=7),$AI$14&gt;$E16),$AE16,IF(AND($L16=4,$AI$14&gt;2*$I16+$J16),$AE16,AI16))))</f>
        <v>#DIV/0!</v>
      </c>
      <c r="AU16" t="e">
        <f t="shared" ref="AU16:AU79" si="22">IF($AJ$14&lt;=$J16,0,IF(AND(OR($L16=5,$L16=6),$AJ$14&gt;$I16+$J16),$AE16,IF(AND(OR($L16=1,$L16=2,$L16=3,$L16=7),$AJ$14&gt;$E16),$AE16,IF(AND($L16=4,$AJ$14&gt;2*$I16+$J16),$AE16,AJ16))))</f>
        <v>#DIV/0!</v>
      </c>
      <c r="AV16" t="e">
        <f t="shared" ref="AV16:AV79" si="23">IF($AK$14&lt;=$J16,0,IF(AND(OR($L16=5,$L16=6),$AK$14&gt;$I16+$J16),$AE16,IF(AND(OR($L16=1,$L16=2,$L16=3,$L16=7),$AK$14&gt;$E16),$AE16,IF(AND($L16=4,$AK$14&gt;2*$I16+$J16),$AE16,AK16))))</f>
        <v>#DIV/0!</v>
      </c>
      <c r="AW16" t="e">
        <f t="shared" ref="AW16:AW79" si="24">IF($AL$14&lt;=$J16,0,IF(AND(OR($L16=5,$L16=6),$AL$14&gt;$I16+$J16),$AE16,IF(AND(OR($L16=1,$L16=2,$L16=3,$L16=7),$AL$14&gt;$E16),$AE16,IF(AND($L16=4,$AL$14&gt;2*$I16+$J16),$AE16,AL16))))</f>
        <v>#DIV/0!</v>
      </c>
      <c r="AX16" t="e">
        <f t="shared" ref="AX16:AX79" si="25">IF($AM$14&lt;=$J16,0,IF(AND(OR($L16=5,$L16=6),$AM$14&gt;$I16+$J16),$AE16,IF(AND(OR($L16=1,$L16=2,$L16=3,$L16=7),$AM$14&gt;$E16),$AE16,IF(AND($L16=4,$AM$14&gt;2*$I16+$J16),$AE16,AM16))))</f>
        <v>#DIV/0!</v>
      </c>
      <c r="AY16" t="e">
        <f t="shared" ref="AY16:AY79" si="26">IF($AN$14&lt;=$J16,0,IF(AND(OR($L16=5,$L16=6),$AN$14&gt;$I16+$J16),$AE16,IF(AND(OR($L16=1,$L16=2,$L16=3,$L16=7),$AN$14&gt;$E16),$AE16,IF(AND($L16=4,$AN$14&gt;2*$I16+$J16),$AE16,AN16))))</f>
        <v>#DIV/0!</v>
      </c>
      <c r="AZ16" t="e">
        <f t="shared" ref="AZ16:AZ79" si="27">IF($AO$14&lt;=$J16,0,IF(AND(OR($L16=5,$L16=6),$AO$14&gt;$I16+$J16),$AE16,IF(AND(OR($L16=1,$L16=2,$L16=3,$L16=7),$AO$14&gt;$E16),$AE16,IF(AND($L16=4,$AO$14&gt;2*$I16+$J16),$AE16,AO16))))</f>
        <v>#DIV/0!</v>
      </c>
      <c r="BA16" t="e">
        <f t="shared" ref="BA16:BA79" si="28">IF($AP$14&lt;=$J16,0,IF(AND(OR($L16=5,$L16=6),$AP$14&gt;$I16+$J16),$AE16,IF(AND(OR($L16=1,$L16=2,$L16=3,$L16=7),$AP$14&gt;$E16),$AE16,IF(AND($L16=4,$AP$14&gt;2*$I16+$J16),$AE16,AP16))))</f>
        <v>#DIV/0!</v>
      </c>
      <c r="BB16">
        <f t="shared" ref="BB16:BB79" si="29">IF(O16="",0,IF(O16=1,5.5,IF(O16=2,18,IF(O16=3,38,IF(O16=4,63,IF(O16=5,83,IF(O16=6,95,IF(O16=7,100))))))))</f>
        <v>100</v>
      </c>
      <c r="BC16">
        <f>IF(Q16="",0,IF(Q16=1,5.5,IF(Q16=2,18,IF(Q16=3,38,IF(Q16=4,63,IF(Q16=5,83,IF(Q16=6,95,IF(Q16=7,100))))))))</f>
        <v>0</v>
      </c>
      <c r="BD16">
        <f t="shared" ref="BD16:BD79" si="30">IF(R16="",0,IF(R16=1,5.5,IF(R16=2,18,IF(R16=3,38,IF(R16=4,63,IF(R16=5,83,IF(R16=6,95,IF(R16=7,100))))))))</f>
        <v>0</v>
      </c>
      <c r="BE16">
        <f t="shared" ref="BE16:BE79" si="31">IF(U16="",0,IF(U16=1,5.5,IF(U16=2,18,IF(U16=3,38,IF(U16=4,63,IF(U16=5,83,IF(U16=6,95,IF(U16=7,100))))))))</f>
        <v>0</v>
      </c>
      <c r="BF16">
        <f t="shared" ref="BF16:BH76" si="32">IF(W16="",0,IF(W16=1,5.5,IF(W16=2,18,IF(W16=3,38,IF(W16=4,63,IF(W16=5,83,IF(W16=6,95,IF(W16=7,100))))))))</f>
        <v>0</v>
      </c>
      <c r="BG16">
        <f t="shared" si="32"/>
        <v>0</v>
      </c>
      <c r="BH16">
        <f t="shared" si="32"/>
        <v>0</v>
      </c>
      <c r="BI16">
        <f t="shared" ref="BI16:BI79" si="33">($CB16*$BB16)</f>
        <v>3.8992961057514353</v>
      </c>
      <c r="BJ16">
        <f>($CB16*$BC16)</f>
        <v>0</v>
      </c>
      <c r="BK16">
        <f t="shared" ref="BK16" si="34">($CB16*$BD16)</f>
        <v>0</v>
      </c>
      <c r="BL16">
        <f t="shared" ref="BL16:BL79" si="35">($CB16*$BE16)</f>
        <v>0</v>
      </c>
      <c r="BM16">
        <f t="shared" ref="BM16:BM79" si="36">($CB16*$BF16)</f>
        <v>0</v>
      </c>
      <c r="BN16">
        <f t="shared" ref="BN16:BN79" si="37">($CB16*$BG16)</f>
        <v>0</v>
      </c>
      <c r="BO16">
        <f t="shared" ref="BO16:BO79" si="38">($CB16*$BH16)</f>
        <v>0</v>
      </c>
      <c r="BP16" t="str">
        <f t="shared" ref="BP16:BP79" si="39">IF($B16=1,$C16,"")</f>
        <v/>
      </c>
      <c r="BQ16" t="str">
        <f t="shared" ref="BQ16:BQ79" si="40">IF(B16=1,$AQ16,"")</f>
        <v/>
      </c>
      <c r="BR16" t="str">
        <f t="shared" ref="BR16:BR79" si="41">IF($B16=1,$AR16-$AQ16,"")</f>
        <v/>
      </c>
      <c r="BS16" t="str">
        <f t="shared" ref="BS16:BS79" si="42">IF($B16=1,$AS16-$AR16,"")</f>
        <v/>
      </c>
      <c r="BT16" t="str">
        <f t="shared" ref="BT16:BT79" si="43">IF($B16=1,$AT16-$AS16,"")</f>
        <v/>
      </c>
      <c r="BU16" t="str">
        <f t="shared" ref="BU16:BU79" si="44">IF($B16=1,$AU16-$AT16,"")</f>
        <v/>
      </c>
      <c r="BV16" t="str">
        <f t="shared" ref="BV16:BV79" si="45">IF($B16=1,$AV16-$AU16,"")</f>
        <v/>
      </c>
      <c r="BW16" t="str">
        <f t="shared" ref="BW16:BW79" si="46">IF($B16=1,$AW16-$AV16,"")</f>
        <v/>
      </c>
      <c r="BX16" t="str">
        <f t="shared" ref="BX16:BX79" si="47">IF($B16=1,$AX16-$AW16,"")</f>
        <v/>
      </c>
      <c r="BY16" t="str">
        <f t="shared" ref="BY16:BY79" si="48">IF($B16=1,$AY16-$AX16,"")</f>
        <v/>
      </c>
      <c r="BZ16" t="str">
        <f t="shared" ref="BZ16:BZ79" si="49">IF($B16=1,$AZ16-$AY16,"")</f>
        <v/>
      </c>
      <c r="CA16" t="str">
        <f t="shared" ref="CA16:CA79" si="50">IF($B16=1,$BA16-$AZ16,"")</f>
        <v/>
      </c>
      <c r="CB16" s="11">
        <f t="shared" ref="CB16" si="51">($D16^2/(4*PI()))</f>
        <v>3.8992961057514354E-2</v>
      </c>
      <c r="CO16" s="19" t="s">
        <v>79</v>
      </c>
      <c r="CP16" s="19">
        <v>10</v>
      </c>
      <c r="CQ16">
        <v>103.65766686453924</v>
      </c>
      <c r="CR16">
        <v>97.281003533877296</v>
      </c>
      <c r="CS16">
        <v>277.98563877294123</v>
      </c>
      <c r="CT16">
        <v>254.94197822719667</v>
      </c>
      <c r="CU16">
        <v>311.93973571627157</v>
      </c>
      <c r="CV16">
        <v>344.11985310176465</v>
      </c>
      <c r="CW16">
        <v>330.23265132727755</v>
      </c>
      <c r="CX16">
        <v>1162.2908389132294</v>
      </c>
      <c r="CY16">
        <v>370.96100038034348</v>
      </c>
      <c r="CZ16">
        <v>80.547375364799024</v>
      </c>
      <c r="DA16" s="16">
        <v>2.9503476546746583</v>
      </c>
      <c r="DB16">
        <v>0.617981</v>
      </c>
      <c r="DC16" s="12">
        <f t="shared" ref="DC16" si="52">(CQ16/$DB16)</f>
        <v>167.73600946394669</v>
      </c>
      <c r="DD16" s="12">
        <f t="shared" si="1"/>
        <v>157.41746677305176</v>
      </c>
      <c r="DE16" s="12">
        <f t="shared" si="1"/>
        <v>449.8287791581638</v>
      </c>
      <c r="DF16" s="12">
        <f t="shared" si="1"/>
        <v>412.54015613295013</v>
      </c>
      <c r="DG16" s="12">
        <f t="shared" si="1"/>
        <v>504.77237280154498</v>
      </c>
      <c r="DH16" s="12">
        <f t="shared" si="1"/>
        <v>556.84536110619035</v>
      </c>
      <c r="DI16" s="12">
        <f t="shared" si="1"/>
        <v>534.37346994046345</v>
      </c>
      <c r="DJ16" s="12">
        <f t="shared" si="1"/>
        <v>1880.7873363634633</v>
      </c>
      <c r="DK16" s="12">
        <f t="shared" si="1"/>
        <v>600.27897359359508</v>
      </c>
      <c r="DL16" s="12">
        <f t="shared" si="1"/>
        <v>130.33956604620371</v>
      </c>
      <c r="DM16" s="12">
        <f t="shared" si="1"/>
        <v>4.774172109942957</v>
      </c>
      <c r="DN16" s="12">
        <f>SUM(DC16:DM16)</f>
        <v>5399.6936634895164</v>
      </c>
    </row>
    <row r="17" spans="1:118" x14ac:dyDescent="0.3">
      <c r="A17">
        <v>1</v>
      </c>
      <c r="B17">
        <f t="shared" si="2"/>
        <v>1</v>
      </c>
      <c r="C17" t="s">
        <v>75</v>
      </c>
      <c r="D17">
        <v>0.5</v>
      </c>
      <c r="E17">
        <v>4</v>
      </c>
      <c r="F17">
        <v>3</v>
      </c>
      <c r="G17">
        <v>1.98</v>
      </c>
      <c r="H17">
        <v>4</v>
      </c>
      <c r="I17">
        <f t="shared" si="3"/>
        <v>1.2450000000000001</v>
      </c>
      <c r="J17">
        <f t="shared" si="4"/>
        <v>0</v>
      </c>
      <c r="K17">
        <v>1</v>
      </c>
      <c r="L17">
        <f t="shared" si="5"/>
        <v>1</v>
      </c>
      <c r="M17">
        <v>1</v>
      </c>
      <c r="N17">
        <v>1</v>
      </c>
      <c r="O17">
        <v>2</v>
      </c>
      <c r="P17">
        <f t="shared" si="6"/>
        <v>1</v>
      </c>
      <c r="S17">
        <v>1</v>
      </c>
      <c r="T17">
        <v>0</v>
      </c>
      <c r="U17">
        <v>1</v>
      </c>
      <c r="Z17">
        <v>0</v>
      </c>
      <c r="AA17">
        <v>0</v>
      </c>
      <c r="AB17">
        <v>0</v>
      </c>
      <c r="AC17">
        <v>0</v>
      </c>
      <c r="AD17" t="s">
        <v>75</v>
      </c>
      <c r="AE17">
        <f t="shared" ref="AE17:AE80" si="53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19.478188611522079</v>
      </c>
      <c r="AF17">
        <f t="shared" si="7"/>
        <v>2.4347735764402598</v>
      </c>
      <c r="AG17">
        <f t="shared" si="8"/>
        <v>4.8695471528805196</v>
      </c>
      <c r="AH17">
        <f t="shared" si="9"/>
        <v>9.7390943057610393</v>
      </c>
      <c r="AI17">
        <f t="shared" si="10"/>
        <v>14.608641458641559</v>
      </c>
      <c r="AJ17">
        <f t="shared" si="11"/>
        <v>19.478188611522079</v>
      </c>
      <c r="AK17">
        <f t="shared" si="12"/>
        <v>24.3477357644026</v>
      </c>
      <c r="AL17">
        <f t="shared" si="13"/>
        <v>29.217282917283118</v>
      </c>
      <c r="AM17">
        <f t="shared" si="14"/>
        <v>53.565018681685714</v>
      </c>
      <c r="AN17">
        <f t="shared" si="15"/>
        <v>68.173660140327272</v>
      </c>
      <c r="AO17">
        <f t="shared" si="16"/>
        <v>82.782301598968829</v>
      </c>
      <c r="AP17">
        <f t="shared" si="17"/>
        <v>116.86913166913247</v>
      </c>
      <c r="AQ17">
        <f t="shared" si="18"/>
        <v>2.4347735764402598</v>
      </c>
      <c r="AR17">
        <f t="shared" si="19"/>
        <v>4.8695471528805196</v>
      </c>
      <c r="AS17">
        <f t="shared" si="20"/>
        <v>9.7390943057610393</v>
      </c>
      <c r="AT17">
        <f t="shared" si="21"/>
        <v>14.608641458641559</v>
      </c>
      <c r="AU17">
        <f t="shared" si="22"/>
        <v>19.478188611522079</v>
      </c>
      <c r="AV17">
        <f t="shared" si="23"/>
        <v>19.478188611522079</v>
      </c>
      <c r="AW17">
        <f t="shared" si="24"/>
        <v>19.478188611522079</v>
      </c>
      <c r="AX17">
        <f t="shared" si="25"/>
        <v>19.478188611522079</v>
      </c>
      <c r="AY17">
        <f t="shared" si="26"/>
        <v>19.478188611522079</v>
      </c>
      <c r="AZ17">
        <f t="shared" si="27"/>
        <v>19.478188611522079</v>
      </c>
      <c r="BA17">
        <f t="shared" si="28"/>
        <v>19.478188611522079</v>
      </c>
      <c r="BB17">
        <f t="shared" si="29"/>
        <v>18</v>
      </c>
      <c r="BC17">
        <f t="shared" ref="BC17:BD80" si="54">IF(Q17="",0,IF(Q17=1,5.5,IF(Q17=2,18,IF(Q17=3,38,IF(Q17=4,63,IF(Q17=5,83,IF(Q17=6,95,IF(Q17=7,100))))))))</f>
        <v>0</v>
      </c>
      <c r="BD17">
        <f t="shared" si="30"/>
        <v>0</v>
      </c>
      <c r="BE17">
        <f t="shared" si="31"/>
        <v>5.5</v>
      </c>
      <c r="BF17">
        <f t="shared" si="32"/>
        <v>0</v>
      </c>
      <c r="BG17">
        <f t="shared" si="32"/>
        <v>0</v>
      </c>
      <c r="BH17">
        <f t="shared" si="32"/>
        <v>0</v>
      </c>
      <c r="BI17">
        <f t="shared" si="33"/>
        <v>0.35809862195676451</v>
      </c>
      <c r="BJ17">
        <f>($CB17*$BC17)</f>
        <v>0</v>
      </c>
      <c r="BK17">
        <f>($CB17*$BD17)</f>
        <v>0</v>
      </c>
      <c r="BL17">
        <f t="shared" si="35"/>
        <v>0.10941902337567805</v>
      </c>
      <c r="BM17">
        <f t="shared" si="36"/>
        <v>0</v>
      </c>
      <c r="BN17">
        <f t="shared" si="37"/>
        <v>0</v>
      </c>
      <c r="BO17">
        <f t="shared" si="38"/>
        <v>0</v>
      </c>
      <c r="BP17" t="str">
        <f t="shared" si="39"/>
        <v>Col mop</v>
      </c>
      <c r="BQ17">
        <f t="shared" si="40"/>
        <v>2.4347735764402598</v>
      </c>
      <c r="BR17">
        <f t="shared" si="41"/>
        <v>2.4347735764402598</v>
      </c>
      <c r="BS17">
        <f t="shared" si="42"/>
        <v>4.8695471528805196</v>
      </c>
      <c r="BT17">
        <f t="shared" si="43"/>
        <v>4.8695471528805196</v>
      </c>
      <c r="BU17">
        <f t="shared" si="44"/>
        <v>4.8695471528805196</v>
      </c>
      <c r="BV17">
        <f t="shared" si="45"/>
        <v>0</v>
      </c>
      <c r="BW17">
        <f t="shared" si="46"/>
        <v>0</v>
      </c>
      <c r="BX17">
        <f t="shared" si="47"/>
        <v>0</v>
      </c>
      <c r="BY17">
        <f t="shared" si="48"/>
        <v>0</v>
      </c>
      <c r="BZ17">
        <f t="shared" si="49"/>
        <v>0</v>
      </c>
      <c r="CA17">
        <f t="shared" si="50"/>
        <v>0</v>
      </c>
      <c r="CB17" s="11">
        <f>($D17^2/(4*PI()))</f>
        <v>1.9894367886486918E-2</v>
      </c>
      <c r="CO17" s="13" t="s">
        <v>76</v>
      </c>
      <c r="CP17" s="13">
        <v>38</v>
      </c>
      <c r="CQ17" s="14">
        <v>141.86020751271963</v>
      </c>
      <c r="CR17" s="14">
        <v>182.25145674933449</v>
      </c>
      <c r="CS17" s="14">
        <v>569.30735537110195</v>
      </c>
      <c r="CT17" s="14">
        <v>531.8724323292015</v>
      </c>
      <c r="CU17" s="14">
        <v>570.2138583037555</v>
      </c>
      <c r="CV17" s="14">
        <v>504.63503787889175</v>
      </c>
      <c r="CW17" s="14">
        <v>406.9824747574537</v>
      </c>
      <c r="CX17" s="14">
        <v>1359.5836368503033</v>
      </c>
      <c r="CY17" s="14">
        <v>392.17882054201891</v>
      </c>
      <c r="CZ17" s="14">
        <v>84.893170230898676</v>
      </c>
      <c r="DA17" s="15">
        <v>3.0044197566952562</v>
      </c>
      <c r="DC17" s="12">
        <f t="shared" ref="DC17:DM17" si="55">SUM(DC15:DC16)</f>
        <v>473.35633464938991</v>
      </c>
      <c r="DD17" s="12">
        <f t="shared" si="55"/>
        <v>837.18109249670908</v>
      </c>
      <c r="DE17" s="12">
        <f t="shared" si="55"/>
        <v>2780.4025119434491</v>
      </c>
      <c r="DF17" s="12">
        <f t="shared" si="55"/>
        <v>2627.9837889489881</v>
      </c>
      <c r="DG17" s="12">
        <f t="shared" si="55"/>
        <v>2570.9653535014163</v>
      </c>
      <c r="DH17" s="12">
        <f t="shared" si="55"/>
        <v>1840.9668393232073</v>
      </c>
      <c r="DI17" s="12">
        <f t="shared" si="55"/>
        <v>1148.3720573818728</v>
      </c>
      <c r="DJ17" s="12">
        <f t="shared" si="55"/>
        <v>3459.129719860055</v>
      </c>
      <c r="DK17" s="12">
        <f t="shared" si="55"/>
        <v>770.02153488699855</v>
      </c>
      <c r="DL17" s="12">
        <f t="shared" si="55"/>
        <v>165.10592497500093</v>
      </c>
      <c r="DM17" s="12">
        <f t="shared" si="55"/>
        <v>5.20674892610774</v>
      </c>
      <c r="DN17" s="12">
        <f>SUM(DN15:DN16)</f>
        <v>16678.691906893197</v>
      </c>
    </row>
    <row r="18" spans="1:118" x14ac:dyDescent="0.3">
      <c r="A18">
        <v>1</v>
      </c>
      <c r="B18" t="str">
        <f t="shared" si="2"/>
        <v/>
      </c>
      <c r="D18">
        <v>0.11</v>
      </c>
      <c r="I18">
        <f t="shared" si="3"/>
        <v>0</v>
      </c>
      <c r="J18">
        <f t="shared" si="4"/>
        <v>0</v>
      </c>
      <c r="L18" t="e">
        <f t="shared" si="5"/>
        <v>#DIV/0!</v>
      </c>
      <c r="M18">
        <v>1</v>
      </c>
      <c r="N18">
        <v>0</v>
      </c>
      <c r="O18">
        <v>2</v>
      </c>
      <c r="P18">
        <f t="shared" si="6"/>
        <v>0</v>
      </c>
      <c r="Z18">
        <v>0</v>
      </c>
      <c r="AA18">
        <v>0</v>
      </c>
      <c r="AB18">
        <v>0</v>
      </c>
      <c r="AC18">
        <v>0</v>
      </c>
      <c r="AD18" t="s">
        <v>75</v>
      </c>
      <c r="AE18" t="e">
        <f t="shared" si="53"/>
        <v>#DIV/0!</v>
      </c>
      <c r="AF18" t="e">
        <f t="shared" si="7"/>
        <v>#DIV/0!</v>
      </c>
      <c r="AG18" t="e">
        <f t="shared" si="8"/>
        <v>#DIV/0!</v>
      </c>
      <c r="AH18" t="e">
        <f t="shared" si="9"/>
        <v>#DIV/0!</v>
      </c>
      <c r="AI18" t="e">
        <f t="shared" si="10"/>
        <v>#DIV/0!</v>
      </c>
      <c r="AJ18" t="e">
        <f t="shared" si="11"/>
        <v>#DIV/0!</v>
      </c>
      <c r="AK18" t="e">
        <f t="shared" si="12"/>
        <v>#DIV/0!</v>
      </c>
      <c r="AL18" t="e">
        <f t="shared" si="13"/>
        <v>#DIV/0!</v>
      </c>
      <c r="AM18" t="e">
        <f t="shared" si="14"/>
        <v>#DIV/0!</v>
      </c>
      <c r="AN18" t="e">
        <f t="shared" si="15"/>
        <v>#DIV/0!</v>
      </c>
      <c r="AO18" t="e">
        <f t="shared" si="16"/>
        <v>#DIV/0!</v>
      </c>
      <c r="AP18" t="e">
        <f t="shared" si="17"/>
        <v>#DIV/0!</v>
      </c>
      <c r="AQ18" t="e">
        <f t="shared" si="18"/>
        <v>#DIV/0!</v>
      </c>
      <c r="AR18" t="e">
        <f t="shared" si="19"/>
        <v>#DIV/0!</v>
      </c>
      <c r="AS18" t="e">
        <f t="shared" si="20"/>
        <v>#DIV/0!</v>
      </c>
      <c r="AT18" t="e">
        <f t="shared" si="21"/>
        <v>#DIV/0!</v>
      </c>
      <c r="AU18" t="e">
        <f t="shared" si="22"/>
        <v>#DIV/0!</v>
      </c>
      <c r="AV18" t="e">
        <f t="shared" si="23"/>
        <v>#DIV/0!</v>
      </c>
      <c r="AW18" t="e">
        <f t="shared" si="24"/>
        <v>#DIV/0!</v>
      </c>
      <c r="AX18" t="e">
        <f t="shared" si="25"/>
        <v>#DIV/0!</v>
      </c>
      <c r="AY18" t="e">
        <f t="shared" si="26"/>
        <v>#DIV/0!</v>
      </c>
      <c r="AZ18" t="e">
        <f t="shared" si="27"/>
        <v>#DIV/0!</v>
      </c>
      <c r="BA18" t="e">
        <f t="shared" si="28"/>
        <v>#DIV/0!</v>
      </c>
      <c r="BB18">
        <f t="shared" si="29"/>
        <v>18</v>
      </c>
      <c r="BC18">
        <f t="shared" si="54"/>
        <v>0</v>
      </c>
      <c r="BD18">
        <f t="shared" si="30"/>
        <v>0</v>
      </c>
      <c r="BE18">
        <f t="shared" si="31"/>
        <v>0</v>
      </c>
      <c r="BF18">
        <f t="shared" si="32"/>
        <v>0</v>
      </c>
      <c r="BG18">
        <f t="shared" si="32"/>
        <v>0</v>
      </c>
      <c r="BH18">
        <f t="shared" si="32"/>
        <v>0</v>
      </c>
      <c r="BI18">
        <f t="shared" si="33"/>
        <v>1.7331973302707401E-2</v>
      </c>
      <c r="BJ18">
        <f t="shared" ref="BJ18:BJ81" si="56">($CB18*$BC18)</f>
        <v>0</v>
      </c>
      <c r="BK18">
        <f t="shared" ref="BK18:BK81" si="57">($CB18*$BD18)</f>
        <v>0</v>
      </c>
      <c r="BL18">
        <f t="shared" si="35"/>
        <v>0</v>
      </c>
      <c r="BM18">
        <f t="shared" si="36"/>
        <v>0</v>
      </c>
      <c r="BN18">
        <f t="shared" si="37"/>
        <v>0</v>
      </c>
      <c r="BO18">
        <f t="shared" si="38"/>
        <v>0</v>
      </c>
      <c r="BP18" t="str">
        <f t="shared" si="39"/>
        <v/>
      </c>
      <c r="BQ18" t="str">
        <f t="shared" si="40"/>
        <v/>
      </c>
      <c r="BR18" t="str">
        <f t="shared" si="41"/>
        <v/>
      </c>
      <c r="BS18" t="str">
        <f t="shared" si="42"/>
        <v/>
      </c>
      <c r="BT18" t="str">
        <f t="shared" si="43"/>
        <v/>
      </c>
      <c r="BU18" t="str">
        <f t="shared" si="44"/>
        <v/>
      </c>
      <c r="BV18" t="str">
        <f t="shared" si="45"/>
        <v/>
      </c>
      <c r="BW18" t="str">
        <f t="shared" si="46"/>
        <v/>
      </c>
      <c r="BX18" t="str">
        <f t="shared" si="47"/>
        <v/>
      </c>
      <c r="BY18" t="str">
        <f t="shared" si="48"/>
        <v/>
      </c>
      <c r="BZ18" t="str">
        <f t="shared" si="49"/>
        <v/>
      </c>
      <c r="CA18" t="str">
        <f t="shared" si="50"/>
        <v/>
      </c>
      <c r="CB18" s="11">
        <f t="shared" ref="CB18:CB81" si="58">($D18^2/(4*PI()))</f>
        <v>9.6288740570596681E-4</v>
      </c>
      <c r="CC18" s="1" t="s">
        <v>77</v>
      </c>
      <c r="CD18" s="23"/>
      <c r="CE18" s="1"/>
      <c r="CF18" s="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x14ac:dyDescent="0.3">
      <c r="A19">
        <v>1</v>
      </c>
      <c r="B19" t="str">
        <f t="shared" si="2"/>
        <v/>
      </c>
      <c r="D19">
        <v>0.1</v>
      </c>
      <c r="I19">
        <f t="shared" si="3"/>
        <v>0</v>
      </c>
      <c r="J19">
        <f t="shared" si="4"/>
        <v>0</v>
      </c>
      <c r="L19" t="e">
        <f t="shared" si="5"/>
        <v>#DIV/0!</v>
      </c>
      <c r="M19">
        <v>1</v>
      </c>
      <c r="N19">
        <v>0</v>
      </c>
      <c r="O19">
        <v>2</v>
      </c>
      <c r="P19">
        <f t="shared" si="6"/>
        <v>0</v>
      </c>
      <c r="Z19">
        <v>0</v>
      </c>
      <c r="AA19">
        <v>0</v>
      </c>
      <c r="AB19">
        <v>0</v>
      </c>
      <c r="AC19">
        <v>0</v>
      </c>
      <c r="AD19" t="s">
        <v>75</v>
      </c>
      <c r="AE19" t="e">
        <f t="shared" si="53"/>
        <v>#DIV/0!</v>
      </c>
      <c r="AF19" t="e">
        <f t="shared" si="7"/>
        <v>#DIV/0!</v>
      </c>
      <c r="AG19" t="e">
        <f t="shared" si="8"/>
        <v>#DIV/0!</v>
      </c>
      <c r="AH19" t="e">
        <f t="shared" si="9"/>
        <v>#DIV/0!</v>
      </c>
      <c r="AI19" t="e">
        <f t="shared" si="10"/>
        <v>#DIV/0!</v>
      </c>
      <c r="AJ19" t="e">
        <f t="shared" si="11"/>
        <v>#DIV/0!</v>
      </c>
      <c r="AK19" t="e">
        <f t="shared" si="12"/>
        <v>#DIV/0!</v>
      </c>
      <c r="AL19" t="e">
        <f t="shared" si="13"/>
        <v>#DIV/0!</v>
      </c>
      <c r="AM19" t="e">
        <f t="shared" si="14"/>
        <v>#DIV/0!</v>
      </c>
      <c r="AN19" t="e">
        <f t="shared" si="15"/>
        <v>#DIV/0!</v>
      </c>
      <c r="AO19" t="e">
        <f t="shared" si="16"/>
        <v>#DIV/0!</v>
      </c>
      <c r="AP19" t="e">
        <f t="shared" si="17"/>
        <v>#DIV/0!</v>
      </c>
      <c r="AQ19" t="e">
        <f t="shared" si="18"/>
        <v>#DIV/0!</v>
      </c>
      <c r="AR19" t="e">
        <f t="shared" si="19"/>
        <v>#DIV/0!</v>
      </c>
      <c r="AS19" t="e">
        <f t="shared" si="20"/>
        <v>#DIV/0!</v>
      </c>
      <c r="AT19" t="e">
        <f t="shared" si="21"/>
        <v>#DIV/0!</v>
      </c>
      <c r="AU19" t="e">
        <f t="shared" si="22"/>
        <v>#DIV/0!</v>
      </c>
      <c r="AV19" t="e">
        <f t="shared" si="23"/>
        <v>#DIV/0!</v>
      </c>
      <c r="AW19" t="e">
        <f t="shared" si="24"/>
        <v>#DIV/0!</v>
      </c>
      <c r="AX19" t="e">
        <f t="shared" si="25"/>
        <v>#DIV/0!</v>
      </c>
      <c r="AY19" t="e">
        <f t="shared" si="26"/>
        <v>#DIV/0!</v>
      </c>
      <c r="AZ19" t="e">
        <f t="shared" si="27"/>
        <v>#DIV/0!</v>
      </c>
      <c r="BA19" t="e">
        <f t="shared" si="28"/>
        <v>#DIV/0!</v>
      </c>
      <c r="BB19">
        <f t="shared" si="29"/>
        <v>18</v>
      </c>
      <c r="BC19">
        <f t="shared" si="54"/>
        <v>0</v>
      </c>
      <c r="BD19">
        <f t="shared" si="30"/>
        <v>0</v>
      </c>
      <c r="BE19">
        <f t="shared" si="31"/>
        <v>0</v>
      </c>
      <c r="BF19">
        <f t="shared" si="32"/>
        <v>0</v>
      </c>
      <c r="BG19">
        <f t="shared" si="32"/>
        <v>0</v>
      </c>
      <c r="BH19">
        <f t="shared" si="32"/>
        <v>0</v>
      </c>
      <c r="BI19">
        <f t="shared" si="33"/>
        <v>1.4323944878270585E-2</v>
      </c>
      <c r="BJ19">
        <f t="shared" si="56"/>
        <v>0</v>
      </c>
      <c r="BK19">
        <f t="shared" si="57"/>
        <v>0</v>
      </c>
      <c r="BL19">
        <f t="shared" si="35"/>
        <v>0</v>
      </c>
      <c r="BM19">
        <f t="shared" si="36"/>
        <v>0</v>
      </c>
      <c r="BN19">
        <f t="shared" si="37"/>
        <v>0</v>
      </c>
      <c r="BO19">
        <f t="shared" si="38"/>
        <v>0</v>
      </c>
      <c r="BP19" t="str">
        <f t="shared" si="39"/>
        <v/>
      </c>
      <c r="BQ19" t="str">
        <f t="shared" si="40"/>
        <v/>
      </c>
      <c r="BR19" t="str">
        <f t="shared" si="41"/>
        <v/>
      </c>
      <c r="BS19" t="str">
        <f t="shared" si="42"/>
        <v/>
      </c>
      <c r="BT19" t="str">
        <f t="shared" si="43"/>
        <v/>
      </c>
      <c r="BU19" t="str">
        <f t="shared" si="44"/>
        <v/>
      </c>
      <c r="BV19" t="str">
        <f t="shared" si="45"/>
        <v/>
      </c>
      <c r="BW19" t="str">
        <f t="shared" si="46"/>
        <v/>
      </c>
      <c r="BX19" t="str">
        <f t="shared" si="47"/>
        <v/>
      </c>
      <c r="BY19" t="str">
        <f t="shared" si="48"/>
        <v/>
      </c>
      <c r="BZ19" t="str">
        <f t="shared" si="49"/>
        <v/>
      </c>
      <c r="CA19" t="str">
        <f t="shared" si="50"/>
        <v/>
      </c>
      <c r="CB19" s="11">
        <f t="shared" si="58"/>
        <v>7.9577471545947689E-4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x14ac:dyDescent="0.3">
      <c r="A20">
        <v>1</v>
      </c>
      <c r="B20" t="str">
        <f t="shared" si="2"/>
        <v/>
      </c>
      <c r="D20">
        <v>0.08</v>
      </c>
      <c r="I20">
        <f t="shared" si="3"/>
        <v>0</v>
      </c>
      <c r="J20">
        <f t="shared" si="4"/>
        <v>0</v>
      </c>
      <c r="L20" t="e">
        <f t="shared" si="5"/>
        <v>#DIV/0!</v>
      </c>
      <c r="M20">
        <v>1</v>
      </c>
      <c r="N20">
        <v>0</v>
      </c>
      <c r="O20">
        <v>1</v>
      </c>
      <c r="P20">
        <f t="shared" si="6"/>
        <v>0</v>
      </c>
      <c r="Z20">
        <v>0</v>
      </c>
      <c r="AA20">
        <v>0</v>
      </c>
      <c r="AB20">
        <v>0</v>
      </c>
      <c r="AC20">
        <v>0</v>
      </c>
      <c r="AD20" t="s">
        <v>75</v>
      </c>
      <c r="AE20" t="e">
        <f t="shared" si="53"/>
        <v>#DIV/0!</v>
      </c>
      <c r="AF20" t="e">
        <f t="shared" si="7"/>
        <v>#DIV/0!</v>
      </c>
      <c r="AG20" t="e">
        <f t="shared" si="8"/>
        <v>#DIV/0!</v>
      </c>
      <c r="AH20" t="e">
        <f t="shared" si="9"/>
        <v>#DIV/0!</v>
      </c>
      <c r="AI20" t="e">
        <f t="shared" si="10"/>
        <v>#DIV/0!</v>
      </c>
      <c r="AJ20" t="e">
        <f t="shared" si="11"/>
        <v>#DIV/0!</v>
      </c>
      <c r="AK20" t="e">
        <f t="shared" si="12"/>
        <v>#DIV/0!</v>
      </c>
      <c r="AL20" t="e">
        <f t="shared" si="13"/>
        <v>#DIV/0!</v>
      </c>
      <c r="AM20" t="e">
        <f t="shared" si="14"/>
        <v>#DIV/0!</v>
      </c>
      <c r="AN20" t="e">
        <f t="shared" si="15"/>
        <v>#DIV/0!</v>
      </c>
      <c r="AO20" t="e">
        <f t="shared" si="16"/>
        <v>#DIV/0!</v>
      </c>
      <c r="AP20" t="e">
        <f t="shared" si="17"/>
        <v>#DIV/0!</v>
      </c>
      <c r="AQ20" t="e">
        <f t="shared" si="18"/>
        <v>#DIV/0!</v>
      </c>
      <c r="AR20" t="e">
        <f t="shared" si="19"/>
        <v>#DIV/0!</v>
      </c>
      <c r="AS20" t="e">
        <f t="shared" si="20"/>
        <v>#DIV/0!</v>
      </c>
      <c r="AT20" t="e">
        <f t="shared" si="21"/>
        <v>#DIV/0!</v>
      </c>
      <c r="AU20" t="e">
        <f t="shared" si="22"/>
        <v>#DIV/0!</v>
      </c>
      <c r="AV20" t="e">
        <f t="shared" si="23"/>
        <v>#DIV/0!</v>
      </c>
      <c r="AW20" t="e">
        <f t="shared" si="24"/>
        <v>#DIV/0!</v>
      </c>
      <c r="AX20" t="e">
        <f t="shared" si="25"/>
        <v>#DIV/0!</v>
      </c>
      <c r="AY20" t="e">
        <f t="shared" si="26"/>
        <v>#DIV/0!</v>
      </c>
      <c r="AZ20" t="e">
        <f t="shared" si="27"/>
        <v>#DIV/0!</v>
      </c>
      <c r="BA20" t="e">
        <f t="shared" si="28"/>
        <v>#DIV/0!</v>
      </c>
      <c r="BB20">
        <f t="shared" si="29"/>
        <v>5.5</v>
      </c>
      <c r="BC20">
        <f t="shared" si="54"/>
        <v>0</v>
      </c>
      <c r="BD20">
        <f t="shared" si="30"/>
        <v>0</v>
      </c>
      <c r="BE20">
        <f t="shared" si="31"/>
        <v>0</v>
      </c>
      <c r="BF20">
        <f t="shared" si="32"/>
        <v>0</v>
      </c>
      <c r="BG20">
        <f t="shared" si="32"/>
        <v>0</v>
      </c>
      <c r="BH20">
        <f t="shared" si="32"/>
        <v>0</v>
      </c>
      <c r="BI20">
        <f t="shared" si="33"/>
        <v>2.801126998417358E-3</v>
      </c>
      <c r="BJ20">
        <f t="shared" si="56"/>
        <v>0</v>
      </c>
      <c r="BK20">
        <f t="shared" si="57"/>
        <v>0</v>
      </c>
      <c r="BL20">
        <f t="shared" si="35"/>
        <v>0</v>
      </c>
      <c r="BM20">
        <f t="shared" si="36"/>
        <v>0</v>
      </c>
      <c r="BN20">
        <f t="shared" si="37"/>
        <v>0</v>
      </c>
      <c r="BO20">
        <f t="shared" si="38"/>
        <v>0</v>
      </c>
      <c r="BP20" t="str">
        <f t="shared" si="39"/>
        <v/>
      </c>
      <c r="BQ20" t="str">
        <f t="shared" si="40"/>
        <v/>
      </c>
      <c r="BR20" t="str">
        <f t="shared" si="41"/>
        <v/>
      </c>
      <c r="BS20" t="str">
        <f t="shared" si="42"/>
        <v/>
      </c>
      <c r="BT20" t="str">
        <f t="shared" si="43"/>
        <v/>
      </c>
      <c r="BU20" t="str">
        <f t="shared" si="44"/>
        <v/>
      </c>
      <c r="BV20" t="str">
        <f t="shared" si="45"/>
        <v/>
      </c>
      <c r="BW20" t="str">
        <f t="shared" si="46"/>
        <v/>
      </c>
      <c r="BX20" t="str">
        <f t="shared" si="47"/>
        <v/>
      </c>
      <c r="BY20" t="str">
        <f t="shared" si="48"/>
        <v/>
      </c>
      <c r="BZ20" t="str">
        <f t="shared" si="49"/>
        <v/>
      </c>
      <c r="CA20" t="str">
        <f t="shared" si="50"/>
        <v/>
      </c>
      <c r="CB20" s="11">
        <f t="shared" si="58"/>
        <v>5.0929581789406508E-4</v>
      </c>
      <c r="CC20" s="12">
        <f>SUMIF($A$15:$A$400,"=1",BI15:BI400)/(SUMIF($A15:$A$400,"=1",$CB$15:$CB$400)-SUMIF($BD$15:$BD$400,"=100",$CB$15:$CB$400))</f>
        <v>50.420352373159531</v>
      </c>
      <c r="CD20" s="12">
        <f>SUMIF($A$15:$A$400,"=1",BJ15:BJ400)/(SUMIF($A15:$A$400,"=1",$CB$15:$CB$400))</f>
        <v>0.74279726102123111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12.288134126501401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 t="str">
        <f t="shared" si="2"/>
        <v/>
      </c>
      <c r="D21">
        <v>0.12</v>
      </c>
      <c r="I21">
        <f t="shared" si="3"/>
        <v>0</v>
      </c>
      <c r="J21">
        <f t="shared" si="4"/>
        <v>0</v>
      </c>
      <c r="L21" t="e">
        <f t="shared" si="5"/>
        <v>#DIV/0!</v>
      </c>
      <c r="M21">
        <v>1</v>
      </c>
      <c r="N21">
        <v>1</v>
      </c>
      <c r="O21">
        <v>2</v>
      </c>
      <c r="P21">
        <f t="shared" si="6"/>
        <v>0</v>
      </c>
      <c r="S21">
        <v>1</v>
      </c>
      <c r="T21">
        <v>0</v>
      </c>
      <c r="U21">
        <v>1</v>
      </c>
      <c r="Z21">
        <v>0</v>
      </c>
      <c r="AA21">
        <v>0</v>
      </c>
      <c r="AB21">
        <v>0</v>
      </c>
      <c r="AC21">
        <v>0</v>
      </c>
      <c r="AD21" t="s">
        <v>75</v>
      </c>
      <c r="AE21" t="e">
        <f t="shared" si="53"/>
        <v>#DIV/0!</v>
      </c>
      <c r="AF21" t="e">
        <f t="shared" si="7"/>
        <v>#DIV/0!</v>
      </c>
      <c r="AG21" t="e">
        <f t="shared" si="8"/>
        <v>#DIV/0!</v>
      </c>
      <c r="AH21" t="e">
        <f t="shared" si="9"/>
        <v>#DIV/0!</v>
      </c>
      <c r="AI21" t="e">
        <f t="shared" si="10"/>
        <v>#DIV/0!</v>
      </c>
      <c r="AJ21" t="e">
        <f t="shared" si="11"/>
        <v>#DIV/0!</v>
      </c>
      <c r="AK21" t="e">
        <f t="shared" si="12"/>
        <v>#DIV/0!</v>
      </c>
      <c r="AL21" t="e">
        <f t="shared" si="13"/>
        <v>#DIV/0!</v>
      </c>
      <c r="AM21" t="e">
        <f t="shared" si="14"/>
        <v>#DIV/0!</v>
      </c>
      <c r="AN21" t="e">
        <f t="shared" si="15"/>
        <v>#DIV/0!</v>
      </c>
      <c r="AO21" t="e">
        <f t="shared" si="16"/>
        <v>#DIV/0!</v>
      </c>
      <c r="AP21" t="e">
        <f t="shared" si="17"/>
        <v>#DIV/0!</v>
      </c>
      <c r="AQ21" t="e">
        <f t="shared" si="18"/>
        <v>#DIV/0!</v>
      </c>
      <c r="AR21" t="e">
        <f t="shared" si="19"/>
        <v>#DIV/0!</v>
      </c>
      <c r="AS21" t="e">
        <f t="shared" si="20"/>
        <v>#DIV/0!</v>
      </c>
      <c r="AT21" t="e">
        <f t="shared" si="21"/>
        <v>#DIV/0!</v>
      </c>
      <c r="AU21" t="e">
        <f t="shared" si="22"/>
        <v>#DIV/0!</v>
      </c>
      <c r="AV21" t="e">
        <f t="shared" si="23"/>
        <v>#DIV/0!</v>
      </c>
      <c r="AW21" t="e">
        <f t="shared" si="24"/>
        <v>#DIV/0!</v>
      </c>
      <c r="AX21" t="e">
        <f t="shared" si="25"/>
        <v>#DIV/0!</v>
      </c>
      <c r="AY21" t="e">
        <f t="shared" si="26"/>
        <v>#DIV/0!</v>
      </c>
      <c r="AZ21" t="e">
        <f t="shared" si="27"/>
        <v>#DIV/0!</v>
      </c>
      <c r="BA21" t="e">
        <f t="shared" si="28"/>
        <v>#DIV/0!</v>
      </c>
      <c r="BB21">
        <f t="shared" si="29"/>
        <v>18</v>
      </c>
      <c r="BC21">
        <f t="shared" si="54"/>
        <v>0</v>
      </c>
      <c r="BD21">
        <f t="shared" si="30"/>
        <v>0</v>
      </c>
      <c r="BE21">
        <f t="shared" si="31"/>
        <v>5.5</v>
      </c>
      <c r="BF21">
        <f t="shared" si="32"/>
        <v>0</v>
      </c>
      <c r="BG21">
        <f t="shared" si="32"/>
        <v>0</v>
      </c>
      <c r="BH21">
        <f t="shared" si="32"/>
        <v>0</v>
      </c>
      <c r="BI21">
        <f t="shared" si="33"/>
        <v>2.0626480624709634E-2</v>
      </c>
      <c r="BJ21">
        <f t="shared" si="56"/>
        <v>0</v>
      </c>
      <c r="BK21">
        <f t="shared" si="57"/>
        <v>0</v>
      </c>
      <c r="BL21">
        <f t="shared" si="35"/>
        <v>6.3025357464390553E-3</v>
      </c>
      <c r="BM21">
        <f t="shared" si="36"/>
        <v>0</v>
      </c>
      <c r="BN21">
        <f t="shared" si="37"/>
        <v>0</v>
      </c>
      <c r="BO21">
        <f t="shared" si="38"/>
        <v>0</v>
      </c>
      <c r="BP21" t="str">
        <f t="shared" si="39"/>
        <v/>
      </c>
      <c r="BQ21" t="str">
        <f t="shared" si="40"/>
        <v/>
      </c>
      <c r="BR21" t="str">
        <f t="shared" si="41"/>
        <v/>
      </c>
      <c r="BS21" t="str">
        <f t="shared" si="42"/>
        <v/>
      </c>
      <c r="BT21" t="str">
        <f t="shared" si="43"/>
        <v/>
      </c>
      <c r="BU21" t="str">
        <f t="shared" si="44"/>
        <v/>
      </c>
      <c r="BV21" t="str">
        <f t="shared" si="45"/>
        <v/>
      </c>
      <c r="BW21" t="str">
        <f t="shared" si="46"/>
        <v/>
      </c>
      <c r="BX21" t="str">
        <f t="shared" si="47"/>
        <v/>
      </c>
      <c r="BY21" t="str">
        <f t="shared" si="48"/>
        <v/>
      </c>
      <c r="BZ21" t="str">
        <f t="shared" si="49"/>
        <v/>
      </c>
      <c r="CA21" t="str">
        <f t="shared" si="50"/>
        <v/>
      </c>
      <c r="CB21" s="11">
        <f t="shared" si="58"/>
        <v>1.1459155902616464E-3</v>
      </c>
    </row>
    <row r="22" spans="1:118" x14ac:dyDescent="0.3">
      <c r="A22">
        <v>1</v>
      </c>
      <c r="B22" t="str">
        <f t="shared" si="2"/>
        <v/>
      </c>
      <c r="D22">
        <v>0.4</v>
      </c>
      <c r="I22">
        <f t="shared" si="3"/>
        <v>0</v>
      </c>
      <c r="J22">
        <f t="shared" si="4"/>
        <v>0</v>
      </c>
      <c r="L22" t="e">
        <f t="shared" si="5"/>
        <v>#DIV/0!</v>
      </c>
      <c r="M22">
        <v>2</v>
      </c>
      <c r="N22">
        <v>0</v>
      </c>
      <c r="O22">
        <v>7</v>
      </c>
      <c r="P22">
        <f t="shared" si="6"/>
        <v>0</v>
      </c>
      <c r="Z22">
        <v>0</v>
      </c>
      <c r="AA22">
        <v>0</v>
      </c>
      <c r="AB22">
        <v>0</v>
      </c>
      <c r="AC22">
        <v>0</v>
      </c>
      <c r="AD22" t="s">
        <v>75</v>
      </c>
      <c r="AE22" t="e">
        <f t="shared" si="53"/>
        <v>#DIV/0!</v>
      </c>
      <c r="AF22" t="e">
        <f t="shared" si="7"/>
        <v>#DIV/0!</v>
      </c>
      <c r="AG22" t="e">
        <f t="shared" si="8"/>
        <v>#DIV/0!</v>
      </c>
      <c r="AH22" t="e">
        <f t="shared" si="9"/>
        <v>#DIV/0!</v>
      </c>
      <c r="AI22" t="e">
        <f t="shared" si="10"/>
        <v>#DIV/0!</v>
      </c>
      <c r="AJ22" t="e">
        <f t="shared" si="11"/>
        <v>#DIV/0!</v>
      </c>
      <c r="AK22" t="e">
        <f t="shared" si="12"/>
        <v>#DIV/0!</v>
      </c>
      <c r="AL22" t="e">
        <f t="shared" si="13"/>
        <v>#DIV/0!</v>
      </c>
      <c r="AM22" t="e">
        <f t="shared" si="14"/>
        <v>#DIV/0!</v>
      </c>
      <c r="AN22" t="e">
        <f t="shared" si="15"/>
        <v>#DIV/0!</v>
      </c>
      <c r="AO22" t="e">
        <f t="shared" si="16"/>
        <v>#DIV/0!</v>
      </c>
      <c r="AP22" t="e">
        <f t="shared" si="17"/>
        <v>#DIV/0!</v>
      </c>
      <c r="AQ22" t="e">
        <f t="shared" si="18"/>
        <v>#DIV/0!</v>
      </c>
      <c r="AR22" t="e">
        <f t="shared" si="19"/>
        <v>#DIV/0!</v>
      </c>
      <c r="AS22" t="e">
        <f t="shared" si="20"/>
        <v>#DIV/0!</v>
      </c>
      <c r="AT22" t="e">
        <f t="shared" si="21"/>
        <v>#DIV/0!</v>
      </c>
      <c r="AU22" t="e">
        <f t="shared" si="22"/>
        <v>#DIV/0!</v>
      </c>
      <c r="AV22" t="e">
        <f t="shared" si="23"/>
        <v>#DIV/0!</v>
      </c>
      <c r="AW22" t="e">
        <f t="shared" si="24"/>
        <v>#DIV/0!</v>
      </c>
      <c r="AX22" t="e">
        <f t="shared" si="25"/>
        <v>#DIV/0!</v>
      </c>
      <c r="AY22" t="e">
        <f t="shared" si="26"/>
        <v>#DIV/0!</v>
      </c>
      <c r="AZ22" t="e">
        <f t="shared" si="27"/>
        <v>#DIV/0!</v>
      </c>
      <c r="BA22" t="e">
        <f t="shared" si="28"/>
        <v>#DIV/0!</v>
      </c>
      <c r="BB22">
        <f t="shared" si="29"/>
        <v>100</v>
      </c>
      <c r="BC22">
        <f t="shared" si="54"/>
        <v>0</v>
      </c>
      <c r="BD22">
        <f t="shared" si="30"/>
        <v>0</v>
      </c>
      <c r="BE22">
        <f t="shared" si="31"/>
        <v>0</v>
      </c>
      <c r="BF22">
        <f t="shared" si="32"/>
        <v>0</v>
      </c>
      <c r="BG22">
        <f t="shared" si="32"/>
        <v>0</v>
      </c>
      <c r="BH22">
        <f t="shared" si="32"/>
        <v>0</v>
      </c>
      <c r="BI22">
        <f t="shared" si="33"/>
        <v>1.273239544735163</v>
      </c>
      <c r="BJ22">
        <f t="shared" si="56"/>
        <v>0</v>
      </c>
      <c r="BK22">
        <f t="shared" si="57"/>
        <v>0</v>
      </c>
      <c r="BL22">
        <f t="shared" si="35"/>
        <v>0</v>
      </c>
      <c r="BM22">
        <f t="shared" si="36"/>
        <v>0</v>
      </c>
      <c r="BN22">
        <f t="shared" si="37"/>
        <v>0</v>
      </c>
      <c r="BO22">
        <f t="shared" si="38"/>
        <v>0</v>
      </c>
      <c r="BP22" t="str">
        <f t="shared" si="39"/>
        <v/>
      </c>
      <c r="BQ22" t="str">
        <f t="shared" si="40"/>
        <v/>
      </c>
      <c r="BR22" t="str">
        <f t="shared" si="41"/>
        <v/>
      </c>
      <c r="BS22" t="str">
        <f t="shared" si="42"/>
        <v/>
      </c>
      <c r="BT22" t="str">
        <f t="shared" si="43"/>
        <v/>
      </c>
      <c r="BU22" t="str">
        <f t="shared" si="44"/>
        <v/>
      </c>
      <c r="BV22" t="str">
        <f t="shared" si="45"/>
        <v/>
      </c>
      <c r="BW22" t="str">
        <f t="shared" si="46"/>
        <v/>
      </c>
      <c r="BX22" t="str">
        <f t="shared" si="47"/>
        <v/>
      </c>
      <c r="BY22" t="str">
        <f t="shared" si="48"/>
        <v/>
      </c>
      <c r="BZ22" t="str">
        <f t="shared" si="49"/>
        <v/>
      </c>
      <c r="CA22" t="str">
        <f t="shared" si="50"/>
        <v/>
      </c>
      <c r="CB22" s="11">
        <f t="shared" si="58"/>
        <v>1.273239544735163E-2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 t="str">
        <f t="shared" si="2"/>
        <v/>
      </c>
      <c r="D23">
        <v>0.2</v>
      </c>
      <c r="I23">
        <f t="shared" si="3"/>
        <v>0</v>
      </c>
      <c r="J23">
        <f t="shared" si="4"/>
        <v>0</v>
      </c>
      <c r="L23" t="e">
        <f t="shared" si="5"/>
        <v>#DIV/0!</v>
      </c>
      <c r="M23">
        <v>1</v>
      </c>
      <c r="N23">
        <v>1</v>
      </c>
      <c r="O23">
        <v>3</v>
      </c>
      <c r="P23">
        <f t="shared" si="6"/>
        <v>0</v>
      </c>
      <c r="Z23">
        <v>0</v>
      </c>
      <c r="AA23">
        <v>0</v>
      </c>
      <c r="AB23">
        <v>0</v>
      </c>
      <c r="AC23">
        <v>0</v>
      </c>
      <c r="AD23" t="s">
        <v>75</v>
      </c>
      <c r="AE23" t="e">
        <f t="shared" si="53"/>
        <v>#DIV/0!</v>
      </c>
      <c r="AF23" t="e">
        <f t="shared" si="7"/>
        <v>#DIV/0!</v>
      </c>
      <c r="AG23" t="e">
        <f t="shared" si="8"/>
        <v>#DIV/0!</v>
      </c>
      <c r="AH23" t="e">
        <f t="shared" si="9"/>
        <v>#DIV/0!</v>
      </c>
      <c r="AI23" t="e">
        <f t="shared" si="10"/>
        <v>#DIV/0!</v>
      </c>
      <c r="AJ23" t="e">
        <f t="shared" si="11"/>
        <v>#DIV/0!</v>
      </c>
      <c r="AK23" t="e">
        <f t="shared" si="12"/>
        <v>#DIV/0!</v>
      </c>
      <c r="AL23" t="e">
        <f t="shared" si="13"/>
        <v>#DIV/0!</v>
      </c>
      <c r="AM23" t="e">
        <f t="shared" si="14"/>
        <v>#DIV/0!</v>
      </c>
      <c r="AN23" t="e">
        <f t="shared" si="15"/>
        <v>#DIV/0!</v>
      </c>
      <c r="AO23" t="e">
        <f t="shared" si="16"/>
        <v>#DIV/0!</v>
      </c>
      <c r="AP23" t="e">
        <f t="shared" si="17"/>
        <v>#DIV/0!</v>
      </c>
      <c r="AQ23" t="e">
        <f t="shared" si="18"/>
        <v>#DIV/0!</v>
      </c>
      <c r="AR23" t="e">
        <f t="shared" si="19"/>
        <v>#DIV/0!</v>
      </c>
      <c r="AS23" t="e">
        <f t="shared" si="20"/>
        <v>#DIV/0!</v>
      </c>
      <c r="AT23" t="e">
        <f t="shared" si="21"/>
        <v>#DIV/0!</v>
      </c>
      <c r="AU23" t="e">
        <f t="shared" si="22"/>
        <v>#DIV/0!</v>
      </c>
      <c r="AV23" t="e">
        <f t="shared" si="23"/>
        <v>#DIV/0!</v>
      </c>
      <c r="AW23" t="e">
        <f t="shared" si="24"/>
        <v>#DIV/0!</v>
      </c>
      <c r="AX23" t="e">
        <f t="shared" si="25"/>
        <v>#DIV/0!</v>
      </c>
      <c r="AY23" t="e">
        <f t="shared" si="26"/>
        <v>#DIV/0!</v>
      </c>
      <c r="AZ23" t="e">
        <f t="shared" si="27"/>
        <v>#DIV/0!</v>
      </c>
      <c r="BA23" t="e">
        <f t="shared" si="28"/>
        <v>#DIV/0!</v>
      </c>
      <c r="BB23">
        <f t="shared" si="29"/>
        <v>38</v>
      </c>
      <c r="BC23">
        <f t="shared" si="54"/>
        <v>0</v>
      </c>
      <c r="BD23">
        <f t="shared" si="30"/>
        <v>0</v>
      </c>
      <c r="BE23">
        <f t="shared" si="31"/>
        <v>0</v>
      </c>
      <c r="BF23">
        <f t="shared" si="32"/>
        <v>0</v>
      </c>
      <c r="BG23">
        <f t="shared" si="32"/>
        <v>0</v>
      </c>
      <c r="BH23">
        <f t="shared" si="32"/>
        <v>0</v>
      </c>
      <c r="BI23">
        <f t="shared" si="33"/>
        <v>0.12095775674984048</v>
      </c>
      <c r="BJ23">
        <f t="shared" si="56"/>
        <v>0</v>
      </c>
      <c r="BK23">
        <f t="shared" si="57"/>
        <v>0</v>
      </c>
      <c r="BL23">
        <f t="shared" si="35"/>
        <v>0</v>
      </c>
      <c r="BM23">
        <f t="shared" si="36"/>
        <v>0</v>
      </c>
      <c r="BN23">
        <f t="shared" si="37"/>
        <v>0</v>
      </c>
      <c r="BO23">
        <f t="shared" si="38"/>
        <v>0</v>
      </c>
      <c r="BP23" t="str">
        <f t="shared" si="39"/>
        <v/>
      </c>
      <c r="BQ23" t="str">
        <f t="shared" si="40"/>
        <v/>
      </c>
      <c r="BR23" t="str">
        <f t="shared" si="41"/>
        <v/>
      </c>
      <c r="BS23" t="str">
        <f t="shared" si="42"/>
        <v/>
      </c>
      <c r="BT23" t="str">
        <f t="shared" si="43"/>
        <v/>
      </c>
      <c r="BU23" t="str">
        <f t="shared" si="44"/>
        <v/>
      </c>
      <c r="BV23" t="str">
        <f t="shared" si="45"/>
        <v/>
      </c>
      <c r="BW23" t="str">
        <f t="shared" si="46"/>
        <v/>
      </c>
      <c r="BX23" t="str">
        <f t="shared" si="47"/>
        <v/>
      </c>
      <c r="BY23" t="str">
        <f t="shared" si="48"/>
        <v/>
      </c>
      <c r="BZ23" t="str">
        <f t="shared" si="49"/>
        <v/>
      </c>
      <c r="CA23" t="str">
        <f t="shared" si="50"/>
        <v/>
      </c>
      <c r="CB23" s="11">
        <f t="shared" si="58"/>
        <v>3.1830988618379076E-3</v>
      </c>
      <c r="CC23" s="1" t="s">
        <v>85</v>
      </c>
      <c r="CD23" s="1"/>
      <c r="CE23" s="23"/>
    </row>
    <row r="24" spans="1:118" x14ac:dyDescent="0.3">
      <c r="A24">
        <v>1</v>
      </c>
      <c r="B24">
        <f t="shared" si="2"/>
        <v>1</v>
      </c>
      <c r="C24" t="s">
        <v>75</v>
      </c>
      <c r="D24">
        <v>0.48</v>
      </c>
      <c r="E24">
        <v>3.3</v>
      </c>
      <c r="F24">
        <v>3.1</v>
      </c>
      <c r="G24">
        <v>2.4</v>
      </c>
      <c r="H24">
        <v>2.8</v>
      </c>
      <c r="I24">
        <f t="shared" si="3"/>
        <v>1.375</v>
      </c>
      <c r="J24">
        <f t="shared" si="4"/>
        <v>0.5</v>
      </c>
      <c r="K24">
        <v>3</v>
      </c>
      <c r="L24">
        <f t="shared" si="5"/>
        <v>3</v>
      </c>
      <c r="M24">
        <v>1</v>
      </c>
      <c r="N24">
        <v>1</v>
      </c>
      <c r="O24">
        <v>4</v>
      </c>
      <c r="P24">
        <f t="shared" si="6"/>
        <v>1</v>
      </c>
      <c r="S24">
        <v>1</v>
      </c>
      <c r="T24">
        <v>0</v>
      </c>
      <c r="U24">
        <v>1</v>
      </c>
      <c r="Z24">
        <v>0</v>
      </c>
      <c r="AA24">
        <v>0</v>
      </c>
      <c r="AB24">
        <v>0</v>
      </c>
      <c r="AC24">
        <v>0</v>
      </c>
      <c r="AD24" t="s">
        <v>75</v>
      </c>
      <c r="AE24">
        <f t="shared" si="53"/>
        <v>5.5380584346103419</v>
      </c>
      <c r="AF24">
        <f t="shared" si="7"/>
        <v>0</v>
      </c>
      <c r="AG24">
        <f t="shared" si="8"/>
        <v>2.4685633100702531</v>
      </c>
      <c r="AH24">
        <f t="shared" si="9"/>
        <v>4.9837984865036127</v>
      </c>
      <c r="AI24">
        <f t="shared" si="10"/>
        <v>5.5312468649249151</v>
      </c>
      <c r="AJ24">
        <f t="shared" si="11"/>
        <v>5.6245905976511281</v>
      </c>
      <c r="AK24">
        <f t="shared" si="12"/>
        <v>6.7775118369992189</v>
      </c>
      <c r="AL24">
        <f t="shared" si="13"/>
        <v>10.503692735286151</v>
      </c>
      <c r="AM24">
        <f t="shared" si="14"/>
        <v>120.71236744189734</v>
      </c>
      <c r="AN24">
        <f t="shared" si="15"/>
        <v>314.59234592141598</v>
      </c>
      <c r="AO24">
        <f t="shared" si="16"/>
        <v>654.23991566905863</v>
      </c>
      <c r="AP24">
        <f t="shared" si="17"/>
        <v>2243.2000042243353</v>
      </c>
      <c r="AQ24">
        <f t="shared" si="18"/>
        <v>0</v>
      </c>
      <c r="AR24">
        <f t="shared" si="19"/>
        <v>2.4685633100702531</v>
      </c>
      <c r="AS24">
        <f t="shared" si="20"/>
        <v>4.9837984865036127</v>
      </c>
      <c r="AT24">
        <f t="shared" si="21"/>
        <v>5.5312468649249151</v>
      </c>
      <c r="AU24">
        <f t="shared" si="22"/>
        <v>5.5380584346103419</v>
      </c>
      <c r="AV24">
        <f t="shared" si="23"/>
        <v>5.5380584346103419</v>
      </c>
      <c r="AW24">
        <f t="shared" si="24"/>
        <v>5.5380584346103419</v>
      </c>
      <c r="AX24">
        <f t="shared" si="25"/>
        <v>5.5380584346103419</v>
      </c>
      <c r="AY24">
        <f t="shared" si="26"/>
        <v>5.5380584346103419</v>
      </c>
      <c r="AZ24">
        <f t="shared" si="27"/>
        <v>5.5380584346103419</v>
      </c>
      <c r="BA24">
        <f t="shared" si="28"/>
        <v>5.5380584346103419</v>
      </c>
      <c r="BB24">
        <f t="shared" si="29"/>
        <v>63</v>
      </c>
      <c r="BC24">
        <f t="shared" si="54"/>
        <v>0</v>
      </c>
      <c r="BD24">
        <f t="shared" si="30"/>
        <v>0</v>
      </c>
      <c r="BE24">
        <f t="shared" si="31"/>
        <v>5.5</v>
      </c>
      <c r="BF24">
        <f t="shared" si="32"/>
        <v>0</v>
      </c>
      <c r="BG24">
        <f t="shared" si="32"/>
        <v>0</v>
      </c>
      <c r="BH24">
        <f t="shared" si="32"/>
        <v>0</v>
      </c>
      <c r="BI24">
        <f t="shared" si="33"/>
        <v>1.1550829149837396</v>
      </c>
      <c r="BJ24">
        <f t="shared" si="56"/>
        <v>0</v>
      </c>
      <c r="BK24">
        <f t="shared" si="57"/>
        <v>0</v>
      </c>
      <c r="BL24">
        <f t="shared" si="35"/>
        <v>0.10084057194302488</v>
      </c>
      <c r="BM24">
        <f t="shared" si="36"/>
        <v>0</v>
      </c>
      <c r="BN24">
        <f t="shared" si="37"/>
        <v>0</v>
      </c>
      <c r="BO24">
        <f t="shared" si="38"/>
        <v>0</v>
      </c>
      <c r="BP24" t="str">
        <f t="shared" si="39"/>
        <v>Col mop</v>
      </c>
      <c r="BQ24">
        <f>IF(B24=1,$AQ24,"")</f>
        <v>0</v>
      </c>
      <c r="BR24">
        <f t="shared" si="41"/>
        <v>2.4685633100702531</v>
      </c>
      <c r="BS24">
        <f t="shared" si="42"/>
        <v>2.5152351764333596</v>
      </c>
      <c r="BT24">
        <f t="shared" si="43"/>
        <v>0.54744837842130245</v>
      </c>
      <c r="BU24">
        <f t="shared" si="44"/>
        <v>6.8115696854267327E-3</v>
      </c>
      <c r="BV24">
        <f t="shared" si="45"/>
        <v>0</v>
      </c>
      <c r="BW24">
        <f t="shared" si="46"/>
        <v>0</v>
      </c>
      <c r="BX24">
        <f t="shared" si="47"/>
        <v>0</v>
      </c>
      <c r="BY24">
        <f t="shared" si="48"/>
        <v>0</v>
      </c>
      <c r="BZ24">
        <f t="shared" si="49"/>
        <v>0</v>
      </c>
      <c r="CA24">
        <f t="shared" si="50"/>
        <v>0</v>
      </c>
      <c r="CB24" s="11">
        <f t="shared" si="58"/>
        <v>1.8334649444186342E-2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 t="str">
        <f t="shared" si="2"/>
        <v/>
      </c>
      <c r="D25">
        <v>0.32</v>
      </c>
      <c r="I25">
        <f t="shared" si="3"/>
        <v>0</v>
      </c>
      <c r="J25">
        <f t="shared" si="4"/>
        <v>0</v>
      </c>
      <c r="L25" t="e">
        <f t="shared" si="5"/>
        <v>#DIV/0!</v>
      </c>
      <c r="M25">
        <v>1</v>
      </c>
      <c r="N25">
        <v>1</v>
      </c>
      <c r="O25">
        <v>4</v>
      </c>
      <c r="P25">
        <f t="shared" si="6"/>
        <v>0</v>
      </c>
      <c r="S25">
        <v>1</v>
      </c>
      <c r="T25">
        <v>0</v>
      </c>
      <c r="U25">
        <v>2</v>
      </c>
      <c r="Z25">
        <v>0</v>
      </c>
      <c r="AA25">
        <v>0</v>
      </c>
      <c r="AB25">
        <v>0</v>
      </c>
      <c r="AC25">
        <v>0</v>
      </c>
      <c r="AD25" t="s">
        <v>75</v>
      </c>
      <c r="AE25" t="e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#DIV/0!</v>
      </c>
      <c r="AF25" t="e">
        <f t="shared" si="7"/>
        <v>#DIV/0!</v>
      </c>
      <c r="AG25" t="e">
        <f t="shared" si="8"/>
        <v>#DIV/0!</v>
      </c>
      <c r="AH25" t="e">
        <f t="shared" si="9"/>
        <v>#DIV/0!</v>
      </c>
      <c r="AI25" t="e">
        <f t="shared" si="10"/>
        <v>#DIV/0!</v>
      </c>
      <c r="AJ25" t="e">
        <f t="shared" si="11"/>
        <v>#DIV/0!</v>
      </c>
      <c r="AK25" t="e">
        <f t="shared" si="12"/>
        <v>#DIV/0!</v>
      </c>
      <c r="AL25" t="e">
        <f t="shared" si="13"/>
        <v>#DIV/0!</v>
      </c>
      <c r="AM25" t="e">
        <f t="shared" si="14"/>
        <v>#DIV/0!</v>
      </c>
      <c r="AN25" t="e">
        <f t="shared" si="15"/>
        <v>#DIV/0!</v>
      </c>
      <c r="AO25" t="e">
        <f t="shared" si="16"/>
        <v>#DIV/0!</v>
      </c>
      <c r="AP25" t="e">
        <f t="shared" si="17"/>
        <v>#DIV/0!</v>
      </c>
      <c r="AQ25" t="e">
        <f t="shared" si="18"/>
        <v>#DIV/0!</v>
      </c>
      <c r="AR25" t="e">
        <f t="shared" si="19"/>
        <v>#DIV/0!</v>
      </c>
      <c r="AS25" t="e">
        <f t="shared" si="20"/>
        <v>#DIV/0!</v>
      </c>
      <c r="AT25" t="e">
        <f t="shared" si="21"/>
        <v>#DIV/0!</v>
      </c>
      <c r="AU25" t="e">
        <f t="shared" si="22"/>
        <v>#DIV/0!</v>
      </c>
      <c r="AV25" t="e">
        <f t="shared" si="23"/>
        <v>#DIV/0!</v>
      </c>
      <c r="AW25" t="e">
        <f t="shared" si="24"/>
        <v>#DIV/0!</v>
      </c>
      <c r="AX25" t="e">
        <f t="shared" si="25"/>
        <v>#DIV/0!</v>
      </c>
      <c r="AY25" t="e">
        <f t="shared" si="26"/>
        <v>#DIV/0!</v>
      </c>
      <c r="AZ25" t="e">
        <f t="shared" si="27"/>
        <v>#DIV/0!</v>
      </c>
      <c r="BA25" t="e">
        <f t="shared" si="28"/>
        <v>#DIV/0!</v>
      </c>
      <c r="BB25">
        <f t="shared" si="29"/>
        <v>63</v>
      </c>
      <c r="BC25">
        <f t="shared" si="54"/>
        <v>0</v>
      </c>
      <c r="BD25">
        <f t="shared" si="30"/>
        <v>0</v>
      </c>
      <c r="BE25">
        <f t="shared" si="31"/>
        <v>18</v>
      </c>
      <c r="BF25">
        <f t="shared" si="32"/>
        <v>0</v>
      </c>
      <c r="BG25">
        <f t="shared" si="32"/>
        <v>0</v>
      </c>
      <c r="BH25">
        <f t="shared" si="32"/>
        <v>0</v>
      </c>
      <c r="BI25">
        <f t="shared" si="33"/>
        <v>0.5133701844372176</v>
      </c>
      <c r="BJ25">
        <f t="shared" si="56"/>
        <v>0</v>
      </c>
      <c r="BK25">
        <f t="shared" si="57"/>
        <v>0</v>
      </c>
      <c r="BL25">
        <f t="shared" si="35"/>
        <v>0.14667719555349074</v>
      </c>
      <c r="BM25">
        <f t="shared" si="36"/>
        <v>0</v>
      </c>
      <c r="BN25">
        <f t="shared" si="37"/>
        <v>0</v>
      </c>
      <c r="BO25">
        <f t="shared" si="38"/>
        <v>0</v>
      </c>
      <c r="BP25" t="str">
        <f t="shared" si="39"/>
        <v/>
      </c>
      <c r="BQ25" t="str">
        <f t="shared" si="40"/>
        <v/>
      </c>
      <c r="BR25" t="str">
        <f t="shared" si="41"/>
        <v/>
      </c>
      <c r="BS25" t="str">
        <f t="shared" si="42"/>
        <v/>
      </c>
      <c r="BT25" t="str">
        <f t="shared" si="43"/>
        <v/>
      </c>
      <c r="BU25" t="str">
        <f t="shared" si="44"/>
        <v/>
      </c>
      <c r="BV25" t="str">
        <f t="shared" si="45"/>
        <v/>
      </c>
      <c r="BW25" t="str">
        <f t="shared" si="46"/>
        <v/>
      </c>
      <c r="BX25" t="str">
        <f t="shared" si="47"/>
        <v/>
      </c>
      <c r="BY25" t="str">
        <f t="shared" si="48"/>
        <v/>
      </c>
      <c r="BZ25" t="str">
        <f t="shared" si="49"/>
        <v/>
      </c>
      <c r="CA25" t="str">
        <f t="shared" si="50"/>
        <v/>
      </c>
      <c r="CB25" s="11">
        <f t="shared" si="58"/>
        <v>8.1487330863050413E-3</v>
      </c>
      <c r="CC25" s="12">
        <f>(SUMIF($A$15:$A$400,"=1",Z15:Z400)/COUNTIF($A$15:$A$400,1))*100</f>
        <v>12.222222222222221</v>
      </c>
      <c r="CD25" s="12">
        <f>(SUMIF($A$15:$A$400,"=1",AA15:AA400)/COUNTIF($A$15:$A$400,1))*100</f>
        <v>0</v>
      </c>
      <c r="CE25" s="12">
        <f>(SUMIF($A$15:$A$400,"=1",AB15:AB400)/COUNTIF($A$15:$A$400,1))*100</f>
        <v>52.222222222222229</v>
      </c>
      <c r="CF25" s="12">
        <f>(SUMIF($A$15:$A$400,"=1",AC15:AC400)/COUNTIF($A$15:$A$400,1))*100</f>
        <v>0</v>
      </c>
    </row>
    <row r="26" spans="1:118" x14ac:dyDescent="0.3">
      <c r="A26">
        <v>1</v>
      </c>
      <c r="B26" t="str">
        <f t="shared" si="2"/>
        <v/>
      </c>
      <c r="D26">
        <v>0.12</v>
      </c>
      <c r="I26">
        <f t="shared" si="3"/>
        <v>0</v>
      </c>
      <c r="J26">
        <f t="shared" si="4"/>
        <v>0</v>
      </c>
      <c r="L26" t="e">
        <f t="shared" si="5"/>
        <v>#DIV/0!</v>
      </c>
      <c r="M26">
        <v>1</v>
      </c>
      <c r="N26">
        <v>1</v>
      </c>
      <c r="O26">
        <v>3</v>
      </c>
      <c r="P26">
        <f t="shared" si="6"/>
        <v>0</v>
      </c>
      <c r="S26">
        <v>1</v>
      </c>
      <c r="T26">
        <v>0</v>
      </c>
      <c r="U26">
        <v>2</v>
      </c>
      <c r="Z26">
        <v>0</v>
      </c>
      <c r="AA26">
        <v>0</v>
      </c>
      <c r="AB26">
        <v>0</v>
      </c>
      <c r="AC26">
        <v>0</v>
      </c>
      <c r="AD26" t="s">
        <v>75</v>
      </c>
      <c r="AE26" t="e">
        <f t="shared" si="53"/>
        <v>#DIV/0!</v>
      </c>
      <c r="AF26" t="e">
        <f t="shared" si="7"/>
        <v>#DIV/0!</v>
      </c>
      <c r="AG26" t="e">
        <f t="shared" si="8"/>
        <v>#DIV/0!</v>
      </c>
      <c r="AH26" t="e">
        <f t="shared" si="9"/>
        <v>#DIV/0!</v>
      </c>
      <c r="AI26" t="e">
        <f t="shared" si="10"/>
        <v>#DIV/0!</v>
      </c>
      <c r="AJ26" t="e">
        <f t="shared" si="11"/>
        <v>#DIV/0!</v>
      </c>
      <c r="AK26" t="e">
        <f t="shared" si="12"/>
        <v>#DIV/0!</v>
      </c>
      <c r="AL26" t="e">
        <f t="shared" si="13"/>
        <v>#DIV/0!</v>
      </c>
      <c r="AM26" t="e">
        <f t="shared" si="14"/>
        <v>#DIV/0!</v>
      </c>
      <c r="AN26" t="e">
        <f t="shared" si="15"/>
        <v>#DIV/0!</v>
      </c>
      <c r="AO26" t="e">
        <f t="shared" si="16"/>
        <v>#DIV/0!</v>
      </c>
      <c r="AP26" t="e">
        <f t="shared" si="17"/>
        <v>#DIV/0!</v>
      </c>
      <c r="AQ26" t="e">
        <f t="shared" si="18"/>
        <v>#DIV/0!</v>
      </c>
      <c r="AR26" t="e">
        <f t="shared" si="19"/>
        <v>#DIV/0!</v>
      </c>
      <c r="AS26" t="e">
        <f t="shared" si="20"/>
        <v>#DIV/0!</v>
      </c>
      <c r="AT26" t="e">
        <f t="shared" si="21"/>
        <v>#DIV/0!</v>
      </c>
      <c r="AU26" t="e">
        <f t="shared" si="22"/>
        <v>#DIV/0!</v>
      </c>
      <c r="AV26" t="e">
        <f t="shared" si="23"/>
        <v>#DIV/0!</v>
      </c>
      <c r="AW26" t="e">
        <f t="shared" si="24"/>
        <v>#DIV/0!</v>
      </c>
      <c r="AX26" t="e">
        <f t="shared" si="25"/>
        <v>#DIV/0!</v>
      </c>
      <c r="AY26" t="e">
        <f t="shared" si="26"/>
        <v>#DIV/0!</v>
      </c>
      <c r="AZ26" t="e">
        <f t="shared" si="27"/>
        <v>#DIV/0!</v>
      </c>
      <c r="BA26" t="e">
        <f t="shared" si="28"/>
        <v>#DIV/0!</v>
      </c>
      <c r="BB26">
        <f t="shared" si="29"/>
        <v>38</v>
      </c>
      <c r="BC26">
        <f t="shared" si="54"/>
        <v>0</v>
      </c>
      <c r="BD26">
        <f t="shared" si="30"/>
        <v>0</v>
      </c>
      <c r="BE26">
        <f t="shared" si="31"/>
        <v>18</v>
      </c>
      <c r="BF26">
        <f t="shared" si="32"/>
        <v>0</v>
      </c>
      <c r="BG26">
        <f t="shared" si="32"/>
        <v>0</v>
      </c>
      <c r="BH26">
        <f t="shared" si="32"/>
        <v>0</v>
      </c>
      <c r="BI26">
        <f t="shared" si="33"/>
        <v>4.354479242994256E-2</v>
      </c>
      <c r="BJ26">
        <f t="shared" si="56"/>
        <v>0</v>
      </c>
      <c r="BK26">
        <f t="shared" si="57"/>
        <v>0</v>
      </c>
      <c r="BL26">
        <f t="shared" si="35"/>
        <v>2.0626480624709634E-2</v>
      </c>
      <c r="BM26">
        <f t="shared" si="36"/>
        <v>0</v>
      </c>
      <c r="BN26">
        <f t="shared" si="37"/>
        <v>0</v>
      </c>
      <c r="BO26">
        <f t="shared" si="38"/>
        <v>0</v>
      </c>
      <c r="BP26" t="str">
        <f t="shared" si="39"/>
        <v/>
      </c>
      <c r="BQ26" t="str">
        <f t="shared" si="40"/>
        <v/>
      </c>
      <c r="BR26" t="str">
        <f t="shared" si="41"/>
        <v/>
      </c>
      <c r="BS26" t="str">
        <f t="shared" si="42"/>
        <v/>
      </c>
      <c r="BT26" t="str">
        <f t="shared" si="43"/>
        <v/>
      </c>
      <c r="BU26" t="str">
        <f t="shared" si="44"/>
        <v/>
      </c>
      <c r="BV26" t="str">
        <f t="shared" si="45"/>
        <v/>
      </c>
      <c r="BW26" t="str">
        <f t="shared" si="46"/>
        <v/>
      </c>
      <c r="BX26" t="str">
        <f t="shared" si="47"/>
        <v/>
      </c>
      <c r="BY26" t="str">
        <f t="shared" si="48"/>
        <v/>
      </c>
      <c r="BZ26" t="str">
        <f t="shared" si="49"/>
        <v/>
      </c>
      <c r="CA26" t="str">
        <f t="shared" si="50"/>
        <v/>
      </c>
      <c r="CB26" s="11">
        <f t="shared" si="58"/>
        <v>1.1459155902616464E-3</v>
      </c>
      <c r="CK26" s="23"/>
      <c r="CN26" s="21"/>
    </row>
    <row r="27" spans="1:118" x14ac:dyDescent="0.3">
      <c r="A27">
        <v>1</v>
      </c>
      <c r="B27" t="str">
        <f t="shared" si="2"/>
        <v/>
      </c>
      <c r="D27">
        <v>0.3</v>
      </c>
      <c r="I27">
        <f t="shared" si="3"/>
        <v>0</v>
      </c>
      <c r="J27">
        <f t="shared" si="4"/>
        <v>0</v>
      </c>
      <c r="L27" t="e">
        <f t="shared" si="5"/>
        <v>#DIV/0!</v>
      </c>
      <c r="M27">
        <v>2</v>
      </c>
      <c r="N27">
        <v>1</v>
      </c>
      <c r="O27">
        <v>5</v>
      </c>
      <c r="P27">
        <f t="shared" si="6"/>
        <v>0</v>
      </c>
      <c r="Z27">
        <v>0</v>
      </c>
      <c r="AA27">
        <v>0</v>
      </c>
      <c r="AB27">
        <v>0</v>
      </c>
      <c r="AC27">
        <v>0</v>
      </c>
      <c r="AD27" t="s">
        <v>75</v>
      </c>
      <c r="AE27" t="e">
        <f t="shared" si="53"/>
        <v>#DIV/0!</v>
      </c>
      <c r="AF27" t="e">
        <f t="shared" si="7"/>
        <v>#DIV/0!</v>
      </c>
      <c r="AG27" t="e">
        <f t="shared" si="8"/>
        <v>#DIV/0!</v>
      </c>
      <c r="AH27" t="e">
        <f t="shared" si="9"/>
        <v>#DIV/0!</v>
      </c>
      <c r="AI27" t="e">
        <f t="shared" si="10"/>
        <v>#DIV/0!</v>
      </c>
      <c r="AJ27" t="e">
        <f t="shared" si="11"/>
        <v>#DIV/0!</v>
      </c>
      <c r="AK27" t="e">
        <f t="shared" si="12"/>
        <v>#DIV/0!</v>
      </c>
      <c r="AL27" t="e">
        <f t="shared" si="13"/>
        <v>#DIV/0!</v>
      </c>
      <c r="AM27" t="e">
        <f t="shared" si="14"/>
        <v>#DIV/0!</v>
      </c>
      <c r="AN27" t="e">
        <f t="shared" si="15"/>
        <v>#DIV/0!</v>
      </c>
      <c r="AO27" t="e">
        <f t="shared" si="16"/>
        <v>#DIV/0!</v>
      </c>
      <c r="AP27" t="e">
        <f t="shared" si="17"/>
        <v>#DIV/0!</v>
      </c>
      <c r="AQ27" t="e">
        <f t="shared" si="18"/>
        <v>#DIV/0!</v>
      </c>
      <c r="AR27" t="e">
        <f t="shared" si="19"/>
        <v>#DIV/0!</v>
      </c>
      <c r="AS27" t="e">
        <f t="shared" si="20"/>
        <v>#DIV/0!</v>
      </c>
      <c r="AT27" t="e">
        <f t="shared" si="21"/>
        <v>#DIV/0!</v>
      </c>
      <c r="AU27" t="e">
        <f t="shared" si="22"/>
        <v>#DIV/0!</v>
      </c>
      <c r="AV27" t="e">
        <f t="shared" si="23"/>
        <v>#DIV/0!</v>
      </c>
      <c r="AW27" t="e">
        <f t="shared" si="24"/>
        <v>#DIV/0!</v>
      </c>
      <c r="AX27" t="e">
        <f t="shared" si="25"/>
        <v>#DIV/0!</v>
      </c>
      <c r="AY27" t="e">
        <f t="shared" si="26"/>
        <v>#DIV/0!</v>
      </c>
      <c r="AZ27" t="e">
        <f t="shared" si="27"/>
        <v>#DIV/0!</v>
      </c>
      <c r="BA27" t="e">
        <f t="shared" si="28"/>
        <v>#DIV/0!</v>
      </c>
      <c r="BB27">
        <f t="shared" si="29"/>
        <v>83</v>
      </c>
      <c r="BC27">
        <f t="shared" si="54"/>
        <v>0</v>
      </c>
      <c r="BD27">
        <f t="shared" si="30"/>
        <v>0</v>
      </c>
      <c r="BE27">
        <f t="shared" si="31"/>
        <v>0</v>
      </c>
      <c r="BF27">
        <f t="shared" si="32"/>
        <v>0</v>
      </c>
      <c r="BG27">
        <f t="shared" si="32"/>
        <v>0</v>
      </c>
      <c r="BH27">
        <f t="shared" si="32"/>
        <v>0</v>
      </c>
      <c r="BI27">
        <f t="shared" si="33"/>
        <v>0.59444371244822902</v>
      </c>
      <c r="BJ27">
        <f t="shared" si="56"/>
        <v>0</v>
      </c>
      <c r="BK27">
        <f t="shared" si="57"/>
        <v>0</v>
      </c>
      <c r="BL27">
        <f t="shared" si="35"/>
        <v>0</v>
      </c>
      <c r="BM27">
        <f t="shared" si="36"/>
        <v>0</v>
      </c>
      <c r="BN27">
        <f t="shared" si="37"/>
        <v>0</v>
      </c>
      <c r="BO27">
        <f t="shared" si="38"/>
        <v>0</v>
      </c>
      <c r="BP27" t="str">
        <f t="shared" si="39"/>
        <v/>
      </c>
      <c r="BQ27" t="str">
        <f t="shared" si="40"/>
        <v/>
      </c>
      <c r="BR27" t="str">
        <f t="shared" si="41"/>
        <v/>
      </c>
      <c r="BS27" t="str">
        <f t="shared" si="42"/>
        <v/>
      </c>
      <c r="BT27" t="str">
        <f t="shared" si="43"/>
        <v/>
      </c>
      <c r="BU27" t="str">
        <f t="shared" si="44"/>
        <v/>
      </c>
      <c r="BV27" t="str">
        <f t="shared" si="45"/>
        <v/>
      </c>
      <c r="BW27" t="str">
        <f t="shared" si="46"/>
        <v/>
      </c>
      <c r="BX27" t="str">
        <f t="shared" si="47"/>
        <v/>
      </c>
      <c r="BY27" t="str">
        <f t="shared" si="48"/>
        <v/>
      </c>
      <c r="BZ27" t="str">
        <f t="shared" si="49"/>
        <v/>
      </c>
      <c r="CA27" t="str">
        <f t="shared" si="50"/>
        <v/>
      </c>
      <c r="CB27" s="11">
        <f t="shared" si="58"/>
        <v>7.1619724391352897E-3</v>
      </c>
      <c r="CD27" s="1" t="s">
        <v>77</v>
      </c>
      <c r="CE27" s="23"/>
      <c r="CF27" s="1"/>
      <c r="CG27" s="1"/>
      <c r="CK27" s="1" t="s">
        <v>80</v>
      </c>
      <c r="CL27" s="1"/>
      <c r="CM27" s="1"/>
    </row>
    <row r="28" spans="1:118" x14ac:dyDescent="0.3">
      <c r="A28">
        <v>1</v>
      </c>
      <c r="B28" t="str">
        <f t="shared" si="2"/>
        <v/>
      </c>
      <c r="D28">
        <v>0.08</v>
      </c>
      <c r="I28">
        <f t="shared" si="3"/>
        <v>0</v>
      </c>
      <c r="J28">
        <f t="shared" si="4"/>
        <v>0</v>
      </c>
      <c r="L28" t="e">
        <f t="shared" si="5"/>
        <v>#DIV/0!</v>
      </c>
      <c r="M28">
        <v>1</v>
      </c>
      <c r="N28">
        <v>0</v>
      </c>
      <c r="O28">
        <v>2</v>
      </c>
      <c r="P28">
        <f t="shared" si="6"/>
        <v>0</v>
      </c>
      <c r="Z28">
        <v>0</v>
      </c>
      <c r="AA28">
        <v>0</v>
      </c>
      <c r="AB28">
        <v>0</v>
      </c>
      <c r="AC28">
        <v>0</v>
      </c>
      <c r="AD28" t="s">
        <v>75</v>
      </c>
      <c r="AE28" t="e">
        <f t="shared" si="53"/>
        <v>#DIV/0!</v>
      </c>
      <c r="AF28" t="e">
        <f t="shared" si="7"/>
        <v>#DIV/0!</v>
      </c>
      <c r="AG28" t="e">
        <f t="shared" si="8"/>
        <v>#DIV/0!</v>
      </c>
      <c r="AH28" t="e">
        <f t="shared" si="9"/>
        <v>#DIV/0!</v>
      </c>
      <c r="AI28" t="e">
        <f t="shared" si="10"/>
        <v>#DIV/0!</v>
      </c>
      <c r="AJ28" t="e">
        <f t="shared" si="11"/>
        <v>#DIV/0!</v>
      </c>
      <c r="AK28" t="e">
        <f t="shared" si="12"/>
        <v>#DIV/0!</v>
      </c>
      <c r="AL28" t="e">
        <f t="shared" si="13"/>
        <v>#DIV/0!</v>
      </c>
      <c r="AM28" t="e">
        <f t="shared" si="14"/>
        <v>#DIV/0!</v>
      </c>
      <c r="AN28" t="e">
        <f t="shared" si="15"/>
        <v>#DIV/0!</v>
      </c>
      <c r="AO28" t="e">
        <f t="shared" si="16"/>
        <v>#DIV/0!</v>
      </c>
      <c r="AP28" t="e">
        <f t="shared" si="17"/>
        <v>#DIV/0!</v>
      </c>
      <c r="AQ28" t="e">
        <f t="shared" si="18"/>
        <v>#DIV/0!</v>
      </c>
      <c r="AR28" t="e">
        <f t="shared" si="19"/>
        <v>#DIV/0!</v>
      </c>
      <c r="AS28" t="e">
        <f t="shared" si="20"/>
        <v>#DIV/0!</v>
      </c>
      <c r="AT28" t="e">
        <f t="shared" si="21"/>
        <v>#DIV/0!</v>
      </c>
      <c r="AU28" t="e">
        <f t="shared" si="22"/>
        <v>#DIV/0!</v>
      </c>
      <c r="AV28" t="e">
        <f t="shared" si="23"/>
        <v>#DIV/0!</v>
      </c>
      <c r="AW28" t="e">
        <f t="shared" si="24"/>
        <v>#DIV/0!</v>
      </c>
      <c r="AX28" t="e">
        <f t="shared" si="25"/>
        <v>#DIV/0!</v>
      </c>
      <c r="AY28" t="e">
        <f t="shared" si="26"/>
        <v>#DIV/0!</v>
      </c>
      <c r="AZ28" t="e">
        <f t="shared" si="27"/>
        <v>#DIV/0!</v>
      </c>
      <c r="BA28" t="e">
        <f t="shared" si="28"/>
        <v>#DIV/0!</v>
      </c>
      <c r="BB28">
        <f t="shared" si="29"/>
        <v>18</v>
      </c>
      <c r="BC28">
        <f t="shared" si="54"/>
        <v>0</v>
      </c>
      <c r="BD28">
        <f t="shared" si="30"/>
        <v>0</v>
      </c>
      <c r="BE28">
        <f t="shared" si="31"/>
        <v>0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3"/>
        <v>9.167324722093171E-3</v>
      </c>
      <c r="BJ28">
        <f t="shared" si="56"/>
        <v>0</v>
      </c>
      <c r="BK28">
        <f t="shared" si="57"/>
        <v>0</v>
      </c>
      <c r="BL28">
        <f t="shared" si="35"/>
        <v>0</v>
      </c>
      <c r="BM28">
        <f t="shared" si="36"/>
        <v>0</v>
      </c>
      <c r="BN28">
        <f t="shared" si="37"/>
        <v>0</v>
      </c>
      <c r="BO28">
        <f t="shared" si="38"/>
        <v>0</v>
      </c>
      <c r="BP28" t="str">
        <f t="shared" si="39"/>
        <v/>
      </c>
      <c r="BQ28" t="str">
        <f t="shared" si="40"/>
        <v/>
      </c>
      <c r="BR28" t="str">
        <f t="shared" si="41"/>
        <v/>
      </c>
      <c r="BS28" t="str">
        <f t="shared" si="42"/>
        <v/>
      </c>
      <c r="BT28" t="str">
        <f t="shared" si="43"/>
        <v/>
      </c>
      <c r="BU28" t="str">
        <f t="shared" si="44"/>
        <v/>
      </c>
      <c r="BV28" t="str">
        <f t="shared" si="45"/>
        <v/>
      </c>
      <c r="BW28" t="str">
        <f t="shared" si="46"/>
        <v/>
      </c>
      <c r="BX28" t="str">
        <f t="shared" si="47"/>
        <v/>
      </c>
      <c r="BY28" t="str">
        <f t="shared" si="48"/>
        <v/>
      </c>
      <c r="BZ28" t="str">
        <f t="shared" si="49"/>
        <v/>
      </c>
      <c r="CA28" t="str">
        <f t="shared" si="50"/>
        <v/>
      </c>
      <c r="CB28" s="11">
        <f t="shared" si="58"/>
        <v>5.0929581789406508E-4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 t="str">
        <f t="shared" si="2"/>
        <v/>
      </c>
      <c r="D29">
        <v>0.08</v>
      </c>
      <c r="I29">
        <f t="shared" si="3"/>
        <v>0</v>
      </c>
      <c r="J29">
        <f t="shared" si="4"/>
        <v>0</v>
      </c>
      <c r="L29" t="e">
        <f t="shared" si="5"/>
        <v>#DIV/0!</v>
      </c>
      <c r="M29">
        <v>2</v>
      </c>
      <c r="N29">
        <v>1</v>
      </c>
      <c r="O29">
        <v>3</v>
      </c>
      <c r="P29">
        <f t="shared" si="6"/>
        <v>0</v>
      </c>
      <c r="Z29">
        <v>0</v>
      </c>
      <c r="AA29">
        <v>0</v>
      </c>
      <c r="AB29">
        <v>0</v>
      </c>
      <c r="AC29">
        <v>0</v>
      </c>
      <c r="AD29" t="s">
        <v>75</v>
      </c>
      <c r="AE29" t="e">
        <f t="shared" si="53"/>
        <v>#DIV/0!</v>
      </c>
      <c r="AF29" t="e">
        <f t="shared" si="7"/>
        <v>#DIV/0!</v>
      </c>
      <c r="AG29" t="e">
        <f t="shared" si="8"/>
        <v>#DIV/0!</v>
      </c>
      <c r="AH29" t="e">
        <f t="shared" si="9"/>
        <v>#DIV/0!</v>
      </c>
      <c r="AI29" t="e">
        <f t="shared" si="10"/>
        <v>#DIV/0!</v>
      </c>
      <c r="AJ29" t="e">
        <f t="shared" si="11"/>
        <v>#DIV/0!</v>
      </c>
      <c r="AK29" t="e">
        <f t="shared" si="12"/>
        <v>#DIV/0!</v>
      </c>
      <c r="AL29" t="e">
        <f t="shared" si="13"/>
        <v>#DIV/0!</v>
      </c>
      <c r="AM29" t="e">
        <f t="shared" si="14"/>
        <v>#DIV/0!</v>
      </c>
      <c r="AN29" t="e">
        <f t="shared" si="15"/>
        <v>#DIV/0!</v>
      </c>
      <c r="AO29" t="e">
        <f t="shared" si="16"/>
        <v>#DIV/0!</v>
      </c>
      <c r="AP29" t="e">
        <f t="shared" si="17"/>
        <v>#DIV/0!</v>
      </c>
      <c r="AQ29" t="e">
        <f t="shared" si="18"/>
        <v>#DIV/0!</v>
      </c>
      <c r="AR29" t="e">
        <f t="shared" si="19"/>
        <v>#DIV/0!</v>
      </c>
      <c r="AS29" t="e">
        <f t="shared" si="20"/>
        <v>#DIV/0!</v>
      </c>
      <c r="AT29" t="e">
        <f t="shared" si="21"/>
        <v>#DIV/0!</v>
      </c>
      <c r="AU29" t="e">
        <f t="shared" si="22"/>
        <v>#DIV/0!</v>
      </c>
      <c r="AV29" t="e">
        <f t="shared" si="23"/>
        <v>#DIV/0!</v>
      </c>
      <c r="AW29" t="e">
        <f t="shared" si="24"/>
        <v>#DIV/0!</v>
      </c>
      <c r="AX29" t="e">
        <f t="shared" si="25"/>
        <v>#DIV/0!</v>
      </c>
      <c r="AY29" t="e">
        <f t="shared" si="26"/>
        <v>#DIV/0!</v>
      </c>
      <c r="AZ29" t="e">
        <f t="shared" si="27"/>
        <v>#DIV/0!</v>
      </c>
      <c r="BA29" t="e">
        <f t="shared" si="28"/>
        <v>#DIV/0!</v>
      </c>
      <c r="BB29">
        <f t="shared" si="29"/>
        <v>38</v>
      </c>
      <c r="BC29">
        <f t="shared" si="54"/>
        <v>0</v>
      </c>
      <c r="BD29">
        <f t="shared" si="30"/>
        <v>0</v>
      </c>
      <c r="BE29">
        <f t="shared" si="31"/>
        <v>0</v>
      </c>
      <c r="BF29">
        <f t="shared" si="32"/>
        <v>0</v>
      </c>
      <c r="BG29">
        <f t="shared" si="32"/>
        <v>0</v>
      </c>
      <c r="BH29">
        <f t="shared" si="32"/>
        <v>0</v>
      </c>
      <c r="BI29">
        <f t="shared" si="33"/>
        <v>1.9353241079974472E-2</v>
      </c>
      <c r="BJ29">
        <f t="shared" si="56"/>
        <v>0</v>
      </c>
      <c r="BK29">
        <f t="shared" si="57"/>
        <v>0</v>
      </c>
      <c r="BL29">
        <f t="shared" si="35"/>
        <v>0</v>
      </c>
      <c r="BM29">
        <f t="shared" si="36"/>
        <v>0</v>
      </c>
      <c r="BN29">
        <f t="shared" si="37"/>
        <v>0</v>
      </c>
      <c r="BO29">
        <f t="shared" si="38"/>
        <v>0</v>
      </c>
      <c r="BP29" t="str">
        <f t="shared" si="39"/>
        <v/>
      </c>
      <c r="BQ29" t="str">
        <f t="shared" si="40"/>
        <v/>
      </c>
      <c r="BR29" t="str">
        <f t="shared" si="41"/>
        <v/>
      </c>
      <c r="BS29" t="str">
        <f t="shared" si="42"/>
        <v/>
      </c>
      <c r="BT29" t="str">
        <f t="shared" si="43"/>
        <v/>
      </c>
      <c r="BU29" t="str">
        <f t="shared" si="44"/>
        <v/>
      </c>
      <c r="BV29" t="str">
        <f t="shared" si="45"/>
        <v/>
      </c>
      <c r="BW29" t="str">
        <f t="shared" si="46"/>
        <v/>
      </c>
      <c r="BX29" t="str">
        <f t="shared" si="47"/>
        <v/>
      </c>
      <c r="BY29" t="str">
        <f t="shared" si="48"/>
        <v/>
      </c>
      <c r="BZ29" t="str">
        <f t="shared" si="49"/>
        <v/>
      </c>
      <c r="CA29" t="str">
        <f t="shared" si="50"/>
        <v/>
      </c>
      <c r="CB29" s="11">
        <f t="shared" si="58"/>
        <v>5.0929581789406508E-4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50.420352373159531</v>
      </c>
      <c r="CE29" s="12">
        <f>SUMIF($AD$15:$AD$400,CC29,$BJ$15:$BJ$400)/(SUMIF($AD$15:$AD$400,CC29,$CB$15:$CB$400))</f>
        <v>0.74279726102123111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11.890883468990294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AVERAGEIF($AD$15:$AD$400,CC29,$Z$15:$Z$400)</f>
        <v>0.12222222222222222</v>
      </c>
      <c r="CL29" s="12">
        <f>AVERAGEIF($AD$15:$AD$400,CC29,$AA$15:$AA$400)</f>
        <v>0</v>
      </c>
      <c r="CM29" s="12">
        <f>AVERAGEIF($AD$15:$AD$400,CC29,$AB$15:$AB$400)</f>
        <v>0.52222222222222225</v>
      </c>
      <c r="CN29" s="12">
        <f>AVERAGEIF($AD$15:$AD$400,CC29,$AC$15:$AC$400)</f>
        <v>0</v>
      </c>
      <c r="CO29" s="11"/>
      <c r="CP29" s="11"/>
      <c r="CQ29" s="11"/>
      <c r="CR29" s="11"/>
    </row>
    <row r="30" spans="1:118" x14ac:dyDescent="0.3">
      <c r="A30">
        <v>1</v>
      </c>
      <c r="B30" t="str">
        <f t="shared" si="2"/>
        <v/>
      </c>
      <c r="C30" t="s">
        <v>75</v>
      </c>
      <c r="D30">
        <v>0.65</v>
      </c>
      <c r="I30">
        <f t="shared" si="3"/>
        <v>0</v>
      </c>
      <c r="J30">
        <f t="shared" si="4"/>
        <v>0</v>
      </c>
      <c r="L30" t="e">
        <f t="shared" si="5"/>
        <v>#DIV/0!</v>
      </c>
      <c r="P30">
        <f t="shared" si="6"/>
        <v>1</v>
      </c>
      <c r="S30">
        <v>2</v>
      </c>
      <c r="T30">
        <v>1</v>
      </c>
      <c r="U30">
        <v>5</v>
      </c>
      <c r="Z30">
        <v>0</v>
      </c>
      <c r="AA30">
        <v>0</v>
      </c>
      <c r="AB30">
        <v>0</v>
      </c>
      <c r="AC30">
        <v>0</v>
      </c>
      <c r="AD30" t="s">
        <v>75</v>
      </c>
      <c r="AE30" t="e">
        <f t="shared" si="53"/>
        <v>#DIV/0!</v>
      </c>
      <c r="AF30" t="e">
        <f t="shared" si="7"/>
        <v>#DIV/0!</v>
      </c>
      <c r="AG30" t="e">
        <f t="shared" si="8"/>
        <v>#DIV/0!</v>
      </c>
      <c r="AH30" t="e">
        <f t="shared" si="9"/>
        <v>#DIV/0!</v>
      </c>
      <c r="AI30" t="e">
        <f t="shared" si="10"/>
        <v>#DIV/0!</v>
      </c>
      <c r="AJ30" t="e">
        <f t="shared" si="11"/>
        <v>#DIV/0!</v>
      </c>
      <c r="AK30" t="e">
        <f t="shared" si="12"/>
        <v>#DIV/0!</v>
      </c>
      <c r="AL30" t="e">
        <f t="shared" si="13"/>
        <v>#DIV/0!</v>
      </c>
      <c r="AM30" t="e">
        <f t="shared" si="14"/>
        <v>#DIV/0!</v>
      </c>
      <c r="AN30" t="e">
        <f t="shared" si="15"/>
        <v>#DIV/0!</v>
      </c>
      <c r="AO30" t="e">
        <f t="shared" si="16"/>
        <v>#DIV/0!</v>
      </c>
      <c r="AP30" t="e">
        <f t="shared" si="17"/>
        <v>#DIV/0!</v>
      </c>
      <c r="AQ30" t="e">
        <f t="shared" si="18"/>
        <v>#DIV/0!</v>
      </c>
      <c r="AR30" t="e">
        <f t="shared" si="19"/>
        <v>#DIV/0!</v>
      </c>
      <c r="AS30" t="e">
        <f t="shared" si="20"/>
        <v>#DIV/0!</v>
      </c>
      <c r="AT30" t="e">
        <f t="shared" si="21"/>
        <v>#DIV/0!</v>
      </c>
      <c r="AU30" t="e">
        <f t="shared" si="22"/>
        <v>#DIV/0!</v>
      </c>
      <c r="AV30" t="e">
        <f t="shared" si="23"/>
        <v>#DIV/0!</v>
      </c>
      <c r="AW30" t="e">
        <f t="shared" si="24"/>
        <v>#DIV/0!</v>
      </c>
      <c r="AX30" t="e">
        <f t="shared" si="25"/>
        <v>#DIV/0!</v>
      </c>
      <c r="AY30" t="e">
        <f t="shared" si="26"/>
        <v>#DIV/0!</v>
      </c>
      <c r="AZ30" t="e">
        <f t="shared" si="27"/>
        <v>#DIV/0!</v>
      </c>
      <c r="BA30" t="e">
        <f t="shared" si="28"/>
        <v>#DIV/0!</v>
      </c>
      <c r="BB30">
        <f t="shared" si="29"/>
        <v>0</v>
      </c>
      <c r="BC30">
        <f t="shared" si="54"/>
        <v>0</v>
      </c>
      <c r="BD30">
        <f t="shared" si="30"/>
        <v>0</v>
      </c>
      <c r="BE30">
        <f t="shared" si="31"/>
        <v>83</v>
      </c>
      <c r="BF30">
        <f t="shared" si="32"/>
        <v>0</v>
      </c>
      <c r="BG30">
        <f t="shared" si="32"/>
        <v>0</v>
      </c>
      <c r="BH30">
        <f t="shared" si="32"/>
        <v>0</v>
      </c>
      <c r="BI30">
        <f t="shared" si="33"/>
        <v>0</v>
      </c>
      <c r="BJ30">
        <f t="shared" si="56"/>
        <v>0</v>
      </c>
      <c r="BK30">
        <f t="shared" si="57"/>
        <v>0</v>
      </c>
      <c r="BL30">
        <f t="shared" si="35"/>
        <v>2.79058298343752</v>
      </c>
      <c r="BM30">
        <f t="shared" si="36"/>
        <v>0</v>
      </c>
      <c r="BN30">
        <f t="shared" si="37"/>
        <v>0</v>
      </c>
      <c r="BO30">
        <f t="shared" si="38"/>
        <v>0</v>
      </c>
      <c r="BP30" t="str">
        <f t="shared" si="39"/>
        <v/>
      </c>
      <c r="BQ30" t="str">
        <f t="shared" si="40"/>
        <v/>
      </c>
      <c r="BR30" t="str">
        <f t="shared" si="41"/>
        <v/>
      </c>
      <c r="BS30" t="str">
        <f t="shared" si="42"/>
        <v/>
      </c>
      <c r="BT30" t="str">
        <f t="shared" si="43"/>
        <v/>
      </c>
      <c r="BU30" t="str">
        <f t="shared" si="44"/>
        <v/>
      </c>
      <c r="BV30" t="str">
        <f t="shared" si="45"/>
        <v/>
      </c>
      <c r="BW30" t="str">
        <f t="shared" si="46"/>
        <v/>
      </c>
      <c r="BX30" t="str">
        <f t="shared" si="47"/>
        <v/>
      </c>
      <c r="BY30" t="str">
        <f t="shared" si="48"/>
        <v/>
      </c>
      <c r="BZ30" t="str">
        <f t="shared" si="49"/>
        <v/>
      </c>
      <c r="CA30" t="str">
        <f t="shared" si="50"/>
        <v/>
      </c>
      <c r="CB30" s="11">
        <f t="shared" si="58"/>
        <v>3.3621481728162893E-2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20.861137276208044</v>
      </c>
      <c r="CE30" s="12">
        <f>SUMIF($AD$15:$AD$400,CC30,$BJ$15:$BJ$400)/(SUMIF($AD$15:$AD$400,CC30,$CB$15:$CB$400))</f>
        <v>5.3232393211577218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5.8102305350431909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AVERAGEIF($AD$15:$AD$400,CC30,$Z$15:$Z$400)</f>
        <v>24.166666666666668</v>
      </c>
      <c r="CL30" s="12">
        <f>AVERAGEIF($AD$15:$AD$400,CC30,$AA$15:$AA$400)</f>
        <v>0</v>
      </c>
      <c r="CM30" s="12">
        <f>AVERAGEIF($AD$15:$AD$400,CC30,$AB$15:$AB$400)</f>
        <v>4.333333333333333</v>
      </c>
      <c r="CN30" s="12">
        <f>AVERAGEIF($AD$15:$AD$400,CC30,$AC$15:$AC$400)</f>
        <v>0</v>
      </c>
      <c r="CO30" s="11"/>
      <c r="CP30" s="11"/>
      <c r="CQ30" s="11"/>
      <c r="CR30" s="11"/>
    </row>
    <row r="31" spans="1:118" x14ac:dyDescent="0.3">
      <c r="A31">
        <v>1</v>
      </c>
      <c r="B31">
        <f t="shared" si="2"/>
        <v>1</v>
      </c>
      <c r="C31" t="s">
        <v>75</v>
      </c>
      <c r="D31">
        <v>0.63</v>
      </c>
      <c r="E31">
        <v>4.5</v>
      </c>
      <c r="F31">
        <v>4.5999999999999996</v>
      </c>
      <c r="G31">
        <v>3.9</v>
      </c>
      <c r="H31">
        <v>3.5</v>
      </c>
      <c r="I31">
        <f t="shared" si="3"/>
        <v>2.125</v>
      </c>
      <c r="J31">
        <f t="shared" si="4"/>
        <v>1</v>
      </c>
      <c r="K31">
        <v>1</v>
      </c>
      <c r="L31">
        <f t="shared" si="5"/>
        <v>1</v>
      </c>
      <c r="M31">
        <v>1</v>
      </c>
      <c r="N31">
        <v>1</v>
      </c>
      <c r="O31">
        <v>4</v>
      </c>
      <c r="P31">
        <f t="shared" si="6"/>
        <v>1</v>
      </c>
      <c r="S31">
        <v>1</v>
      </c>
      <c r="T31">
        <v>0</v>
      </c>
      <c r="U31">
        <v>1</v>
      </c>
      <c r="Z31">
        <v>0</v>
      </c>
      <c r="AA31">
        <v>0</v>
      </c>
      <c r="AB31">
        <v>0</v>
      </c>
      <c r="AC31">
        <v>0</v>
      </c>
      <c r="AD31" t="s">
        <v>75</v>
      </c>
      <c r="AE31">
        <f t="shared" si="53"/>
        <v>49.651890142282433</v>
      </c>
      <c r="AF31">
        <f t="shared" si="7"/>
        <v>-7.0931271631832047</v>
      </c>
      <c r="AG31">
        <f t="shared" si="8"/>
        <v>0</v>
      </c>
      <c r="AH31">
        <f t="shared" si="9"/>
        <v>14.186254326366409</v>
      </c>
      <c r="AI31">
        <f t="shared" si="10"/>
        <v>28.372508652732819</v>
      </c>
      <c r="AJ31">
        <f t="shared" si="11"/>
        <v>42.558762979099228</v>
      </c>
      <c r="AK31">
        <f t="shared" si="12"/>
        <v>56.745017305465637</v>
      </c>
      <c r="AL31">
        <f t="shared" si="13"/>
        <v>70.931271631832047</v>
      </c>
      <c r="AM31">
        <f t="shared" si="14"/>
        <v>141.86254326366409</v>
      </c>
      <c r="AN31">
        <f t="shared" si="15"/>
        <v>184.42130624276331</v>
      </c>
      <c r="AO31">
        <f t="shared" si="16"/>
        <v>226.98006922186255</v>
      </c>
      <c r="AP31">
        <f t="shared" si="17"/>
        <v>326.28384950642743</v>
      </c>
      <c r="AQ31">
        <f t="shared" si="18"/>
        <v>0</v>
      </c>
      <c r="AR31">
        <f t="shared" si="19"/>
        <v>0</v>
      </c>
      <c r="AS31">
        <f t="shared" si="20"/>
        <v>14.186254326366409</v>
      </c>
      <c r="AT31">
        <f t="shared" si="21"/>
        <v>28.372508652732819</v>
      </c>
      <c r="AU31">
        <f t="shared" si="22"/>
        <v>42.558762979099228</v>
      </c>
      <c r="AV31">
        <f t="shared" si="23"/>
        <v>49.651890142282433</v>
      </c>
      <c r="AW31">
        <f t="shared" si="24"/>
        <v>49.651890142282433</v>
      </c>
      <c r="AX31">
        <f t="shared" si="25"/>
        <v>49.651890142282433</v>
      </c>
      <c r="AY31">
        <f t="shared" si="26"/>
        <v>49.651890142282433</v>
      </c>
      <c r="AZ31">
        <f t="shared" si="27"/>
        <v>49.651890142282433</v>
      </c>
      <c r="BA31">
        <f t="shared" si="28"/>
        <v>49.651890142282433</v>
      </c>
      <c r="BB31">
        <f t="shared" si="29"/>
        <v>63</v>
      </c>
      <c r="BC31">
        <f t="shared" si="54"/>
        <v>0</v>
      </c>
      <c r="BD31">
        <f t="shared" si="30"/>
        <v>0</v>
      </c>
      <c r="BE31">
        <f t="shared" si="31"/>
        <v>5.5</v>
      </c>
      <c r="BF31">
        <f t="shared" si="32"/>
        <v>0</v>
      </c>
      <c r="BG31">
        <f t="shared" si="32"/>
        <v>0</v>
      </c>
      <c r="BH31">
        <f t="shared" si="32"/>
        <v>0</v>
      </c>
      <c r="BI31">
        <f t="shared" si="33"/>
        <v>1.9898108027649579</v>
      </c>
      <c r="BJ31">
        <f t="shared" si="56"/>
        <v>0</v>
      </c>
      <c r="BK31">
        <f t="shared" si="57"/>
        <v>0</v>
      </c>
      <c r="BL31">
        <f t="shared" si="35"/>
        <v>0.17371364151122648</v>
      </c>
      <c r="BM31">
        <f t="shared" si="36"/>
        <v>0</v>
      </c>
      <c r="BN31">
        <f t="shared" si="37"/>
        <v>0</v>
      </c>
      <c r="BO31">
        <f t="shared" si="38"/>
        <v>0</v>
      </c>
      <c r="BP31" t="str">
        <f t="shared" si="39"/>
        <v>Col mop</v>
      </c>
      <c r="BQ31">
        <f t="shared" si="40"/>
        <v>0</v>
      </c>
      <c r="BR31">
        <f t="shared" si="41"/>
        <v>0</v>
      </c>
      <c r="BS31">
        <f t="shared" si="42"/>
        <v>14.186254326366409</v>
      </c>
      <c r="BT31">
        <f t="shared" si="43"/>
        <v>14.186254326366409</v>
      </c>
      <c r="BU31">
        <f t="shared" si="44"/>
        <v>14.186254326366409</v>
      </c>
      <c r="BV31">
        <f t="shared" si="45"/>
        <v>7.0931271631832047</v>
      </c>
      <c r="BW31">
        <f t="shared" si="46"/>
        <v>0</v>
      </c>
      <c r="BX31">
        <f t="shared" si="47"/>
        <v>0</v>
      </c>
      <c r="BY31">
        <f t="shared" si="48"/>
        <v>0</v>
      </c>
      <c r="BZ31">
        <f t="shared" si="49"/>
        <v>0</v>
      </c>
      <c r="CA31">
        <f t="shared" si="50"/>
        <v>0</v>
      </c>
      <c r="CB31" s="11">
        <f t="shared" si="58"/>
        <v>3.1584298456586633E-2</v>
      </c>
      <c r="CC31" s="33"/>
      <c r="CD31" s="34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S31" s="21"/>
    </row>
    <row r="32" spans="1:118" x14ac:dyDescent="0.3">
      <c r="A32">
        <v>1</v>
      </c>
      <c r="B32">
        <f t="shared" si="2"/>
        <v>1</v>
      </c>
      <c r="C32" t="s">
        <v>75</v>
      </c>
      <c r="D32">
        <v>0.66</v>
      </c>
      <c r="E32">
        <v>5.5</v>
      </c>
      <c r="F32">
        <v>4.05</v>
      </c>
      <c r="G32">
        <v>2.8</v>
      </c>
      <c r="H32">
        <v>5.5</v>
      </c>
      <c r="I32">
        <f t="shared" si="3"/>
        <v>1.7124999999999999</v>
      </c>
      <c r="J32">
        <f t="shared" si="4"/>
        <v>0</v>
      </c>
      <c r="K32">
        <v>3</v>
      </c>
      <c r="L32">
        <f t="shared" si="5"/>
        <v>3</v>
      </c>
      <c r="M32">
        <v>1</v>
      </c>
      <c r="N32">
        <v>1</v>
      </c>
      <c r="O32">
        <v>2</v>
      </c>
      <c r="P32">
        <f t="shared" si="6"/>
        <v>1</v>
      </c>
      <c r="S32">
        <v>1</v>
      </c>
      <c r="T32">
        <v>0</v>
      </c>
      <c r="U32">
        <v>1</v>
      </c>
      <c r="Z32">
        <v>0</v>
      </c>
      <c r="AA32">
        <v>0</v>
      </c>
      <c r="AB32">
        <v>0</v>
      </c>
      <c r="AC32">
        <v>0</v>
      </c>
      <c r="AD32" t="s">
        <v>75</v>
      </c>
      <c r="AE32">
        <f t="shared" si="53"/>
        <v>16.873996551818422</v>
      </c>
      <c r="AF32">
        <f t="shared" si="7"/>
        <v>4.1963131920750536</v>
      </c>
      <c r="AG32">
        <f t="shared" si="8"/>
        <v>7.6319653825655074</v>
      </c>
      <c r="AH32">
        <f t="shared" si="9"/>
        <v>12.525551159426449</v>
      </c>
      <c r="AI32">
        <f t="shared" si="10"/>
        <v>15.289286131850501</v>
      </c>
      <c r="AJ32">
        <f t="shared" si="11"/>
        <v>16.531699101105353</v>
      </c>
      <c r="AK32">
        <f t="shared" si="12"/>
        <v>16.861318868458682</v>
      </c>
      <c r="AL32">
        <f t="shared" si="13"/>
        <v>16.886674235178166</v>
      </c>
      <c r="AM32">
        <f t="shared" si="14"/>
        <v>33.747993103636844</v>
      </c>
      <c r="AN32">
        <f t="shared" si="15"/>
        <v>79.159454898237584</v>
      </c>
      <c r="AO32">
        <f t="shared" si="16"/>
        <v>171.12336998981598</v>
      </c>
      <c r="AP32">
        <f t="shared" si="17"/>
        <v>659.0366917728993</v>
      </c>
      <c r="AQ32">
        <f t="shared" si="18"/>
        <v>4.1963131920750536</v>
      </c>
      <c r="AR32">
        <f t="shared" si="19"/>
        <v>7.6319653825655074</v>
      </c>
      <c r="AS32">
        <f t="shared" si="20"/>
        <v>12.525551159426449</v>
      </c>
      <c r="AT32">
        <f t="shared" si="21"/>
        <v>15.289286131850501</v>
      </c>
      <c r="AU32">
        <f t="shared" si="22"/>
        <v>16.531699101105353</v>
      </c>
      <c r="AV32">
        <f t="shared" si="23"/>
        <v>16.861318868458682</v>
      </c>
      <c r="AW32">
        <f t="shared" si="24"/>
        <v>16.873996551818422</v>
      </c>
      <c r="AX32">
        <f t="shared" si="25"/>
        <v>16.873996551818422</v>
      </c>
      <c r="AY32">
        <f t="shared" si="26"/>
        <v>16.873996551818422</v>
      </c>
      <c r="AZ32">
        <f t="shared" si="27"/>
        <v>16.873996551818422</v>
      </c>
      <c r="BA32">
        <f t="shared" si="28"/>
        <v>16.873996551818422</v>
      </c>
      <c r="BB32">
        <f t="shared" si="29"/>
        <v>18</v>
      </c>
      <c r="BC32">
        <f t="shared" si="54"/>
        <v>0</v>
      </c>
      <c r="BD32">
        <f t="shared" si="30"/>
        <v>0</v>
      </c>
      <c r="BE32">
        <f t="shared" si="31"/>
        <v>5.5</v>
      </c>
      <c r="BF32">
        <f t="shared" si="32"/>
        <v>0</v>
      </c>
      <c r="BG32">
        <f t="shared" si="32"/>
        <v>0</v>
      </c>
      <c r="BH32">
        <f t="shared" si="32"/>
        <v>0</v>
      </c>
      <c r="BI32">
        <f t="shared" si="33"/>
        <v>0.62395103889746661</v>
      </c>
      <c r="BJ32">
        <f t="shared" si="56"/>
        <v>0</v>
      </c>
      <c r="BK32">
        <f t="shared" si="57"/>
        <v>0</v>
      </c>
      <c r="BL32">
        <f t="shared" si="35"/>
        <v>0.19065170632978146</v>
      </c>
      <c r="BM32">
        <f t="shared" si="36"/>
        <v>0</v>
      </c>
      <c r="BN32">
        <f t="shared" si="37"/>
        <v>0</v>
      </c>
      <c r="BO32">
        <f t="shared" si="38"/>
        <v>0</v>
      </c>
      <c r="BP32" t="str">
        <f t="shared" si="39"/>
        <v>Col mop</v>
      </c>
      <c r="BQ32">
        <f t="shared" si="40"/>
        <v>4.1963131920750536</v>
      </c>
      <c r="BR32">
        <f t="shared" si="41"/>
        <v>3.4356521904904538</v>
      </c>
      <c r="BS32">
        <f t="shared" si="42"/>
        <v>4.8935857768609416</v>
      </c>
      <c r="BT32">
        <f t="shared" si="43"/>
        <v>2.7637349724240519</v>
      </c>
      <c r="BU32">
        <f t="shared" si="44"/>
        <v>1.2424129692548522</v>
      </c>
      <c r="BV32">
        <f t="shared" si="45"/>
        <v>0.32961976735332854</v>
      </c>
      <c r="BW32">
        <f t="shared" si="46"/>
        <v>1.2677683359740399E-2</v>
      </c>
      <c r="BX32">
        <f t="shared" si="47"/>
        <v>0</v>
      </c>
      <c r="BY32">
        <f t="shared" si="48"/>
        <v>0</v>
      </c>
      <c r="BZ32">
        <f t="shared" si="49"/>
        <v>0</v>
      </c>
      <c r="CA32">
        <f t="shared" si="50"/>
        <v>0</v>
      </c>
      <c r="CB32" s="11">
        <f t="shared" si="58"/>
        <v>3.466394660541481E-2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6" x14ac:dyDescent="0.3">
      <c r="A33">
        <v>1</v>
      </c>
      <c r="B33" t="str">
        <f t="shared" si="2"/>
        <v/>
      </c>
      <c r="D33">
        <v>0.13</v>
      </c>
      <c r="I33">
        <f t="shared" si="3"/>
        <v>0</v>
      </c>
      <c r="J33">
        <f t="shared" si="4"/>
        <v>0</v>
      </c>
      <c r="L33" t="e">
        <f t="shared" si="5"/>
        <v>#DIV/0!</v>
      </c>
      <c r="M33">
        <v>1</v>
      </c>
      <c r="N33">
        <v>0</v>
      </c>
      <c r="O33">
        <v>1</v>
      </c>
      <c r="P33">
        <f t="shared" si="6"/>
        <v>0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3"/>
        <v>#DIV/0!</v>
      </c>
      <c r="AF33" t="e">
        <f t="shared" si="7"/>
        <v>#DIV/0!</v>
      </c>
      <c r="AG33" t="e">
        <f t="shared" si="8"/>
        <v>#DIV/0!</v>
      </c>
      <c r="AH33" t="e">
        <f t="shared" si="9"/>
        <v>#DIV/0!</v>
      </c>
      <c r="AI33" t="e">
        <f t="shared" si="10"/>
        <v>#DIV/0!</v>
      </c>
      <c r="AJ33" t="e">
        <f t="shared" si="11"/>
        <v>#DIV/0!</v>
      </c>
      <c r="AK33" t="e">
        <f t="shared" si="12"/>
        <v>#DIV/0!</v>
      </c>
      <c r="AL33" t="e">
        <f t="shared" si="13"/>
        <v>#DIV/0!</v>
      </c>
      <c r="AM33" t="e">
        <f t="shared" si="14"/>
        <v>#DIV/0!</v>
      </c>
      <c r="AN33" t="e">
        <f t="shared" si="15"/>
        <v>#DIV/0!</v>
      </c>
      <c r="AO33" t="e">
        <f t="shared" si="16"/>
        <v>#DIV/0!</v>
      </c>
      <c r="AP33" t="e">
        <f t="shared" si="17"/>
        <v>#DIV/0!</v>
      </c>
      <c r="AQ33" t="e">
        <f t="shared" si="18"/>
        <v>#DIV/0!</v>
      </c>
      <c r="AR33" t="e">
        <f t="shared" si="19"/>
        <v>#DIV/0!</v>
      </c>
      <c r="AS33" t="e">
        <f t="shared" si="20"/>
        <v>#DIV/0!</v>
      </c>
      <c r="AT33" t="e">
        <f t="shared" si="21"/>
        <v>#DIV/0!</v>
      </c>
      <c r="AU33" t="e">
        <f t="shared" si="22"/>
        <v>#DIV/0!</v>
      </c>
      <c r="AV33" t="e">
        <f t="shared" si="23"/>
        <v>#DIV/0!</v>
      </c>
      <c r="AW33" t="e">
        <f t="shared" si="24"/>
        <v>#DIV/0!</v>
      </c>
      <c r="AX33" t="e">
        <f t="shared" si="25"/>
        <v>#DIV/0!</v>
      </c>
      <c r="AY33" t="e">
        <f t="shared" si="26"/>
        <v>#DIV/0!</v>
      </c>
      <c r="AZ33" t="e">
        <f t="shared" si="27"/>
        <v>#DIV/0!</v>
      </c>
      <c r="BA33" t="e">
        <f t="shared" si="28"/>
        <v>#DIV/0!</v>
      </c>
      <c r="BB33">
        <f t="shared" si="29"/>
        <v>5.5</v>
      </c>
      <c r="BC33">
        <f t="shared" si="54"/>
        <v>0</v>
      </c>
      <c r="BD33">
        <f t="shared" si="30"/>
        <v>0</v>
      </c>
      <c r="BE33">
        <f t="shared" si="31"/>
        <v>0</v>
      </c>
      <c r="BF33">
        <f t="shared" si="32"/>
        <v>0</v>
      </c>
      <c r="BG33">
        <f t="shared" si="32"/>
        <v>0</v>
      </c>
      <c r="BH33">
        <f t="shared" si="32"/>
        <v>0</v>
      </c>
      <c r="BI33">
        <f t="shared" si="33"/>
        <v>7.3967259801958375E-3</v>
      </c>
      <c r="BJ33">
        <f t="shared" si="56"/>
        <v>0</v>
      </c>
      <c r="BK33">
        <f t="shared" si="57"/>
        <v>0</v>
      </c>
      <c r="BL33">
        <f t="shared" si="35"/>
        <v>0</v>
      </c>
      <c r="BM33">
        <f t="shared" si="36"/>
        <v>0</v>
      </c>
      <c r="BN33">
        <f t="shared" si="37"/>
        <v>0</v>
      </c>
      <c r="BO33">
        <f t="shared" si="38"/>
        <v>0</v>
      </c>
      <c r="BP33" t="str">
        <f t="shared" si="39"/>
        <v/>
      </c>
      <c r="BQ33" t="str">
        <f t="shared" si="40"/>
        <v/>
      </c>
      <c r="BR33" t="str">
        <f t="shared" si="41"/>
        <v/>
      </c>
      <c r="BS33" t="str">
        <f t="shared" si="42"/>
        <v/>
      </c>
      <c r="BT33" t="str">
        <f t="shared" si="43"/>
        <v/>
      </c>
      <c r="BU33" t="str">
        <f t="shared" si="44"/>
        <v/>
      </c>
      <c r="BV33" t="str">
        <f t="shared" si="45"/>
        <v/>
      </c>
      <c r="BW33" t="str">
        <f t="shared" si="46"/>
        <v/>
      </c>
      <c r="BX33" t="str">
        <f t="shared" si="47"/>
        <v/>
      </c>
      <c r="BY33" t="str">
        <f t="shared" si="48"/>
        <v/>
      </c>
      <c r="BZ33" t="str">
        <f t="shared" si="49"/>
        <v/>
      </c>
      <c r="CA33" t="str">
        <f t="shared" si="50"/>
        <v/>
      </c>
      <c r="CB33" s="11">
        <f t="shared" si="58"/>
        <v>1.3448592691265159E-3</v>
      </c>
      <c r="CD33" s="12"/>
      <c r="CE33" s="12"/>
      <c r="CF33" s="12"/>
      <c r="CG33" s="12"/>
      <c r="CH33" s="12"/>
      <c r="CI33" s="12"/>
      <c r="CJ33" s="12"/>
      <c r="CK33" s="12"/>
    </row>
    <row r="34" spans="1:96" x14ac:dyDescent="0.3">
      <c r="A34">
        <v>1</v>
      </c>
      <c r="B34" t="str">
        <f t="shared" si="2"/>
        <v/>
      </c>
      <c r="D34">
        <v>0.1</v>
      </c>
      <c r="I34">
        <f t="shared" si="3"/>
        <v>0</v>
      </c>
      <c r="J34">
        <f t="shared" si="4"/>
        <v>0</v>
      </c>
      <c r="L34" t="e">
        <f t="shared" si="5"/>
        <v>#DIV/0!</v>
      </c>
      <c r="M34">
        <v>1</v>
      </c>
      <c r="N34">
        <v>0</v>
      </c>
      <c r="O34">
        <v>1</v>
      </c>
      <c r="P34">
        <f t="shared" si="6"/>
        <v>0</v>
      </c>
      <c r="Z34">
        <v>0</v>
      </c>
      <c r="AA34">
        <v>0</v>
      </c>
      <c r="AB34">
        <v>0</v>
      </c>
      <c r="AC34">
        <v>0</v>
      </c>
      <c r="AD34" t="s">
        <v>75</v>
      </c>
      <c r="AE34" t="e">
        <f t="shared" si="53"/>
        <v>#DIV/0!</v>
      </c>
      <c r="AF34" t="e">
        <f t="shared" si="7"/>
        <v>#DIV/0!</v>
      </c>
      <c r="AG34" t="e">
        <f t="shared" si="8"/>
        <v>#DIV/0!</v>
      </c>
      <c r="AH34" t="e">
        <f t="shared" si="9"/>
        <v>#DIV/0!</v>
      </c>
      <c r="AI34" t="e">
        <f t="shared" si="10"/>
        <v>#DIV/0!</v>
      </c>
      <c r="AJ34" t="e">
        <f t="shared" si="11"/>
        <v>#DIV/0!</v>
      </c>
      <c r="AK34" t="e">
        <f t="shared" si="12"/>
        <v>#DIV/0!</v>
      </c>
      <c r="AL34" t="e">
        <f t="shared" si="13"/>
        <v>#DIV/0!</v>
      </c>
      <c r="AM34" t="e">
        <f t="shared" si="14"/>
        <v>#DIV/0!</v>
      </c>
      <c r="AN34" t="e">
        <f t="shared" si="15"/>
        <v>#DIV/0!</v>
      </c>
      <c r="AO34" t="e">
        <f t="shared" si="16"/>
        <v>#DIV/0!</v>
      </c>
      <c r="AP34" t="e">
        <f t="shared" si="17"/>
        <v>#DIV/0!</v>
      </c>
      <c r="AQ34" t="e">
        <f t="shared" si="18"/>
        <v>#DIV/0!</v>
      </c>
      <c r="AR34" t="e">
        <f t="shared" si="19"/>
        <v>#DIV/0!</v>
      </c>
      <c r="AS34" t="e">
        <f t="shared" si="20"/>
        <v>#DIV/0!</v>
      </c>
      <c r="AT34" t="e">
        <f t="shared" si="21"/>
        <v>#DIV/0!</v>
      </c>
      <c r="AU34" t="e">
        <f t="shared" si="22"/>
        <v>#DIV/0!</v>
      </c>
      <c r="AV34" t="e">
        <f t="shared" si="23"/>
        <v>#DIV/0!</v>
      </c>
      <c r="AW34" t="e">
        <f t="shared" si="24"/>
        <v>#DIV/0!</v>
      </c>
      <c r="AX34" t="e">
        <f t="shared" si="25"/>
        <v>#DIV/0!</v>
      </c>
      <c r="AY34" t="e">
        <f t="shared" si="26"/>
        <v>#DIV/0!</v>
      </c>
      <c r="AZ34" t="e">
        <f t="shared" si="27"/>
        <v>#DIV/0!</v>
      </c>
      <c r="BA34" t="e">
        <f t="shared" si="28"/>
        <v>#DIV/0!</v>
      </c>
      <c r="BB34">
        <f t="shared" si="29"/>
        <v>5.5</v>
      </c>
      <c r="BC34">
        <f t="shared" si="54"/>
        <v>0</v>
      </c>
      <c r="BD34">
        <f t="shared" si="30"/>
        <v>0</v>
      </c>
      <c r="BE34">
        <f t="shared" si="31"/>
        <v>0</v>
      </c>
      <c r="BF34">
        <f t="shared" si="32"/>
        <v>0</v>
      </c>
      <c r="BG34">
        <f t="shared" si="32"/>
        <v>0</v>
      </c>
      <c r="BH34">
        <f t="shared" si="32"/>
        <v>0</v>
      </c>
      <c r="BI34">
        <f t="shared" si="33"/>
        <v>4.3767609350271229E-3</v>
      </c>
      <c r="BJ34">
        <f t="shared" si="56"/>
        <v>0</v>
      </c>
      <c r="BK34">
        <f t="shared" si="57"/>
        <v>0</v>
      </c>
      <c r="BL34">
        <f t="shared" si="35"/>
        <v>0</v>
      </c>
      <c r="BM34">
        <f t="shared" si="36"/>
        <v>0</v>
      </c>
      <c r="BN34">
        <f t="shared" si="37"/>
        <v>0</v>
      </c>
      <c r="BO34">
        <f t="shared" si="38"/>
        <v>0</v>
      </c>
      <c r="BP34" t="str">
        <f t="shared" si="39"/>
        <v/>
      </c>
      <c r="BQ34" t="str">
        <f t="shared" si="40"/>
        <v/>
      </c>
      <c r="BR34" t="str">
        <f t="shared" si="41"/>
        <v/>
      </c>
      <c r="BS34" t="str">
        <f t="shared" si="42"/>
        <v/>
      </c>
      <c r="BT34" t="str">
        <f t="shared" si="43"/>
        <v/>
      </c>
      <c r="BU34" t="str">
        <f t="shared" si="44"/>
        <v/>
      </c>
      <c r="BV34" t="str">
        <f t="shared" si="45"/>
        <v/>
      </c>
      <c r="BW34" t="str">
        <f t="shared" si="46"/>
        <v/>
      </c>
      <c r="BX34" t="str">
        <f t="shared" si="47"/>
        <v/>
      </c>
      <c r="BY34" t="str">
        <f t="shared" si="48"/>
        <v/>
      </c>
      <c r="BZ34" t="str">
        <f t="shared" si="49"/>
        <v/>
      </c>
      <c r="CA34" t="str">
        <f t="shared" si="50"/>
        <v/>
      </c>
      <c r="CB34" s="11">
        <f t="shared" si="58"/>
        <v>7.9577471545947689E-4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6" x14ac:dyDescent="0.3">
      <c r="A35">
        <v>1</v>
      </c>
      <c r="B35" t="str">
        <f t="shared" si="2"/>
        <v/>
      </c>
      <c r="C35" t="s">
        <v>75</v>
      </c>
      <c r="D35">
        <v>0.65</v>
      </c>
      <c r="I35">
        <f t="shared" si="3"/>
        <v>0</v>
      </c>
      <c r="J35">
        <f t="shared" si="4"/>
        <v>0</v>
      </c>
      <c r="L35" t="e">
        <f t="shared" si="5"/>
        <v>#DIV/0!</v>
      </c>
      <c r="M35">
        <v>2</v>
      </c>
      <c r="N35">
        <v>1</v>
      </c>
      <c r="O35">
        <v>5</v>
      </c>
      <c r="P35">
        <f t="shared" si="6"/>
        <v>1</v>
      </c>
      <c r="S35">
        <v>1</v>
      </c>
      <c r="T35">
        <v>0</v>
      </c>
      <c r="U35">
        <v>1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3"/>
        <v>#DIV/0!</v>
      </c>
      <c r="AF35" t="e">
        <f t="shared" si="7"/>
        <v>#DIV/0!</v>
      </c>
      <c r="AG35" t="e">
        <f t="shared" si="8"/>
        <v>#DIV/0!</v>
      </c>
      <c r="AH35" t="e">
        <f t="shared" si="9"/>
        <v>#DIV/0!</v>
      </c>
      <c r="AI35" t="e">
        <f t="shared" si="10"/>
        <v>#DIV/0!</v>
      </c>
      <c r="AJ35" t="e">
        <f t="shared" si="11"/>
        <v>#DIV/0!</v>
      </c>
      <c r="AK35" t="e">
        <f t="shared" si="12"/>
        <v>#DIV/0!</v>
      </c>
      <c r="AL35" t="e">
        <f t="shared" si="13"/>
        <v>#DIV/0!</v>
      </c>
      <c r="AM35" t="e">
        <f t="shared" si="14"/>
        <v>#DIV/0!</v>
      </c>
      <c r="AN35" t="e">
        <f t="shared" si="15"/>
        <v>#DIV/0!</v>
      </c>
      <c r="AO35" t="e">
        <f t="shared" si="16"/>
        <v>#DIV/0!</v>
      </c>
      <c r="AP35" t="e">
        <f t="shared" si="17"/>
        <v>#DIV/0!</v>
      </c>
      <c r="AQ35" t="e">
        <f t="shared" si="18"/>
        <v>#DIV/0!</v>
      </c>
      <c r="AR35" t="e">
        <f t="shared" si="19"/>
        <v>#DIV/0!</v>
      </c>
      <c r="AS35" t="e">
        <f t="shared" si="20"/>
        <v>#DIV/0!</v>
      </c>
      <c r="AT35" t="e">
        <f t="shared" si="21"/>
        <v>#DIV/0!</v>
      </c>
      <c r="AU35" t="e">
        <f t="shared" si="22"/>
        <v>#DIV/0!</v>
      </c>
      <c r="AV35" t="e">
        <f t="shared" si="23"/>
        <v>#DIV/0!</v>
      </c>
      <c r="AW35" t="e">
        <f t="shared" si="24"/>
        <v>#DIV/0!</v>
      </c>
      <c r="AX35" t="e">
        <f t="shared" si="25"/>
        <v>#DIV/0!</v>
      </c>
      <c r="AY35" t="e">
        <f t="shared" si="26"/>
        <v>#DIV/0!</v>
      </c>
      <c r="AZ35" t="e">
        <f t="shared" si="27"/>
        <v>#DIV/0!</v>
      </c>
      <c r="BA35" t="e">
        <f t="shared" si="28"/>
        <v>#DIV/0!</v>
      </c>
      <c r="BB35">
        <f t="shared" si="29"/>
        <v>83</v>
      </c>
      <c r="BC35">
        <f t="shared" si="54"/>
        <v>0</v>
      </c>
      <c r="BD35">
        <f t="shared" si="30"/>
        <v>0</v>
      </c>
      <c r="BE35">
        <f t="shared" si="31"/>
        <v>5.5</v>
      </c>
      <c r="BF35">
        <f t="shared" si="32"/>
        <v>0</v>
      </c>
      <c r="BG35">
        <f t="shared" si="32"/>
        <v>0</v>
      </c>
      <c r="BH35">
        <f t="shared" si="32"/>
        <v>0</v>
      </c>
      <c r="BI35">
        <f t="shared" si="33"/>
        <v>2.79058298343752</v>
      </c>
      <c r="BJ35">
        <f t="shared" si="56"/>
        <v>0</v>
      </c>
      <c r="BK35">
        <f t="shared" si="57"/>
        <v>0</v>
      </c>
      <c r="BL35">
        <f t="shared" si="35"/>
        <v>0.18491814950489591</v>
      </c>
      <c r="BM35">
        <f t="shared" si="36"/>
        <v>0</v>
      </c>
      <c r="BN35">
        <f t="shared" si="37"/>
        <v>0</v>
      </c>
      <c r="BO35">
        <f t="shared" si="38"/>
        <v>0</v>
      </c>
      <c r="BP35" t="str">
        <f t="shared" si="39"/>
        <v/>
      </c>
      <c r="BQ35" t="str">
        <f t="shared" si="40"/>
        <v/>
      </c>
      <c r="BR35" t="str">
        <f t="shared" si="41"/>
        <v/>
      </c>
      <c r="BS35" t="str">
        <f t="shared" si="42"/>
        <v/>
      </c>
      <c r="BT35" t="str">
        <f t="shared" si="43"/>
        <v/>
      </c>
      <c r="BU35" t="str">
        <f t="shared" si="44"/>
        <v/>
      </c>
      <c r="BV35" t="str">
        <f t="shared" si="45"/>
        <v/>
      </c>
      <c r="BW35" t="str">
        <f t="shared" si="46"/>
        <v/>
      </c>
      <c r="BX35" t="str">
        <f t="shared" si="47"/>
        <v/>
      </c>
      <c r="BY35" t="str">
        <f t="shared" si="48"/>
        <v/>
      </c>
      <c r="BZ35" t="str">
        <f t="shared" si="49"/>
        <v/>
      </c>
      <c r="CA35" t="str">
        <f t="shared" si="50"/>
        <v/>
      </c>
      <c r="CB35" s="11">
        <f t="shared" si="58"/>
        <v>3.3621481728162893E-2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6" x14ac:dyDescent="0.3">
      <c r="A36">
        <v>1</v>
      </c>
      <c r="B36" t="str">
        <f t="shared" si="2"/>
        <v/>
      </c>
      <c r="C36" t="s">
        <v>75</v>
      </c>
      <c r="D36">
        <v>0.24</v>
      </c>
      <c r="I36">
        <f t="shared" si="3"/>
        <v>0</v>
      </c>
      <c r="J36">
        <f t="shared" si="4"/>
        <v>0</v>
      </c>
      <c r="L36" t="e">
        <f t="shared" si="5"/>
        <v>#DIV/0!</v>
      </c>
      <c r="M36">
        <v>1</v>
      </c>
      <c r="N36">
        <v>1</v>
      </c>
      <c r="O36">
        <v>3</v>
      </c>
      <c r="P36">
        <f t="shared" si="6"/>
        <v>1</v>
      </c>
      <c r="S36">
        <v>1</v>
      </c>
      <c r="T36">
        <v>0</v>
      </c>
      <c r="U36">
        <v>1</v>
      </c>
      <c r="Z36">
        <v>0</v>
      </c>
      <c r="AA36">
        <v>0</v>
      </c>
      <c r="AB36">
        <v>0</v>
      </c>
      <c r="AC36">
        <v>0</v>
      </c>
      <c r="AD36" t="s">
        <v>75</v>
      </c>
      <c r="AE36" t="e">
        <f t="shared" si="53"/>
        <v>#DIV/0!</v>
      </c>
      <c r="AF36" t="e">
        <f t="shared" si="7"/>
        <v>#DIV/0!</v>
      </c>
      <c r="AG36" t="e">
        <f t="shared" si="8"/>
        <v>#DIV/0!</v>
      </c>
      <c r="AH36" t="e">
        <f t="shared" si="9"/>
        <v>#DIV/0!</v>
      </c>
      <c r="AI36" t="e">
        <f t="shared" si="10"/>
        <v>#DIV/0!</v>
      </c>
      <c r="AJ36" t="e">
        <f t="shared" si="11"/>
        <v>#DIV/0!</v>
      </c>
      <c r="AK36" t="e">
        <f t="shared" si="12"/>
        <v>#DIV/0!</v>
      </c>
      <c r="AL36" t="e">
        <f t="shared" si="13"/>
        <v>#DIV/0!</v>
      </c>
      <c r="AM36" t="e">
        <f t="shared" si="14"/>
        <v>#DIV/0!</v>
      </c>
      <c r="AN36" t="e">
        <f t="shared" si="15"/>
        <v>#DIV/0!</v>
      </c>
      <c r="AO36" t="e">
        <f t="shared" si="16"/>
        <v>#DIV/0!</v>
      </c>
      <c r="AP36" t="e">
        <f t="shared" si="17"/>
        <v>#DIV/0!</v>
      </c>
      <c r="AQ36" t="e">
        <f t="shared" si="18"/>
        <v>#DIV/0!</v>
      </c>
      <c r="AR36" t="e">
        <f t="shared" si="19"/>
        <v>#DIV/0!</v>
      </c>
      <c r="AS36" t="e">
        <f t="shared" si="20"/>
        <v>#DIV/0!</v>
      </c>
      <c r="AT36" t="e">
        <f t="shared" si="21"/>
        <v>#DIV/0!</v>
      </c>
      <c r="AU36" t="e">
        <f t="shared" si="22"/>
        <v>#DIV/0!</v>
      </c>
      <c r="AV36" t="e">
        <f t="shared" si="23"/>
        <v>#DIV/0!</v>
      </c>
      <c r="AW36" t="e">
        <f t="shared" si="24"/>
        <v>#DIV/0!</v>
      </c>
      <c r="AX36" t="e">
        <f t="shared" si="25"/>
        <v>#DIV/0!</v>
      </c>
      <c r="AY36" t="e">
        <f t="shared" si="26"/>
        <v>#DIV/0!</v>
      </c>
      <c r="AZ36" t="e">
        <f t="shared" si="27"/>
        <v>#DIV/0!</v>
      </c>
      <c r="BA36" t="e">
        <f t="shared" si="28"/>
        <v>#DIV/0!</v>
      </c>
      <c r="BB36">
        <f t="shared" si="29"/>
        <v>38</v>
      </c>
      <c r="BC36">
        <f t="shared" si="54"/>
        <v>0</v>
      </c>
      <c r="BD36">
        <f t="shared" si="30"/>
        <v>0</v>
      </c>
      <c r="BE36">
        <f t="shared" si="31"/>
        <v>5.5</v>
      </c>
      <c r="BF36">
        <f t="shared" si="32"/>
        <v>0</v>
      </c>
      <c r="BG36">
        <f t="shared" si="32"/>
        <v>0</v>
      </c>
      <c r="BH36">
        <f t="shared" si="32"/>
        <v>0</v>
      </c>
      <c r="BI36">
        <f t="shared" si="33"/>
        <v>0.17417916971977024</v>
      </c>
      <c r="BJ36">
        <f t="shared" si="56"/>
        <v>0</v>
      </c>
      <c r="BK36">
        <f t="shared" si="57"/>
        <v>0</v>
      </c>
      <c r="BL36">
        <f t="shared" si="35"/>
        <v>2.5210142985756221E-2</v>
      </c>
      <c r="BM36">
        <f t="shared" si="36"/>
        <v>0</v>
      </c>
      <c r="BN36">
        <f t="shared" si="37"/>
        <v>0</v>
      </c>
      <c r="BO36">
        <f t="shared" si="38"/>
        <v>0</v>
      </c>
      <c r="BP36" t="str">
        <f t="shared" si="39"/>
        <v/>
      </c>
      <c r="BQ36" t="str">
        <f t="shared" si="40"/>
        <v/>
      </c>
      <c r="BR36" t="str">
        <f t="shared" si="41"/>
        <v/>
      </c>
      <c r="BS36" t="str">
        <f t="shared" si="42"/>
        <v/>
      </c>
      <c r="BT36" t="str">
        <f t="shared" si="43"/>
        <v/>
      </c>
      <c r="BU36" t="str">
        <f t="shared" si="44"/>
        <v/>
      </c>
      <c r="BV36" t="str">
        <f t="shared" si="45"/>
        <v/>
      </c>
      <c r="BW36" t="str">
        <f t="shared" si="46"/>
        <v/>
      </c>
      <c r="BX36" t="str">
        <f t="shared" si="47"/>
        <v/>
      </c>
      <c r="BY36" t="str">
        <f t="shared" si="48"/>
        <v/>
      </c>
      <c r="BZ36" t="str">
        <f t="shared" si="49"/>
        <v/>
      </c>
      <c r="CA36" t="str">
        <f t="shared" si="50"/>
        <v/>
      </c>
      <c r="CB36" s="11">
        <f t="shared" si="58"/>
        <v>4.5836623610465855E-3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6" x14ac:dyDescent="0.3">
      <c r="A37">
        <v>1</v>
      </c>
      <c r="B37">
        <f t="shared" si="2"/>
        <v>1</v>
      </c>
      <c r="C37" t="s">
        <v>75</v>
      </c>
      <c r="D37">
        <v>0.3</v>
      </c>
      <c r="E37">
        <v>3.3</v>
      </c>
      <c r="F37">
        <v>2.95</v>
      </c>
      <c r="G37">
        <v>2.7</v>
      </c>
      <c r="H37">
        <v>3.3</v>
      </c>
      <c r="I37">
        <f t="shared" si="3"/>
        <v>1.4125000000000001</v>
      </c>
      <c r="J37">
        <f t="shared" si="4"/>
        <v>0</v>
      </c>
      <c r="K37">
        <v>1</v>
      </c>
      <c r="L37">
        <f t="shared" si="5"/>
        <v>1</v>
      </c>
      <c r="M37">
        <v>1</v>
      </c>
      <c r="N37">
        <v>1</v>
      </c>
      <c r="O37">
        <v>2</v>
      </c>
      <c r="P37">
        <f t="shared" si="6"/>
        <v>1</v>
      </c>
      <c r="S37">
        <v>1</v>
      </c>
      <c r="T37">
        <v>0</v>
      </c>
      <c r="U37">
        <v>1</v>
      </c>
      <c r="Z37">
        <v>0</v>
      </c>
      <c r="AA37">
        <v>0</v>
      </c>
      <c r="AB37">
        <v>0</v>
      </c>
      <c r="AC37">
        <v>0</v>
      </c>
      <c r="AD37" t="s">
        <v>75</v>
      </c>
      <c r="AE37">
        <f t="shared" si="53"/>
        <v>20.684295118620412</v>
      </c>
      <c r="AF37">
        <f t="shared" si="7"/>
        <v>3.1339841088818807</v>
      </c>
      <c r="AG37">
        <f t="shared" si="8"/>
        <v>6.2679682177637615</v>
      </c>
      <c r="AH37">
        <f t="shared" si="9"/>
        <v>12.535936435527523</v>
      </c>
      <c r="AI37">
        <f t="shared" si="10"/>
        <v>18.803904653291283</v>
      </c>
      <c r="AJ37">
        <f t="shared" si="11"/>
        <v>25.071872871055046</v>
      </c>
      <c r="AK37">
        <f t="shared" si="12"/>
        <v>31.339841088818808</v>
      </c>
      <c r="AL37">
        <f t="shared" si="13"/>
        <v>37.607809306582567</v>
      </c>
      <c r="AM37">
        <f t="shared" si="14"/>
        <v>68.947650395401382</v>
      </c>
      <c r="AN37">
        <f t="shared" si="15"/>
        <v>87.751555048692666</v>
      </c>
      <c r="AO37">
        <f t="shared" si="16"/>
        <v>106.55545970198395</v>
      </c>
      <c r="AP37">
        <f t="shared" si="17"/>
        <v>150.43123722633027</v>
      </c>
      <c r="AQ37">
        <f t="shared" si="18"/>
        <v>3.1339841088818807</v>
      </c>
      <c r="AR37">
        <f t="shared" si="19"/>
        <v>6.2679682177637615</v>
      </c>
      <c r="AS37">
        <f t="shared" si="20"/>
        <v>12.535936435527523</v>
      </c>
      <c r="AT37">
        <f t="shared" si="21"/>
        <v>18.803904653291283</v>
      </c>
      <c r="AU37">
        <f t="shared" si="22"/>
        <v>20.684295118620412</v>
      </c>
      <c r="AV37">
        <f t="shared" si="23"/>
        <v>20.684295118620412</v>
      </c>
      <c r="AW37">
        <f t="shared" si="24"/>
        <v>20.684295118620412</v>
      </c>
      <c r="AX37">
        <f t="shared" si="25"/>
        <v>20.684295118620412</v>
      </c>
      <c r="AY37">
        <f t="shared" si="26"/>
        <v>20.684295118620412</v>
      </c>
      <c r="AZ37">
        <f t="shared" si="27"/>
        <v>20.684295118620412</v>
      </c>
      <c r="BA37">
        <f t="shared" si="28"/>
        <v>20.684295118620412</v>
      </c>
      <c r="BB37">
        <f t="shared" si="29"/>
        <v>18</v>
      </c>
      <c r="BC37">
        <f t="shared" si="54"/>
        <v>0</v>
      </c>
      <c r="BD37">
        <f t="shared" si="30"/>
        <v>0</v>
      </c>
      <c r="BE37">
        <f t="shared" si="31"/>
        <v>5.5</v>
      </c>
      <c r="BF37">
        <f t="shared" si="32"/>
        <v>0</v>
      </c>
      <c r="BG37">
        <f t="shared" si="32"/>
        <v>0</v>
      </c>
      <c r="BH37">
        <f t="shared" si="32"/>
        <v>0</v>
      </c>
      <c r="BI37">
        <f t="shared" si="33"/>
        <v>0.12891550390443521</v>
      </c>
      <c r="BJ37">
        <f t="shared" si="56"/>
        <v>0</v>
      </c>
      <c r="BK37">
        <f t="shared" si="57"/>
        <v>0</v>
      </c>
      <c r="BL37">
        <f t="shared" si="35"/>
        <v>3.9390848415244095E-2</v>
      </c>
      <c r="BM37">
        <f t="shared" si="36"/>
        <v>0</v>
      </c>
      <c r="BN37">
        <f t="shared" si="37"/>
        <v>0</v>
      </c>
      <c r="BO37">
        <f t="shared" si="38"/>
        <v>0</v>
      </c>
      <c r="BP37" t="str">
        <f t="shared" si="39"/>
        <v>Col mop</v>
      </c>
      <c r="BQ37">
        <f t="shared" si="40"/>
        <v>3.1339841088818807</v>
      </c>
      <c r="BR37">
        <f t="shared" si="41"/>
        <v>3.1339841088818807</v>
      </c>
      <c r="BS37">
        <f t="shared" si="42"/>
        <v>6.2679682177637615</v>
      </c>
      <c r="BT37">
        <f t="shared" si="43"/>
        <v>6.2679682177637606</v>
      </c>
      <c r="BU37">
        <f t="shared" si="44"/>
        <v>1.8803904653291283</v>
      </c>
      <c r="BV37">
        <f t="shared" si="45"/>
        <v>0</v>
      </c>
      <c r="BW37">
        <f t="shared" si="46"/>
        <v>0</v>
      </c>
      <c r="BX37">
        <f t="shared" si="47"/>
        <v>0</v>
      </c>
      <c r="BY37">
        <f t="shared" si="48"/>
        <v>0</v>
      </c>
      <c r="BZ37">
        <f t="shared" si="49"/>
        <v>0</v>
      </c>
      <c r="CA37">
        <f t="shared" si="50"/>
        <v>0</v>
      </c>
      <c r="CB37" s="11">
        <f t="shared" si="58"/>
        <v>7.1619724391352897E-3</v>
      </c>
      <c r="CC37" s="33"/>
      <c r="CD37" s="11"/>
      <c r="CE37" s="11"/>
      <c r="CF37" s="11"/>
      <c r="CG37" s="11"/>
      <c r="CH37" s="12"/>
      <c r="CI37" s="12"/>
      <c r="CJ37" s="12"/>
      <c r="CK37" s="12"/>
      <c r="CO37" s="11"/>
      <c r="CP37" s="11"/>
      <c r="CQ37" s="11"/>
      <c r="CR37" s="11"/>
    </row>
    <row r="38" spans="1:96" x14ac:dyDescent="0.3">
      <c r="A38">
        <v>1</v>
      </c>
      <c r="B38" t="str">
        <f t="shared" si="2"/>
        <v/>
      </c>
      <c r="D38">
        <v>0.2</v>
      </c>
      <c r="I38">
        <f t="shared" si="3"/>
        <v>0</v>
      </c>
      <c r="J38">
        <f t="shared" si="4"/>
        <v>0</v>
      </c>
      <c r="L38" t="e">
        <f t="shared" si="5"/>
        <v>#DIV/0!</v>
      </c>
      <c r="M38">
        <v>1</v>
      </c>
      <c r="N38">
        <v>1</v>
      </c>
      <c r="O38">
        <v>3</v>
      </c>
      <c r="P38">
        <f t="shared" si="6"/>
        <v>0</v>
      </c>
      <c r="S38">
        <v>1</v>
      </c>
      <c r="T38">
        <v>0</v>
      </c>
      <c r="U38">
        <v>1</v>
      </c>
      <c r="Z38">
        <v>0</v>
      </c>
      <c r="AA38">
        <v>0</v>
      </c>
      <c r="AB38">
        <v>0</v>
      </c>
      <c r="AC38">
        <v>0</v>
      </c>
      <c r="AD38" t="s">
        <v>75</v>
      </c>
      <c r="AE38" t="e">
        <f t="shared" si="53"/>
        <v>#DIV/0!</v>
      </c>
      <c r="AF38" t="e">
        <f t="shared" si="7"/>
        <v>#DIV/0!</v>
      </c>
      <c r="AG38" t="e">
        <f t="shared" si="8"/>
        <v>#DIV/0!</v>
      </c>
      <c r="AH38" t="e">
        <f t="shared" si="9"/>
        <v>#DIV/0!</v>
      </c>
      <c r="AI38" t="e">
        <f t="shared" si="10"/>
        <v>#DIV/0!</v>
      </c>
      <c r="AJ38" t="e">
        <f t="shared" si="11"/>
        <v>#DIV/0!</v>
      </c>
      <c r="AK38" t="e">
        <f t="shared" si="12"/>
        <v>#DIV/0!</v>
      </c>
      <c r="AL38" t="e">
        <f t="shared" si="13"/>
        <v>#DIV/0!</v>
      </c>
      <c r="AM38" t="e">
        <f t="shared" si="14"/>
        <v>#DIV/0!</v>
      </c>
      <c r="AN38" t="e">
        <f t="shared" si="15"/>
        <v>#DIV/0!</v>
      </c>
      <c r="AO38" t="e">
        <f t="shared" si="16"/>
        <v>#DIV/0!</v>
      </c>
      <c r="AP38" t="e">
        <f t="shared" si="17"/>
        <v>#DIV/0!</v>
      </c>
      <c r="AQ38" t="e">
        <f t="shared" si="18"/>
        <v>#DIV/0!</v>
      </c>
      <c r="AR38" t="e">
        <f t="shared" si="19"/>
        <v>#DIV/0!</v>
      </c>
      <c r="AS38" t="e">
        <f t="shared" si="20"/>
        <v>#DIV/0!</v>
      </c>
      <c r="AT38" t="e">
        <f t="shared" si="21"/>
        <v>#DIV/0!</v>
      </c>
      <c r="AU38" t="e">
        <f t="shared" si="22"/>
        <v>#DIV/0!</v>
      </c>
      <c r="AV38" t="e">
        <f t="shared" si="23"/>
        <v>#DIV/0!</v>
      </c>
      <c r="AW38" t="e">
        <f t="shared" si="24"/>
        <v>#DIV/0!</v>
      </c>
      <c r="AX38" t="e">
        <f t="shared" si="25"/>
        <v>#DIV/0!</v>
      </c>
      <c r="AY38" t="e">
        <f t="shared" si="26"/>
        <v>#DIV/0!</v>
      </c>
      <c r="AZ38" t="e">
        <f t="shared" si="27"/>
        <v>#DIV/0!</v>
      </c>
      <c r="BA38" t="e">
        <f t="shared" si="28"/>
        <v>#DIV/0!</v>
      </c>
      <c r="BB38">
        <f t="shared" si="29"/>
        <v>38</v>
      </c>
      <c r="BC38">
        <f t="shared" si="54"/>
        <v>0</v>
      </c>
      <c r="BD38">
        <f t="shared" si="30"/>
        <v>0</v>
      </c>
      <c r="BE38">
        <f t="shared" si="31"/>
        <v>5.5</v>
      </c>
      <c r="BF38">
        <f t="shared" si="32"/>
        <v>0</v>
      </c>
      <c r="BG38">
        <f t="shared" si="32"/>
        <v>0</v>
      </c>
      <c r="BH38">
        <f t="shared" si="32"/>
        <v>0</v>
      </c>
      <c r="BI38">
        <f t="shared" si="33"/>
        <v>0.12095775674984048</v>
      </c>
      <c r="BJ38">
        <f t="shared" si="56"/>
        <v>0</v>
      </c>
      <c r="BK38">
        <f t="shared" si="57"/>
        <v>0</v>
      </c>
      <c r="BL38">
        <f t="shared" si="35"/>
        <v>1.7507043740108492E-2</v>
      </c>
      <c r="BM38">
        <f t="shared" si="36"/>
        <v>0</v>
      </c>
      <c r="BN38">
        <f t="shared" si="37"/>
        <v>0</v>
      </c>
      <c r="BO38">
        <f t="shared" si="38"/>
        <v>0</v>
      </c>
      <c r="BP38" t="str">
        <f t="shared" si="39"/>
        <v/>
      </c>
      <c r="BQ38" t="str">
        <f t="shared" si="40"/>
        <v/>
      </c>
      <c r="BR38" t="str">
        <f t="shared" si="41"/>
        <v/>
      </c>
      <c r="BS38" t="str">
        <f t="shared" si="42"/>
        <v/>
      </c>
      <c r="BT38" t="str">
        <f t="shared" si="43"/>
        <v/>
      </c>
      <c r="BU38" t="str">
        <f t="shared" si="44"/>
        <v/>
      </c>
      <c r="BV38" t="str">
        <f t="shared" si="45"/>
        <v/>
      </c>
      <c r="BW38" t="str">
        <f t="shared" si="46"/>
        <v/>
      </c>
      <c r="BX38" t="str">
        <f t="shared" si="47"/>
        <v/>
      </c>
      <c r="BY38" t="str">
        <f t="shared" si="48"/>
        <v/>
      </c>
      <c r="BZ38" t="str">
        <f t="shared" si="49"/>
        <v/>
      </c>
      <c r="CA38" t="str">
        <f t="shared" si="50"/>
        <v/>
      </c>
      <c r="CB38" s="11">
        <f t="shared" si="58"/>
        <v>3.1830988618379076E-3</v>
      </c>
      <c r="CC38" s="33"/>
      <c r="CD38" s="11"/>
      <c r="CE38" s="11"/>
      <c r="CF38" s="11"/>
      <c r="CG38" s="11"/>
      <c r="CH38" s="12"/>
      <c r="CI38" s="12"/>
      <c r="CJ38" s="12"/>
      <c r="CK38" s="12"/>
      <c r="CO38" s="11"/>
      <c r="CP38" s="11"/>
      <c r="CQ38" s="11"/>
      <c r="CR38" s="11"/>
    </row>
    <row r="39" spans="1:96" x14ac:dyDescent="0.3">
      <c r="A39">
        <v>1</v>
      </c>
      <c r="B39" t="str">
        <f t="shared" si="2"/>
        <v/>
      </c>
      <c r="D39">
        <v>0.1</v>
      </c>
      <c r="I39">
        <f t="shared" si="3"/>
        <v>0</v>
      </c>
      <c r="J39">
        <f t="shared" si="4"/>
        <v>0</v>
      </c>
      <c r="L39" t="e">
        <f t="shared" si="5"/>
        <v>#DIV/0!</v>
      </c>
      <c r="M39">
        <v>1</v>
      </c>
      <c r="N39">
        <v>1</v>
      </c>
      <c r="O39">
        <v>3</v>
      </c>
      <c r="P39">
        <f t="shared" si="6"/>
        <v>0</v>
      </c>
      <c r="S39">
        <v>1</v>
      </c>
      <c r="T39">
        <v>0</v>
      </c>
      <c r="U39">
        <v>2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3"/>
        <v>#DIV/0!</v>
      </c>
      <c r="AF39" t="e">
        <f t="shared" si="7"/>
        <v>#DIV/0!</v>
      </c>
      <c r="AG39" t="e">
        <f t="shared" si="8"/>
        <v>#DIV/0!</v>
      </c>
      <c r="AH39" t="e">
        <f t="shared" si="9"/>
        <v>#DIV/0!</v>
      </c>
      <c r="AI39" t="e">
        <f t="shared" si="10"/>
        <v>#DIV/0!</v>
      </c>
      <c r="AJ39" t="e">
        <f t="shared" si="11"/>
        <v>#DIV/0!</v>
      </c>
      <c r="AK39" t="e">
        <f t="shared" si="12"/>
        <v>#DIV/0!</v>
      </c>
      <c r="AL39" t="e">
        <f t="shared" si="13"/>
        <v>#DIV/0!</v>
      </c>
      <c r="AM39" t="e">
        <f t="shared" si="14"/>
        <v>#DIV/0!</v>
      </c>
      <c r="AN39" t="e">
        <f t="shared" si="15"/>
        <v>#DIV/0!</v>
      </c>
      <c r="AO39" t="e">
        <f t="shared" si="16"/>
        <v>#DIV/0!</v>
      </c>
      <c r="AP39" t="e">
        <f t="shared" si="17"/>
        <v>#DIV/0!</v>
      </c>
      <c r="AQ39" t="e">
        <f t="shared" si="18"/>
        <v>#DIV/0!</v>
      </c>
      <c r="AR39" t="e">
        <f t="shared" si="19"/>
        <v>#DIV/0!</v>
      </c>
      <c r="AS39" t="e">
        <f t="shared" si="20"/>
        <v>#DIV/0!</v>
      </c>
      <c r="AT39" t="e">
        <f t="shared" si="21"/>
        <v>#DIV/0!</v>
      </c>
      <c r="AU39" t="e">
        <f t="shared" si="22"/>
        <v>#DIV/0!</v>
      </c>
      <c r="AV39" t="e">
        <f t="shared" si="23"/>
        <v>#DIV/0!</v>
      </c>
      <c r="AW39" t="e">
        <f t="shared" si="24"/>
        <v>#DIV/0!</v>
      </c>
      <c r="AX39" t="e">
        <f t="shared" si="25"/>
        <v>#DIV/0!</v>
      </c>
      <c r="AY39" t="e">
        <f t="shared" si="26"/>
        <v>#DIV/0!</v>
      </c>
      <c r="AZ39" t="e">
        <f t="shared" si="27"/>
        <v>#DIV/0!</v>
      </c>
      <c r="BA39" t="e">
        <f t="shared" si="28"/>
        <v>#DIV/0!</v>
      </c>
      <c r="BB39">
        <f t="shared" si="29"/>
        <v>38</v>
      </c>
      <c r="BC39">
        <f t="shared" si="54"/>
        <v>0</v>
      </c>
      <c r="BD39">
        <f t="shared" si="30"/>
        <v>0</v>
      </c>
      <c r="BE39">
        <f t="shared" si="31"/>
        <v>18</v>
      </c>
      <c r="BF39">
        <f t="shared" si="32"/>
        <v>0</v>
      </c>
      <c r="BG39">
        <f t="shared" si="32"/>
        <v>0</v>
      </c>
      <c r="BH39">
        <f t="shared" si="32"/>
        <v>0</v>
      </c>
      <c r="BI39">
        <f t="shared" si="33"/>
        <v>3.023943918746012E-2</v>
      </c>
      <c r="BJ39">
        <f t="shared" si="56"/>
        <v>0</v>
      </c>
      <c r="BK39">
        <f t="shared" si="57"/>
        <v>0</v>
      </c>
      <c r="BL39">
        <f t="shared" si="35"/>
        <v>1.4323944878270585E-2</v>
      </c>
      <c r="BM39">
        <f t="shared" si="36"/>
        <v>0</v>
      </c>
      <c r="BN39">
        <f t="shared" si="37"/>
        <v>0</v>
      </c>
      <c r="BO39">
        <f t="shared" si="38"/>
        <v>0</v>
      </c>
      <c r="BP39" t="str">
        <f t="shared" si="39"/>
        <v/>
      </c>
      <c r="BQ39" t="str">
        <f t="shared" si="40"/>
        <v/>
      </c>
      <c r="BR39" t="str">
        <f t="shared" si="41"/>
        <v/>
      </c>
      <c r="BS39" t="str">
        <f t="shared" si="42"/>
        <v/>
      </c>
      <c r="BT39" t="str">
        <f t="shared" si="43"/>
        <v/>
      </c>
      <c r="BU39" t="str">
        <f t="shared" si="44"/>
        <v/>
      </c>
      <c r="BV39" t="str">
        <f t="shared" si="45"/>
        <v/>
      </c>
      <c r="BW39" t="str">
        <f t="shared" si="46"/>
        <v/>
      </c>
      <c r="BX39" t="str">
        <f t="shared" si="47"/>
        <v/>
      </c>
      <c r="BY39" t="str">
        <f t="shared" si="48"/>
        <v/>
      </c>
      <c r="BZ39" t="str">
        <f t="shared" si="49"/>
        <v/>
      </c>
      <c r="CA39" t="str">
        <f t="shared" si="50"/>
        <v/>
      </c>
      <c r="CB39" s="11">
        <f t="shared" si="58"/>
        <v>7.9577471545947689E-4</v>
      </c>
      <c r="CD39" s="12"/>
      <c r="CE39" s="12"/>
      <c r="CF39" s="12"/>
      <c r="CG39" s="12"/>
      <c r="CH39" s="12"/>
      <c r="CI39" s="12"/>
      <c r="CJ39" s="12"/>
      <c r="CK39" s="12"/>
    </row>
    <row r="40" spans="1:96" x14ac:dyDescent="0.3">
      <c r="A40">
        <v>1</v>
      </c>
      <c r="B40" t="str">
        <f t="shared" si="2"/>
        <v/>
      </c>
      <c r="D40">
        <v>0.09</v>
      </c>
      <c r="I40">
        <f t="shared" si="3"/>
        <v>0</v>
      </c>
      <c r="J40">
        <f t="shared" si="4"/>
        <v>0</v>
      </c>
      <c r="L40" t="e">
        <f t="shared" si="5"/>
        <v>#DIV/0!</v>
      </c>
      <c r="M40">
        <v>1</v>
      </c>
      <c r="N40">
        <v>1</v>
      </c>
      <c r="O40">
        <v>4</v>
      </c>
      <c r="P40">
        <f t="shared" si="6"/>
        <v>0</v>
      </c>
      <c r="Z40">
        <v>0</v>
      </c>
      <c r="AA40">
        <v>0</v>
      </c>
      <c r="AB40">
        <v>0</v>
      </c>
      <c r="AC40">
        <v>0</v>
      </c>
      <c r="AD40" t="s">
        <v>75</v>
      </c>
      <c r="AE40" t="e">
        <f t="shared" si="53"/>
        <v>#DIV/0!</v>
      </c>
      <c r="AF40" t="e">
        <f t="shared" si="7"/>
        <v>#DIV/0!</v>
      </c>
      <c r="AG40" t="e">
        <f t="shared" si="8"/>
        <v>#DIV/0!</v>
      </c>
      <c r="AH40" t="e">
        <f t="shared" si="9"/>
        <v>#DIV/0!</v>
      </c>
      <c r="AI40" t="e">
        <f t="shared" si="10"/>
        <v>#DIV/0!</v>
      </c>
      <c r="AJ40" t="e">
        <f t="shared" si="11"/>
        <v>#DIV/0!</v>
      </c>
      <c r="AK40" t="e">
        <f t="shared" si="12"/>
        <v>#DIV/0!</v>
      </c>
      <c r="AL40" t="e">
        <f t="shared" si="13"/>
        <v>#DIV/0!</v>
      </c>
      <c r="AM40" t="e">
        <f t="shared" si="14"/>
        <v>#DIV/0!</v>
      </c>
      <c r="AN40" t="e">
        <f t="shared" si="15"/>
        <v>#DIV/0!</v>
      </c>
      <c r="AO40" t="e">
        <f t="shared" si="16"/>
        <v>#DIV/0!</v>
      </c>
      <c r="AP40" t="e">
        <f t="shared" si="17"/>
        <v>#DIV/0!</v>
      </c>
      <c r="AQ40" t="e">
        <f t="shared" si="18"/>
        <v>#DIV/0!</v>
      </c>
      <c r="AR40" t="e">
        <f t="shared" si="19"/>
        <v>#DIV/0!</v>
      </c>
      <c r="AS40" t="e">
        <f t="shared" si="20"/>
        <v>#DIV/0!</v>
      </c>
      <c r="AT40" t="e">
        <f t="shared" si="21"/>
        <v>#DIV/0!</v>
      </c>
      <c r="AU40" t="e">
        <f t="shared" si="22"/>
        <v>#DIV/0!</v>
      </c>
      <c r="AV40" t="e">
        <f t="shared" si="23"/>
        <v>#DIV/0!</v>
      </c>
      <c r="AW40" t="e">
        <f t="shared" si="24"/>
        <v>#DIV/0!</v>
      </c>
      <c r="AX40" t="e">
        <f t="shared" si="25"/>
        <v>#DIV/0!</v>
      </c>
      <c r="AY40" t="e">
        <f t="shared" si="26"/>
        <v>#DIV/0!</v>
      </c>
      <c r="AZ40" t="e">
        <f t="shared" si="27"/>
        <v>#DIV/0!</v>
      </c>
      <c r="BA40" t="e">
        <f t="shared" si="28"/>
        <v>#DIV/0!</v>
      </c>
      <c r="BB40">
        <f t="shared" si="29"/>
        <v>63</v>
      </c>
      <c r="BC40">
        <f t="shared" si="54"/>
        <v>0</v>
      </c>
      <c r="BD40">
        <f t="shared" si="30"/>
        <v>0</v>
      </c>
      <c r="BE40">
        <f t="shared" si="31"/>
        <v>0</v>
      </c>
      <c r="BF40">
        <f t="shared" si="32"/>
        <v>0</v>
      </c>
      <c r="BG40">
        <f t="shared" si="32"/>
        <v>0</v>
      </c>
      <c r="BH40">
        <f t="shared" si="32"/>
        <v>0</v>
      </c>
      <c r="BI40">
        <f t="shared" si="33"/>
        <v>4.0608383729897092E-2</v>
      </c>
      <c r="BJ40">
        <f t="shared" si="56"/>
        <v>0</v>
      </c>
      <c r="BK40">
        <f t="shared" si="57"/>
        <v>0</v>
      </c>
      <c r="BL40">
        <f t="shared" si="35"/>
        <v>0</v>
      </c>
      <c r="BM40">
        <f t="shared" si="36"/>
        <v>0</v>
      </c>
      <c r="BN40">
        <f t="shared" si="37"/>
        <v>0</v>
      </c>
      <c r="BO40">
        <f t="shared" si="38"/>
        <v>0</v>
      </c>
      <c r="BP40" t="str">
        <f t="shared" si="39"/>
        <v/>
      </c>
      <c r="BQ40" t="str">
        <f t="shared" si="40"/>
        <v/>
      </c>
      <c r="BR40" t="str">
        <f t="shared" si="41"/>
        <v/>
      </c>
      <c r="BS40" t="str">
        <f t="shared" si="42"/>
        <v/>
      </c>
      <c r="BT40" t="str">
        <f t="shared" si="43"/>
        <v/>
      </c>
      <c r="BU40" t="str">
        <f t="shared" si="44"/>
        <v/>
      </c>
      <c r="BV40" t="str">
        <f t="shared" si="45"/>
        <v/>
      </c>
      <c r="BW40" t="str">
        <f t="shared" si="46"/>
        <v/>
      </c>
      <c r="BX40" t="str">
        <f t="shared" si="47"/>
        <v/>
      </c>
      <c r="BY40" t="str">
        <f t="shared" si="48"/>
        <v/>
      </c>
      <c r="BZ40" t="str">
        <f t="shared" si="49"/>
        <v/>
      </c>
      <c r="CA40" t="str">
        <f t="shared" si="50"/>
        <v/>
      </c>
      <c r="CB40" s="11">
        <f t="shared" si="58"/>
        <v>6.4457751952217606E-4</v>
      </c>
      <c r="CD40" s="12"/>
      <c r="CE40" s="12"/>
      <c r="CF40" s="12"/>
      <c r="CG40" s="12"/>
      <c r="CH40" s="12"/>
      <c r="CI40" s="12"/>
      <c r="CJ40" s="12"/>
      <c r="CK40" s="12"/>
    </row>
    <row r="41" spans="1:96" x14ac:dyDescent="0.3">
      <c r="A41">
        <v>1</v>
      </c>
      <c r="B41" t="str">
        <f t="shared" si="2"/>
        <v/>
      </c>
      <c r="D41">
        <v>0.06</v>
      </c>
      <c r="I41">
        <f t="shared" si="3"/>
        <v>0</v>
      </c>
      <c r="J41">
        <f t="shared" si="4"/>
        <v>0</v>
      </c>
      <c r="L41" t="e">
        <f t="shared" si="5"/>
        <v>#DIV/0!</v>
      </c>
      <c r="M41">
        <v>1</v>
      </c>
      <c r="N41">
        <v>1</v>
      </c>
      <c r="O41">
        <v>4</v>
      </c>
      <c r="P41">
        <f t="shared" si="6"/>
        <v>0</v>
      </c>
      <c r="Z41">
        <v>0</v>
      </c>
      <c r="AA41">
        <v>0</v>
      </c>
      <c r="AB41">
        <v>0</v>
      </c>
      <c r="AC41">
        <v>0</v>
      </c>
      <c r="AD41" t="s">
        <v>75</v>
      </c>
      <c r="AE41" t="e">
        <f t="shared" si="53"/>
        <v>#DIV/0!</v>
      </c>
      <c r="AF41" t="e">
        <f t="shared" si="7"/>
        <v>#DIV/0!</v>
      </c>
      <c r="AG41" t="e">
        <f t="shared" si="8"/>
        <v>#DIV/0!</v>
      </c>
      <c r="AH41" t="e">
        <f t="shared" si="9"/>
        <v>#DIV/0!</v>
      </c>
      <c r="AI41" t="e">
        <f t="shared" si="10"/>
        <v>#DIV/0!</v>
      </c>
      <c r="AJ41" t="e">
        <f t="shared" si="11"/>
        <v>#DIV/0!</v>
      </c>
      <c r="AK41" t="e">
        <f t="shared" si="12"/>
        <v>#DIV/0!</v>
      </c>
      <c r="AL41" t="e">
        <f t="shared" si="13"/>
        <v>#DIV/0!</v>
      </c>
      <c r="AM41" t="e">
        <f t="shared" si="14"/>
        <v>#DIV/0!</v>
      </c>
      <c r="AN41" t="e">
        <f t="shared" si="15"/>
        <v>#DIV/0!</v>
      </c>
      <c r="AO41" t="e">
        <f t="shared" si="16"/>
        <v>#DIV/0!</v>
      </c>
      <c r="AP41" t="e">
        <f t="shared" si="17"/>
        <v>#DIV/0!</v>
      </c>
      <c r="AQ41" t="e">
        <f t="shared" si="18"/>
        <v>#DIV/0!</v>
      </c>
      <c r="AR41" t="e">
        <f t="shared" si="19"/>
        <v>#DIV/0!</v>
      </c>
      <c r="AS41" t="e">
        <f t="shared" si="20"/>
        <v>#DIV/0!</v>
      </c>
      <c r="AT41" t="e">
        <f t="shared" si="21"/>
        <v>#DIV/0!</v>
      </c>
      <c r="AU41" t="e">
        <f t="shared" si="22"/>
        <v>#DIV/0!</v>
      </c>
      <c r="AV41" t="e">
        <f t="shared" si="23"/>
        <v>#DIV/0!</v>
      </c>
      <c r="AW41" t="e">
        <f t="shared" si="24"/>
        <v>#DIV/0!</v>
      </c>
      <c r="AX41" t="e">
        <f t="shared" si="25"/>
        <v>#DIV/0!</v>
      </c>
      <c r="AY41" t="e">
        <f t="shared" si="26"/>
        <v>#DIV/0!</v>
      </c>
      <c r="AZ41" t="e">
        <f t="shared" si="27"/>
        <v>#DIV/0!</v>
      </c>
      <c r="BA41" t="e">
        <f t="shared" si="28"/>
        <v>#DIV/0!</v>
      </c>
      <c r="BB41">
        <f t="shared" si="29"/>
        <v>63</v>
      </c>
      <c r="BC41">
        <f t="shared" si="54"/>
        <v>0</v>
      </c>
      <c r="BD41">
        <f t="shared" si="30"/>
        <v>0</v>
      </c>
      <c r="BE41">
        <f t="shared" si="31"/>
        <v>0</v>
      </c>
      <c r="BF41">
        <f t="shared" si="32"/>
        <v>0</v>
      </c>
      <c r="BG41">
        <f t="shared" si="32"/>
        <v>0</v>
      </c>
      <c r="BH41">
        <f t="shared" si="32"/>
        <v>0</v>
      </c>
      <c r="BI41">
        <f t="shared" si="33"/>
        <v>1.8048170546620931E-2</v>
      </c>
      <c r="BJ41">
        <f t="shared" si="56"/>
        <v>0</v>
      </c>
      <c r="BK41">
        <f t="shared" si="57"/>
        <v>0</v>
      </c>
      <c r="BL41">
        <f t="shared" si="35"/>
        <v>0</v>
      </c>
      <c r="BM41">
        <f t="shared" si="36"/>
        <v>0</v>
      </c>
      <c r="BN41">
        <f t="shared" si="37"/>
        <v>0</v>
      </c>
      <c r="BO41">
        <f t="shared" si="38"/>
        <v>0</v>
      </c>
      <c r="BP41" t="str">
        <f t="shared" si="39"/>
        <v/>
      </c>
      <c r="BQ41" t="str">
        <f t="shared" si="40"/>
        <v/>
      </c>
      <c r="BR41" t="str">
        <f t="shared" si="41"/>
        <v/>
      </c>
      <c r="BS41" t="str">
        <f t="shared" si="42"/>
        <v/>
      </c>
      <c r="BT41" t="str">
        <f t="shared" si="43"/>
        <v/>
      </c>
      <c r="BU41" t="str">
        <f t="shared" si="44"/>
        <v/>
      </c>
      <c r="BV41" t="str">
        <f t="shared" si="45"/>
        <v/>
      </c>
      <c r="BW41" t="str">
        <f t="shared" si="46"/>
        <v/>
      </c>
      <c r="BX41" t="str">
        <f t="shared" si="47"/>
        <v/>
      </c>
      <c r="BY41" t="str">
        <f t="shared" si="48"/>
        <v/>
      </c>
      <c r="BZ41" t="str">
        <f t="shared" si="49"/>
        <v/>
      </c>
      <c r="CA41" t="str">
        <f t="shared" si="50"/>
        <v/>
      </c>
      <c r="CB41" s="11">
        <f t="shared" si="58"/>
        <v>2.8647889756541159E-4</v>
      </c>
      <c r="CD41" s="12"/>
      <c r="CE41" s="12"/>
      <c r="CF41" s="12"/>
      <c r="CG41" s="12"/>
      <c r="CH41" s="12"/>
      <c r="CI41" s="12"/>
      <c r="CJ41" s="12"/>
      <c r="CK41" s="12"/>
    </row>
    <row r="42" spans="1:96" x14ac:dyDescent="0.3">
      <c r="A42">
        <v>1</v>
      </c>
      <c r="B42" t="str">
        <f t="shared" si="2"/>
        <v/>
      </c>
      <c r="D42">
        <v>0.08</v>
      </c>
      <c r="I42">
        <f t="shared" si="3"/>
        <v>0</v>
      </c>
      <c r="J42">
        <f t="shared" si="4"/>
        <v>0</v>
      </c>
      <c r="L42" t="e">
        <f t="shared" si="5"/>
        <v>#DIV/0!</v>
      </c>
      <c r="M42">
        <v>1</v>
      </c>
      <c r="N42">
        <v>1</v>
      </c>
      <c r="O42">
        <v>3</v>
      </c>
      <c r="P42">
        <f t="shared" si="6"/>
        <v>0</v>
      </c>
      <c r="S42">
        <v>1</v>
      </c>
      <c r="T42">
        <v>0</v>
      </c>
      <c r="U42">
        <v>2</v>
      </c>
      <c r="Z42">
        <v>0</v>
      </c>
      <c r="AA42">
        <v>0</v>
      </c>
      <c r="AB42">
        <v>0</v>
      </c>
      <c r="AC42">
        <v>0</v>
      </c>
      <c r="AD42" t="s">
        <v>75</v>
      </c>
      <c r="AE42" t="e">
        <f t="shared" si="53"/>
        <v>#DIV/0!</v>
      </c>
      <c r="AF42" t="e">
        <f t="shared" si="7"/>
        <v>#DIV/0!</v>
      </c>
      <c r="AG42" t="e">
        <f t="shared" si="8"/>
        <v>#DIV/0!</v>
      </c>
      <c r="AH42" t="e">
        <f t="shared" si="9"/>
        <v>#DIV/0!</v>
      </c>
      <c r="AI42" t="e">
        <f t="shared" si="10"/>
        <v>#DIV/0!</v>
      </c>
      <c r="AJ42" t="e">
        <f t="shared" si="11"/>
        <v>#DIV/0!</v>
      </c>
      <c r="AK42" t="e">
        <f t="shared" si="12"/>
        <v>#DIV/0!</v>
      </c>
      <c r="AL42" t="e">
        <f t="shared" si="13"/>
        <v>#DIV/0!</v>
      </c>
      <c r="AM42" t="e">
        <f t="shared" si="14"/>
        <v>#DIV/0!</v>
      </c>
      <c r="AN42" t="e">
        <f t="shared" si="15"/>
        <v>#DIV/0!</v>
      </c>
      <c r="AO42" t="e">
        <f t="shared" si="16"/>
        <v>#DIV/0!</v>
      </c>
      <c r="AP42" t="e">
        <f t="shared" si="17"/>
        <v>#DIV/0!</v>
      </c>
      <c r="AQ42" t="e">
        <f t="shared" si="18"/>
        <v>#DIV/0!</v>
      </c>
      <c r="AR42" t="e">
        <f t="shared" si="19"/>
        <v>#DIV/0!</v>
      </c>
      <c r="AS42" t="e">
        <f t="shared" si="20"/>
        <v>#DIV/0!</v>
      </c>
      <c r="AT42" t="e">
        <f t="shared" si="21"/>
        <v>#DIV/0!</v>
      </c>
      <c r="AU42" t="e">
        <f t="shared" si="22"/>
        <v>#DIV/0!</v>
      </c>
      <c r="AV42" t="e">
        <f t="shared" si="23"/>
        <v>#DIV/0!</v>
      </c>
      <c r="AW42" t="e">
        <f t="shared" si="24"/>
        <v>#DIV/0!</v>
      </c>
      <c r="AX42" t="e">
        <f t="shared" si="25"/>
        <v>#DIV/0!</v>
      </c>
      <c r="AY42" t="e">
        <f t="shared" si="26"/>
        <v>#DIV/0!</v>
      </c>
      <c r="AZ42" t="e">
        <f t="shared" si="27"/>
        <v>#DIV/0!</v>
      </c>
      <c r="BA42" t="e">
        <f t="shared" si="28"/>
        <v>#DIV/0!</v>
      </c>
      <c r="BB42">
        <f t="shared" si="29"/>
        <v>38</v>
      </c>
      <c r="BC42">
        <f t="shared" si="54"/>
        <v>0</v>
      </c>
      <c r="BD42">
        <f t="shared" si="30"/>
        <v>0</v>
      </c>
      <c r="BE42">
        <f t="shared" si="31"/>
        <v>18</v>
      </c>
      <c r="BF42">
        <f t="shared" si="32"/>
        <v>0</v>
      </c>
      <c r="BG42">
        <f t="shared" si="32"/>
        <v>0</v>
      </c>
      <c r="BH42">
        <f t="shared" si="32"/>
        <v>0</v>
      </c>
      <c r="BI42">
        <f t="shared" si="33"/>
        <v>1.9353241079974472E-2</v>
      </c>
      <c r="BJ42">
        <f t="shared" si="56"/>
        <v>0</v>
      </c>
      <c r="BK42">
        <f t="shared" si="57"/>
        <v>0</v>
      </c>
      <c r="BL42">
        <f t="shared" si="35"/>
        <v>9.167324722093171E-3</v>
      </c>
      <c r="BM42">
        <f t="shared" si="36"/>
        <v>0</v>
      </c>
      <c r="BN42">
        <f t="shared" si="37"/>
        <v>0</v>
      </c>
      <c r="BO42">
        <f t="shared" si="38"/>
        <v>0</v>
      </c>
      <c r="BP42" t="str">
        <f t="shared" si="39"/>
        <v/>
      </c>
      <c r="BQ42" t="str">
        <f t="shared" si="40"/>
        <v/>
      </c>
      <c r="BR42" t="str">
        <f t="shared" si="41"/>
        <v/>
      </c>
      <c r="BS42" t="str">
        <f t="shared" si="42"/>
        <v/>
      </c>
      <c r="BT42" t="str">
        <f t="shared" si="43"/>
        <v/>
      </c>
      <c r="BU42" t="str">
        <f t="shared" si="44"/>
        <v/>
      </c>
      <c r="BV42" t="str">
        <f t="shared" si="45"/>
        <v/>
      </c>
      <c r="BW42" t="str">
        <f t="shared" si="46"/>
        <v/>
      </c>
      <c r="BX42" t="str">
        <f t="shared" si="47"/>
        <v/>
      </c>
      <c r="BY42" t="str">
        <f t="shared" si="48"/>
        <v/>
      </c>
      <c r="BZ42" t="str">
        <f t="shared" si="49"/>
        <v/>
      </c>
      <c r="CA42" t="str">
        <f t="shared" si="50"/>
        <v/>
      </c>
      <c r="CB42" s="11">
        <f t="shared" si="58"/>
        <v>5.0929581789406508E-4</v>
      </c>
      <c r="CD42" s="12"/>
      <c r="CE42" s="12"/>
      <c r="CF42" s="12"/>
      <c r="CG42" s="12"/>
      <c r="CH42" s="12"/>
      <c r="CI42" s="12"/>
      <c r="CJ42" s="12"/>
      <c r="CK42" s="12"/>
    </row>
    <row r="43" spans="1:96" x14ac:dyDescent="0.3">
      <c r="A43">
        <v>1</v>
      </c>
      <c r="B43" t="str">
        <f t="shared" si="2"/>
        <v/>
      </c>
      <c r="C43" t="s">
        <v>75</v>
      </c>
      <c r="D43">
        <v>0.33</v>
      </c>
      <c r="I43">
        <f t="shared" si="3"/>
        <v>0</v>
      </c>
      <c r="J43">
        <f t="shared" si="4"/>
        <v>0</v>
      </c>
      <c r="L43" t="e">
        <f t="shared" si="5"/>
        <v>#DIV/0!</v>
      </c>
      <c r="M43">
        <v>1</v>
      </c>
      <c r="N43">
        <v>1</v>
      </c>
      <c r="O43">
        <v>3</v>
      </c>
      <c r="P43">
        <f t="shared" si="6"/>
        <v>1</v>
      </c>
      <c r="S43">
        <v>1</v>
      </c>
      <c r="T43">
        <v>0</v>
      </c>
      <c r="U43">
        <v>1</v>
      </c>
      <c r="Z43">
        <v>0</v>
      </c>
      <c r="AA43">
        <v>0</v>
      </c>
      <c r="AB43">
        <v>0</v>
      </c>
      <c r="AC43">
        <v>0</v>
      </c>
      <c r="AD43" t="s">
        <v>75</v>
      </c>
      <c r="AE43" t="e">
        <f t="shared" si="53"/>
        <v>#DIV/0!</v>
      </c>
      <c r="AF43" t="e">
        <f t="shared" si="7"/>
        <v>#DIV/0!</v>
      </c>
      <c r="AG43" t="e">
        <f t="shared" si="8"/>
        <v>#DIV/0!</v>
      </c>
      <c r="AH43" t="e">
        <f t="shared" si="9"/>
        <v>#DIV/0!</v>
      </c>
      <c r="AI43" t="e">
        <f t="shared" si="10"/>
        <v>#DIV/0!</v>
      </c>
      <c r="AJ43" t="e">
        <f t="shared" si="11"/>
        <v>#DIV/0!</v>
      </c>
      <c r="AK43" t="e">
        <f t="shared" si="12"/>
        <v>#DIV/0!</v>
      </c>
      <c r="AL43" t="e">
        <f t="shared" si="13"/>
        <v>#DIV/0!</v>
      </c>
      <c r="AM43" t="e">
        <f t="shared" si="14"/>
        <v>#DIV/0!</v>
      </c>
      <c r="AN43" t="e">
        <f t="shared" si="15"/>
        <v>#DIV/0!</v>
      </c>
      <c r="AO43" t="e">
        <f t="shared" si="16"/>
        <v>#DIV/0!</v>
      </c>
      <c r="AP43" t="e">
        <f t="shared" si="17"/>
        <v>#DIV/0!</v>
      </c>
      <c r="AQ43" t="e">
        <f t="shared" si="18"/>
        <v>#DIV/0!</v>
      </c>
      <c r="AR43" t="e">
        <f t="shared" si="19"/>
        <v>#DIV/0!</v>
      </c>
      <c r="AS43" t="e">
        <f t="shared" si="20"/>
        <v>#DIV/0!</v>
      </c>
      <c r="AT43" t="e">
        <f t="shared" si="21"/>
        <v>#DIV/0!</v>
      </c>
      <c r="AU43" t="e">
        <f t="shared" si="22"/>
        <v>#DIV/0!</v>
      </c>
      <c r="AV43" t="e">
        <f t="shared" si="23"/>
        <v>#DIV/0!</v>
      </c>
      <c r="AW43" t="e">
        <f t="shared" si="24"/>
        <v>#DIV/0!</v>
      </c>
      <c r="AX43" t="e">
        <f t="shared" si="25"/>
        <v>#DIV/0!</v>
      </c>
      <c r="AY43" t="e">
        <f t="shared" si="26"/>
        <v>#DIV/0!</v>
      </c>
      <c r="AZ43" t="e">
        <f t="shared" si="27"/>
        <v>#DIV/0!</v>
      </c>
      <c r="BA43" t="e">
        <f t="shared" si="28"/>
        <v>#DIV/0!</v>
      </c>
      <c r="BB43">
        <f t="shared" si="29"/>
        <v>38</v>
      </c>
      <c r="BC43">
        <f t="shared" si="54"/>
        <v>0</v>
      </c>
      <c r="BD43">
        <f t="shared" si="30"/>
        <v>0</v>
      </c>
      <c r="BE43">
        <f t="shared" si="31"/>
        <v>5.5</v>
      </c>
      <c r="BF43">
        <f t="shared" si="32"/>
        <v>0</v>
      </c>
      <c r="BG43">
        <f t="shared" si="32"/>
        <v>0</v>
      </c>
      <c r="BH43">
        <f t="shared" si="32"/>
        <v>0</v>
      </c>
      <c r="BI43">
        <f t="shared" si="33"/>
        <v>0.32930749275144067</v>
      </c>
      <c r="BJ43">
        <f t="shared" si="56"/>
        <v>0</v>
      </c>
      <c r="BK43">
        <f t="shared" si="57"/>
        <v>0</v>
      </c>
      <c r="BL43">
        <f t="shared" si="35"/>
        <v>4.7662926582445364E-2</v>
      </c>
      <c r="BM43">
        <f t="shared" si="36"/>
        <v>0</v>
      </c>
      <c r="BN43">
        <f t="shared" si="37"/>
        <v>0</v>
      </c>
      <c r="BO43">
        <f t="shared" si="38"/>
        <v>0</v>
      </c>
      <c r="BP43" t="str">
        <f t="shared" si="39"/>
        <v/>
      </c>
      <c r="BQ43" t="str">
        <f t="shared" si="40"/>
        <v/>
      </c>
      <c r="BR43" t="str">
        <f t="shared" si="41"/>
        <v/>
      </c>
      <c r="BS43" t="str">
        <f t="shared" si="42"/>
        <v/>
      </c>
      <c r="BT43" t="str">
        <f t="shared" si="43"/>
        <v/>
      </c>
      <c r="BU43" t="str">
        <f t="shared" si="44"/>
        <v/>
      </c>
      <c r="BV43" t="str">
        <f t="shared" si="45"/>
        <v/>
      </c>
      <c r="BW43" t="str">
        <f t="shared" si="46"/>
        <v/>
      </c>
      <c r="BX43" t="str">
        <f t="shared" si="47"/>
        <v/>
      </c>
      <c r="BY43" t="str">
        <f t="shared" si="48"/>
        <v/>
      </c>
      <c r="BZ43" t="str">
        <f t="shared" si="49"/>
        <v/>
      </c>
      <c r="CA43" t="str">
        <f t="shared" si="50"/>
        <v/>
      </c>
      <c r="CB43" s="11">
        <f t="shared" si="58"/>
        <v>8.6659866513537024E-3</v>
      </c>
      <c r="CD43" s="12"/>
      <c r="CE43" s="12"/>
      <c r="CF43" s="12"/>
      <c r="CG43" s="12"/>
      <c r="CH43" s="12"/>
      <c r="CI43" s="12"/>
      <c r="CJ43" s="12"/>
      <c r="CK43" s="12"/>
    </row>
    <row r="44" spans="1:96" x14ac:dyDescent="0.3">
      <c r="A44">
        <v>1</v>
      </c>
      <c r="B44">
        <f t="shared" si="2"/>
        <v>1</v>
      </c>
      <c r="C44" t="s">
        <v>75</v>
      </c>
      <c r="D44">
        <v>0.4</v>
      </c>
      <c r="E44">
        <v>3.8</v>
      </c>
      <c r="F44">
        <v>2.7</v>
      </c>
      <c r="G44">
        <v>2.2999999999999998</v>
      </c>
      <c r="H44">
        <v>3.8</v>
      </c>
      <c r="I44">
        <f t="shared" si="3"/>
        <v>1.25</v>
      </c>
      <c r="J44">
        <f t="shared" si="4"/>
        <v>0</v>
      </c>
      <c r="K44">
        <v>3</v>
      </c>
      <c r="L44">
        <f t="shared" si="5"/>
        <v>3</v>
      </c>
      <c r="M44">
        <v>1</v>
      </c>
      <c r="N44">
        <v>1</v>
      </c>
      <c r="O44">
        <v>2</v>
      </c>
      <c r="P44">
        <f t="shared" si="6"/>
        <v>1</v>
      </c>
      <c r="S44">
        <v>1</v>
      </c>
      <c r="T44">
        <v>0</v>
      </c>
      <c r="U44">
        <v>1</v>
      </c>
      <c r="Z44">
        <v>0</v>
      </c>
      <c r="AA44">
        <v>0</v>
      </c>
      <c r="AB44">
        <v>0</v>
      </c>
      <c r="AC44">
        <v>0</v>
      </c>
      <c r="AD44" t="s">
        <v>75</v>
      </c>
      <c r="AE44">
        <f t="shared" si="53"/>
        <v>6.2115177247695685</v>
      </c>
      <c r="AF44">
        <f t="shared" si="7"/>
        <v>2.1434445276008125</v>
      </c>
      <c r="AG44">
        <f t="shared" si="8"/>
        <v>3.7265483944345785</v>
      </c>
      <c r="AH44">
        <f t="shared" si="9"/>
        <v>5.5513345462658483</v>
      </c>
      <c r="AI44">
        <f t="shared" si="10"/>
        <v>6.1535592564235628</v>
      </c>
      <c r="AJ44">
        <f t="shared" si="11"/>
        <v>6.2124233258374746</v>
      </c>
      <c r="AK44">
        <f t="shared" si="12"/>
        <v>6.4071275554373379</v>
      </c>
      <c r="AL44">
        <f t="shared" si="13"/>
        <v>7.4168727461529036</v>
      </c>
      <c r="AM44">
        <f t="shared" si="14"/>
        <v>48.463241149007665</v>
      </c>
      <c r="AN44">
        <f t="shared" si="15"/>
        <v>126.34040498361313</v>
      </c>
      <c r="AO44">
        <f t="shared" si="16"/>
        <v>266.56820234356996</v>
      </c>
      <c r="AP44">
        <f t="shared" si="17"/>
        <v>939.25320358973693</v>
      </c>
      <c r="AQ44">
        <f t="shared" si="18"/>
        <v>2.1434445276008125</v>
      </c>
      <c r="AR44">
        <f t="shared" si="19"/>
        <v>3.7265483944345785</v>
      </c>
      <c r="AS44">
        <f t="shared" si="20"/>
        <v>5.5513345462658483</v>
      </c>
      <c r="AT44">
        <f t="shared" si="21"/>
        <v>6.1535592564235628</v>
      </c>
      <c r="AU44">
        <f t="shared" si="22"/>
        <v>6.2115177247695685</v>
      </c>
      <c r="AV44">
        <f t="shared" si="23"/>
        <v>6.2115177247695685</v>
      </c>
      <c r="AW44">
        <f t="shared" si="24"/>
        <v>6.2115177247695685</v>
      </c>
      <c r="AX44">
        <f t="shared" si="25"/>
        <v>6.2115177247695685</v>
      </c>
      <c r="AY44">
        <f t="shared" si="26"/>
        <v>6.2115177247695685</v>
      </c>
      <c r="AZ44">
        <f t="shared" si="27"/>
        <v>6.2115177247695685</v>
      </c>
      <c r="BA44">
        <f t="shared" si="28"/>
        <v>6.2115177247695685</v>
      </c>
      <c r="BB44">
        <f t="shared" si="29"/>
        <v>18</v>
      </c>
      <c r="BC44">
        <f t="shared" si="54"/>
        <v>0</v>
      </c>
      <c r="BD44">
        <f t="shared" si="30"/>
        <v>0</v>
      </c>
      <c r="BE44">
        <f t="shared" si="31"/>
        <v>5.5</v>
      </c>
      <c r="BF44">
        <f t="shared" si="32"/>
        <v>0</v>
      </c>
      <c r="BG44">
        <f t="shared" si="32"/>
        <v>0</v>
      </c>
      <c r="BH44">
        <f t="shared" si="32"/>
        <v>0</v>
      </c>
      <c r="BI44">
        <f t="shared" si="33"/>
        <v>0.22918311805232935</v>
      </c>
      <c r="BJ44">
        <f t="shared" si="56"/>
        <v>0</v>
      </c>
      <c r="BK44">
        <f t="shared" si="57"/>
        <v>0</v>
      </c>
      <c r="BL44">
        <f t="shared" si="35"/>
        <v>7.0028174960433967E-2</v>
      </c>
      <c r="BM44">
        <f t="shared" si="36"/>
        <v>0</v>
      </c>
      <c r="BN44">
        <f t="shared" si="37"/>
        <v>0</v>
      </c>
      <c r="BO44">
        <f t="shared" si="38"/>
        <v>0</v>
      </c>
      <c r="BP44" t="str">
        <f t="shared" si="39"/>
        <v>Col mop</v>
      </c>
      <c r="BQ44">
        <f t="shared" si="40"/>
        <v>2.1434445276008125</v>
      </c>
      <c r="BR44">
        <f t="shared" si="41"/>
        <v>1.583103866833766</v>
      </c>
      <c r="BS44">
        <f t="shared" si="42"/>
        <v>1.8247861518312698</v>
      </c>
      <c r="BT44">
        <f t="shared" si="43"/>
        <v>0.6022247101577145</v>
      </c>
      <c r="BU44">
        <f t="shared" si="44"/>
        <v>5.7958468346005709E-2</v>
      </c>
      <c r="BV44">
        <f t="shared" si="45"/>
        <v>0</v>
      </c>
      <c r="BW44">
        <f t="shared" si="46"/>
        <v>0</v>
      </c>
      <c r="BX44">
        <f t="shared" si="47"/>
        <v>0</v>
      </c>
      <c r="BY44">
        <f t="shared" si="48"/>
        <v>0</v>
      </c>
      <c r="BZ44">
        <f t="shared" si="49"/>
        <v>0</v>
      </c>
      <c r="CA44">
        <f t="shared" si="50"/>
        <v>0</v>
      </c>
      <c r="CB44" s="11">
        <f t="shared" si="58"/>
        <v>1.273239544735163E-2</v>
      </c>
      <c r="CD44" s="12"/>
      <c r="CE44" s="12"/>
      <c r="CF44" s="12"/>
      <c r="CG44" s="12"/>
      <c r="CH44" s="12"/>
      <c r="CI44" s="12"/>
      <c r="CJ44" s="12"/>
      <c r="CK44" s="12"/>
    </row>
    <row r="45" spans="1:96" x14ac:dyDescent="0.3">
      <c r="A45">
        <v>1</v>
      </c>
      <c r="B45" t="str">
        <f t="shared" si="2"/>
        <v/>
      </c>
      <c r="D45">
        <v>0.22</v>
      </c>
      <c r="I45">
        <f t="shared" si="3"/>
        <v>0</v>
      </c>
      <c r="J45">
        <f t="shared" si="4"/>
        <v>0</v>
      </c>
      <c r="L45" t="e">
        <f t="shared" si="5"/>
        <v>#DIV/0!</v>
      </c>
      <c r="M45">
        <v>1</v>
      </c>
      <c r="N45">
        <v>1</v>
      </c>
      <c r="O45">
        <v>2</v>
      </c>
      <c r="P45">
        <f t="shared" si="6"/>
        <v>0</v>
      </c>
      <c r="S45">
        <v>1</v>
      </c>
      <c r="T45">
        <v>0</v>
      </c>
      <c r="U45">
        <v>1</v>
      </c>
      <c r="Z45">
        <v>0</v>
      </c>
      <c r="AA45">
        <v>0</v>
      </c>
      <c r="AB45">
        <v>0</v>
      </c>
      <c r="AC45">
        <v>0</v>
      </c>
      <c r="AD45" t="s">
        <v>75</v>
      </c>
      <c r="AE45" t="e">
        <f t="shared" si="53"/>
        <v>#DIV/0!</v>
      </c>
      <c r="AF45" t="e">
        <f t="shared" si="7"/>
        <v>#DIV/0!</v>
      </c>
      <c r="AG45" t="e">
        <f t="shared" si="8"/>
        <v>#DIV/0!</v>
      </c>
      <c r="AH45" t="e">
        <f t="shared" si="9"/>
        <v>#DIV/0!</v>
      </c>
      <c r="AI45" t="e">
        <f t="shared" si="10"/>
        <v>#DIV/0!</v>
      </c>
      <c r="AJ45" t="e">
        <f t="shared" si="11"/>
        <v>#DIV/0!</v>
      </c>
      <c r="AK45" t="e">
        <f t="shared" si="12"/>
        <v>#DIV/0!</v>
      </c>
      <c r="AL45" t="e">
        <f t="shared" si="13"/>
        <v>#DIV/0!</v>
      </c>
      <c r="AM45" t="e">
        <f t="shared" si="14"/>
        <v>#DIV/0!</v>
      </c>
      <c r="AN45" t="e">
        <f t="shared" si="15"/>
        <v>#DIV/0!</v>
      </c>
      <c r="AO45" t="e">
        <f t="shared" si="16"/>
        <v>#DIV/0!</v>
      </c>
      <c r="AP45" t="e">
        <f t="shared" si="17"/>
        <v>#DIV/0!</v>
      </c>
      <c r="AQ45" t="e">
        <f t="shared" si="18"/>
        <v>#DIV/0!</v>
      </c>
      <c r="AR45" t="e">
        <f t="shared" si="19"/>
        <v>#DIV/0!</v>
      </c>
      <c r="AS45" t="e">
        <f t="shared" si="20"/>
        <v>#DIV/0!</v>
      </c>
      <c r="AT45" t="e">
        <f t="shared" si="21"/>
        <v>#DIV/0!</v>
      </c>
      <c r="AU45" t="e">
        <f t="shared" si="22"/>
        <v>#DIV/0!</v>
      </c>
      <c r="AV45" t="e">
        <f t="shared" si="23"/>
        <v>#DIV/0!</v>
      </c>
      <c r="AW45" t="e">
        <f t="shared" si="24"/>
        <v>#DIV/0!</v>
      </c>
      <c r="AX45" t="e">
        <f t="shared" si="25"/>
        <v>#DIV/0!</v>
      </c>
      <c r="AY45" t="e">
        <f t="shared" si="26"/>
        <v>#DIV/0!</v>
      </c>
      <c r="AZ45" t="e">
        <f t="shared" si="27"/>
        <v>#DIV/0!</v>
      </c>
      <c r="BA45" t="e">
        <f t="shared" si="28"/>
        <v>#DIV/0!</v>
      </c>
      <c r="BB45">
        <f t="shared" si="29"/>
        <v>18</v>
      </c>
      <c r="BC45">
        <f t="shared" si="54"/>
        <v>0</v>
      </c>
      <c r="BD45">
        <f t="shared" si="30"/>
        <v>0</v>
      </c>
      <c r="BE45">
        <f t="shared" si="31"/>
        <v>5.5</v>
      </c>
      <c r="BF45">
        <f t="shared" si="32"/>
        <v>0</v>
      </c>
      <c r="BG45">
        <f t="shared" si="32"/>
        <v>0</v>
      </c>
      <c r="BH45">
        <f t="shared" si="32"/>
        <v>0</v>
      </c>
      <c r="BI45">
        <f t="shared" si="33"/>
        <v>6.9327893210829605E-2</v>
      </c>
      <c r="BJ45">
        <f t="shared" si="56"/>
        <v>0</v>
      </c>
      <c r="BK45">
        <f t="shared" si="57"/>
        <v>0</v>
      </c>
      <c r="BL45">
        <f t="shared" si="35"/>
        <v>2.1183522925531269E-2</v>
      </c>
      <c r="BM45">
        <f t="shared" si="36"/>
        <v>0</v>
      </c>
      <c r="BN45">
        <f t="shared" si="37"/>
        <v>0</v>
      </c>
      <c r="BO45">
        <f t="shared" si="38"/>
        <v>0</v>
      </c>
      <c r="BP45" t="str">
        <f t="shared" si="39"/>
        <v/>
      </c>
      <c r="BQ45" t="str">
        <f t="shared" si="40"/>
        <v/>
      </c>
      <c r="BR45" t="str">
        <f t="shared" si="41"/>
        <v/>
      </c>
      <c r="BS45" t="str">
        <f t="shared" si="42"/>
        <v/>
      </c>
      <c r="BT45" t="str">
        <f t="shared" si="43"/>
        <v/>
      </c>
      <c r="BU45" t="str">
        <f t="shared" si="44"/>
        <v/>
      </c>
      <c r="BV45" t="str">
        <f t="shared" si="45"/>
        <v/>
      </c>
      <c r="BW45" t="str">
        <f t="shared" si="46"/>
        <v/>
      </c>
      <c r="BX45" t="str">
        <f t="shared" si="47"/>
        <v/>
      </c>
      <c r="BY45" t="str">
        <f t="shared" si="48"/>
        <v/>
      </c>
      <c r="BZ45" t="str">
        <f t="shared" si="49"/>
        <v/>
      </c>
      <c r="CA45" t="str">
        <f t="shared" si="50"/>
        <v/>
      </c>
      <c r="CB45" s="11">
        <f t="shared" si="58"/>
        <v>3.8515496228238673E-3</v>
      </c>
      <c r="CD45" s="12"/>
      <c r="CE45" s="12"/>
      <c r="CF45" s="12"/>
      <c r="CG45" s="12"/>
      <c r="CH45" s="12"/>
      <c r="CI45" s="12"/>
      <c r="CJ45" s="12"/>
      <c r="CK45" s="12"/>
    </row>
    <row r="46" spans="1:96" x14ac:dyDescent="0.3">
      <c r="A46">
        <v>1</v>
      </c>
      <c r="B46" t="str">
        <f t="shared" si="2"/>
        <v/>
      </c>
      <c r="D46">
        <v>0.25</v>
      </c>
      <c r="I46">
        <f t="shared" si="3"/>
        <v>0</v>
      </c>
      <c r="J46">
        <f t="shared" si="4"/>
        <v>0</v>
      </c>
      <c r="L46" t="e">
        <f t="shared" si="5"/>
        <v>#DIV/0!</v>
      </c>
      <c r="M46">
        <v>1</v>
      </c>
      <c r="N46">
        <v>0</v>
      </c>
      <c r="O46">
        <v>2</v>
      </c>
      <c r="P46">
        <f t="shared" si="6"/>
        <v>0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3"/>
        <v>#DIV/0!</v>
      </c>
      <c r="AF46" t="e">
        <f t="shared" si="7"/>
        <v>#DIV/0!</v>
      </c>
      <c r="AG46" t="e">
        <f t="shared" si="8"/>
        <v>#DIV/0!</v>
      </c>
      <c r="AH46" t="e">
        <f t="shared" si="9"/>
        <v>#DIV/0!</v>
      </c>
      <c r="AI46" t="e">
        <f t="shared" si="10"/>
        <v>#DIV/0!</v>
      </c>
      <c r="AJ46" t="e">
        <f t="shared" si="11"/>
        <v>#DIV/0!</v>
      </c>
      <c r="AK46" t="e">
        <f t="shared" si="12"/>
        <v>#DIV/0!</v>
      </c>
      <c r="AL46" t="e">
        <f t="shared" si="13"/>
        <v>#DIV/0!</v>
      </c>
      <c r="AM46" t="e">
        <f t="shared" si="14"/>
        <v>#DIV/0!</v>
      </c>
      <c r="AN46" t="e">
        <f t="shared" si="15"/>
        <v>#DIV/0!</v>
      </c>
      <c r="AO46" t="e">
        <f t="shared" si="16"/>
        <v>#DIV/0!</v>
      </c>
      <c r="AP46" t="e">
        <f t="shared" si="17"/>
        <v>#DIV/0!</v>
      </c>
      <c r="AQ46" t="e">
        <f t="shared" si="18"/>
        <v>#DIV/0!</v>
      </c>
      <c r="AR46" t="e">
        <f t="shared" si="19"/>
        <v>#DIV/0!</v>
      </c>
      <c r="AS46" t="e">
        <f t="shared" si="20"/>
        <v>#DIV/0!</v>
      </c>
      <c r="AT46" t="e">
        <f t="shared" si="21"/>
        <v>#DIV/0!</v>
      </c>
      <c r="AU46" t="e">
        <f t="shared" si="22"/>
        <v>#DIV/0!</v>
      </c>
      <c r="AV46" t="e">
        <f t="shared" si="23"/>
        <v>#DIV/0!</v>
      </c>
      <c r="AW46" t="e">
        <f t="shared" si="24"/>
        <v>#DIV/0!</v>
      </c>
      <c r="AX46" t="e">
        <f t="shared" si="25"/>
        <v>#DIV/0!</v>
      </c>
      <c r="AY46" t="e">
        <f t="shared" si="26"/>
        <v>#DIV/0!</v>
      </c>
      <c r="AZ46" t="e">
        <f t="shared" si="27"/>
        <v>#DIV/0!</v>
      </c>
      <c r="BA46" t="e">
        <f t="shared" si="28"/>
        <v>#DIV/0!</v>
      </c>
      <c r="BB46">
        <f t="shared" si="29"/>
        <v>18</v>
      </c>
      <c r="BC46">
        <f t="shared" si="54"/>
        <v>0</v>
      </c>
      <c r="BD46">
        <f t="shared" si="30"/>
        <v>0</v>
      </c>
      <c r="BE46">
        <f t="shared" si="31"/>
        <v>0</v>
      </c>
      <c r="BF46">
        <f t="shared" si="32"/>
        <v>0</v>
      </c>
      <c r="BG46">
        <f t="shared" si="32"/>
        <v>0</v>
      </c>
      <c r="BH46">
        <f t="shared" si="32"/>
        <v>0</v>
      </c>
      <c r="BI46">
        <f t="shared" si="33"/>
        <v>8.9524655489191127E-2</v>
      </c>
      <c r="BJ46">
        <f t="shared" si="56"/>
        <v>0</v>
      </c>
      <c r="BK46">
        <f t="shared" si="57"/>
        <v>0</v>
      </c>
      <c r="BL46">
        <f t="shared" si="35"/>
        <v>0</v>
      </c>
      <c r="BM46">
        <f t="shared" si="36"/>
        <v>0</v>
      </c>
      <c r="BN46">
        <f t="shared" si="37"/>
        <v>0</v>
      </c>
      <c r="BO46">
        <f t="shared" si="38"/>
        <v>0</v>
      </c>
      <c r="BP46" t="str">
        <f t="shared" si="39"/>
        <v/>
      </c>
      <c r="BQ46" t="str">
        <f t="shared" si="40"/>
        <v/>
      </c>
      <c r="BR46" t="str">
        <f t="shared" si="41"/>
        <v/>
      </c>
      <c r="BS46" t="str">
        <f t="shared" si="42"/>
        <v/>
      </c>
      <c r="BT46" t="str">
        <f t="shared" si="43"/>
        <v/>
      </c>
      <c r="BU46" t="str">
        <f t="shared" si="44"/>
        <v/>
      </c>
      <c r="BV46" t="str">
        <f t="shared" si="45"/>
        <v/>
      </c>
      <c r="BW46" t="str">
        <f t="shared" si="46"/>
        <v/>
      </c>
      <c r="BX46" t="str">
        <f t="shared" si="47"/>
        <v/>
      </c>
      <c r="BY46" t="str">
        <f t="shared" si="48"/>
        <v/>
      </c>
      <c r="BZ46" t="str">
        <f t="shared" si="49"/>
        <v/>
      </c>
      <c r="CA46" t="str">
        <f t="shared" si="50"/>
        <v/>
      </c>
      <c r="CB46" s="11">
        <f t="shared" si="58"/>
        <v>4.9735919716217296E-3</v>
      </c>
    </row>
    <row r="47" spans="1:96" x14ac:dyDescent="0.3">
      <c r="A47">
        <v>1</v>
      </c>
      <c r="B47" t="str">
        <f t="shared" si="2"/>
        <v/>
      </c>
      <c r="D47">
        <v>0.22</v>
      </c>
      <c r="I47">
        <f t="shared" si="3"/>
        <v>0</v>
      </c>
      <c r="J47">
        <f t="shared" si="4"/>
        <v>0</v>
      </c>
      <c r="L47" t="e">
        <f t="shared" si="5"/>
        <v>#DIV/0!</v>
      </c>
      <c r="M47">
        <v>1</v>
      </c>
      <c r="N47">
        <v>1</v>
      </c>
      <c r="O47">
        <v>3</v>
      </c>
      <c r="P47">
        <f t="shared" si="6"/>
        <v>0</v>
      </c>
      <c r="Z47">
        <v>0</v>
      </c>
      <c r="AA47">
        <v>0</v>
      </c>
      <c r="AB47">
        <v>0</v>
      </c>
      <c r="AC47">
        <v>0</v>
      </c>
      <c r="AD47" t="s">
        <v>75</v>
      </c>
      <c r="AE47" t="e">
        <f t="shared" si="53"/>
        <v>#DIV/0!</v>
      </c>
      <c r="AF47" t="e">
        <f t="shared" si="7"/>
        <v>#DIV/0!</v>
      </c>
      <c r="AG47" t="e">
        <f t="shared" si="8"/>
        <v>#DIV/0!</v>
      </c>
      <c r="AH47" t="e">
        <f t="shared" si="9"/>
        <v>#DIV/0!</v>
      </c>
      <c r="AI47" t="e">
        <f t="shared" si="10"/>
        <v>#DIV/0!</v>
      </c>
      <c r="AJ47" t="e">
        <f t="shared" si="11"/>
        <v>#DIV/0!</v>
      </c>
      <c r="AK47" t="e">
        <f t="shared" si="12"/>
        <v>#DIV/0!</v>
      </c>
      <c r="AL47" t="e">
        <f t="shared" si="13"/>
        <v>#DIV/0!</v>
      </c>
      <c r="AM47" t="e">
        <f t="shared" si="14"/>
        <v>#DIV/0!</v>
      </c>
      <c r="AN47" t="e">
        <f t="shared" si="15"/>
        <v>#DIV/0!</v>
      </c>
      <c r="AO47" t="e">
        <f t="shared" si="16"/>
        <v>#DIV/0!</v>
      </c>
      <c r="AP47" t="e">
        <f t="shared" si="17"/>
        <v>#DIV/0!</v>
      </c>
      <c r="AQ47" t="e">
        <f t="shared" si="18"/>
        <v>#DIV/0!</v>
      </c>
      <c r="AR47" t="e">
        <f t="shared" si="19"/>
        <v>#DIV/0!</v>
      </c>
      <c r="AS47" t="e">
        <f t="shared" si="20"/>
        <v>#DIV/0!</v>
      </c>
      <c r="AT47" t="e">
        <f t="shared" si="21"/>
        <v>#DIV/0!</v>
      </c>
      <c r="AU47" t="e">
        <f t="shared" si="22"/>
        <v>#DIV/0!</v>
      </c>
      <c r="AV47" t="e">
        <f t="shared" si="23"/>
        <v>#DIV/0!</v>
      </c>
      <c r="AW47" t="e">
        <f t="shared" si="24"/>
        <v>#DIV/0!</v>
      </c>
      <c r="AX47" t="e">
        <f t="shared" si="25"/>
        <v>#DIV/0!</v>
      </c>
      <c r="AY47" t="e">
        <f t="shared" si="26"/>
        <v>#DIV/0!</v>
      </c>
      <c r="AZ47" t="e">
        <f t="shared" si="27"/>
        <v>#DIV/0!</v>
      </c>
      <c r="BA47" t="e">
        <f t="shared" si="28"/>
        <v>#DIV/0!</v>
      </c>
      <c r="BB47">
        <f t="shared" si="29"/>
        <v>38</v>
      </c>
      <c r="BC47">
        <f t="shared" si="54"/>
        <v>0</v>
      </c>
      <c r="BD47">
        <f t="shared" si="30"/>
        <v>0</v>
      </c>
      <c r="BE47">
        <f t="shared" si="31"/>
        <v>0</v>
      </c>
      <c r="BF47">
        <f t="shared" si="32"/>
        <v>0</v>
      </c>
      <c r="BG47">
        <f t="shared" si="32"/>
        <v>0</v>
      </c>
      <c r="BH47">
        <f t="shared" si="32"/>
        <v>0</v>
      </c>
      <c r="BI47">
        <f t="shared" si="33"/>
        <v>0.14635888566730695</v>
      </c>
      <c r="BJ47">
        <f t="shared" si="56"/>
        <v>0</v>
      </c>
      <c r="BK47">
        <f t="shared" si="57"/>
        <v>0</v>
      </c>
      <c r="BL47">
        <f t="shared" si="35"/>
        <v>0</v>
      </c>
      <c r="BM47">
        <f t="shared" si="36"/>
        <v>0</v>
      </c>
      <c r="BN47">
        <f t="shared" si="37"/>
        <v>0</v>
      </c>
      <c r="BO47">
        <f t="shared" si="38"/>
        <v>0</v>
      </c>
      <c r="BP47" t="str">
        <f t="shared" si="39"/>
        <v/>
      </c>
      <c r="BQ47" t="str">
        <f t="shared" si="40"/>
        <v/>
      </c>
      <c r="BR47" t="str">
        <f t="shared" si="41"/>
        <v/>
      </c>
      <c r="BS47" t="str">
        <f t="shared" si="42"/>
        <v/>
      </c>
      <c r="BT47" t="str">
        <f t="shared" si="43"/>
        <v/>
      </c>
      <c r="BU47" t="str">
        <f t="shared" si="44"/>
        <v/>
      </c>
      <c r="BV47" t="str">
        <f t="shared" si="45"/>
        <v/>
      </c>
      <c r="BW47" t="str">
        <f t="shared" si="46"/>
        <v/>
      </c>
      <c r="BX47" t="str">
        <f t="shared" si="47"/>
        <v/>
      </c>
      <c r="BY47" t="str">
        <f t="shared" si="48"/>
        <v/>
      </c>
      <c r="BZ47" t="str">
        <f t="shared" si="49"/>
        <v/>
      </c>
      <c r="CA47" t="str">
        <f t="shared" si="50"/>
        <v/>
      </c>
      <c r="CB47" s="11">
        <f t="shared" si="58"/>
        <v>3.8515496228238673E-3</v>
      </c>
    </row>
    <row r="48" spans="1:96" x14ac:dyDescent="0.3">
      <c r="A48">
        <v>1</v>
      </c>
      <c r="B48" t="str">
        <f t="shared" si="2"/>
        <v/>
      </c>
      <c r="C48" t="s">
        <v>75</v>
      </c>
      <c r="D48">
        <v>0.3</v>
      </c>
      <c r="I48">
        <f t="shared" si="3"/>
        <v>0</v>
      </c>
      <c r="J48">
        <f t="shared" si="4"/>
        <v>0</v>
      </c>
      <c r="L48" t="e">
        <f t="shared" si="5"/>
        <v>#DIV/0!</v>
      </c>
      <c r="M48">
        <v>1</v>
      </c>
      <c r="N48">
        <v>1</v>
      </c>
      <c r="O48">
        <v>3</v>
      </c>
      <c r="P48">
        <f t="shared" si="6"/>
        <v>1</v>
      </c>
      <c r="S48">
        <v>1</v>
      </c>
      <c r="T48">
        <v>0</v>
      </c>
      <c r="U48">
        <v>1</v>
      </c>
      <c r="Z48">
        <v>0</v>
      </c>
      <c r="AA48">
        <v>0</v>
      </c>
      <c r="AB48">
        <v>0</v>
      </c>
      <c r="AC48">
        <v>0</v>
      </c>
      <c r="AD48" t="s">
        <v>75</v>
      </c>
      <c r="AE48" t="e">
        <f t="shared" si="53"/>
        <v>#DIV/0!</v>
      </c>
      <c r="AF48" t="e">
        <f t="shared" si="7"/>
        <v>#DIV/0!</v>
      </c>
      <c r="AG48" t="e">
        <f t="shared" si="8"/>
        <v>#DIV/0!</v>
      </c>
      <c r="AH48" t="e">
        <f t="shared" si="9"/>
        <v>#DIV/0!</v>
      </c>
      <c r="AI48" t="e">
        <f t="shared" si="10"/>
        <v>#DIV/0!</v>
      </c>
      <c r="AJ48" t="e">
        <f t="shared" si="11"/>
        <v>#DIV/0!</v>
      </c>
      <c r="AK48" t="e">
        <f t="shared" si="12"/>
        <v>#DIV/0!</v>
      </c>
      <c r="AL48" t="e">
        <f t="shared" si="13"/>
        <v>#DIV/0!</v>
      </c>
      <c r="AM48" t="e">
        <f t="shared" si="14"/>
        <v>#DIV/0!</v>
      </c>
      <c r="AN48" t="e">
        <f t="shared" si="15"/>
        <v>#DIV/0!</v>
      </c>
      <c r="AO48" t="e">
        <f t="shared" si="16"/>
        <v>#DIV/0!</v>
      </c>
      <c r="AP48" t="e">
        <f t="shared" si="17"/>
        <v>#DIV/0!</v>
      </c>
      <c r="AQ48" t="e">
        <f t="shared" si="18"/>
        <v>#DIV/0!</v>
      </c>
      <c r="AR48" t="e">
        <f t="shared" si="19"/>
        <v>#DIV/0!</v>
      </c>
      <c r="AS48" t="e">
        <f t="shared" si="20"/>
        <v>#DIV/0!</v>
      </c>
      <c r="AT48" t="e">
        <f t="shared" si="21"/>
        <v>#DIV/0!</v>
      </c>
      <c r="AU48" t="e">
        <f t="shared" si="22"/>
        <v>#DIV/0!</v>
      </c>
      <c r="AV48" t="e">
        <f t="shared" si="23"/>
        <v>#DIV/0!</v>
      </c>
      <c r="AW48" t="e">
        <f t="shared" si="24"/>
        <v>#DIV/0!</v>
      </c>
      <c r="AX48" t="e">
        <f t="shared" si="25"/>
        <v>#DIV/0!</v>
      </c>
      <c r="AY48" t="e">
        <f t="shared" si="26"/>
        <v>#DIV/0!</v>
      </c>
      <c r="AZ48" t="e">
        <f t="shared" si="27"/>
        <v>#DIV/0!</v>
      </c>
      <c r="BA48" t="e">
        <f t="shared" si="28"/>
        <v>#DIV/0!</v>
      </c>
      <c r="BB48">
        <f t="shared" si="29"/>
        <v>38</v>
      </c>
      <c r="BC48">
        <f t="shared" si="54"/>
        <v>0</v>
      </c>
      <c r="BD48">
        <f t="shared" si="30"/>
        <v>0</v>
      </c>
      <c r="BE48">
        <f t="shared" si="31"/>
        <v>5.5</v>
      </c>
      <c r="BF48">
        <f t="shared" si="32"/>
        <v>0</v>
      </c>
      <c r="BG48">
        <f t="shared" si="32"/>
        <v>0</v>
      </c>
      <c r="BH48">
        <f t="shared" si="32"/>
        <v>0</v>
      </c>
      <c r="BI48">
        <f t="shared" si="33"/>
        <v>0.27215495268714102</v>
      </c>
      <c r="BJ48">
        <f t="shared" si="56"/>
        <v>0</v>
      </c>
      <c r="BK48">
        <f t="shared" si="57"/>
        <v>0</v>
      </c>
      <c r="BL48">
        <f t="shared" si="35"/>
        <v>3.9390848415244095E-2</v>
      </c>
      <c r="BM48">
        <f t="shared" si="36"/>
        <v>0</v>
      </c>
      <c r="BN48">
        <f t="shared" si="37"/>
        <v>0</v>
      </c>
      <c r="BO48">
        <f t="shared" si="38"/>
        <v>0</v>
      </c>
      <c r="BP48" t="str">
        <f t="shared" si="39"/>
        <v/>
      </c>
      <c r="BQ48" t="str">
        <f t="shared" si="40"/>
        <v/>
      </c>
      <c r="BR48" t="str">
        <f t="shared" si="41"/>
        <v/>
      </c>
      <c r="BS48" t="str">
        <f t="shared" si="42"/>
        <v/>
      </c>
      <c r="BT48" t="str">
        <f t="shared" si="43"/>
        <v/>
      </c>
      <c r="BU48" t="str">
        <f t="shared" si="44"/>
        <v/>
      </c>
      <c r="BV48" t="str">
        <f t="shared" si="45"/>
        <v/>
      </c>
      <c r="BW48" t="str">
        <f t="shared" si="46"/>
        <v/>
      </c>
      <c r="BX48" t="str">
        <f t="shared" si="47"/>
        <v/>
      </c>
      <c r="BY48" t="str">
        <f t="shared" si="48"/>
        <v/>
      </c>
      <c r="BZ48" t="str">
        <f t="shared" si="49"/>
        <v/>
      </c>
      <c r="CA48" t="str">
        <f t="shared" si="50"/>
        <v/>
      </c>
      <c r="CB48" s="11">
        <f t="shared" si="58"/>
        <v>7.1619724391352897E-3</v>
      </c>
    </row>
    <row r="49" spans="1:80" x14ac:dyDescent="0.3">
      <c r="A49">
        <v>1</v>
      </c>
      <c r="B49" t="str">
        <f t="shared" si="2"/>
        <v/>
      </c>
      <c r="D49">
        <v>0.23</v>
      </c>
      <c r="I49">
        <f t="shared" si="3"/>
        <v>0</v>
      </c>
      <c r="J49">
        <f t="shared" si="4"/>
        <v>0</v>
      </c>
      <c r="L49" t="e">
        <f t="shared" si="5"/>
        <v>#DIV/0!</v>
      </c>
      <c r="M49">
        <v>1</v>
      </c>
      <c r="N49">
        <v>1</v>
      </c>
      <c r="O49">
        <v>3</v>
      </c>
      <c r="P49">
        <f t="shared" si="6"/>
        <v>0</v>
      </c>
      <c r="S49">
        <v>1</v>
      </c>
      <c r="T49">
        <v>0</v>
      </c>
      <c r="U49">
        <v>2</v>
      </c>
      <c r="Z49">
        <v>0</v>
      </c>
      <c r="AA49">
        <v>0</v>
      </c>
      <c r="AB49">
        <v>0</v>
      </c>
      <c r="AC49">
        <v>0</v>
      </c>
      <c r="AD49" t="s">
        <v>75</v>
      </c>
      <c r="AE49" t="e">
        <f t="shared" si="53"/>
        <v>#DIV/0!</v>
      </c>
      <c r="AF49" t="e">
        <f t="shared" si="7"/>
        <v>#DIV/0!</v>
      </c>
      <c r="AG49" t="e">
        <f t="shared" si="8"/>
        <v>#DIV/0!</v>
      </c>
      <c r="AH49" t="e">
        <f t="shared" si="9"/>
        <v>#DIV/0!</v>
      </c>
      <c r="AI49" t="e">
        <f t="shared" si="10"/>
        <v>#DIV/0!</v>
      </c>
      <c r="AJ49" t="e">
        <f t="shared" si="11"/>
        <v>#DIV/0!</v>
      </c>
      <c r="AK49" t="e">
        <f t="shared" si="12"/>
        <v>#DIV/0!</v>
      </c>
      <c r="AL49" t="e">
        <f t="shared" si="13"/>
        <v>#DIV/0!</v>
      </c>
      <c r="AM49" t="e">
        <f t="shared" si="14"/>
        <v>#DIV/0!</v>
      </c>
      <c r="AN49" t="e">
        <f t="shared" si="15"/>
        <v>#DIV/0!</v>
      </c>
      <c r="AO49" t="e">
        <f t="shared" si="16"/>
        <v>#DIV/0!</v>
      </c>
      <c r="AP49" t="e">
        <f t="shared" si="17"/>
        <v>#DIV/0!</v>
      </c>
      <c r="AQ49" t="e">
        <f t="shared" si="18"/>
        <v>#DIV/0!</v>
      </c>
      <c r="AR49" t="e">
        <f t="shared" si="19"/>
        <v>#DIV/0!</v>
      </c>
      <c r="AS49" t="e">
        <f t="shared" si="20"/>
        <v>#DIV/0!</v>
      </c>
      <c r="AT49" t="e">
        <f t="shared" si="21"/>
        <v>#DIV/0!</v>
      </c>
      <c r="AU49" t="e">
        <f t="shared" si="22"/>
        <v>#DIV/0!</v>
      </c>
      <c r="AV49" t="e">
        <f t="shared" si="23"/>
        <v>#DIV/0!</v>
      </c>
      <c r="AW49" t="e">
        <f t="shared" si="24"/>
        <v>#DIV/0!</v>
      </c>
      <c r="AX49" t="e">
        <f t="shared" si="25"/>
        <v>#DIV/0!</v>
      </c>
      <c r="AY49" t="e">
        <f t="shared" si="26"/>
        <v>#DIV/0!</v>
      </c>
      <c r="AZ49" t="e">
        <f t="shared" si="27"/>
        <v>#DIV/0!</v>
      </c>
      <c r="BA49" t="e">
        <f t="shared" si="28"/>
        <v>#DIV/0!</v>
      </c>
      <c r="BB49">
        <f t="shared" si="29"/>
        <v>38</v>
      </c>
      <c r="BC49">
        <f t="shared" si="54"/>
        <v>0</v>
      </c>
      <c r="BD49">
        <f t="shared" si="30"/>
        <v>0</v>
      </c>
      <c r="BE49">
        <f t="shared" si="31"/>
        <v>18</v>
      </c>
      <c r="BF49">
        <f t="shared" si="32"/>
        <v>0</v>
      </c>
      <c r="BG49">
        <f t="shared" si="32"/>
        <v>0</v>
      </c>
      <c r="BH49">
        <f t="shared" si="32"/>
        <v>0</v>
      </c>
      <c r="BI49">
        <f t="shared" si="33"/>
        <v>0.15996663330166402</v>
      </c>
      <c r="BJ49">
        <f t="shared" si="56"/>
        <v>0</v>
      </c>
      <c r="BK49">
        <f t="shared" si="57"/>
        <v>0</v>
      </c>
      <c r="BL49">
        <f t="shared" si="35"/>
        <v>7.5773668406051375E-2</v>
      </c>
      <c r="BM49">
        <f t="shared" si="36"/>
        <v>0</v>
      </c>
      <c r="BN49">
        <f t="shared" si="37"/>
        <v>0</v>
      </c>
      <c r="BO49">
        <f t="shared" si="38"/>
        <v>0</v>
      </c>
      <c r="BP49" t="str">
        <f t="shared" si="39"/>
        <v/>
      </c>
      <c r="BQ49" t="str">
        <f t="shared" si="40"/>
        <v/>
      </c>
      <c r="BR49" t="str">
        <f t="shared" si="41"/>
        <v/>
      </c>
      <c r="BS49" t="str">
        <f t="shared" si="42"/>
        <v/>
      </c>
      <c r="BT49" t="str">
        <f t="shared" si="43"/>
        <v/>
      </c>
      <c r="BU49" t="str">
        <f t="shared" si="44"/>
        <v/>
      </c>
      <c r="BV49" t="str">
        <f t="shared" si="45"/>
        <v/>
      </c>
      <c r="BW49" t="str">
        <f t="shared" si="46"/>
        <v/>
      </c>
      <c r="BX49" t="str">
        <f t="shared" si="47"/>
        <v/>
      </c>
      <c r="BY49" t="str">
        <f t="shared" si="48"/>
        <v/>
      </c>
      <c r="BZ49" t="str">
        <f t="shared" si="49"/>
        <v/>
      </c>
      <c r="CA49" t="str">
        <f t="shared" si="50"/>
        <v/>
      </c>
      <c r="CB49" s="11">
        <f t="shared" si="58"/>
        <v>4.2096482447806323E-3</v>
      </c>
    </row>
    <row r="50" spans="1:80" x14ac:dyDescent="0.3">
      <c r="A50">
        <v>1</v>
      </c>
      <c r="B50">
        <f t="shared" si="2"/>
        <v>1</v>
      </c>
      <c r="C50" t="s">
        <v>75</v>
      </c>
      <c r="D50">
        <v>0.3</v>
      </c>
      <c r="E50">
        <v>3.3</v>
      </c>
      <c r="F50">
        <v>1.7</v>
      </c>
      <c r="G50">
        <v>1.7</v>
      </c>
      <c r="H50">
        <v>3.3</v>
      </c>
      <c r="I50">
        <f t="shared" si="3"/>
        <v>0.85</v>
      </c>
      <c r="J50">
        <f t="shared" si="4"/>
        <v>0</v>
      </c>
      <c r="K50">
        <v>1</v>
      </c>
      <c r="L50">
        <f t="shared" si="5"/>
        <v>1</v>
      </c>
      <c r="M50">
        <v>1</v>
      </c>
      <c r="N50">
        <v>1</v>
      </c>
      <c r="O50">
        <v>2</v>
      </c>
      <c r="P50">
        <f t="shared" si="6"/>
        <v>1</v>
      </c>
      <c r="S50">
        <v>1</v>
      </c>
      <c r="T50">
        <v>0</v>
      </c>
      <c r="U50">
        <v>1</v>
      </c>
      <c r="Z50">
        <v>0</v>
      </c>
      <c r="AA50">
        <v>0</v>
      </c>
      <c r="AB50">
        <v>0</v>
      </c>
      <c r="AC50">
        <v>0</v>
      </c>
      <c r="AD50" t="s">
        <v>75</v>
      </c>
      <c r="AE50">
        <f t="shared" si="53"/>
        <v>7.4903422843214624</v>
      </c>
      <c r="AF50">
        <f t="shared" si="7"/>
        <v>1.1349003461093126</v>
      </c>
      <c r="AG50">
        <f t="shared" si="8"/>
        <v>2.2698006922186251</v>
      </c>
      <c r="AH50">
        <f t="shared" si="9"/>
        <v>4.5396013844372503</v>
      </c>
      <c r="AI50">
        <f t="shared" si="10"/>
        <v>6.8094020766558749</v>
      </c>
      <c r="AJ50">
        <f t="shared" si="11"/>
        <v>9.0792027688745005</v>
      </c>
      <c r="AK50">
        <f t="shared" si="12"/>
        <v>11.349003461093126</v>
      </c>
      <c r="AL50">
        <f t="shared" si="13"/>
        <v>13.61880415331175</v>
      </c>
      <c r="AM50">
        <f t="shared" si="14"/>
        <v>24.967807614404876</v>
      </c>
      <c r="AN50">
        <f t="shared" si="15"/>
        <v>31.777209691060751</v>
      </c>
      <c r="AO50">
        <f t="shared" si="16"/>
        <v>38.586611767716626</v>
      </c>
      <c r="AP50">
        <f t="shared" si="17"/>
        <v>54.475216613246999</v>
      </c>
      <c r="AQ50">
        <f t="shared" si="18"/>
        <v>1.1349003461093126</v>
      </c>
      <c r="AR50">
        <f t="shared" si="19"/>
        <v>2.2698006922186251</v>
      </c>
      <c r="AS50">
        <f t="shared" si="20"/>
        <v>4.5396013844372503</v>
      </c>
      <c r="AT50">
        <f t="shared" si="21"/>
        <v>6.8094020766558749</v>
      </c>
      <c r="AU50">
        <f t="shared" si="22"/>
        <v>7.4903422843214624</v>
      </c>
      <c r="AV50">
        <f t="shared" si="23"/>
        <v>7.4903422843214624</v>
      </c>
      <c r="AW50">
        <f t="shared" si="24"/>
        <v>7.4903422843214624</v>
      </c>
      <c r="AX50">
        <f t="shared" si="25"/>
        <v>7.4903422843214624</v>
      </c>
      <c r="AY50">
        <f t="shared" si="26"/>
        <v>7.4903422843214624</v>
      </c>
      <c r="AZ50">
        <f t="shared" si="27"/>
        <v>7.4903422843214624</v>
      </c>
      <c r="BA50">
        <f t="shared" si="28"/>
        <v>7.4903422843214624</v>
      </c>
      <c r="BB50">
        <f t="shared" si="29"/>
        <v>18</v>
      </c>
      <c r="BC50">
        <f t="shared" si="54"/>
        <v>0</v>
      </c>
      <c r="BD50">
        <f t="shared" si="30"/>
        <v>0</v>
      </c>
      <c r="BE50">
        <f t="shared" si="31"/>
        <v>5.5</v>
      </c>
      <c r="BF50">
        <f t="shared" si="32"/>
        <v>0</v>
      </c>
      <c r="BG50">
        <f t="shared" si="32"/>
        <v>0</v>
      </c>
      <c r="BH50">
        <f t="shared" si="32"/>
        <v>0</v>
      </c>
      <c r="BI50">
        <f t="shared" si="33"/>
        <v>0.12891550390443521</v>
      </c>
      <c r="BJ50">
        <f t="shared" si="56"/>
        <v>0</v>
      </c>
      <c r="BK50">
        <f t="shared" si="57"/>
        <v>0</v>
      </c>
      <c r="BL50">
        <f t="shared" si="35"/>
        <v>3.9390848415244095E-2</v>
      </c>
      <c r="BM50">
        <f t="shared" si="36"/>
        <v>0</v>
      </c>
      <c r="BN50">
        <f t="shared" si="37"/>
        <v>0</v>
      </c>
      <c r="BO50">
        <f t="shared" si="38"/>
        <v>0</v>
      </c>
      <c r="BP50" t="str">
        <f t="shared" si="39"/>
        <v>Col mop</v>
      </c>
      <c r="BQ50">
        <f t="shared" si="40"/>
        <v>1.1349003461093126</v>
      </c>
      <c r="BR50">
        <f t="shared" si="41"/>
        <v>1.1349003461093126</v>
      </c>
      <c r="BS50">
        <f t="shared" si="42"/>
        <v>2.2698006922186251</v>
      </c>
      <c r="BT50">
        <f t="shared" si="43"/>
        <v>2.2698006922186247</v>
      </c>
      <c r="BU50">
        <f t="shared" si="44"/>
        <v>0.68094020766558749</v>
      </c>
      <c r="BV50">
        <f t="shared" si="45"/>
        <v>0</v>
      </c>
      <c r="BW50">
        <f t="shared" si="46"/>
        <v>0</v>
      </c>
      <c r="BX50">
        <f t="shared" si="47"/>
        <v>0</v>
      </c>
      <c r="BY50">
        <f t="shared" si="48"/>
        <v>0</v>
      </c>
      <c r="BZ50">
        <f t="shared" si="49"/>
        <v>0</v>
      </c>
      <c r="CA50">
        <f t="shared" si="50"/>
        <v>0</v>
      </c>
      <c r="CB50" s="11">
        <f t="shared" si="58"/>
        <v>7.1619724391352897E-3</v>
      </c>
    </row>
    <row r="51" spans="1:80" x14ac:dyDescent="0.3">
      <c r="A51">
        <v>1</v>
      </c>
      <c r="B51" t="str">
        <f t="shared" si="2"/>
        <v/>
      </c>
      <c r="D51">
        <v>0.23</v>
      </c>
      <c r="I51">
        <f t="shared" si="3"/>
        <v>0</v>
      </c>
      <c r="J51">
        <f t="shared" si="4"/>
        <v>0</v>
      </c>
      <c r="L51" t="e">
        <f t="shared" si="5"/>
        <v>#DIV/0!</v>
      </c>
      <c r="M51">
        <v>1</v>
      </c>
      <c r="N51">
        <v>1</v>
      </c>
      <c r="O51">
        <v>3</v>
      </c>
      <c r="P51">
        <f t="shared" si="6"/>
        <v>0</v>
      </c>
      <c r="S51">
        <v>1</v>
      </c>
      <c r="T51">
        <v>0</v>
      </c>
      <c r="U51">
        <v>1</v>
      </c>
      <c r="Z51">
        <v>0</v>
      </c>
      <c r="AA51">
        <v>0</v>
      </c>
      <c r="AB51">
        <v>0</v>
      </c>
      <c r="AC51">
        <v>0</v>
      </c>
      <c r="AD51" t="s">
        <v>75</v>
      </c>
      <c r="AE51" t="e">
        <f t="shared" si="53"/>
        <v>#DIV/0!</v>
      </c>
      <c r="AF51" t="e">
        <f t="shared" si="7"/>
        <v>#DIV/0!</v>
      </c>
      <c r="AG51" t="e">
        <f t="shared" si="8"/>
        <v>#DIV/0!</v>
      </c>
      <c r="AH51" t="e">
        <f t="shared" si="9"/>
        <v>#DIV/0!</v>
      </c>
      <c r="AI51" t="e">
        <f t="shared" si="10"/>
        <v>#DIV/0!</v>
      </c>
      <c r="AJ51" t="e">
        <f t="shared" si="11"/>
        <v>#DIV/0!</v>
      </c>
      <c r="AK51" t="e">
        <f t="shared" si="12"/>
        <v>#DIV/0!</v>
      </c>
      <c r="AL51" t="e">
        <f t="shared" si="13"/>
        <v>#DIV/0!</v>
      </c>
      <c r="AM51" t="e">
        <f t="shared" si="14"/>
        <v>#DIV/0!</v>
      </c>
      <c r="AN51" t="e">
        <f t="shared" si="15"/>
        <v>#DIV/0!</v>
      </c>
      <c r="AO51" t="e">
        <f t="shared" si="16"/>
        <v>#DIV/0!</v>
      </c>
      <c r="AP51" t="e">
        <f t="shared" si="17"/>
        <v>#DIV/0!</v>
      </c>
      <c r="AQ51" t="e">
        <f t="shared" si="18"/>
        <v>#DIV/0!</v>
      </c>
      <c r="AR51" t="e">
        <f t="shared" si="19"/>
        <v>#DIV/0!</v>
      </c>
      <c r="AS51" t="e">
        <f t="shared" si="20"/>
        <v>#DIV/0!</v>
      </c>
      <c r="AT51" t="e">
        <f t="shared" si="21"/>
        <v>#DIV/0!</v>
      </c>
      <c r="AU51" t="e">
        <f t="shared" si="22"/>
        <v>#DIV/0!</v>
      </c>
      <c r="AV51" t="e">
        <f t="shared" si="23"/>
        <v>#DIV/0!</v>
      </c>
      <c r="AW51" t="e">
        <f t="shared" si="24"/>
        <v>#DIV/0!</v>
      </c>
      <c r="AX51" t="e">
        <f t="shared" si="25"/>
        <v>#DIV/0!</v>
      </c>
      <c r="AY51" t="e">
        <f t="shared" si="26"/>
        <v>#DIV/0!</v>
      </c>
      <c r="AZ51" t="e">
        <f t="shared" si="27"/>
        <v>#DIV/0!</v>
      </c>
      <c r="BA51" t="e">
        <f t="shared" si="28"/>
        <v>#DIV/0!</v>
      </c>
      <c r="BB51">
        <f t="shared" si="29"/>
        <v>38</v>
      </c>
      <c r="BC51">
        <f t="shared" si="54"/>
        <v>0</v>
      </c>
      <c r="BD51">
        <f t="shared" si="30"/>
        <v>0</v>
      </c>
      <c r="BE51">
        <f t="shared" si="31"/>
        <v>5.5</v>
      </c>
      <c r="BF51">
        <f t="shared" si="32"/>
        <v>0</v>
      </c>
      <c r="BG51">
        <f t="shared" si="32"/>
        <v>0</v>
      </c>
      <c r="BH51">
        <f t="shared" si="32"/>
        <v>0</v>
      </c>
      <c r="BI51">
        <f t="shared" si="33"/>
        <v>0.15996663330166402</v>
      </c>
      <c r="BJ51">
        <f t="shared" si="56"/>
        <v>0</v>
      </c>
      <c r="BK51">
        <f t="shared" si="57"/>
        <v>0</v>
      </c>
      <c r="BL51">
        <f t="shared" si="35"/>
        <v>2.3153065346293477E-2</v>
      </c>
      <c r="BM51">
        <f t="shared" si="36"/>
        <v>0</v>
      </c>
      <c r="BN51">
        <f t="shared" si="37"/>
        <v>0</v>
      </c>
      <c r="BO51">
        <f t="shared" si="38"/>
        <v>0</v>
      </c>
      <c r="BP51" t="str">
        <f t="shared" si="39"/>
        <v/>
      </c>
      <c r="BQ51" t="str">
        <f t="shared" si="40"/>
        <v/>
      </c>
      <c r="BR51" t="str">
        <f t="shared" si="41"/>
        <v/>
      </c>
      <c r="BS51" t="str">
        <f t="shared" si="42"/>
        <v/>
      </c>
      <c r="BT51" t="str">
        <f t="shared" si="43"/>
        <v/>
      </c>
      <c r="BU51" t="str">
        <f t="shared" si="44"/>
        <v/>
      </c>
      <c r="BV51" t="str">
        <f t="shared" si="45"/>
        <v/>
      </c>
      <c r="BW51" t="str">
        <f t="shared" si="46"/>
        <v/>
      </c>
      <c r="BX51" t="str">
        <f t="shared" si="47"/>
        <v/>
      </c>
      <c r="BY51" t="str">
        <f t="shared" si="48"/>
        <v/>
      </c>
      <c r="BZ51" t="str">
        <f t="shared" si="49"/>
        <v/>
      </c>
      <c r="CA51" t="str">
        <f t="shared" si="50"/>
        <v/>
      </c>
      <c r="CB51" s="11">
        <f t="shared" si="58"/>
        <v>4.2096482447806323E-3</v>
      </c>
    </row>
    <row r="52" spans="1:80" x14ac:dyDescent="0.3">
      <c r="A52">
        <v>1</v>
      </c>
      <c r="B52" t="str">
        <f t="shared" si="2"/>
        <v/>
      </c>
      <c r="D52">
        <v>0.12</v>
      </c>
      <c r="I52">
        <f t="shared" si="3"/>
        <v>0</v>
      </c>
      <c r="J52">
        <f t="shared" si="4"/>
        <v>0</v>
      </c>
      <c r="L52" t="e">
        <f t="shared" si="5"/>
        <v>#DIV/0!</v>
      </c>
      <c r="M52">
        <v>2</v>
      </c>
      <c r="N52">
        <v>1</v>
      </c>
      <c r="O52">
        <v>4</v>
      </c>
      <c r="P52">
        <f t="shared" si="6"/>
        <v>0</v>
      </c>
      <c r="Z52">
        <v>0</v>
      </c>
      <c r="AA52">
        <v>0</v>
      </c>
      <c r="AB52">
        <v>0</v>
      </c>
      <c r="AC52">
        <v>0</v>
      </c>
      <c r="AD52" t="s">
        <v>75</v>
      </c>
      <c r="AE52" t="e">
        <f t="shared" si="53"/>
        <v>#DIV/0!</v>
      </c>
      <c r="AF52" t="e">
        <f t="shared" si="7"/>
        <v>#DIV/0!</v>
      </c>
      <c r="AG52" t="e">
        <f t="shared" si="8"/>
        <v>#DIV/0!</v>
      </c>
      <c r="AH52" t="e">
        <f t="shared" si="9"/>
        <v>#DIV/0!</v>
      </c>
      <c r="AI52" t="e">
        <f t="shared" si="10"/>
        <v>#DIV/0!</v>
      </c>
      <c r="AJ52" t="e">
        <f t="shared" si="11"/>
        <v>#DIV/0!</v>
      </c>
      <c r="AK52" t="e">
        <f t="shared" si="12"/>
        <v>#DIV/0!</v>
      </c>
      <c r="AL52" t="e">
        <f t="shared" si="13"/>
        <v>#DIV/0!</v>
      </c>
      <c r="AM52" t="e">
        <f t="shared" si="14"/>
        <v>#DIV/0!</v>
      </c>
      <c r="AN52" t="e">
        <f t="shared" si="15"/>
        <v>#DIV/0!</v>
      </c>
      <c r="AO52" t="e">
        <f t="shared" si="16"/>
        <v>#DIV/0!</v>
      </c>
      <c r="AP52" t="e">
        <f t="shared" si="17"/>
        <v>#DIV/0!</v>
      </c>
      <c r="AQ52" t="e">
        <f t="shared" si="18"/>
        <v>#DIV/0!</v>
      </c>
      <c r="AR52" t="e">
        <f t="shared" si="19"/>
        <v>#DIV/0!</v>
      </c>
      <c r="AS52" t="e">
        <f t="shared" si="20"/>
        <v>#DIV/0!</v>
      </c>
      <c r="AT52" t="e">
        <f t="shared" si="21"/>
        <v>#DIV/0!</v>
      </c>
      <c r="AU52" t="e">
        <f t="shared" si="22"/>
        <v>#DIV/0!</v>
      </c>
      <c r="AV52" t="e">
        <f t="shared" si="23"/>
        <v>#DIV/0!</v>
      </c>
      <c r="AW52" t="e">
        <f t="shared" si="24"/>
        <v>#DIV/0!</v>
      </c>
      <c r="AX52" t="e">
        <f t="shared" si="25"/>
        <v>#DIV/0!</v>
      </c>
      <c r="AY52" t="e">
        <f t="shared" si="26"/>
        <v>#DIV/0!</v>
      </c>
      <c r="AZ52" t="e">
        <f t="shared" si="27"/>
        <v>#DIV/0!</v>
      </c>
      <c r="BA52" t="e">
        <f t="shared" si="28"/>
        <v>#DIV/0!</v>
      </c>
      <c r="BB52">
        <f t="shared" si="29"/>
        <v>63</v>
      </c>
      <c r="BC52">
        <f t="shared" si="54"/>
        <v>0</v>
      </c>
      <c r="BD52">
        <f t="shared" si="30"/>
        <v>0</v>
      </c>
      <c r="BE52">
        <f t="shared" si="31"/>
        <v>0</v>
      </c>
      <c r="BF52">
        <f t="shared" si="32"/>
        <v>0</v>
      </c>
      <c r="BG52">
        <f t="shared" si="32"/>
        <v>0</v>
      </c>
      <c r="BH52">
        <f t="shared" si="32"/>
        <v>0</v>
      </c>
      <c r="BI52">
        <f t="shared" si="33"/>
        <v>7.2192682186483725E-2</v>
      </c>
      <c r="BJ52">
        <f t="shared" si="56"/>
        <v>0</v>
      </c>
      <c r="BK52">
        <f t="shared" si="57"/>
        <v>0</v>
      </c>
      <c r="BL52">
        <f t="shared" si="35"/>
        <v>0</v>
      </c>
      <c r="BM52">
        <f t="shared" si="36"/>
        <v>0</v>
      </c>
      <c r="BN52">
        <f t="shared" si="37"/>
        <v>0</v>
      </c>
      <c r="BO52">
        <f t="shared" si="38"/>
        <v>0</v>
      </c>
      <c r="BP52" t="str">
        <f t="shared" si="39"/>
        <v/>
      </c>
      <c r="BQ52" t="str">
        <f t="shared" si="40"/>
        <v/>
      </c>
      <c r="BR52" t="str">
        <f t="shared" si="41"/>
        <v/>
      </c>
      <c r="BS52" t="str">
        <f t="shared" si="42"/>
        <v/>
      </c>
      <c r="BT52" t="str">
        <f t="shared" si="43"/>
        <v/>
      </c>
      <c r="BU52" t="str">
        <f t="shared" si="44"/>
        <v/>
      </c>
      <c r="BV52" t="str">
        <f t="shared" si="45"/>
        <v/>
      </c>
      <c r="BW52" t="str">
        <f t="shared" si="46"/>
        <v/>
      </c>
      <c r="BX52" t="str">
        <f t="shared" si="47"/>
        <v/>
      </c>
      <c r="BY52" t="str">
        <f t="shared" si="48"/>
        <v/>
      </c>
      <c r="BZ52" t="str">
        <f t="shared" si="49"/>
        <v/>
      </c>
      <c r="CA52" t="str">
        <f t="shared" si="50"/>
        <v/>
      </c>
      <c r="CB52" s="11">
        <f t="shared" si="58"/>
        <v>1.1459155902616464E-3</v>
      </c>
    </row>
    <row r="53" spans="1:80" x14ac:dyDescent="0.3">
      <c r="A53">
        <v>1</v>
      </c>
      <c r="B53">
        <f t="shared" si="2"/>
        <v>1</v>
      </c>
      <c r="C53" t="s">
        <v>75</v>
      </c>
      <c r="D53">
        <v>0.42</v>
      </c>
      <c r="E53">
        <v>3.6</v>
      </c>
      <c r="F53">
        <v>2.35</v>
      </c>
      <c r="G53">
        <v>2.2999999999999998</v>
      </c>
      <c r="H53">
        <v>3.6</v>
      </c>
      <c r="I53">
        <f t="shared" si="3"/>
        <v>1.1625000000000001</v>
      </c>
      <c r="J53">
        <f t="shared" si="4"/>
        <v>0</v>
      </c>
      <c r="K53">
        <v>3</v>
      </c>
      <c r="L53">
        <f t="shared" si="5"/>
        <v>3</v>
      </c>
      <c r="M53">
        <v>1</v>
      </c>
      <c r="N53">
        <v>1</v>
      </c>
      <c r="O53">
        <v>2</v>
      </c>
      <c r="P53">
        <f t="shared" si="6"/>
        <v>1</v>
      </c>
      <c r="S53">
        <v>1</v>
      </c>
      <c r="T53">
        <v>0</v>
      </c>
      <c r="U53">
        <v>1</v>
      </c>
      <c r="Z53">
        <v>0</v>
      </c>
      <c r="AA53">
        <v>0</v>
      </c>
      <c r="AB53">
        <v>0</v>
      </c>
      <c r="AC53">
        <v>0</v>
      </c>
      <c r="AD53" t="s">
        <v>75</v>
      </c>
      <c r="AE53">
        <f t="shared" si="53"/>
        <v>5.08958685488198</v>
      </c>
      <c r="AF53">
        <f t="shared" si="7"/>
        <v>1.8397608519286819</v>
      </c>
      <c r="AG53">
        <f t="shared" si="8"/>
        <v>3.1722647835212605</v>
      </c>
      <c r="AH53">
        <f t="shared" si="9"/>
        <v>4.6427644149472105</v>
      </c>
      <c r="AI53">
        <f t="shared" si="10"/>
        <v>5.0660239527760451</v>
      </c>
      <c r="AJ53">
        <f t="shared" si="11"/>
        <v>5.0965684555059605</v>
      </c>
      <c r="AK53">
        <f t="shared" si="12"/>
        <v>5.3889229816351545</v>
      </c>
      <c r="AL53">
        <f t="shared" si="13"/>
        <v>6.5976125896618258</v>
      </c>
      <c r="AM53">
        <f t="shared" si="14"/>
        <v>49.294463905694208</v>
      </c>
      <c r="AN53">
        <f t="shared" si="15"/>
        <v>127.79819942196798</v>
      </c>
      <c r="AO53">
        <f t="shared" si="16"/>
        <v>267.56548041367296</v>
      </c>
      <c r="AP53">
        <f t="shared" si="17"/>
        <v>931.20589122655463</v>
      </c>
      <c r="AQ53">
        <f t="shared" si="18"/>
        <v>1.8397608519286819</v>
      </c>
      <c r="AR53">
        <f t="shared" si="19"/>
        <v>3.1722647835212605</v>
      </c>
      <c r="AS53">
        <f t="shared" si="20"/>
        <v>4.6427644149472105</v>
      </c>
      <c r="AT53">
        <f t="shared" si="21"/>
        <v>5.0660239527760451</v>
      </c>
      <c r="AU53">
        <f t="shared" si="22"/>
        <v>5.08958685488198</v>
      </c>
      <c r="AV53">
        <f t="shared" si="23"/>
        <v>5.08958685488198</v>
      </c>
      <c r="AW53">
        <f t="shared" si="24"/>
        <v>5.08958685488198</v>
      </c>
      <c r="AX53">
        <f t="shared" si="25"/>
        <v>5.08958685488198</v>
      </c>
      <c r="AY53">
        <f t="shared" si="26"/>
        <v>5.08958685488198</v>
      </c>
      <c r="AZ53">
        <f t="shared" si="27"/>
        <v>5.08958685488198</v>
      </c>
      <c r="BA53">
        <f t="shared" si="28"/>
        <v>5.08958685488198</v>
      </c>
      <c r="BB53">
        <f t="shared" si="29"/>
        <v>18</v>
      </c>
      <c r="BC53">
        <f t="shared" si="54"/>
        <v>0</v>
      </c>
      <c r="BD53">
        <f t="shared" si="30"/>
        <v>0</v>
      </c>
      <c r="BE53">
        <f t="shared" si="31"/>
        <v>5.5</v>
      </c>
      <c r="BF53">
        <f t="shared" si="32"/>
        <v>0</v>
      </c>
      <c r="BG53">
        <f t="shared" si="32"/>
        <v>0</v>
      </c>
      <c r="BH53">
        <f t="shared" si="32"/>
        <v>0</v>
      </c>
      <c r="BI53">
        <f t="shared" si="33"/>
        <v>0.25267438765269301</v>
      </c>
      <c r="BJ53">
        <f t="shared" si="56"/>
        <v>0</v>
      </c>
      <c r="BK53">
        <f t="shared" si="57"/>
        <v>0</v>
      </c>
      <c r="BL53">
        <f t="shared" si="35"/>
        <v>7.7206062893878422E-2</v>
      </c>
      <c r="BM53">
        <f t="shared" si="36"/>
        <v>0</v>
      </c>
      <c r="BN53">
        <f t="shared" si="37"/>
        <v>0</v>
      </c>
      <c r="BO53">
        <f t="shared" si="38"/>
        <v>0</v>
      </c>
      <c r="BP53" t="str">
        <f t="shared" si="39"/>
        <v>Col mop</v>
      </c>
      <c r="BQ53">
        <f t="shared" si="40"/>
        <v>1.8397608519286819</v>
      </c>
      <c r="BR53">
        <f t="shared" si="41"/>
        <v>1.3325039315925786</v>
      </c>
      <c r="BS53">
        <f t="shared" si="42"/>
        <v>1.47049963142595</v>
      </c>
      <c r="BT53">
        <f t="shared" si="43"/>
        <v>0.42325953782883463</v>
      </c>
      <c r="BU53">
        <f t="shared" si="44"/>
        <v>2.3562902105934924E-2</v>
      </c>
      <c r="BV53">
        <f t="shared" si="45"/>
        <v>0</v>
      </c>
      <c r="BW53">
        <f t="shared" si="46"/>
        <v>0</v>
      </c>
      <c r="BX53">
        <f t="shared" si="47"/>
        <v>0</v>
      </c>
      <c r="BY53">
        <f t="shared" si="48"/>
        <v>0</v>
      </c>
      <c r="BZ53">
        <f t="shared" si="49"/>
        <v>0</v>
      </c>
      <c r="CA53">
        <f t="shared" si="50"/>
        <v>0</v>
      </c>
      <c r="CB53" s="11">
        <f t="shared" si="58"/>
        <v>1.4037465980705167E-2</v>
      </c>
    </row>
    <row r="54" spans="1:80" x14ac:dyDescent="0.3">
      <c r="A54">
        <v>1</v>
      </c>
      <c r="B54" t="str">
        <f t="shared" si="2"/>
        <v/>
      </c>
      <c r="D54">
        <v>0.2</v>
      </c>
      <c r="I54">
        <f t="shared" si="3"/>
        <v>0</v>
      </c>
      <c r="J54">
        <f t="shared" si="4"/>
        <v>0</v>
      </c>
      <c r="L54" t="e">
        <f t="shared" si="5"/>
        <v>#DIV/0!</v>
      </c>
      <c r="M54">
        <v>1</v>
      </c>
      <c r="N54">
        <v>1</v>
      </c>
      <c r="O54">
        <v>2</v>
      </c>
      <c r="P54">
        <f t="shared" si="6"/>
        <v>0</v>
      </c>
      <c r="S54">
        <v>1</v>
      </c>
      <c r="T54">
        <v>0</v>
      </c>
      <c r="U54">
        <v>1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3"/>
        <v>#DIV/0!</v>
      </c>
      <c r="AF54" t="e">
        <f t="shared" si="7"/>
        <v>#DIV/0!</v>
      </c>
      <c r="AG54" t="e">
        <f t="shared" si="8"/>
        <v>#DIV/0!</v>
      </c>
      <c r="AH54" t="e">
        <f t="shared" si="9"/>
        <v>#DIV/0!</v>
      </c>
      <c r="AI54" t="e">
        <f t="shared" si="10"/>
        <v>#DIV/0!</v>
      </c>
      <c r="AJ54" t="e">
        <f t="shared" si="11"/>
        <v>#DIV/0!</v>
      </c>
      <c r="AK54" t="e">
        <f t="shared" si="12"/>
        <v>#DIV/0!</v>
      </c>
      <c r="AL54" t="e">
        <f t="shared" si="13"/>
        <v>#DIV/0!</v>
      </c>
      <c r="AM54" t="e">
        <f t="shared" si="14"/>
        <v>#DIV/0!</v>
      </c>
      <c r="AN54" t="e">
        <f t="shared" si="15"/>
        <v>#DIV/0!</v>
      </c>
      <c r="AO54" t="e">
        <f t="shared" si="16"/>
        <v>#DIV/0!</v>
      </c>
      <c r="AP54" t="e">
        <f t="shared" si="17"/>
        <v>#DIV/0!</v>
      </c>
      <c r="AQ54" t="e">
        <f t="shared" si="18"/>
        <v>#DIV/0!</v>
      </c>
      <c r="AR54" t="e">
        <f t="shared" si="19"/>
        <v>#DIV/0!</v>
      </c>
      <c r="AS54" t="e">
        <f t="shared" si="20"/>
        <v>#DIV/0!</v>
      </c>
      <c r="AT54" t="e">
        <f t="shared" si="21"/>
        <v>#DIV/0!</v>
      </c>
      <c r="AU54" t="e">
        <f t="shared" si="22"/>
        <v>#DIV/0!</v>
      </c>
      <c r="AV54" t="e">
        <f t="shared" si="23"/>
        <v>#DIV/0!</v>
      </c>
      <c r="AW54" t="e">
        <f t="shared" si="24"/>
        <v>#DIV/0!</v>
      </c>
      <c r="AX54" t="e">
        <f t="shared" si="25"/>
        <v>#DIV/0!</v>
      </c>
      <c r="AY54" t="e">
        <f t="shared" si="26"/>
        <v>#DIV/0!</v>
      </c>
      <c r="AZ54" t="e">
        <f t="shared" si="27"/>
        <v>#DIV/0!</v>
      </c>
      <c r="BA54" t="e">
        <f t="shared" si="28"/>
        <v>#DIV/0!</v>
      </c>
      <c r="BB54">
        <f t="shared" si="29"/>
        <v>18</v>
      </c>
      <c r="BC54">
        <f t="shared" si="54"/>
        <v>0</v>
      </c>
      <c r="BD54">
        <f t="shared" si="30"/>
        <v>0</v>
      </c>
      <c r="BE54">
        <f t="shared" si="31"/>
        <v>5.5</v>
      </c>
      <c r="BF54">
        <f t="shared" si="32"/>
        <v>0</v>
      </c>
      <c r="BG54">
        <f t="shared" si="32"/>
        <v>0</v>
      </c>
      <c r="BH54">
        <f t="shared" si="32"/>
        <v>0</v>
      </c>
      <c r="BI54">
        <f t="shared" si="33"/>
        <v>5.7295779513082339E-2</v>
      </c>
      <c r="BJ54">
        <f t="shared" si="56"/>
        <v>0</v>
      </c>
      <c r="BK54">
        <f t="shared" si="57"/>
        <v>0</v>
      </c>
      <c r="BL54">
        <f t="shared" si="35"/>
        <v>1.7507043740108492E-2</v>
      </c>
      <c r="BM54">
        <f t="shared" si="36"/>
        <v>0</v>
      </c>
      <c r="BN54">
        <f t="shared" si="37"/>
        <v>0</v>
      </c>
      <c r="BO54">
        <f t="shared" si="38"/>
        <v>0</v>
      </c>
      <c r="BP54" t="str">
        <f t="shared" si="39"/>
        <v/>
      </c>
      <c r="BQ54" t="str">
        <f t="shared" si="40"/>
        <v/>
      </c>
      <c r="BR54" t="str">
        <f t="shared" si="41"/>
        <v/>
      </c>
      <c r="BS54" t="str">
        <f t="shared" si="42"/>
        <v/>
      </c>
      <c r="BT54" t="str">
        <f t="shared" si="43"/>
        <v/>
      </c>
      <c r="BU54" t="str">
        <f t="shared" si="44"/>
        <v/>
      </c>
      <c r="BV54" t="str">
        <f t="shared" si="45"/>
        <v/>
      </c>
      <c r="BW54" t="str">
        <f t="shared" si="46"/>
        <v/>
      </c>
      <c r="BX54" t="str">
        <f t="shared" si="47"/>
        <v/>
      </c>
      <c r="BY54" t="str">
        <f t="shared" si="48"/>
        <v/>
      </c>
      <c r="BZ54" t="str">
        <f t="shared" si="49"/>
        <v/>
      </c>
      <c r="CA54" t="str">
        <f t="shared" si="50"/>
        <v/>
      </c>
      <c r="CB54" s="11">
        <f t="shared" si="58"/>
        <v>3.1830988618379076E-3</v>
      </c>
    </row>
    <row r="55" spans="1:80" x14ac:dyDescent="0.3">
      <c r="A55">
        <v>1</v>
      </c>
      <c r="B55" t="str">
        <f t="shared" si="2"/>
        <v/>
      </c>
      <c r="D55">
        <v>0.18</v>
      </c>
      <c r="I55">
        <f t="shared" si="3"/>
        <v>0</v>
      </c>
      <c r="J55">
        <f t="shared" si="4"/>
        <v>0</v>
      </c>
      <c r="L55" t="e">
        <f t="shared" si="5"/>
        <v>#DIV/0!</v>
      </c>
      <c r="M55">
        <v>1</v>
      </c>
      <c r="N55">
        <v>1</v>
      </c>
      <c r="O55">
        <v>2</v>
      </c>
      <c r="P55">
        <f t="shared" si="6"/>
        <v>0</v>
      </c>
      <c r="S55">
        <v>1</v>
      </c>
      <c r="T55">
        <v>0</v>
      </c>
      <c r="U55">
        <v>1</v>
      </c>
      <c r="Z55">
        <v>0</v>
      </c>
      <c r="AA55">
        <v>0</v>
      </c>
      <c r="AB55">
        <v>0</v>
      </c>
      <c r="AC55">
        <v>0</v>
      </c>
      <c r="AD55" t="s">
        <v>75</v>
      </c>
      <c r="AE55" t="e">
        <f t="shared" si="53"/>
        <v>#DIV/0!</v>
      </c>
      <c r="AF55" t="e">
        <f t="shared" si="7"/>
        <v>#DIV/0!</v>
      </c>
      <c r="AG55" t="e">
        <f t="shared" si="8"/>
        <v>#DIV/0!</v>
      </c>
      <c r="AH55" t="e">
        <f t="shared" si="9"/>
        <v>#DIV/0!</v>
      </c>
      <c r="AI55" t="e">
        <f t="shared" si="10"/>
        <v>#DIV/0!</v>
      </c>
      <c r="AJ55" t="e">
        <f t="shared" si="11"/>
        <v>#DIV/0!</v>
      </c>
      <c r="AK55" t="e">
        <f t="shared" si="12"/>
        <v>#DIV/0!</v>
      </c>
      <c r="AL55" t="e">
        <f t="shared" si="13"/>
        <v>#DIV/0!</v>
      </c>
      <c r="AM55" t="e">
        <f t="shared" si="14"/>
        <v>#DIV/0!</v>
      </c>
      <c r="AN55" t="e">
        <f t="shared" si="15"/>
        <v>#DIV/0!</v>
      </c>
      <c r="AO55" t="e">
        <f t="shared" si="16"/>
        <v>#DIV/0!</v>
      </c>
      <c r="AP55" t="e">
        <f t="shared" si="17"/>
        <v>#DIV/0!</v>
      </c>
      <c r="AQ55" t="e">
        <f t="shared" si="18"/>
        <v>#DIV/0!</v>
      </c>
      <c r="AR55" t="e">
        <f t="shared" si="19"/>
        <v>#DIV/0!</v>
      </c>
      <c r="AS55" t="e">
        <f t="shared" si="20"/>
        <v>#DIV/0!</v>
      </c>
      <c r="AT55" t="e">
        <f t="shared" si="21"/>
        <v>#DIV/0!</v>
      </c>
      <c r="AU55" t="e">
        <f t="shared" si="22"/>
        <v>#DIV/0!</v>
      </c>
      <c r="AV55" t="e">
        <f t="shared" si="23"/>
        <v>#DIV/0!</v>
      </c>
      <c r="AW55" t="e">
        <f t="shared" si="24"/>
        <v>#DIV/0!</v>
      </c>
      <c r="AX55" t="e">
        <f t="shared" si="25"/>
        <v>#DIV/0!</v>
      </c>
      <c r="AY55" t="e">
        <f t="shared" si="26"/>
        <v>#DIV/0!</v>
      </c>
      <c r="AZ55" t="e">
        <f t="shared" si="27"/>
        <v>#DIV/0!</v>
      </c>
      <c r="BA55" t="e">
        <f t="shared" si="28"/>
        <v>#DIV/0!</v>
      </c>
      <c r="BB55">
        <f t="shared" si="29"/>
        <v>18</v>
      </c>
      <c r="BC55">
        <f t="shared" si="54"/>
        <v>0</v>
      </c>
      <c r="BD55">
        <f t="shared" si="30"/>
        <v>0</v>
      </c>
      <c r="BE55">
        <f t="shared" si="31"/>
        <v>5.5</v>
      </c>
      <c r="BF55">
        <f t="shared" si="32"/>
        <v>0</v>
      </c>
      <c r="BG55">
        <f t="shared" si="32"/>
        <v>0</v>
      </c>
      <c r="BH55">
        <f t="shared" si="32"/>
        <v>0</v>
      </c>
      <c r="BI55">
        <f t="shared" si="33"/>
        <v>4.6409581405596673E-2</v>
      </c>
      <c r="BJ55">
        <f t="shared" si="56"/>
        <v>0</v>
      </c>
      <c r="BK55">
        <f t="shared" si="57"/>
        <v>0</v>
      </c>
      <c r="BL55">
        <f t="shared" si="35"/>
        <v>1.4180705429487874E-2</v>
      </c>
      <c r="BM55">
        <f t="shared" si="36"/>
        <v>0</v>
      </c>
      <c r="BN55">
        <f t="shared" si="37"/>
        <v>0</v>
      </c>
      <c r="BO55">
        <f t="shared" si="38"/>
        <v>0</v>
      </c>
      <c r="BP55" t="str">
        <f t="shared" si="39"/>
        <v/>
      </c>
      <c r="BQ55" t="str">
        <f t="shared" si="40"/>
        <v/>
      </c>
      <c r="BR55" t="str">
        <f t="shared" si="41"/>
        <v/>
      </c>
      <c r="BS55" t="str">
        <f t="shared" si="42"/>
        <v/>
      </c>
      <c r="BT55" t="str">
        <f t="shared" si="43"/>
        <v/>
      </c>
      <c r="BU55" t="str">
        <f t="shared" si="44"/>
        <v/>
      </c>
      <c r="BV55" t="str">
        <f t="shared" si="45"/>
        <v/>
      </c>
      <c r="BW55" t="str">
        <f t="shared" si="46"/>
        <v/>
      </c>
      <c r="BX55" t="str">
        <f t="shared" si="47"/>
        <v/>
      </c>
      <c r="BY55" t="str">
        <f t="shared" si="48"/>
        <v/>
      </c>
      <c r="BZ55" t="str">
        <f t="shared" si="49"/>
        <v/>
      </c>
      <c r="CA55" t="str">
        <f t="shared" si="50"/>
        <v/>
      </c>
      <c r="CB55" s="11">
        <f t="shared" si="58"/>
        <v>2.5783100780887042E-3</v>
      </c>
    </row>
    <row r="56" spans="1:80" x14ac:dyDescent="0.3">
      <c r="A56">
        <v>1</v>
      </c>
      <c r="B56">
        <f t="shared" si="2"/>
        <v>1</v>
      </c>
      <c r="C56" t="s">
        <v>75</v>
      </c>
      <c r="D56">
        <v>1.68</v>
      </c>
      <c r="E56">
        <v>17.899999999999999</v>
      </c>
      <c r="F56">
        <v>10.25</v>
      </c>
      <c r="G56">
        <v>7.75</v>
      </c>
      <c r="H56">
        <v>16.899999999999999</v>
      </c>
      <c r="I56">
        <f t="shared" si="3"/>
        <v>4.5</v>
      </c>
      <c r="J56">
        <f t="shared" si="4"/>
        <v>1</v>
      </c>
      <c r="K56">
        <v>3</v>
      </c>
      <c r="L56">
        <f t="shared" si="5"/>
        <v>3</v>
      </c>
      <c r="M56">
        <v>1</v>
      </c>
      <c r="N56">
        <v>1</v>
      </c>
      <c r="O56">
        <v>2</v>
      </c>
      <c r="P56">
        <f t="shared" si="6"/>
        <v>1</v>
      </c>
      <c r="Q56">
        <v>1</v>
      </c>
      <c r="S56">
        <v>1</v>
      </c>
      <c r="T56">
        <v>0</v>
      </c>
      <c r="U56">
        <v>1</v>
      </c>
      <c r="Z56">
        <v>5.5</v>
      </c>
      <c r="AA56">
        <v>0</v>
      </c>
      <c r="AB56">
        <v>5.5</v>
      </c>
      <c r="AC56">
        <v>0</v>
      </c>
      <c r="AD56" t="s">
        <v>75</v>
      </c>
      <c r="AE56">
        <f t="shared" si="53"/>
        <v>358.01880477629737</v>
      </c>
      <c r="AF56">
        <f t="shared" si="7"/>
        <v>-32.726231128966184</v>
      </c>
      <c r="AG56">
        <f t="shared" si="8"/>
        <v>-7.5262621597429456E-14</v>
      </c>
      <c r="AH56">
        <f t="shared" si="9"/>
        <v>59.867236905187866</v>
      </c>
      <c r="AI56">
        <f t="shared" si="10"/>
        <v>112.65837157064365</v>
      </c>
      <c r="AJ56">
        <f t="shared" si="11"/>
        <v>158.81844187308016</v>
      </c>
      <c r="AK56">
        <f t="shared" si="12"/>
        <v>198.79248568921003</v>
      </c>
      <c r="AL56">
        <f t="shared" si="13"/>
        <v>233.02554089574596</v>
      </c>
      <c r="AM56">
        <f t="shared" si="14"/>
        <v>333.6523134694616</v>
      </c>
      <c r="AN56">
        <f t="shared" si="15"/>
        <v>353.61893780817712</v>
      </c>
      <c r="AO56">
        <f t="shared" si="16"/>
        <v>357.96473267427677</v>
      </c>
      <c r="AP56">
        <f t="shared" si="17"/>
        <v>374.85466182531849</v>
      </c>
      <c r="AQ56">
        <f t="shared" si="18"/>
        <v>0</v>
      </c>
      <c r="AR56">
        <f t="shared" si="19"/>
        <v>0</v>
      </c>
      <c r="AS56">
        <f t="shared" si="20"/>
        <v>59.867236905187866</v>
      </c>
      <c r="AT56">
        <f t="shared" si="21"/>
        <v>112.65837157064365</v>
      </c>
      <c r="AU56">
        <f t="shared" si="22"/>
        <v>158.81844187308016</v>
      </c>
      <c r="AV56">
        <f t="shared" si="23"/>
        <v>198.79248568921003</v>
      </c>
      <c r="AW56">
        <f t="shared" si="24"/>
        <v>233.02554089574596</v>
      </c>
      <c r="AX56">
        <f t="shared" si="25"/>
        <v>333.6523134694616</v>
      </c>
      <c r="AY56">
        <f t="shared" si="26"/>
        <v>353.61893780817712</v>
      </c>
      <c r="AZ56">
        <f t="shared" si="27"/>
        <v>357.96473267427677</v>
      </c>
      <c r="BA56">
        <f t="shared" si="28"/>
        <v>358.01880477629737</v>
      </c>
      <c r="BB56">
        <f t="shared" si="29"/>
        <v>18</v>
      </c>
      <c r="BC56">
        <f t="shared" si="54"/>
        <v>5.5</v>
      </c>
      <c r="BD56">
        <f t="shared" si="30"/>
        <v>0</v>
      </c>
      <c r="BE56">
        <f t="shared" si="31"/>
        <v>5.5</v>
      </c>
      <c r="BF56">
        <f t="shared" si="32"/>
        <v>0</v>
      </c>
      <c r="BG56">
        <f t="shared" si="32"/>
        <v>0</v>
      </c>
      <c r="BH56">
        <f t="shared" si="32"/>
        <v>0</v>
      </c>
      <c r="BI56">
        <f t="shared" si="33"/>
        <v>4.0427902024430882</v>
      </c>
      <c r="BJ56">
        <f t="shared" si="56"/>
        <v>1.2352970063020547</v>
      </c>
      <c r="BK56">
        <f t="shared" si="57"/>
        <v>0</v>
      </c>
      <c r="BL56">
        <f t="shared" si="35"/>
        <v>1.2352970063020547</v>
      </c>
      <c r="BM56">
        <f t="shared" si="36"/>
        <v>0</v>
      </c>
      <c r="BN56">
        <f t="shared" si="37"/>
        <v>0</v>
      </c>
      <c r="BO56">
        <f t="shared" si="38"/>
        <v>0</v>
      </c>
      <c r="BP56" t="str">
        <f t="shared" si="39"/>
        <v>Col mop</v>
      </c>
      <c r="BQ56">
        <f t="shared" si="40"/>
        <v>0</v>
      </c>
      <c r="BR56">
        <f t="shared" si="41"/>
        <v>0</v>
      </c>
      <c r="BS56">
        <f t="shared" si="42"/>
        <v>59.867236905187866</v>
      </c>
      <c r="BT56">
        <f t="shared" si="43"/>
        <v>52.791134665455786</v>
      </c>
      <c r="BU56">
        <f t="shared" si="44"/>
        <v>46.160070302436509</v>
      </c>
      <c r="BV56">
        <f t="shared" si="45"/>
        <v>39.974043816129864</v>
      </c>
      <c r="BW56">
        <f t="shared" si="46"/>
        <v>34.233055206535937</v>
      </c>
      <c r="BX56">
        <f t="shared" si="47"/>
        <v>100.62677257371564</v>
      </c>
      <c r="BY56">
        <f t="shared" si="48"/>
        <v>19.966624338715519</v>
      </c>
      <c r="BZ56">
        <f t="shared" si="49"/>
        <v>4.3457948660996522</v>
      </c>
      <c r="CA56">
        <f t="shared" si="50"/>
        <v>5.4072102020597868E-2</v>
      </c>
      <c r="CB56" s="11">
        <f t="shared" si="58"/>
        <v>0.22459945569128267</v>
      </c>
    </row>
    <row r="57" spans="1:80" x14ac:dyDescent="0.3">
      <c r="A57">
        <v>1</v>
      </c>
      <c r="B57">
        <f t="shared" si="2"/>
        <v>1</v>
      </c>
      <c r="C57" t="s">
        <v>75</v>
      </c>
      <c r="D57">
        <v>0.6</v>
      </c>
      <c r="E57">
        <v>6</v>
      </c>
      <c r="F57">
        <v>5.0999999999999996</v>
      </c>
      <c r="G57">
        <v>5.2</v>
      </c>
      <c r="H57">
        <v>5.5</v>
      </c>
      <c r="I57">
        <f t="shared" si="3"/>
        <v>2.5750000000000002</v>
      </c>
      <c r="J57">
        <f t="shared" si="4"/>
        <v>0.5</v>
      </c>
      <c r="K57">
        <v>1</v>
      </c>
      <c r="L57">
        <f t="shared" si="5"/>
        <v>1</v>
      </c>
      <c r="M57">
        <v>1</v>
      </c>
      <c r="N57">
        <v>1</v>
      </c>
      <c r="O57">
        <v>2</v>
      </c>
      <c r="P57">
        <f t="shared" si="6"/>
        <v>1</v>
      </c>
      <c r="S57">
        <v>1</v>
      </c>
      <c r="T57">
        <v>0</v>
      </c>
      <c r="U57">
        <v>1</v>
      </c>
      <c r="Z57">
        <v>0</v>
      </c>
      <c r="AA57">
        <v>0</v>
      </c>
      <c r="AB57">
        <v>0</v>
      </c>
      <c r="AC57">
        <v>0</v>
      </c>
      <c r="AD57" t="s">
        <v>75</v>
      </c>
      <c r="AE57">
        <f t="shared" si="53"/>
        <v>114.56897533789854</v>
      </c>
      <c r="AF57">
        <f t="shared" si="7"/>
        <v>0</v>
      </c>
      <c r="AG57">
        <f t="shared" si="8"/>
        <v>10.415361394354413</v>
      </c>
      <c r="AH57">
        <f t="shared" si="9"/>
        <v>31.246084183063239</v>
      </c>
      <c r="AI57">
        <f t="shared" si="10"/>
        <v>52.076806971772065</v>
      </c>
      <c r="AJ57">
        <f t="shared" si="11"/>
        <v>72.907529760480884</v>
      </c>
      <c r="AK57">
        <f t="shared" si="12"/>
        <v>93.738252549189724</v>
      </c>
      <c r="AL57">
        <f t="shared" si="13"/>
        <v>114.56897533789854</v>
      </c>
      <c r="AM57">
        <f t="shared" si="14"/>
        <v>218.72258928144268</v>
      </c>
      <c r="AN57">
        <f t="shared" si="15"/>
        <v>281.21475764756917</v>
      </c>
      <c r="AO57">
        <f t="shared" si="16"/>
        <v>343.70692601369564</v>
      </c>
      <c r="AP57">
        <f t="shared" si="17"/>
        <v>489.5219855346574</v>
      </c>
      <c r="AQ57">
        <f t="shared" si="18"/>
        <v>0</v>
      </c>
      <c r="AR57">
        <f t="shared" si="19"/>
        <v>10.415361394354413</v>
      </c>
      <c r="AS57">
        <f t="shared" si="20"/>
        <v>31.246084183063239</v>
      </c>
      <c r="AT57">
        <f t="shared" si="21"/>
        <v>52.076806971772065</v>
      </c>
      <c r="AU57">
        <f t="shared" si="22"/>
        <v>72.907529760480884</v>
      </c>
      <c r="AV57">
        <f t="shared" si="23"/>
        <v>93.738252549189724</v>
      </c>
      <c r="AW57">
        <f t="shared" si="24"/>
        <v>114.56897533789854</v>
      </c>
      <c r="AX57">
        <f t="shared" si="25"/>
        <v>114.56897533789854</v>
      </c>
      <c r="AY57">
        <f t="shared" si="26"/>
        <v>114.56897533789854</v>
      </c>
      <c r="AZ57">
        <f t="shared" si="27"/>
        <v>114.56897533789854</v>
      </c>
      <c r="BA57">
        <f t="shared" si="28"/>
        <v>114.56897533789854</v>
      </c>
      <c r="BB57">
        <f t="shared" si="29"/>
        <v>18</v>
      </c>
      <c r="BC57">
        <f t="shared" si="54"/>
        <v>0</v>
      </c>
      <c r="BD57">
        <f t="shared" si="30"/>
        <v>0</v>
      </c>
      <c r="BE57">
        <f t="shared" si="31"/>
        <v>5.5</v>
      </c>
      <c r="BF57">
        <f t="shared" si="32"/>
        <v>0</v>
      </c>
      <c r="BG57">
        <f t="shared" si="32"/>
        <v>0</v>
      </c>
      <c r="BH57">
        <f t="shared" si="32"/>
        <v>0</v>
      </c>
      <c r="BI57">
        <f t="shared" si="33"/>
        <v>0.51566201561774083</v>
      </c>
      <c r="BJ57">
        <f t="shared" si="56"/>
        <v>0</v>
      </c>
      <c r="BK57">
        <f t="shared" si="57"/>
        <v>0</v>
      </c>
      <c r="BL57">
        <f t="shared" si="35"/>
        <v>0.15756339366097638</v>
      </c>
      <c r="BM57">
        <f t="shared" si="36"/>
        <v>0</v>
      </c>
      <c r="BN57">
        <f t="shared" si="37"/>
        <v>0</v>
      </c>
      <c r="BO57">
        <f t="shared" si="38"/>
        <v>0</v>
      </c>
      <c r="BP57" t="str">
        <f t="shared" si="39"/>
        <v>Col mop</v>
      </c>
      <c r="BQ57">
        <f t="shared" si="40"/>
        <v>0</v>
      </c>
      <c r="BR57">
        <f t="shared" si="41"/>
        <v>10.415361394354413</v>
      </c>
      <c r="BS57">
        <f t="shared" si="42"/>
        <v>20.830722788708826</v>
      </c>
      <c r="BT57">
        <f t="shared" si="43"/>
        <v>20.830722788708826</v>
      </c>
      <c r="BU57">
        <f t="shared" si="44"/>
        <v>20.830722788708819</v>
      </c>
      <c r="BV57">
        <f t="shared" si="45"/>
        <v>20.83072278870884</v>
      </c>
      <c r="BW57">
        <f t="shared" si="46"/>
        <v>20.830722788708812</v>
      </c>
      <c r="BX57">
        <f t="shared" si="47"/>
        <v>0</v>
      </c>
      <c r="BY57">
        <f t="shared" si="48"/>
        <v>0</v>
      </c>
      <c r="BZ57">
        <f t="shared" si="49"/>
        <v>0</v>
      </c>
      <c r="CA57">
        <f t="shared" si="50"/>
        <v>0</v>
      </c>
      <c r="CB57" s="11">
        <f t="shared" si="58"/>
        <v>2.8647889756541159E-2</v>
      </c>
    </row>
    <row r="58" spans="1:80" x14ac:dyDescent="0.3">
      <c r="A58">
        <v>1</v>
      </c>
      <c r="B58" t="str">
        <f t="shared" si="2"/>
        <v/>
      </c>
      <c r="D58">
        <v>0.5</v>
      </c>
      <c r="I58">
        <f t="shared" si="3"/>
        <v>0</v>
      </c>
      <c r="J58">
        <f t="shared" si="4"/>
        <v>0</v>
      </c>
      <c r="L58" t="e">
        <f t="shared" si="5"/>
        <v>#DIV/0!</v>
      </c>
      <c r="M58">
        <v>2</v>
      </c>
      <c r="N58">
        <v>1</v>
      </c>
      <c r="O58">
        <v>3</v>
      </c>
      <c r="P58">
        <f t="shared" si="6"/>
        <v>0</v>
      </c>
      <c r="S58">
        <v>1</v>
      </c>
      <c r="T58">
        <v>0</v>
      </c>
      <c r="U58">
        <v>1</v>
      </c>
      <c r="Z58">
        <v>0</v>
      </c>
      <c r="AA58">
        <v>0</v>
      </c>
      <c r="AB58">
        <v>18</v>
      </c>
      <c r="AC58">
        <v>0</v>
      </c>
      <c r="AD58" t="s">
        <v>75</v>
      </c>
      <c r="AE58" t="e">
        <f t="shared" si="53"/>
        <v>#DIV/0!</v>
      </c>
      <c r="AF58" t="e">
        <f t="shared" si="7"/>
        <v>#DIV/0!</v>
      </c>
      <c r="AG58" t="e">
        <f t="shared" si="8"/>
        <v>#DIV/0!</v>
      </c>
      <c r="AH58" t="e">
        <f t="shared" si="9"/>
        <v>#DIV/0!</v>
      </c>
      <c r="AI58" t="e">
        <f t="shared" si="10"/>
        <v>#DIV/0!</v>
      </c>
      <c r="AJ58" t="e">
        <f t="shared" si="11"/>
        <v>#DIV/0!</v>
      </c>
      <c r="AK58" t="e">
        <f t="shared" si="12"/>
        <v>#DIV/0!</v>
      </c>
      <c r="AL58" t="e">
        <f t="shared" si="13"/>
        <v>#DIV/0!</v>
      </c>
      <c r="AM58" t="e">
        <f t="shared" si="14"/>
        <v>#DIV/0!</v>
      </c>
      <c r="AN58" t="e">
        <f t="shared" si="15"/>
        <v>#DIV/0!</v>
      </c>
      <c r="AO58" t="e">
        <f t="shared" si="16"/>
        <v>#DIV/0!</v>
      </c>
      <c r="AP58" t="e">
        <f t="shared" si="17"/>
        <v>#DIV/0!</v>
      </c>
      <c r="AQ58" t="e">
        <f t="shared" si="18"/>
        <v>#DIV/0!</v>
      </c>
      <c r="AR58" t="e">
        <f t="shared" si="19"/>
        <v>#DIV/0!</v>
      </c>
      <c r="AS58" t="e">
        <f t="shared" si="20"/>
        <v>#DIV/0!</v>
      </c>
      <c r="AT58" t="e">
        <f t="shared" si="21"/>
        <v>#DIV/0!</v>
      </c>
      <c r="AU58" t="e">
        <f t="shared" si="22"/>
        <v>#DIV/0!</v>
      </c>
      <c r="AV58" t="e">
        <f t="shared" si="23"/>
        <v>#DIV/0!</v>
      </c>
      <c r="AW58" t="e">
        <f t="shared" si="24"/>
        <v>#DIV/0!</v>
      </c>
      <c r="AX58" t="e">
        <f t="shared" si="25"/>
        <v>#DIV/0!</v>
      </c>
      <c r="AY58" t="e">
        <f t="shared" si="26"/>
        <v>#DIV/0!</v>
      </c>
      <c r="AZ58" t="e">
        <f t="shared" si="27"/>
        <v>#DIV/0!</v>
      </c>
      <c r="BA58" t="e">
        <f t="shared" si="28"/>
        <v>#DIV/0!</v>
      </c>
      <c r="BB58">
        <f t="shared" si="29"/>
        <v>38</v>
      </c>
      <c r="BC58">
        <f t="shared" si="54"/>
        <v>0</v>
      </c>
      <c r="BD58">
        <f t="shared" si="30"/>
        <v>0</v>
      </c>
      <c r="BE58">
        <f t="shared" si="31"/>
        <v>5.5</v>
      </c>
      <c r="BF58">
        <f t="shared" si="32"/>
        <v>0</v>
      </c>
      <c r="BG58">
        <f t="shared" si="32"/>
        <v>0</v>
      </c>
      <c r="BH58">
        <f t="shared" si="32"/>
        <v>0</v>
      </c>
      <c r="BI58">
        <f t="shared" si="33"/>
        <v>0.75598597968650294</v>
      </c>
      <c r="BJ58">
        <f t="shared" si="56"/>
        <v>0</v>
      </c>
      <c r="BK58">
        <f t="shared" si="57"/>
        <v>0</v>
      </c>
      <c r="BL58">
        <f t="shared" si="35"/>
        <v>0.10941902337567805</v>
      </c>
      <c r="BM58">
        <f t="shared" si="36"/>
        <v>0</v>
      </c>
      <c r="BN58">
        <f t="shared" si="37"/>
        <v>0</v>
      </c>
      <c r="BO58">
        <f t="shared" si="38"/>
        <v>0</v>
      </c>
      <c r="BP58" t="str">
        <f t="shared" si="39"/>
        <v/>
      </c>
      <c r="BQ58" t="str">
        <f t="shared" si="40"/>
        <v/>
      </c>
      <c r="BR58" t="str">
        <f t="shared" si="41"/>
        <v/>
      </c>
      <c r="BS58" t="str">
        <f t="shared" si="42"/>
        <v/>
      </c>
      <c r="BT58" t="str">
        <f t="shared" si="43"/>
        <v/>
      </c>
      <c r="BU58" t="str">
        <f t="shared" si="44"/>
        <v/>
      </c>
      <c r="BV58" t="str">
        <f t="shared" si="45"/>
        <v/>
      </c>
      <c r="BW58" t="str">
        <f t="shared" si="46"/>
        <v/>
      </c>
      <c r="BX58" t="str">
        <f t="shared" si="47"/>
        <v/>
      </c>
      <c r="BY58" t="str">
        <f t="shared" si="48"/>
        <v/>
      </c>
      <c r="BZ58" t="str">
        <f t="shared" si="49"/>
        <v/>
      </c>
      <c r="CA58" t="str">
        <f t="shared" si="50"/>
        <v/>
      </c>
      <c r="CB58" s="11">
        <f t="shared" si="58"/>
        <v>1.9894367886486918E-2</v>
      </c>
    </row>
    <row r="59" spans="1:80" x14ac:dyDescent="0.3">
      <c r="A59">
        <v>1</v>
      </c>
      <c r="B59">
        <f t="shared" si="2"/>
        <v>1</v>
      </c>
      <c r="C59" t="s">
        <v>75</v>
      </c>
      <c r="D59">
        <v>1.32</v>
      </c>
      <c r="E59">
        <v>5.5</v>
      </c>
      <c r="F59">
        <v>4.0999999999999996</v>
      </c>
      <c r="G59">
        <v>3.9</v>
      </c>
      <c r="H59">
        <v>4.5</v>
      </c>
      <c r="I59">
        <f t="shared" si="3"/>
        <v>2</v>
      </c>
      <c r="J59">
        <f t="shared" si="4"/>
        <v>1</v>
      </c>
      <c r="K59">
        <v>3</v>
      </c>
      <c r="L59">
        <f t="shared" si="5"/>
        <v>3</v>
      </c>
      <c r="M59">
        <v>2</v>
      </c>
      <c r="N59">
        <v>1</v>
      </c>
      <c r="O59">
        <v>5</v>
      </c>
      <c r="P59">
        <f t="shared" si="6"/>
        <v>1</v>
      </c>
      <c r="S59">
        <v>1</v>
      </c>
      <c r="T59">
        <v>0</v>
      </c>
      <c r="U59">
        <v>2</v>
      </c>
      <c r="Z59">
        <v>0</v>
      </c>
      <c r="AA59">
        <v>0</v>
      </c>
      <c r="AB59">
        <v>0</v>
      </c>
      <c r="AC59">
        <v>0</v>
      </c>
      <c r="AD59" t="s">
        <v>75</v>
      </c>
      <c r="AE59">
        <f t="shared" si="53"/>
        <v>18.830706365617221</v>
      </c>
      <c r="AF59">
        <f t="shared" si="7"/>
        <v>-7.0001665638988566</v>
      </c>
      <c r="AG59">
        <f t="shared" si="8"/>
        <v>0</v>
      </c>
      <c r="AH59">
        <f t="shared" si="9"/>
        <v>9.9707169507932054</v>
      </c>
      <c r="AI59">
        <f t="shared" si="10"/>
        <v>15.601847249427712</v>
      </c>
      <c r="AJ59">
        <f t="shared" si="11"/>
        <v>18.133272796520284</v>
      </c>
      <c r="AK59">
        <f t="shared" si="12"/>
        <v>18.804875492687707</v>
      </c>
      <c r="AL59">
        <f t="shared" si="13"/>
        <v>18.856537238546736</v>
      </c>
      <c r="AM59">
        <f t="shared" si="14"/>
        <v>53.21159823480312</v>
      </c>
      <c r="AN59">
        <f t="shared" si="15"/>
        <v>145.73778506832969</v>
      </c>
      <c r="AO59">
        <f t="shared" si="16"/>
        <v>333.1149372990393</v>
      </c>
      <c r="AP59">
        <f t="shared" si="17"/>
        <v>1327.2419128643949</v>
      </c>
      <c r="AQ59">
        <f t="shared" si="18"/>
        <v>0</v>
      </c>
      <c r="AR59">
        <f t="shared" si="19"/>
        <v>0</v>
      </c>
      <c r="AS59">
        <f t="shared" si="20"/>
        <v>9.9707169507932054</v>
      </c>
      <c r="AT59">
        <f t="shared" si="21"/>
        <v>15.601847249427712</v>
      </c>
      <c r="AU59">
        <f t="shared" si="22"/>
        <v>18.133272796520284</v>
      </c>
      <c r="AV59">
        <f t="shared" si="23"/>
        <v>18.804875492687707</v>
      </c>
      <c r="AW59">
        <f t="shared" si="24"/>
        <v>18.830706365617221</v>
      </c>
      <c r="AX59">
        <f t="shared" si="25"/>
        <v>18.830706365617221</v>
      </c>
      <c r="AY59">
        <f t="shared" si="26"/>
        <v>18.830706365617221</v>
      </c>
      <c r="AZ59">
        <f t="shared" si="27"/>
        <v>18.830706365617221</v>
      </c>
      <c r="BA59">
        <f t="shared" si="28"/>
        <v>18.830706365617221</v>
      </c>
      <c r="BB59">
        <f t="shared" si="29"/>
        <v>83</v>
      </c>
      <c r="BC59">
        <f t="shared" si="54"/>
        <v>0</v>
      </c>
      <c r="BD59">
        <f t="shared" si="30"/>
        <v>0</v>
      </c>
      <c r="BE59">
        <f t="shared" si="31"/>
        <v>18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3"/>
        <v>11.508430272997717</v>
      </c>
      <c r="BJ59">
        <f t="shared" si="56"/>
        <v>0</v>
      </c>
      <c r="BK59">
        <f t="shared" si="57"/>
        <v>0</v>
      </c>
      <c r="BL59">
        <f t="shared" si="35"/>
        <v>2.4958041555898665</v>
      </c>
      <c r="BM59">
        <f t="shared" si="36"/>
        <v>0</v>
      </c>
      <c r="BN59">
        <f t="shared" si="37"/>
        <v>0</v>
      </c>
      <c r="BO59">
        <f t="shared" si="38"/>
        <v>0</v>
      </c>
      <c r="BP59" t="str">
        <f t="shared" si="39"/>
        <v>Col mop</v>
      </c>
      <c r="BQ59">
        <f t="shared" si="40"/>
        <v>0</v>
      </c>
      <c r="BR59">
        <f t="shared" si="41"/>
        <v>0</v>
      </c>
      <c r="BS59">
        <f t="shared" si="42"/>
        <v>9.9707169507932054</v>
      </c>
      <c r="BT59">
        <f t="shared" si="43"/>
        <v>5.6311302986345062</v>
      </c>
      <c r="BU59">
        <f t="shared" si="44"/>
        <v>2.5314255470925726</v>
      </c>
      <c r="BV59">
        <f t="shared" si="45"/>
        <v>0.67160269616742241</v>
      </c>
      <c r="BW59">
        <f t="shared" si="46"/>
        <v>2.583087292951447E-2</v>
      </c>
      <c r="BX59">
        <f t="shared" si="47"/>
        <v>0</v>
      </c>
      <c r="BY59">
        <f t="shared" si="48"/>
        <v>0</v>
      </c>
      <c r="BZ59">
        <f t="shared" si="49"/>
        <v>0</v>
      </c>
      <c r="CA59">
        <f t="shared" si="50"/>
        <v>0</v>
      </c>
      <c r="CB59" s="11">
        <f t="shared" si="58"/>
        <v>0.13865578642165924</v>
      </c>
    </row>
    <row r="60" spans="1:80" x14ac:dyDescent="0.3">
      <c r="A60">
        <v>1</v>
      </c>
      <c r="B60">
        <f t="shared" si="2"/>
        <v>1</v>
      </c>
      <c r="C60" t="s">
        <v>75</v>
      </c>
      <c r="D60">
        <v>0.7</v>
      </c>
      <c r="E60">
        <v>5</v>
      </c>
      <c r="F60">
        <v>4.3499999999999996</v>
      </c>
      <c r="G60">
        <v>3.75</v>
      </c>
      <c r="H60">
        <v>4.5</v>
      </c>
      <c r="I60">
        <f t="shared" si="3"/>
        <v>2.0249999999999999</v>
      </c>
      <c r="J60">
        <f t="shared" si="4"/>
        <v>0.5</v>
      </c>
      <c r="K60">
        <v>1</v>
      </c>
      <c r="L60">
        <f t="shared" si="5"/>
        <v>1</v>
      </c>
      <c r="M60">
        <v>1</v>
      </c>
      <c r="N60">
        <v>1</v>
      </c>
      <c r="O60">
        <v>4</v>
      </c>
      <c r="P60">
        <f t="shared" si="6"/>
        <v>1</v>
      </c>
      <c r="S60">
        <v>1</v>
      </c>
      <c r="T60">
        <v>0</v>
      </c>
      <c r="U60">
        <v>1</v>
      </c>
      <c r="Z60">
        <v>0</v>
      </c>
      <c r="AA60">
        <v>0</v>
      </c>
      <c r="AB60">
        <v>0</v>
      </c>
      <c r="AC60">
        <v>0</v>
      </c>
      <c r="AD60" t="s">
        <v>75</v>
      </c>
      <c r="AE60">
        <f t="shared" si="53"/>
        <v>57.9712201880699</v>
      </c>
      <c r="AF60">
        <f t="shared" si="7"/>
        <v>0</v>
      </c>
      <c r="AG60">
        <f t="shared" si="8"/>
        <v>6.4412466875633223</v>
      </c>
      <c r="AH60">
        <f t="shared" si="9"/>
        <v>19.323740062689968</v>
      </c>
      <c r="AI60">
        <f t="shared" si="10"/>
        <v>32.206233437816614</v>
      </c>
      <c r="AJ60">
        <f t="shared" si="11"/>
        <v>45.088726812943257</v>
      </c>
      <c r="AK60">
        <f t="shared" si="12"/>
        <v>57.9712201880699</v>
      </c>
      <c r="AL60">
        <f t="shared" si="13"/>
        <v>70.85371356319655</v>
      </c>
      <c r="AM60">
        <f t="shared" si="14"/>
        <v>135.26618043882976</v>
      </c>
      <c r="AN60">
        <f t="shared" si="15"/>
        <v>173.91366056420969</v>
      </c>
      <c r="AO60">
        <f t="shared" si="16"/>
        <v>212.56114068958965</v>
      </c>
      <c r="AP60">
        <f t="shared" si="17"/>
        <v>302.73859431547612</v>
      </c>
      <c r="AQ60">
        <f t="shared" si="18"/>
        <v>0</v>
      </c>
      <c r="AR60">
        <f t="shared" si="19"/>
        <v>6.4412466875633223</v>
      </c>
      <c r="AS60">
        <f t="shared" si="20"/>
        <v>19.323740062689968</v>
      </c>
      <c r="AT60">
        <f t="shared" si="21"/>
        <v>32.206233437816614</v>
      </c>
      <c r="AU60">
        <f t="shared" si="22"/>
        <v>45.088726812943257</v>
      </c>
      <c r="AV60">
        <f t="shared" si="23"/>
        <v>57.9712201880699</v>
      </c>
      <c r="AW60">
        <f t="shared" si="24"/>
        <v>57.9712201880699</v>
      </c>
      <c r="AX60">
        <f t="shared" si="25"/>
        <v>57.9712201880699</v>
      </c>
      <c r="AY60">
        <f t="shared" si="26"/>
        <v>57.9712201880699</v>
      </c>
      <c r="AZ60">
        <f t="shared" si="27"/>
        <v>57.9712201880699</v>
      </c>
      <c r="BA60">
        <f t="shared" si="28"/>
        <v>57.9712201880699</v>
      </c>
      <c r="BB60">
        <f t="shared" si="29"/>
        <v>63</v>
      </c>
      <c r="BC60">
        <f t="shared" si="54"/>
        <v>0</v>
      </c>
      <c r="BD60">
        <f t="shared" si="30"/>
        <v>0</v>
      </c>
      <c r="BE60">
        <f t="shared" si="31"/>
        <v>5.5</v>
      </c>
      <c r="BF60">
        <f t="shared" si="32"/>
        <v>0</v>
      </c>
      <c r="BG60">
        <f t="shared" si="32"/>
        <v>0</v>
      </c>
      <c r="BH60">
        <f t="shared" si="32"/>
        <v>0</v>
      </c>
      <c r="BI60">
        <f t="shared" si="33"/>
        <v>2.4565565466234043</v>
      </c>
      <c r="BJ60">
        <f t="shared" si="56"/>
        <v>0</v>
      </c>
      <c r="BK60">
        <f t="shared" si="57"/>
        <v>0</v>
      </c>
      <c r="BL60">
        <f t="shared" si="35"/>
        <v>0.21446128581632895</v>
      </c>
      <c r="BM60">
        <f t="shared" si="36"/>
        <v>0</v>
      </c>
      <c r="BN60">
        <f t="shared" si="37"/>
        <v>0</v>
      </c>
      <c r="BO60">
        <f t="shared" si="38"/>
        <v>0</v>
      </c>
      <c r="BP60" t="str">
        <f t="shared" si="39"/>
        <v>Col mop</v>
      </c>
      <c r="BQ60">
        <f t="shared" si="40"/>
        <v>0</v>
      </c>
      <c r="BR60">
        <f t="shared" si="41"/>
        <v>6.4412466875633223</v>
      </c>
      <c r="BS60">
        <f t="shared" si="42"/>
        <v>12.882493375126646</v>
      </c>
      <c r="BT60">
        <f t="shared" si="43"/>
        <v>12.882493375126646</v>
      </c>
      <c r="BU60">
        <f t="shared" si="44"/>
        <v>12.882493375126643</v>
      </c>
      <c r="BV60">
        <f t="shared" si="45"/>
        <v>12.882493375126643</v>
      </c>
      <c r="BW60">
        <f t="shared" si="46"/>
        <v>0</v>
      </c>
      <c r="BX60">
        <f t="shared" si="47"/>
        <v>0</v>
      </c>
      <c r="BY60">
        <f t="shared" si="48"/>
        <v>0</v>
      </c>
      <c r="BZ60">
        <f t="shared" si="49"/>
        <v>0</v>
      </c>
      <c r="CA60">
        <f t="shared" si="50"/>
        <v>0</v>
      </c>
      <c r="CB60" s="11">
        <f t="shared" si="58"/>
        <v>3.8992961057514354E-2</v>
      </c>
    </row>
    <row r="61" spans="1:80" x14ac:dyDescent="0.3">
      <c r="A61">
        <v>1</v>
      </c>
      <c r="B61" t="str">
        <f t="shared" si="2"/>
        <v/>
      </c>
      <c r="D61">
        <v>0.4</v>
      </c>
      <c r="I61">
        <f t="shared" si="3"/>
        <v>0</v>
      </c>
      <c r="J61">
        <f t="shared" si="4"/>
        <v>0</v>
      </c>
      <c r="L61" t="e">
        <f t="shared" si="5"/>
        <v>#DIV/0!</v>
      </c>
      <c r="M61">
        <v>1</v>
      </c>
      <c r="N61">
        <v>1</v>
      </c>
      <c r="O61">
        <v>4</v>
      </c>
      <c r="P61">
        <f t="shared" si="6"/>
        <v>0</v>
      </c>
      <c r="S61">
        <v>1</v>
      </c>
      <c r="T61">
        <v>0</v>
      </c>
      <c r="U61">
        <v>2</v>
      </c>
      <c r="Z61">
        <v>0</v>
      </c>
      <c r="AA61">
        <v>0</v>
      </c>
      <c r="AB61">
        <v>0</v>
      </c>
      <c r="AC61">
        <v>0</v>
      </c>
      <c r="AD61" t="s">
        <v>75</v>
      </c>
      <c r="AE61" t="e">
        <f t="shared" si="53"/>
        <v>#DIV/0!</v>
      </c>
      <c r="AF61" t="e">
        <f t="shared" si="7"/>
        <v>#DIV/0!</v>
      </c>
      <c r="AG61" t="e">
        <f t="shared" si="8"/>
        <v>#DIV/0!</v>
      </c>
      <c r="AH61" t="e">
        <f t="shared" si="9"/>
        <v>#DIV/0!</v>
      </c>
      <c r="AI61" t="e">
        <f t="shared" si="10"/>
        <v>#DIV/0!</v>
      </c>
      <c r="AJ61" t="e">
        <f t="shared" si="11"/>
        <v>#DIV/0!</v>
      </c>
      <c r="AK61" t="e">
        <f t="shared" si="12"/>
        <v>#DIV/0!</v>
      </c>
      <c r="AL61" t="e">
        <f t="shared" si="13"/>
        <v>#DIV/0!</v>
      </c>
      <c r="AM61" t="e">
        <f t="shared" si="14"/>
        <v>#DIV/0!</v>
      </c>
      <c r="AN61" t="e">
        <f t="shared" si="15"/>
        <v>#DIV/0!</v>
      </c>
      <c r="AO61" t="e">
        <f t="shared" si="16"/>
        <v>#DIV/0!</v>
      </c>
      <c r="AP61" t="e">
        <f t="shared" si="17"/>
        <v>#DIV/0!</v>
      </c>
      <c r="AQ61" t="e">
        <f t="shared" si="18"/>
        <v>#DIV/0!</v>
      </c>
      <c r="AR61" t="e">
        <f t="shared" si="19"/>
        <v>#DIV/0!</v>
      </c>
      <c r="AS61" t="e">
        <f t="shared" si="20"/>
        <v>#DIV/0!</v>
      </c>
      <c r="AT61" t="e">
        <f t="shared" si="21"/>
        <v>#DIV/0!</v>
      </c>
      <c r="AU61" t="e">
        <f t="shared" si="22"/>
        <v>#DIV/0!</v>
      </c>
      <c r="AV61" t="e">
        <f t="shared" si="23"/>
        <v>#DIV/0!</v>
      </c>
      <c r="AW61" t="e">
        <f t="shared" si="24"/>
        <v>#DIV/0!</v>
      </c>
      <c r="AX61" t="e">
        <f t="shared" si="25"/>
        <v>#DIV/0!</v>
      </c>
      <c r="AY61" t="e">
        <f t="shared" si="26"/>
        <v>#DIV/0!</v>
      </c>
      <c r="AZ61" t="e">
        <f t="shared" si="27"/>
        <v>#DIV/0!</v>
      </c>
      <c r="BA61" t="e">
        <f t="shared" si="28"/>
        <v>#DIV/0!</v>
      </c>
      <c r="BB61">
        <f t="shared" si="29"/>
        <v>63</v>
      </c>
      <c r="BC61">
        <f t="shared" si="54"/>
        <v>0</v>
      </c>
      <c r="BD61">
        <f t="shared" si="30"/>
        <v>0</v>
      </c>
      <c r="BE61">
        <f t="shared" si="31"/>
        <v>18</v>
      </c>
      <c r="BF61">
        <f t="shared" si="32"/>
        <v>0</v>
      </c>
      <c r="BG61">
        <f t="shared" si="32"/>
        <v>0</v>
      </c>
      <c r="BH61">
        <f t="shared" si="32"/>
        <v>0</v>
      </c>
      <c r="BI61">
        <f t="shared" si="33"/>
        <v>0.80214091318315273</v>
      </c>
      <c r="BJ61">
        <f t="shared" si="56"/>
        <v>0</v>
      </c>
      <c r="BK61">
        <f t="shared" si="57"/>
        <v>0</v>
      </c>
      <c r="BL61">
        <f t="shared" si="35"/>
        <v>0.22918311805232935</v>
      </c>
      <c r="BM61">
        <f t="shared" si="36"/>
        <v>0</v>
      </c>
      <c r="BN61">
        <f t="shared" si="37"/>
        <v>0</v>
      </c>
      <c r="BO61">
        <f t="shared" si="38"/>
        <v>0</v>
      </c>
      <c r="BP61" t="str">
        <f t="shared" si="39"/>
        <v/>
      </c>
      <c r="BQ61" t="str">
        <f t="shared" si="40"/>
        <v/>
      </c>
      <c r="BR61" t="str">
        <f t="shared" si="41"/>
        <v/>
      </c>
      <c r="BS61" t="str">
        <f t="shared" si="42"/>
        <v/>
      </c>
      <c r="BT61" t="str">
        <f t="shared" si="43"/>
        <v/>
      </c>
      <c r="BU61" t="str">
        <f t="shared" si="44"/>
        <v/>
      </c>
      <c r="BV61" t="str">
        <f t="shared" si="45"/>
        <v/>
      </c>
      <c r="BW61" t="str">
        <f t="shared" si="46"/>
        <v/>
      </c>
      <c r="BX61" t="str">
        <f t="shared" si="47"/>
        <v/>
      </c>
      <c r="BY61" t="str">
        <f t="shared" si="48"/>
        <v/>
      </c>
      <c r="BZ61" t="str">
        <f t="shared" si="49"/>
        <v/>
      </c>
      <c r="CA61" t="str">
        <f t="shared" si="50"/>
        <v/>
      </c>
      <c r="CB61" s="11">
        <f t="shared" si="58"/>
        <v>1.273239544735163E-2</v>
      </c>
    </row>
    <row r="62" spans="1:80" x14ac:dyDescent="0.3">
      <c r="A62">
        <v>1</v>
      </c>
      <c r="B62" t="str">
        <f t="shared" si="2"/>
        <v/>
      </c>
      <c r="D62">
        <v>0.25</v>
      </c>
      <c r="I62">
        <f t="shared" si="3"/>
        <v>0</v>
      </c>
      <c r="J62">
        <f t="shared" si="4"/>
        <v>0</v>
      </c>
      <c r="L62" t="e">
        <f t="shared" si="5"/>
        <v>#DIV/0!</v>
      </c>
      <c r="M62">
        <v>1</v>
      </c>
      <c r="N62">
        <v>1</v>
      </c>
      <c r="O62">
        <v>2</v>
      </c>
      <c r="P62">
        <f t="shared" si="6"/>
        <v>0</v>
      </c>
      <c r="S62">
        <v>1</v>
      </c>
      <c r="T62">
        <v>0</v>
      </c>
      <c r="U62">
        <v>2</v>
      </c>
      <c r="Z62">
        <v>0</v>
      </c>
      <c r="AA62">
        <v>0</v>
      </c>
      <c r="AB62">
        <v>0</v>
      </c>
      <c r="AC62">
        <v>0</v>
      </c>
      <c r="AD62" t="s">
        <v>75</v>
      </c>
      <c r="AE62" t="e">
        <f t="shared" si="53"/>
        <v>#DIV/0!</v>
      </c>
      <c r="AF62" t="e">
        <f t="shared" si="7"/>
        <v>#DIV/0!</v>
      </c>
      <c r="AG62" t="e">
        <f t="shared" si="8"/>
        <v>#DIV/0!</v>
      </c>
      <c r="AH62" t="e">
        <f t="shared" si="9"/>
        <v>#DIV/0!</v>
      </c>
      <c r="AI62" t="e">
        <f t="shared" si="10"/>
        <v>#DIV/0!</v>
      </c>
      <c r="AJ62" t="e">
        <f t="shared" si="11"/>
        <v>#DIV/0!</v>
      </c>
      <c r="AK62" t="e">
        <f t="shared" si="12"/>
        <v>#DIV/0!</v>
      </c>
      <c r="AL62" t="e">
        <f t="shared" si="13"/>
        <v>#DIV/0!</v>
      </c>
      <c r="AM62" t="e">
        <f t="shared" si="14"/>
        <v>#DIV/0!</v>
      </c>
      <c r="AN62" t="e">
        <f t="shared" si="15"/>
        <v>#DIV/0!</v>
      </c>
      <c r="AO62" t="e">
        <f t="shared" si="16"/>
        <v>#DIV/0!</v>
      </c>
      <c r="AP62" t="e">
        <f t="shared" si="17"/>
        <v>#DIV/0!</v>
      </c>
      <c r="AQ62" t="e">
        <f t="shared" si="18"/>
        <v>#DIV/0!</v>
      </c>
      <c r="AR62" t="e">
        <f t="shared" si="19"/>
        <v>#DIV/0!</v>
      </c>
      <c r="AS62" t="e">
        <f t="shared" si="20"/>
        <v>#DIV/0!</v>
      </c>
      <c r="AT62" t="e">
        <f t="shared" si="21"/>
        <v>#DIV/0!</v>
      </c>
      <c r="AU62" t="e">
        <f t="shared" si="22"/>
        <v>#DIV/0!</v>
      </c>
      <c r="AV62" t="e">
        <f t="shared" si="23"/>
        <v>#DIV/0!</v>
      </c>
      <c r="AW62" t="e">
        <f t="shared" si="24"/>
        <v>#DIV/0!</v>
      </c>
      <c r="AX62" t="e">
        <f t="shared" si="25"/>
        <v>#DIV/0!</v>
      </c>
      <c r="AY62" t="e">
        <f t="shared" si="26"/>
        <v>#DIV/0!</v>
      </c>
      <c r="AZ62" t="e">
        <f t="shared" si="27"/>
        <v>#DIV/0!</v>
      </c>
      <c r="BA62" t="e">
        <f t="shared" si="28"/>
        <v>#DIV/0!</v>
      </c>
      <c r="BB62">
        <f t="shared" si="29"/>
        <v>18</v>
      </c>
      <c r="BC62">
        <f t="shared" si="54"/>
        <v>0</v>
      </c>
      <c r="BD62">
        <f t="shared" si="30"/>
        <v>0</v>
      </c>
      <c r="BE62">
        <f t="shared" si="31"/>
        <v>18</v>
      </c>
      <c r="BF62">
        <f t="shared" si="32"/>
        <v>0</v>
      </c>
      <c r="BG62">
        <f t="shared" si="32"/>
        <v>0</v>
      </c>
      <c r="BH62">
        <f t="shared" si="32"/>
        <v>0</v>
      </c>
      <c r="BI62">
        <f t="shared" si="33"/>
        <v>8.9524655489191127E-2</v>
      </c>
      <c r="BJ62">
        <f t="shared" si="56"/>
        <v>0</v>
      </c>
      <c r="BK62">
        <f t="shared" si="57"/>
        <v>0</v>
      </c>
      <c r="BL62">
        <f t="shared" si="35"/>
        <v>8.9524655489191127E-2</v>
      </c>
      <c r="BM62">
        <f t="shared" si="36"/>
        <v>0</v>
      </c>
      <c r="BN62">
        <f t="shared" si="37"/>
        <v>0</v>
      </c>
      <c r="BO62">
        <f t="shared" si="38"/>
        <v>0</v>
      </c>
      <c r="BP62" t="str">
        <f t="shared" si="39"/>
        <v/>
      </c>
      <c r="BQ62" t="str">
        <f t="shared" si="40"/>
        <v/>
      </c>
      <c r="BR62" t="str">
        <f t="shared" si="41"/>
        <v/>
      </c>
      <c r="BS62" t="str">
        <f t="shared" si="42"/>
        <v/>
      </c>
      <c r="BT62" t="str">
        <f t="shared" si="43"/>
        <v/>
      </c>
      <c r="BU62" t="str">
        <f t="shared" si="44"/>
        <v/>
      </c>
      <c r="BV62" t="str">
        <f t="shared" si="45"/>
        <v/>
      </c>
      <c r="BW62" t="str">
        <f t="shared" si="46"/>
        <v/>
      </c>
      <c r="BX62" t="str">
        <f t="shared" si="47"/>
        <v/>
      </c>
      <c r="BY62" t="str">
        <f t="shared" si="48"/>
        <v/>
      </c>
      <c r="BZ62" t="str">
        <f t="shared" si="49"/>
        <v/>
      </c>
      <c r="CA62" t="str">
        <f t="shared" si="50"/>
        <v/>
      </c>
      <c r="CB62" s="11">
        <f t="shared" si="58"/>
        <v>4.9735919716217296E-3</v>
      </c>
    </row>
    <row r="63" spans="1:80" x14ac:dyDescent="0.3">
      <c r="A63">
        <v>1</v>
      </c>
      <c r="B63">
        <f t="shared" si="2"/>
        <v>1</v>
      </c>
      <c r="C63" t="s">
        <v>75</v>
      </c>
      <c r="D63">
        <v>1.2</v>
      </c>
      <c r="E63">
        <v>4.5</v>
      </c>
      <c r="F63">
        <v>3.95</v>
      </c>
      <c r="G63">
        <v>4.8</v>
      </c>
      <c r="H63">
        <v>3.5</v>
      </c>
      <c r="I63">
        <f t="shared" si="3"/>
        <v>2.1875</v>
      </c>
      <c r="J63">
        <f t="shared" si="4"/>
        <v>1</v>
      </c>
      <c r="K63">
        <v>1</v>
      </c>
      <c r="L63">
        <f t="shared" si="5"/>
        <v>1</v>
      </c>
      <c r="M63">
        <v>2</v>
      </c>
      <c r="N63">
        <v>1</v>
      </c>
      <c r="O63">
        <v>5</v>
      </c>
      <c r="P63">
        <f t="shared" si="6"/>
        <v>1</v>
      </c>
      <c r="S63">
        <v>1</v>
      </c>
      <c r="T63">
        <v>0</v>
      </c>
      <c r="U63">
        <v>2</v>
      </c>
      <c r="Z63">
        <v>5.5</v>
      </c>
      <c r="AA63">
        <v>0</v>
      </c>
      <c r="AB63">
        <v>5.5</v>
      </c>
      <c r="AC63">
        <v>0</v>
      </c>
      <c r="AD63" t="s">
        <v>75</v>
      </c>
      <c r="AE63">
        <f t="shared" si="53"/>
        <v>52.615541024477494</v>
      </c>
      <c r="AF63">
        <f t="shared" si="7"/>
        <v>-7.5165058606396418</v>
      </c>
      <c r="AG63">
        <f t="shared" si="8"/>
        <v>0</v>
      </c>
      <c r="AH63">
        <f t="shared" si="9"/>
        <v>15.033011721279284</v>
      </c>
      <c r="AI63">
        <f t="shared" si="10"/>
        <v>30.066023442558567</v>
      </c>
      <c r="AJ63">
        <f t="shared" si="11"/>
        <v>45.099035163837854</v>
      </c>
      <c r="AK63">
        <f t="shared" si="12"/>
        <v>60.132046885117134</v>
      </c>
      <c r="AL63">
        <f t="shared" si="13"/>
        <v>75.165058606396414</v>
      </c>
      <c r="AM63">
        <f t="shared" si="14"/>
        <v>150.33011721279283</v>
      </c>
      <c r="AN63">
        <f t="shared" si="15"/>
        <v>195.4291523766307</v>
      </c>
      <c r="AO63">
        <f t="shared" si="16"/>
        <v>240.52818754046854</v>
      </c>
      <c r="AP63">
        <f t="shared" si="17"/>
        <v>345.75926958942352</v>
      </c>
      <c r="AQ63">
        <f t="shared" si="18"/>
        <v>0</v>
      </c>
      <c r="AR63">
        <f t="shared" si="19"/>
        <v>0</v>
      </c>
      <c r="AS63">
        <f t="shared" si="20"/>
        <v>15.033011721279284</v>
      </c>
      <c r="AT63">
        <f t="shared" si="21"/>
        <v>30.066023442558567</v>
      </c>
      <c r="AU63">
        <f t="shared" si="22"/>
        <v>45.099035163837854</v>
      </c>
      <c r="AV63">
        <f t="shared" si="23"/>
        <v>52.615541024477494</v>
      </c>
      <c r="AW63">
        <f t="shared" si="24"/>
        <v>52.615541024477494</v>
      </c>
      <c r="AX63">
        <f t="shared" si="25"/>
        <v>52.615541024477494</v>
      </c>
      <c r="AY63">
        <f t="shared" si="26"/>
        <v>52.615541024477494</v>
      </c>
      <c r="AZ63">
        <f t="shared" si="27"/>
        <v>52.615541024477494</v>
      </c>
      <c r="BA63">
        <f t="shared" si="28"/>
        <v>52.615541024477494</v>
      </c>
      <c r="BB63">
        <f t="shared" si="29"/>
        <v>83</v>
      </c>
      <c r="BC63">
        <f t="shared" si="54"/>
        <v>0</v>
      </c>
      <c r="BD63">
        <f t="shared" si="30"/>
        <v>0</v>
      </c>
      <c r="BE63">
        <f t="shared" si="31"/>
        <v>18</v>
      </c>
      <c r="BF63">
        <f t="shared" si="32"/>
        <v>0</v>
      </c>
      <c r="BG63">
        <f t="shared" si="32"/>
        <v>0</v>
      </c>
      <c r="BH63">
        <f t="shared" si="32"/>
        <v>0</v>
      </c>
      <c r="BI63">
        <f t="shared" si="33"/>
        <v>9.5110993991716644</v>
      </c>
      <c r="BJ63">
        <f t="shared" si="56"/>
        <v>0</v>
      </c>
      <c r="BK63">
        <f t="shared" si="57"/>
        <v>0</v>
      </c>
      <c r="BL63">
        <f t="shared" si="35"/>
        <v>2.0626480624709633</v>
      </c>
      <c r="BM63">
        <f t="shared" si="36"/>
        <v>0</v>
      </c>
      <c r="BN63">
        <f t="shared" si="37"/>
        <v>0</v>
      </c>
      <c r="BO63">
        <f t="shared" si="38"/>
        <v>0</v>
      </c>
      <c r="BP63" t="str">
        <f t="shared" si="39"/>
        <v>Col mop</v>
      </c>
      <c r="BQ63">
        <f t="shared" si="40"/>
        <v>0</v>
      </c>
      <c r="BR63">
        <f t="shared" si="41"/>
        <v>0</v>
      </c>
      <c r="BS63">
        <f t="shared" si="42"/>
        <v>15.033011721279284</v>
      </c>
      <c r="BT63">
        <f t="shared" si="43"/>
        <v>15.033011721279284</v>
      </c>
      <c r="BU63">
        <f t="shared" si="44"/>
        <v>15.033011721279287</v>
      </c>
      <c r="BV63">
        <f t="shared" si="45"/>
        <v>7.51650586063964</v>
      </c>
      <c r="BW63">
        <f t="shared" si="46"/>
        <v>0</v>
      </c>
      <c r="BX63">
        <f t="shared" si="47"/>
        <v>0</v>
      </c>
      <c r="BY63">
        <f t="shared" si="48"/>
        <v>0</v>
      </c>
      <c r="BZ63">
        <f t="shared" si="49"/>
        <v>0</v>
      </c>
      <c r="CA63">
        <f t="shared" si="50"/>
        <v>0</v>
      </c>
      <c r="CB63" s="11">
        <f t="shared" si="58"/>
        <v>0.11459155902616464</v>
      </c>
    </row>
    <row r="64" spans="1:80" x14ac:dyDescent="0.3">
      <c r="A64">
        <v>1</v>
      </c>
      <c r="B64">
        <f t="shared" si="2"/>
        <v>1</v>
      </c>
      <c r="C64" t="s">
        <v>75</v>
      </c>
      <c r="D64">
        <v>1.2</v>
      </c>
      <c r="E64">
        <v>4.2</v>
      </c>
      <c r="F64">
        <v>3.9</v>
      </c>
      <c r="G64">
        <v>4.9000000000000004</v>
      </c>
      <c r="H64">
        <v>3.7</v>
      </c>
      <c r="I64">
        <f t="shared" si="3"/>
        <v>2.2000000000000002</v>
      </c>
      <c r="J64">
        <f t="shared" si="4"/>
        <v>0.5</v>
      </c>
      <c r="K64">
        <v>1</v>
      </c>
      <c r="L64">
        <f t="shared" si="5"/>
        <v>1</v>
      </c>
      <c r="M64">
        <v>2</v>
      </c>
      <c r="N64">
        <v>1</v>
      </c>
      <c r="O64">
        <v>5</v>
      </c>
      <c r="P64">
        <f t="shared" si="6"/>
        <v>1</v>
      </c>
      <c r="S64">
        <v>1</v>
      </c>
      <c r="T64">
        <v>0</v>
      </c>
      <c r="U64">
        <v>2</v>
      </c>
      <c r="Z64">
        <v>0</v>
      </c>
      <c r="AA64">
        <v>0</v>
      </c>
      <c r="AB64">
        <v>0</v>
      </c>
      <c r="AC64">
        <v>0</v>
      </c>
      <c r="AD64" t="s">
        <v>75</v>
      </c>
      <c r="AE64">
        <f t="shared" si="53"/>
        <v>56.259641240486026</v>
      </c>
      <c r="AF64">
        <f t="shared" si="7"/>
        <v>0</v>
      </c>
      <c r="AG64">
        <f t="shared" si="8"/>
        <v>7.6026542216873008</v>
      </c>
      <c r="AH64">
        <f t="shared" si="9"/>
        <v>22.807962665061901</v>
      </c>
      <c r="AI64">
        <f t="shared" si="10"/>
        <v>38.013271108436506</v>
      </c>
      <c r="AJ64">
        <f t="shared" si="11"/>
        <v>53.218579551811104</v>
      </c>
      <c r="AK64">
        <f t="shared" si="12"/>
        <v>68.423887995185709</v>
      </c>
      <c r="AL64">
        <f t="shared" si="13"/>
        <v>83.629196438560314</v>
      </c>
      <c r="AM64">
        <f t="shared" si="14"/>
        <v>159.65573865543331</v>
      </c>
      <c r="AN64">
        <f t="shared" si="15"/>
        <v>205.27166398555713</v>
      </c>
      <c r="AO64">
        <f t="shared" si="16"/>
        <v>250.88758931568091</v>
      </c>
      <c r="AP64">
        <f t="shared" si="17"/>
        <v>357.32474841930315</v>
      </c>
      <c r="AQ64">
        <f t="shared" si="18"/>
        <v>0</v>
      </c>
      <c r="AR64">
        <f t="shared" si="19"/>
        <v>7.6026542216873008</v>
      </c>
      <c r="AS64">
        <f t="shared" si="20"/>
        <v>22.807962665061901</v>
      </c>
      <c r="AT64">
        <f t="shared" si="21"/>
        <v>38.013271108436506</v>
      </c>
      <c r="AU64">
        <f t="shared" si="22"/>
        <v>53.218579551811104</v>
      </c>
      <c r="AV64">
        <f t="shared" si="23"/>
        <v>56.259641240486026</v>
      </c>
      <c r="AW64">
        <f t="shared" si="24"/>
        <v>56.259641240486026</v>
      </c>
      <c r="AX64">
        <f t="shared" si="25"/>
        <v>56.259641240486026</v>
      </c>
      <c r="AY64">
        <f t="shared" si="26"/>
        <v>56.259641240486026</v>
      </c>
      <c r="AZ64">
        <f t="shared" si="27"/>
        <v>56.259641240486026</v>
      </c>
      <c r="BA64">
        <f t="shared" si="28"/>
        <v>56.259641240486026</v>
      </c>
      <c r="BB64">
        <f t="shared" si="29"/>
        <v>83</v>
      </c>
      <c r="BC64">
        <f t="shared" si="54"/>
        <v>0</v>
      </c>
      <c r="BD64">
        <f t="shared" si="30"/>
        <v>0</v>
      </c>
      <c r="BE64">
        <f t="shared" si="31"/>
        <v>18</v>
      </c>
      <c r="BF64">
        <f t="shared" si="32"/>
        <v>0</v>
      </c>
      <c r="BG64">
        <f t="shared" si="32"/>
        <v>0</v>
      </c>
      <c r="BH64">
        <f t="shared" si="32"/>
        <v>0</v>
      </c>
      <c r="BI64">
        <f t="shared" si="33"/>
        <v>9.5110993991716644</v>
      </c>
      <c r="BJ64">
        <f t="shared" si="56"/>
        <v>0</v>
      </c>
      <c r="BK64">
        <f t="shared" si="57"/>
        <v>0</v>
      </c>
      <c r="BL64">
        <f t="shared" si="35"/>
        <v>2.0626480624709633</v>
      </c>
      <c r="BM64">
        <f t="shared" si="36"/>
        <v>0</v>
      </c>
      <c r="BN64">
        <f t="shared" si="37"/>
        <v>0</v>
      </c>
      <c r="BO64">
        <f t="shared" si="38"/>
        <v>0</v>
      </c>
      <c r="BP64" t="str">
        <f t="shared" si="39"/>
        <v>Col mop</v>
      </c>
      <c r="BQ64">
        <f t="shared" si="40"/>
        <v>0</v>
      </c>
      <c r="BR64">
        <f t="shared" si="41"/>
        <v>7.6026542216873008</v>
      </c>
      <c r="BS64">
        <f t="shared" si="42"/>
        <v>15.2053084433746</v>
      </c>
      <c r="BT64">
        <f t="shared" si="43"/>
        <v>15.205308443374605</v>
      </c>
      <c r="BU64">
        <f t="shared" si="44"/>
        <v>15.205308443374598</v>
      </c>
      <c r="BV64">
        <f t="shared" si="45"/>
        <v>3.0410616886749224</v>
      </c>
      <c r="BW64">
        <f t="shared" si="46"/>
        <v>0</v>
      </c>
      <c r="BX64">
        <f t="shared" si="47"/>
        <v>0</v>
      </c>
      <c r="BY64">
        <f t="shared" si="48"/>
        <v>0</v>
      </c>
      <c r="BZ64">
        <f t="shared" si="49"/>
        <v>0</v>
      </c>
      <c r="CA64">
        <f t="shared" si="50"/>
        <v>0</v>
      </c>
      <c r="CB64" s="11">
        <f t="shared" si="58"/>
        <v>0.11459155902616464</v>
      </c>
    </row>
    <row r="65" spans="1:80" x14ac:dyDescent="0.3">
      <c r="A65">
        <v>1</v>
      </c>
      <c r="B65" t="str">
        <f t="shared" si="2"/>
        <v/>
      </c>
      <c r="D65">
        <v>0.23</v>
      </c>
      <c r="I65">
        <f t="shared" si="3"/>
        <v>0</v>
      </c>
      <c r="J65">
        <f t="shared" si="4"/>
        <v>0</v>
      </c>
      <c r="L65" t="e">
        <f t="shared" si="5"/>
        <v>#DIV/0!</v>
      </c>
      <c r="M65">
        <v>1</v>
      </c>
      <c r="N65">
        <v>1</v>
      </c>
      <c r="O65">
        <v>3</v>
      </c>
      <c r="P65">
        <f t="shared" si="6"/>
        <v>0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3"/>
        <v>#DIV/0!</v>
      </c>
      <c r="AF65" t="e">
        <f t="shared" si="7"/>
        <v>#DIV/0!</v>
      </c>
      <c r="AG65" t="e">
        <f t="shared" si="8"/>
        <v>#DIV/0!</v>
      </c>
      <c r="AH65" t="e">
        <f t="shared" si="9"/>
        <v>#DIV/0!</v>
      </c>
      <c r="AI65" t="e">
        <f t="shared" si="10"/>
        <v>#DIV/0!</v>
      </c>
      <c r="AJ65" t="e">
        <f t="shared" si="11"/>
        <v>#DIV/0!</v>
      </c>
      <c r="AK65" t="e">
        <f t="shared" si="12"/>
        <v>#DIV/0!</v>
      </c>
      <c r="AL65" t="e">
        <f t="shared" si="13"/>
        <v>#DIV/0!</v>
      </c>
      <c r="AM65" t="e">
        <f t="shared" si="14"/>
        <v>#DIV/0!</v>
      </c>
      <c r="AN65" t="e">
        <f t="shared" si="15"/>
        <v>#DIV/0!</v>
      </c>
      <c r="AO65" t="e">
        <f t="shared" si="16"/>
        <v>#DIV/0!</v>
      </c>
      <c r="AP65" t="e">
        <f t="shared" si="17"/>
        <v>#DIV/0!</v>
      </c>
      <c r="AQ65" t="e">
        <f t="shared" si="18"/>
        <v>#DIV/0!</v>
      </c>
      <c r="AR65" t="e">
        <f t="shared" si="19"/>
        <v>#DIV/0!</v>
      </c>
      <c r="AS65" t="e">
        <f t="shared" si="20"/>
        <v>#DIV/0!</v>
      </c>
      <c r="AT65" t="e">
        <f t="shared" si="21"/>
        <v>#DIV/0!</v>
      </c>
      <c r="AU65" t="e">
        <f t="shared" si="22"/>
        <v>#DIV/0!</v>
      </c>
      <c r="AV65" t="e">
        <f t="shared" si="23"/>
        <v>#DIV/0!</v>
      </c>
      <c r="AW65" t="e">
        <f t="shared" si="24"/>
        <v>#DIV/0!</v>
      </c>
      <c r="AX65" t="e">
        <f t="shared" si="25"/>
        <v>#DIV/0!</v>
      </c>
      <c r="AY65" t="e">
        <f t="shared" si="26"/>
        <v>#DIV/0!</v>
      </c>
      <c r="AZ65" t="e">
        <f t="shared" si="27"/>
        <v>#DIV/0!</v>
      </c>
      <c r="BA65" t="e">
        <f t="shared" si="28"/>
        <v>#DIV/0!</v>
      </c>
      <c r="BB65">
        <f t="shared" si="29"/>
        <v>38</v>
      </c>
      <c r="BC65">
        <f t="shared" si="54"/>
        <v>0</v>
      </c>
      <c r="BD65">
        <f t="shared" si="30"/>
        <v>0</v>
      </c>
      <c r="BE65">
        <f t="shared" si="31"/>
        <v>0</v>
      </c>
      <c r="BF65">
        <f t="shared" si="32"/>
        <v>0</v>
      </c>
      <c r="BG65">
        <f t="shared" si="32"/>
        <v>0</v>
      </c>
      <c r="BH65">
        <f t="shared" si="32"/>
        <v>0</v>
      </c>
      <c r="BI65">
        <f t="shared" si="33"/>
        <v>0.15996663330166402</v>
      </c>
      <c r="BJ65">
        <f t="shared" si="56"/>
        <v>0</v>
      </c>
      <c r="BK65">
        <f t="shared" si="57"/>
        <v>0</v>
      </c>
      <c r="BL65">
        <f t="shared" si="35"/>
        <v>0</v>
      </c>
      <c r="BM65">
        <f t="shared" si="36"/>
        <v>0</v>
      </c>
      <c r="BN65">
        <f t="shared" si="37"/>
        <v>0</v>
      </c>
      <c r="BO65">
        <f t="shared" si="38"/>
        <v>0</v>
      </c>
      <c r="BP65" t="str">
        <f t="shared" si="39"/>
        <v/>
      </c>
      <c r="BQ65" t="str">
        <f t="shared" si="40"/>
        <v/>
      </c>
      <c r="BR65" t="str">
        <f t="shared" si="41"/>
        <v/>
      </c>
      <c r="BS65" t="str">
        <f t="shared" si="42"/>
        <v/>
      </c>
      <c r="BT65" t="str">
        <f t="shared" si="43"/>
        <v/>
      </c>
      <c r="BU65" t="str">
        <f t="shared" si="44"/>
        <v/>
      </c>
      <c r="BV65" t="str">
        <f t="shared" si="45"/>
        <v/>
      </c>
      <c r="BW65" t="str">
        <f t="shared" si="46"/>
        <v/>
      </c>
      <c r="BX65" t="str">
        <f t="shared" si="47"/>
        <v/>
      </c>
      <c r="BY65" t="str">
        <f t="shared" si="48"/>
        <v/>
      </c>
      <c r="BZ65" t="str">
        <f t="shared" si="49"/>
        <v/>
      </c>
      <c r="CA65" t="str">
        <f t="shared" si="50"/>
        <v/>
      </c>
      <c r="CB65" s="11">
        <f t="shared" si="58"/>
        <v>4.2096482447806323E-3</v>
      </c>
    </row>
    <row r="66" spans="1:80" x14ac:dyDescent="0.3">
      <c r="A66">
        <v>1</v>
      </c>
      <c r="B66">
        <f t="shared" si="2"/>
        <v>1</v>
      </c>
      <c r="C66" t="s">
        <v>75</v>
      </c>
      <c r="D66">
        <v>0.4</v>
      </c>
      <c r="E66">
        <v>4.5</v>
      </c>
      <c r="F66">
        <v>3.9</v>
      </c>
      <c r="G66">
        <v>3.3</v>
      </c>
      <c r="H66">
        <v>4</v>
      </c>
      <c r="I66">
        <f t="shared" si="3"/>
        <v>1.7999999999999998</v>
      </c>
      <c r="J66">
        <f t="shared" si="4"/>
        <v>0.5</v>
      </c>
      <c r="K66">
        <v>1</v>
      </c>
      <c r="L66">
        <f t="shared" si="5"/>
        <v>1</v>
      </c>
      <c r="M66">
        <v>1</v>
      </c>
      <c r="N66">
        <v>1</v>
      </c>
      <c r="O66">
        <v>3</v>
      </c>
      <c r="P66">
        <f t="shared" si="6"/>
        <v>1</v>
      </c>
      <c r="S66">
        <v>1</v>
      </c>
      <c r="T66">
        <v>0</v>
      </c>
      <c r="U66">
        <v>1</v>
      </c>
      <c r="Z66">
        <v>0</v>
      </c>
      <c r="AA66">
        <v>0</v>
      </c>
      <c r="AB66">
        <v>18</v>
      </c>
      <c r="AC66">
        <v>0</v>
      </c>
      <c r="AD66" t="s">
        <v>75</v>
      </c>
      <c r="AE66">
        <f t="shared" si="53"/>
        <v>40.715040790523709</v>
      </c>
      <c r="AF66">
        <f t="shared" si="7"/>
        <v>0</v>
      </c>
      <c r="AG66">
        <f t="shared" si="8"/>
        <v>5.0893800988154636</v>
      </c>
      <c r="AH66">
        <f t="shared" si="9"/>
        <v>15.26814029644639</v>
      </c>
      <c r="AI66">
        <f t="shared" si="10"/>
        <v>25.446900494077319</v>
      </c>
      <c r="AJ66">
        <f t="shared" si="11"/>
        <v>35.625660691708248</v>
      </c>
      <c r="AK66">
        <f t="shared" si="12"/>
        <v>45.80442088933917</v>
      </c>
      <c r="AL66">
        <f t="shared" si="13"/>
        <v>55.983181086970099</v>
      </c>
      <c r="AM66">
        <f t="shared" si="14"/>
        <v>106.87698207512473</v>
      </c>
      <c r="AN66">
        <f t="shared" si="15"/>
        <v>137.41326266801752</v>
      </c>
      <c r="AO66">
        <f t="shared" si="16"/>
        <v>167.9495432609103</v>
      </c>
      <c r="AP66">
        <f t="shared" si="17"/>
        <v>239.2008646443268</v>
      </c>
      <c r="AQ66">
        <f t="shared" si="18"/>
        <v>0</v>
      </c>
      <c r="AR66">
        <f t="shared" si="19"/>
        <v>5.0893800988154636</v>
      </c>
      <c r="AS66">
        <f t="shared" si="20"/>
        <v>15.26814029644639</v>
      </c>
      <c r="AT66">
        <f t="shared" si="21"/>
        <v>25.446900494077319</v>
      </c>
      <c r="AU66">
        <f t="shared" si="22"/>
        <v>35.625660691708248</v>
      </c>
      <c r="AV66">
        <f t="shared" si="23"/>
        <v>40.715040790523709</v>
      </c>
      <c r="AW66">
        <f t="shared" si="24"/>
        <v>40.715040790523709</v>
      </c>
      <c r="AX66">
        <f t="shared" si="25"/>
        <v>40.715040790523709</v>
      </c>
      <c r="AY66">
        <f t="shared" si="26"/>
        <v>40.715040790523709</v>
      </c>
      <c r="AZ66">
        <f t="shared" si="27"/>
        <v>40.715040790523709</v>
      </c>
      <c r="BA66">
        <f t="shared" si="28"/>
        <v>40.715040790523709</v>
      </c>
      <c r="BB66">
        <f t="shared" si="29"/>
        <v>38</v>
      </c>
      <c r="BC66">
        <f t="shared" si="54"/>
        <v>0</v>
      </c>
      <c r="BD66">
        <f t="shared" si="30"/>
        <v>0</v>
      </c>
      <c r="BE66">
        <f t="shared" si="31"/>
        <v>5.5</v>
      </c>
      <c r="BF66">
        <f t="shared" si="32"/>
        <v>0</v>
      </c>
      <c r="BG66">
        <f t="shared" si="32"/>
        <v>0</v>
      </c>
      <c r="BH66">
        <f t="shared" si="32"/>
        <v>0</v>
      </c>
      <c r="BI66">
        <f t="shared" si="33"/>
        <v>0.48383102699936192</v>
      </c>
      <c r="BJ66">
        <f t="shared" si="56"/>
        <v>0</v>
      </c>
      <c r="BK66">
        <f t="shared" si="57"/>
        <v>0</v>
      </c>
      <c r="BL66">
        <f t="shared" si="35"/>
        <v>7.0028174960433967E-2</v>
      </c>
      <c r="BM66">
        <f t="shared" si="36"/>
        <v>0</v>
      </c>
      <c r="BN66">
        <f t="shared" si="37"/>
        <v>0</v>
      </c>
      <c r="BO66">
        <f t="shared" si="38"/>
        <v>0</v>
      </c>
      <c r="BP66" t="str">
        <f t="shared" si="39"/>
        <v>Col mop</v>
      </c>
      <c r="BQ66">
        <f t="shared" si="40"/>
        <v>0</v>
      </c>
      <c r="BR66">
        <f t="shared" si="41"/>
        <v>5.0893800988154636</v>
      </c>
      <c r="BS66">
        <f t="shared" si="42"/>
        <v>10.178760197630925</v>
      </c>
      <c r="BT66">
        <f t="shared" si="43"/>
        <v>10.178760197630929</v>
      </c>
      <c r="BU66">
        <f t="shared" si="44"/>
        <v>10.178760197630929</v>
      </c>
      <c r="BV66">
        <f t="shared" si="45"/>
        <v>5.0893800988154609</v>
      </c>
      <c r="BW66">
        <f t="shared" si="46"/>
        <v>0</v>
      </c>
      <c r="BX66">
        <f t="shared" si="47"/>
        <v>0</v>
      </c>
      <c r="BY66">
        <f t="shared" si="48"/>
        <v>0</v>
      </c>
      <c r="BZ66">
        <f t="shared" si="49"/>
        <v>0</v>
      </c>
      <c r="CA66">
        <f t="shared" si="50"/>
        <v>0</v>
      </c>
      <c r="CB66" s="11">
        <f t="shared" si="58"/>
        <v>1.273239544735163E-2</v>
      </c>
    </row>
    <row r="67" spans="1:80" x14ac:dyDescent="0.3">
      <c r="A67">
        <v>1</v>
      </c>
      <c r="B67" t="str">
        <f t="shared" si="2"/>
        <v/>
      </c>
      <c r="D67">
        <v>0.4</v>
      </c>
      <c r="I67">
        <f t="shared" si="3"/>
        <v>0</v>
      </c>
      <c r="J67">
        <f t="shared" si="4"/>
        <v>0</v>
      </c>
      <c r="L67" t="e">
        <f t="shared" si="5"/>
        <v>#DIV/0!</v>
      </c>
      <c r="M67">
        <v>1</v>
      </c>
      <c r="N67">
        <v>1</v>
      </c>
      <c r="O67">
        <v>2</v>
      </c>
      <c r="P67">
        <f t="shared" si="6"/>
        <v>0</v>
      </c>
      <c r="S67">
        <v>1</v>
      </c>
      <c r="T67">
        <v>0</v>
      </c>
      <c r="U67">
        <v>1</v>
      </c>
      <c r="Z67">
        <v>0</v>
      </c>
      <c r="AA67">
        <v>0</v>
      </c>
      <c r="AB67">
        <v>0</v>
      </c>
      <c r="AC67">
        <v>0</v>
      </c>
      <c r="AD67" t="s">
        <v>75</v>
      </c>
      <c r="AE67" t="e">
        <f t="shared" si="53"/>
        <v>#DIV/0!</v>
      </c>
      <c r="AF67" t="e">
        <f t="shared" si="7"/>
        <v>#DIV/0!</v>
      </c>
      <c r="AG67" t="e">
        <f t="shared" si="8"/>
        <v>#DIV/0!</v>
      </c>
      <c r="AH67" t="e">
        <f t="shared" si="9"/>
        <v>#DIV/0!</v>
      </c>
      <c r="AI67" t="e">
        <f t="shared" si="10"/>
        <v>#DIV/0!</v>
      </c>
      <c r="AJ67" t="e">
        <f t="shared" si="11"/>
        <v>#DIV/0!</v>
      </c>
      <c r="AK67" t="e">
        <f t="shared" si="12"/>
        <v>#DIV/0!</v>
      </c>
      <c r="AL67" t="e">
        <f t="shared" si="13"/>
        <v>#DIV/0!</v>
      </c>
      <c r="AM67" t="e">
        <f t="shared" si="14"/>
        <v>#DIV/0!</v>
      </c>
      <c r="AN67" t="e">
        <f t="shared" si="15"/>
        <v>#DIV/0!</v>
      </c>
      <c r="AO67" t="e">
        <f t="shared" si="16"/>
        <v>#DIV/0!</v>
      </c>
      <c r="AP67" t="e">
        <f t="shared" si="17"/>
        <v>#DIV/0!</v>
      </c>
      <c r="AQ67" t="e">
        <f t="shared" si="18"/>
        <v>#DIV/0!</v>
      </c>
      <c r="AR67" t="e">
        <f t="shared" si="19"/>
        <v>#DIV/0!</v>
      </c>
      <c r="AS67" t="e">
        <f t="shared" si="20"/>
        <v>#DIV/0!</v>
      </c>
      <c r="AT67" t="e">
        <f t="shared" si="21"/>
        <v>#DIV/0!</v>
      </c>
      <c r="AU67" t="e">
        <f t="shared" si="22"/>
        <v>#DIV/0!</v>
      </c>
      <c r="AV67" t="e">
        <f t="shared" si="23"/>
        <v>#DIV/0!</v>
      </c>
      <c r="AW67" t="e">
        <f t="shared" si="24"/>
        <v>#DIV/0!</v>
      </c>
      <c r="AX67" t="e">
        <f t="shared" si="25"/>
        <v>#DIV/0!</v>
      </c>
      <c r="AY67" t="e">
        <f t="shared" si="26"/>
        <v>#DIV/0!</v>
      </c>
      <c r="AZ67" t="e">
        <f t="shared" si="27"/>
        <v>#DIV/0!</v>
      </c>
      <c r="BA67" t="e">
        <f t="shared" si="28"/>
        <v>#DIV/0!</v>
      </c>
      <c r="BB67">
        <f t="shared" si="29"/>
        <v>18</v>
      </c>
      <c r="BC67">
        <f t="shared" si="54"/>
        <v>0</v>
      </c>
      <c r="BD67">
        <f t="shared" si="30"/>
        <v>0</v>
      </c>
      <c r="BE67">
        <f t="shared" si="31"/>
        <v>5.5</v>
      </c>
      <c r="BF67">
        <f t="shared" si="32"/>
        <v>0</v>
      </c>
      <c r="BG67">
        <f t="shared" si="32"/>
        <v>0</v>
      </c>
      <c r="BH67">
        <f t="shared" si="32"/>
        <v>0</v>
      </c>
      <c r="BI67">
        <f t="shared" si="33"/>
        <v>0.22918311805232935</v>
      </c>
      <c r="BJ67">
        <f t="shared" si="56"/>
        <v>0</v>
      </c>
      <c r="BK67">
        <f t="shared" si="57"/>
        <v>0</v>
      </c>
      <c r="BL67">
        <f t="shared" si="35"/>
        <v>7.0028174960433967E-2</v>
      </c>
      <c r="BM67">
        <f t="shared" si="36"/>
        <v>0</v>
      </c>
      <c r="BN67">
        <f t="shared" si="37"/>
        <v>0</v>
      </c>
      <c r="BO67">
        <f t="shared" si="38"/>
        <v>0</v>
      </c>
      <c r="BP67" t="str">
        <f t="shared" si="39"/>
        <v/>
      </c>
      <c r="BQ67" t="str">
        <f t="shared" si="40"/>
        <v/>
      </c>
      <c r="BR67" t="str">
        <f t="shared" si="41"/>
        <v/>
      </c>
      <c r="BS67" t="str">
        <f t="shared" si="42"/>
        <v/>
      </c>
      <c r="BT67" t="str">
        <f t="shared" si="43"/>
        <v/>
      </c>
      <c r="BU67" t="str">
        <f t="shared" si="44"/>
        <v/>
      </c>
      <c r="BV67" t="str">
        <f t="shared" si="45"/>
        <v/>
      </c>
      <c r="BW67" t="str">
        <f t="shared" si="46"/>
        <v/>
      </c>
      <c r="BX67" t="str">
        <f t="shared" si="47"/>
        <v/>
      </c>
      <c r="BY67" t="str">
        <f t="shared" si="48"/>
        <v/>
      </c>
      <c r="BZ67" t="str">
        <f t="shared" si="49"/>
        <v/>
      </c>
      <c r="CA67" t="str">
        <f t="shared" si="50"/>
        <v/>
      </c>
      <c r="CB67" s="11">
        <f t="shared" si="58"/>
        <v>1.273239544735163E-2</v>
      </c>
    </row>
    <row r="68" spans="1:80" x14ac:dyDescent="0.3">
      <c r="A68">
        <v>1</v>
      </c>
      <c r="B68">
        <f t="shared" si="2"/>
        <v>1</v>
      </c>
      <c r="C68" t="s">
        <v>75</v>
      </c>
      <c r="D68">
        <v>0.75</v>
      </c>
      <c r="E68">
        <v>4.2</v>
      </c>
      <c r="F68">
        <v>6.6</v>
      </c>
      <c r="G68">
        <v>3.6</v>
      </c>
      <c r="H68">
        <v>3.7</v>
      </c>
      <c r="I68">
        <f t="shared" si="3"/>
        <v>2.5499999999999998</v>
      </c>
      <c r="J68">
        <f t="shared" si="4"/>
        <v>0.5</v>
      </c>
      <c r="K68">
        <v>2</v>
      </c>
      <c r="L68">
        <f t="shared" si="5"/>
        <v>2</v>
      </c>
      <c r="M68">
        <v>1</v>
      </c>
      <c r="N68">
        <v>1</v>
      </c>
      <c r="O68">
        <v>3</v>
      </c>
      <c r="P68">
        <f t="shared" si="6"/>
        <v>1</v>
      </c>
      <c r="S68">
        <v>1</v>
      </c>
      <c r="T68">
        <v>0</v>
      </c>
      <c r="U68">
        <v>2</v>
      </c>
      <c r="Z68">
        <v>0</v>
      </c>
      <c r="AA68">
        <v>0</v>
      </c>
      <c r="AB68">
        <v>0</v>
      </c>
      <c r="AC68">
        <v>0</v>
      </c>
      <c r="AD68" t="s">
        <v>75</v>
      </c>
      <c r="AE68">
        <f t="shared" si="53"/>
        <v>25.169592895943115</v>
      </c>
      <c r="AF68">
        <f t="shared" si="7"/>
        <v>0</v>
      </c>
      <c r="AG68">
        <f t="shared" si="8"/>
        <v>6.2112789212739404E-2</v>
      </c>
      <c r="AH68">
        <f t="shared" si="9"/>
        <v>1.6770453087439636</v>
      </c>
      <c r="AI68">
        <f t="shared" si="10"/>
        <v>7.7640986515924251</v>
      </c>
      <c r="AJ68">
        <f t="shared" si="11"/>
        <v>21.304686699969611</v>
      </c>
      <c r="AK68">
        <f t="shared" si="12"/>
        <v>45.280223336087026</v>
      </c>
      <c r="AL68">
        <f t="shared" si="13"/>
        <v>82.672122442156152</v>
      </c>
      <c r="AM68">
        <f t="shared" si="14"/>
        <v>575.22654089917955</v>
      </c>
      <c r="AN68">
        <f t="shared" si="15"/>
        <v>1222.5660300743496</v>
      </c>
      <c r="AO68">
        <f t="shared" si="16"/>
        <v>2232.1473059382156</v>
      </c>
      <c r="AP68" t="e">
        <f t="shared" si="17"/>
        <v>#DIV/0!</v>
      </c>
      <c r="AQ68">
        <f t="shared" si="18"/>
        <v>0</v>
      </c>
      <c r="AR68">
        <f t="shared" si="19"/>
        <v>6.2112789212739404E-2</v>
      </c>
      <c r="AS68">
        <f t="shared" si="20"/>
        <v>1.6770453087439636</v>
      </c>
      <c r="AT68">
        <f t="shared" si="21"/>
        <v>7.7640986515924251</v>
      </c>
      <c r="AU68">
        <f t="shared" si="22"/>
        <v>21.304686699969611</v>
      </c>
      <c r="AV68">
        <f t="shared" si="23"/>
        <v>25.169592895943115</v>
      </c>
      <c r="AW68">
        <f t="shared" si="24"/>
        <v>25.169592895943115</v>
      </c>
      <c r="AX68">
        <f t="shared" si="25"/>
        <v>25.169592895943115</v>
      </c>
      <c r="AY68">
        <f t="shared" si="26"/>
        <v>25.169592895943115</v>
      </c>
      <c r="AZ68">
        <f t="shared" si="27"/>
        <v>25.169592895943115</v>
      </c>
      <c r="BA68">
        <f t="shared" si="28"/>
        <v>25.169592895943115</v>
      </c>
      <c r="BB68">
        <f t="shared" si="29"/>
        <v>38</v>
      </c>
      <c r="BC68">
        <f t="shared" si="54"/>
        <v>0</v>
      </c>
      <c r="BD68">
        <f t="shared" si="30"/>
        <v>0</v>
      </c>
      <c r="BE68">
        <f t="shared" si="31"/>
        <v>18</v>
      </c>
      <c r="BF68">
        <f t="shared" si="32"/>
        <v>0</v>
      </c>
      <c r="BG68">
        <f t="shared" si="32"/>
        <v>0</v>
      </c>
      <c r="BH68">
        <f t="shared" si="32"/>
        <v>0</v>
      </c>
      <c r="BI68">
        <f t="shared" si="33"/>
        <v>1.7009684542946315</v>
      </c>
      <c r="BJ68">
        <f t="shared" si="56"/>
        <v>0</v>
      </c>
      <c r="BK68">
        <f t="shared" si="57"/>
        <v>0</v>
      </c>
      <c r="BL68">
        <f t="shared" si="35"/>
        <v>0.8057218994027201</v>
      </c>
      <c r="BM68">
        <f t="shared" si="36"/>
        <v>0</v>
      </c>
      <c r="BN68">
        <f t="shared" si="37"/>
        <v>0</v>
      </c>
      <c r="BO68">
        <f t="shared" si="38"/>
        <v>0</v>
      </c>
      <c r="BP68" t="str">
        <f t="shared" si="39"/>
        <v>Col mop</v>
      </c>
      <c r="BQ68">
        <f t="shared" si="40"/>
        <v>0</v>
      </c>
      <c r="BR68">
        <f t="shared" si="41"/>
        <v>6.2112789212739404E-2</v>
      </c>
      <c r="BS68">
        <f t="shared" si="42"/>
        <v>1.6149325195312243</v>
      </c>
      <c r="BT68">
        <f t="shared" si="43"/>
        <v>6.0870533428484617</v>
      </c>
      <c r="BU68">
        <f t="shared" si="44"/>
        <v>13.540588048377186</v>
      </c>
      <c r="BV68">
        <f t="shared" si="45"/>
        <v>3.8649061959735036</v>
      </c>
      <c r="BW68">
        <f t="shared" si="46"/>
        <v>0</v>
      </c>
      <c r="BX68">
        <f t="shared" si="47"/>
        <v>0</v>
      </c>
      <c r="BY68">
        <f t="shared" si="48"/>
        <v>0</v>
      </c>
      <c r="BZ68">
        <f t="shared" si="49"/>
        <v>0</v>
      </c>
      <c r="CA68">
        <f t="shared" si="50"/>
        <v>0</v>
      </c>
      <c r="CB68" s="11">
        <f t="shared" si="58"/>
        <v>4.4762327744595563E-2</v>
      </c>
    </row>
    <row r="69" spans="1:80" x14ac:dyDescent="0.3">
      <c r="A69">
        <v>1</v>
      </c>
      <c r="B69" t="str">
        <f t="shared" si="2"/>
        <v/>
      </c>
      <c r="D69">
        <v>0.5</v>
      </c>
      <c r="I69">
        <f t="shared" si="3"/>
        <v>0</v>
      </c>
      <c r="J69">
        <f t="shared" si="4"/>
        <v>0</v>
      </c>
      <c r="L69" t="e">
        <f t="shared" si="5"/>
        <v>#DIV/0!</v>
      </c>
      <c r="M69">
        <v>2</v>
      </c>
      <c r="N69">
        <v>1</v>
      </c>
      <c r="O69">
        <v>2</v>
      </c>
      <c r="P69">
        <f t="shared" si="6"/>
        <v>0</v>
      </c>
      <c r="S69">
        <v>1</v>
      </c>
      <c r="T69">
        <v>0</v>
      </c>
      <c r="U69">
        <v>1</v>
      </c>
      <c r="Z69">
        <v>0</v>
      </c>
      <c r="AA69">
        <v>0</v>
      </c>
      <c r="AB69">
        <v>0</v>
      </c>
      <c r="AC69">
        <v>0</v>
      </c>
      <c r="AD69" t="s">
        <v>75</v>
      </c>
      <c r="AE69" t="e">
        <f t="shared" si="53"/>
        <v>#DIV/0!</v>
      </c>
      <c r="AF69" t="e">
        <f t="shared" si="7"/>
        <v>#DIV/0!</v>
      </c>
      <c r="AG69" t="e">
        <f t="shared" si="8"/>
        <v>#DIV/0!</v>
      </c>
      <c r="AH69" t="e">
        <f t="shared" si="9"/>
        <v>#DIV/0!</v>
      </c>
      <c r="AI69" t="e">
        <f t="shared" si="10"/>
        <v>#DIV/0!</v>
      </c>
      <c r="AJ69" t="e">
        <f t="shared" si="11"/>
        <v>#DIV/0!</v>
      </c>
      <c r="AK69" t="e">
        <f t="shared" si="12"/>
        <v>#DIV/0!</v>
      </c>
      <c r="AL69" t="e">
        <f t="shared" si="13"/>
        <v>#DIV/0!</v>
      </c>
      <c r="AM69" t="e">
        <f t="shared" si="14"/>
        <v>#DIV/0!</v>
      </c>
      <c r="AN69" t="e">
        <f t="shared" si="15"/>
        <v>#DIV/0!</v>
      </c>
      <c r="AO69" t="e">
        <f t="shared" si="16"/>
        <v>#DIV/0!</v>
      </c>
      <c r="AP69" t="e">
        <f t="shared" si="17"/>
        <v>#DIV/0!</v>
      </c>
      <c r="AQ69" t="e">
        <f t="shared" si="18"/>
        <v>#DIV/0!</v>
      </c>
      <c r="AR69" t="e">
        <f t="shared" si="19"/>
        <v>#DIV/0!</v>
      </c>
      <c r="AS69" t="e">
        <f t="shared" si="20"/>
        <v>#DIV/0!</v>
      </c>
      <c r="AT69" t="e">
        <f t="shared" si="21"/>
        <v>#DIV/0!</v>
      </c>
      <c r="AU69" t="e">
        <f t="shared" si="22"/>
        <v>#DIV/0!</v>
      </c>
      <c r="AV69" t="e">
        <f t="shared" si="23"/>
        <v>#DIV/0!</v>
      </c>
      <c r="AW69" t="e">
        <f t="shared" si="24"/>
        <v>#DIV/0!</v>
      </c>
      <c r="AX69" t="e">
        <f t="shared" si="25"/>
        <v>#DIV/0!</v>
      </c>
      <c r="AY69" t="e">
        <f t="shared" si="26"/>
        <v>#DIV/0!</v>
      </c>
      <c r="AZ69" t="e">
        <f t="shared" si="27"/>
        <v>#DIV/0!</v>
      </c>
      <c r="BA69" t="e">
        <f t="shared" si="28"/>
        <v>#DIV/0!</v>
      </c>
      <c r="BB69">
        <f t="shared" si="29"/>
        <v>18</v>
      </c>
      <c r="BC69">
        <f t="shared" si="54"/>
        <v>0</v>
      </c>
      <c r="BD69">
        <f t="shared" si="30"/>
        <v>0</v>
      </c>
      <c r="BE69">
        <f t="shared" si="31"/>
        <v>5.5</v>
      </c>
      <c r="BF69">
        <f t="shared" si="32"/>
        <v>0</v>
      </c>
      <c r="BG69">
        <f t="shared" si="32"/>
        <v>0</v>
      </c>
      <c r="BH69">
        <f t="shared" si="32"/>
        <v>0</v>
      </c>
      <c r="BI69">
        <f t="shared" si="33"/>
        <v>0.35809862195676451</v>
      </c>
      <c r="BJ69">
        <f t="shared" si="56"/>
        <v>0</v>
      </c>
      <c r="BK69">
        <f t="shared" si="57"/>
        <v>0</v>
      </c>
      <c r="BL69">
        <f t="shared" si="35"/>
        <v>0.10941902337567805</v>
      </c>
      <c r="BM69">
        <f t="shared" si="36"/>
        <v>0</v>
      </c>
      <c r="BN69">
        <f t="shared" si="37"/>
        <v>0</v>
      </c>
      <c r="BO69">
        <f t="shared" si="38"/>
        <v>0</v>
      </c>
      <c r="BP69" t="str">
        <f t="shared" si="39"/>
        <v/>
      </c>
      <c r="BQ69" t="str">
        <f t="shared" si="40"/>
        <v/>
      </c>
      <c r="BR69" t="str">
        <f t="shared" si="41"/>
        <v/>
      </c>
      <c r="BS69" t="str">
        <f t="shared" si="42"/>
        <v/>
      </c>
      <c r="BT69" t="str">
        <f t="shared" si="43"/>
        <v/>
      </c>
      <c r="BU69" t="str">
        <f t="shared" si="44"/>
        <v/>
      </c>
      <c r="BV69" t="str">
        <f t="shared" si="45"/>
        <v/>
      </c>
      <c r="BW69" t="str">
        <f t="shared" si="46"/>
        <v/>
      </c>
      <c r="BX69" t="str">
        <f t="shared" si="47"/>
        <v/>
      </c>
      <c r="BY69" t="str">
        <f t="shared" si="48"/>
        <v/>
      </c>
      <c r="BZ69" t="str">
        <f t="shared" si="49"/>
        <v/>
      </c>
      <c r="CA69" t="str">
        <f t="shared" si="50"/>
        <v/>
      </c>
      <c r="CB69" s="11">
        <f t="shared" si="58"/>
        <v>1.9894367886486918E-2</v>
      </c>
    </row>
    <row r="70" spans="1:80" x14ac:dyDescent="0.3">
      <c r="A70">
        <v>1</v>
      </c>
      <c r="B70" t="str">
        <f t="shared" si="2"/>
        <v/>
      </c>
      <c r="D70">
        <v>0.42</v>
      </c>
      <c r="I70">
        <f t="shared" si="3"/>
        <v>0</v>
      </c>
      <c r="J70">
        <f t="shared" si="4"/>
        <v>0</v>
      </c>
      <c r="L70" t="e">
        <f t="shared" si="5"/>
        <v>#DIV/0!</v>
      </c>
      <c r="M70">
        <v>2</v>
      </c>
      <c r="N70">
        <v>1</v>
      </c>
      <c r="O70">
        <v>2</v>
      </c>
      <c r="P70">
        <f t="shared" si="6"/>
        <v>0</v>
      </c>
      <c r="S70">
        <v>1</v>
      </c>
      <c r="T70">
        <v>0</v>
      </c>
      <c r="U70">
        <v>1</v>
      </c>
      <c r="Z70">
        <v>0</v>
      </c>
      <c r="AA70">
        <v>0</v>
      </c>
      <c r="AB70">
        <v>0</v>
      </c>
      <c r="AC70">
        <v>0</v>
      </c>
      <c r="AD70" t="s">
        <v>75</v>
      </c>
      <c r="AE70" t="e">
        <f t="shared" si="53"/>
        <v>#DIV/0!</v>
      </c>
      <c r="AF70" t="e">
        <f t="shared" si="7"/>
        <v>#DIV/0!</v>
      </c>
      <c r="AG70" t="e">
        <f t="shared" si="8"/>
        <v>#DIV/0!</v>
      </c>
      <c r="AH70" t="e">
        <f t="shared" si="9"/>
        <v>#DIV/0!</v>
      </c>
      <c r="AI70" t="e">
        <f t="shared" si="10"/>
        <v>#DIV/0!</v>
      </c>
      <c r="AJ70" t="e">
        <f t="shared" si="11"/>
        <v>#DIV/0!</v>
      </c>
      <c r="AK70" t="e">
        <f t="shared" si="12"/>
        <v>#DIV/0!</v>
      </c>
      <c r="AL70" t="e">
        <f t="shared" si="13"/>
        <v>#DIV/0!</v>
      </c>
      <c r="AM70" t="e">
        <f t="shared" si="14"/>
        <v>#DIV/0!</v>
      </c>
      <c r="AN70" t="e">
        <f t="shared" si="15"/>
        <v>#DIV/0!</v>
      </c>
      <c r="AO70" t="e">
        <f t="shared" si="16"/>
        <v>#DIV/0!</v>
      </c>
      <c r="AP70" t="e">
        <f t="shared" si="17"/>
        <v>#DIV/0!</v>
      </c>
      <c r="AQ70" t="e">
        <f t="shared" si="18"/>
        <v>#DIV/0!</v>
      </c>
      <c r="AR70" t="e">
        <f t="shared" si="19"/>
        <v>#DIV/0!</v>
      </c>
      <c r="AS70" t="e">
        <f t="shared" si="20"/>
        <v>#DIV/0!</v>
      </c>
      <c r="AT70" t="e">
        <f t="shared" si="21"/>
        <v>#DIV/0!</v>
      </c>
      <c r="AU70" t="e">
        <f t="shared" si="22"/>
        <v>#DIV/0!</v>
      </c>
      <c r="AV70" t="e">
        <f t="shared" si="23"/>
        <v>#DIV/0!</v>
      </c>
      <c r="AW70" t="e">
        <f t="shared" si="24"/>
        <v>#DIV/0!</v>
      </c>
      <c r="AX70" t="e">
        <f t="shared" si="25"/>
        <v>#DIV/0!</v>
      </c>
      <c r="AY70" t="e">
        <f t="shared" si="26"/>
        <v>#DIV/0!</v>
      </c>
      <c r="AZ70" t="e">
        <f t="shared" si="27"/>
        <v>#DIV/0!</v>
      </c>
      <c r="BA70" t="e">
        <f t="shared" si="28"/>
        <v>#DIV/0!</v>
      </c>
      <c r="BB70">
        <f t="shared" si="29"/>
        <v>18</v>
      </c>
      <c r="BC70">
        <f t="shared" si="54"/>
        <v>0</v>
      </c>
      <c r="BD70">
        <f t="shared" si="30"/>
        <v>0</v>
      </c>
      <c r="BE70">
        <f t="shared" si="31"/>
        <v>5.5</v>
      </c>
      <c r="BF70">
        <f t="shared" si="32"/>
        <v>0</v>
      </c>
      <c r="BG70">
        <f t="shared" si="32"/>
        <v>0</v>
      </c>
      <c r="BH70">
        <f t="shared" si="32"/>
        <v>0</v>
      </c>
      <c r="BI70">
        <f t="shared" si="33"/>
        <v>0.25267438765269301</v>
      </c>
      <c r="BJ70">
        <f t="shared" si="56"/>
        <v>0</v>
      </c>
      <c r="BK70">
        <f t="shared" si="57"/>
        <v>0</v>
      </c>
      <c r="BL70">
        <f t="shared" si="35"/>
        <v>7.7206062893878422E-2</v>
      </c>
      <c r="BM70">
        <f t="shared" si="36"/>
        <v>0</v>
      </c>
      <c r="BN70">
        <f t="shared" si="37"/>
        <v>0</v>
      </c>
      <c r="BO70">
        <f t="shared" si="38"/>
        <v>0</v>
      </c>
      <c r="BP70" t="str">
        <f t="shared" si="39"/>
        <v/>
      </c>
      <c r="BQ70" t="str">
        <f t="shared" si="40"/>
        <v/>
      </c>
      <c r="BR70" t="str">
        <f t="shared" si="41"/>
        <v/>
      </c>
      <c r="BS70" t="str">
        <f t="shared" si="42"/>
        <v/>
      </c>
      <c r="BT70" t="str">
        <f t="shared" si="43"/>
        <v/>
      </c>
      <c r="BU70" t="str">
        <f t="shared" si="44"/>
        <v/>
      </c>
      <c r="BV70" t="str">
        <f t="shared" si="45"/>
        <v/>
      </c>
      <c r="BW70" t="str">
        <f t="shared" si="46"/>
        <v/>
      </c>
      <c r="BX70" t="str">
        <f t="shared" si="47"/>
        <v/>
      </c>
      <c r="BY70" t="str">
        <f t="shared" si="48"/>
        <v/>
      </c>
      <c r="BZ70" t="str">
        <f t="shared" si="49"/>
        <v/>
      </c>
      <c r="CA70" t="str">
        <f t="shared" si="50"/>
        <v/>
      </c>
      <c r="CB70" s="11">
        <f t="shared" si="58"/>
        <v>1.4037465980705167E-2</v>
      </c>
    </row>
    <row r="71" spans="1:80" x14ac:dyDescent="0.3">
      <c r="A71">
        <v>1</v>
      </c>
      <c r="B71" t="str">
        <f t="shared" si="2"/>
        <v/>
      </c>
      <c r="D71">
        <v>0.8</v>
      </c>
      <c r="I71">
        <f t="shared" si="3"/>
        <v>0</v>
      </c>
      <c r="J71">
        <f t="shared" si="4"/>
        <v>0</v>
      </c>
      <c r="L71" t="e">
        <f t="shared" si="5"/>
        <v>#DIV/0!</v>
      </c>
      <c r="M71">
        <v>2</v>
      </c>
      <c r="N71">
        <v>1</v>
      </c>
      <c r="O71">
        <v>5</v>
      </c>
      <c r="P71">
        <f t="shared" si="6"/>
        <v>0</v>
      </c>
      <c r="S71">
        <v>1</v>
      </c>
      <c r="T71">
        <v>0</v>
      </c>
      <c r="U71">
        <v>1</v>
      </c>
      <c r="Z71">
        <v>0</v>
      </c>
      <c r="AA71">
        <v>0</v>
      </c>
      <c r="AB71">
        <v>0</v>
      </c>
      <c r="AC71">
        <v>0</v>
      </c>
      <c r="AD71" t="s">
        <v>75</v>
      </c>
      <c r="AE71" t="e">
        <f t="shared" si="53"/>
        <v>#DIV/0!</v>
      </c>
      <c r="AF71" t="e">
        <f t="shared" si="7"/>
        <v>#DIV/0!</v>
      </c>
      <c r="AG71" t="e">
        <f t="shared" si="8"/>
        <v>#DIV/0!</v>
      </c>
      <c r="AH71" t="e">
        <f t="shared" si="9"/>
        <v>#DIV/0!</v>
      </c>
      <c r="AI71" t="e">
        <f t="shared" si="10"/>
        <v>#DIV/0!</v>
      </c>
      <c r="AJ71" t="e">
        <f t="shared" si="11"/>
        <v>#DIV/0!</v>
      </c>
      <c r="AK71" t="e">
        <f t="shared" si="12"/>
        <v>#DIV/0!</v>
      </c>
      <c r="AL71" t="e">
        <f t="shared" si="13"/>
        <v>#DIV/0!</v>
      </c>
      <c r="AM71" t="e">
        <f t="shared" si="14"/>
        <v>#DIV/0!</v>
      </c>
      <c r="AN71" t="e">
        <f t="shared" si="15"/>
        <v>#DIV/0!</v>
      </c>
      <c r="AO71" t="e">
        <f t="shared" si="16"/>
        <v>#DIV/0!</v>
      </c>
      <c r="AP71" t="e">
        <f t="shared" si="17"/>
        <v>#DIV/0!</v>
      </c>
      <c r="AQ71" t="e">
        <f t="shared" si="18"/>
        <v>#DIV/0!</v>
      </c>
      <c r="AR71" t="e">
        <f t="shared" si="19"/>
        <v>#DIV/0!</v>
      </c>
      <c r="AS71" t="e">
        <f t="shared" si="20"/>
        <v>#DIV/0!</v>
      </c>
      <c r="AT71" t="e">
        <f t="shared" si="21"/>
        <v>#DIV/0!</v>
      </c>
      <c r="AU71" t="e">
        <f t="shared" si="22"/>
        <v>#DIV/0!</v>
      </c>
      <c r="AV71" t="e">
        <f t="shared" si="23"/>
        <v>#DIV/0!</v>
      </c>
      <c r="AW71" t="e">
        <f t="shared" si="24"/>
        <v>#DIV/0!</v>
      </c>
      <c r="AX71" t="e">
        <f t="shared" si="25"/>
        <v>#DIV/0!</v>
      </c>
      <c r="AY71" t="e">
        <f t="shared" si="26"/>
        <v>#DIV/0!</v>
      </c>
      <c r="AZ71" t="e">
        <f t="shared" si="27"/>
        <v>#DIV/0!</v>
      </c>
      <c r="BA71" t="e">
        <f t="shared" si="28"/>
        <v>#DIV/0!</v>
      </c>
      <c r="BB71">
        <f t="shared" si="29"/>
        <v>83</v>
      </c>
      <c r="BC71">
        <f t="shared" si="54"/>
        <v>0</v>
      </c>
      <c r="BD71">
        <f t="shared" si="30"/>
        <v>0</v>
      </c>
      <c r="BE71">
        <f t="shared" si="31"/>
        <v>5.5</v>
      </c>
      <c r="BF71">
        <f t="shared" si="32"/>
        <v>0</v>
      </c>
      <c r="BG71">
        <f t="shared" si="32"/>
        <v>0</v>
      </c>
      <c r="BH71">
        <f t="shared" si="32"/>
        <v>0</v>
      </c>
      <c r="BI71">
        <f t="shared" si="33"/>
        <v>4.2271552885207413</v>
      </c>
      <c r="BJ71">
        <f t="shared" si="56"/>
        <v>0</v>
      </c>
      <c r="BK71">
        <f t="shared" si="57"/>
        <v>0</v>
      </c>
      <c r="BL71">
        <f t="shared" si="35"/>
        <v>0.28011269984173587</v>
      </c>
      <c r="BM71">
        <f t="shared" si="36"/>
        <v>0</v>
      </c>
      <c r="BN71">
        <f t="shared" si="37"/>
        <v>0</v>
      </c>
      <c r="BO71">
        <f t="shared" si="38"/>
        <v>0</v>
      </c>
      <c r="BP71" t="str">
        <f t="shared" si="39"/>
        <v/>
      </c>
      <c r="BQ71" t="str">
        <f t="shared" si="40"/>
        <v/>
      </c>
      <c r="BR71" t="str">
        <f t="shared" si="41"/>
        <v/>
      </c>
      <c r="BS71" t="str">
        <f t="shared" si="42"/>
        <v/>
      </c>
      <c r="BT71" t="str">
        <f t="shared" si="43"/>
        <v/>
      </c>
      <c r="BU71" t="str">
        <f t="shared" si="44"/>
        <v/>
      </c>
      <c r="BV71" t="str">
        <f t="shared" si="45"/>
        <v/>
      </c>
      <c r="BW71" t="str">
        <f t="shared" si="46"/>
        <v/>
      </c>
      <c r="BX71" t="str">
        <f t="shared" si="47"/>
        <v/>
      </c>
      <c r="BY71" t="str">
        <f t="shared" si="48"/>
        <v/>
      </c>
      <c r="BZ71" t="str">
        <f t="shared" si="49"/>
        <v/>
      </c>
      <c r="CA71" t="str">
        <f t="shared" si="50"/>
        <v/>
      </c>
      <c r="CB71" s="11">
        <f t="shared" si="58"/>
        <v>5.0929581789406521E-2</v>
      </c>
    </row>
    <row r="72" spans="1:80" x14ac:dyDescent="0.3">
      <c r="A72">
        <v>1</v>
      </c>
      <c r="B72">
        <f t="shared" si="2"/>
        <v>1</v>
      </c>
      <c r="C72" t="s">
        <v>75</v>
      </c>
      <c r="D72">
        <v>0.35</v>
      </c>
      <c r="E72">
        <v>3.4</v>
      </c>
      <c r="F72">
        <v>2.1</v>
      </c>
      <c r="G72">
        <v>2.6</v>
      </c>
      <c r="H72">
        <v>3.4</v>
      </c>
      <c r="I72">
        <f t="shared" si="3"/>
        <v>1.175</v>
      </c>
      <c r="J72">
        <f t="shared" si="4"/>
        <v>0</v>
      </c>
      <c r="K72">
        <v>1</v>
      </c>
      <c r="L72">
        <f t="shared" si="5"/>
        <v>1</v>
      </c>
      <c r="M72">
        <v>1</v>
      </c>
      <c r="N72">
        <v>1</v>
      </c>
      <c r="O72">
        <v>3</v>
      </c>
      <c r="P72">
        <f t="shared" si="6"/>
        <v>1</v>
      </c>
      <c r="S72">
        <v>1</v>
      </c>
      <c r="T72">
        <v>0</v>
      </c>
      <c r="U72">
        <v>2</v>
      </c>
      <c r="Z72">
        <v>0</v>
      </c>
      <c r="AA72">
        <v>0</v>
      </c>
      <c r="AB72">
        <v>0</v>
      </c>
      <c r="AC72">
        <v>0</v>
      </c>
      <c r="AD72" t="s">
        <v>75</v>
      </c>
      <c r="AE72">
        <f t="shared" si="53"/>
        <v>14.747028615032189</v>
      </c>
      <c r="AF72">
        <f t="shared" si="7"/>
        <v>2.1686806786812043</v>
      </c>
      <c r="AG72">
        <f t="shared" si="8"/>
        <v>4.3373613573624086</v>
      </c>
      <c r="AH72">
        <f t="shared" si="9"/>
        <v>8.6747227147248172</v>
      </c>
      <c r="AI72">
        <f t="shared" si="10"/>
        <v>13.012084072087227</v>
      </c>
      <c r="AJ72">
        <f t="shared" si="11"/>
        <v>17.349445429449634</v>
      </c>
      <c r="AK72">
        <f t="shared" si="12"/>
        <v>21.686806786812042</v>
      </c>
      <c r="AL72">
        <f t="shared" si="13"/>
        <v>26.024168144174453</v>
      </c>
      <c r="AM72">
        <f t="shared" si="14"/>
        <v>47.710974930986495</v>
      </c>
      <c r="AN72">
        <f t="shared" si="15"/>
        <v>60.723059003073722</v>
      </c>
      <c r="AO72">
        <f t="shared" si="16"/>
        <v>73.735143075160948</v>
      </c>
      <c r="AP72">
        <f t="shared" si="17"/>
        <v>104.09667257669781</v>
      </c>
      <c r="AQ72">
        <f t="shared" si="18"/>
        <v>2.1686806786812043</v>
      </c>
      <c r="AR72">
        <f t="shared" si="19"/>
        <v>4.3373613573624086</v>
      </c>
      <c r="AS72">
        <f t="shared" si="20"/>
        <v>8.6747227147248172</v>
      </c>
      <c r="AT72">
        <f t="shared" si="21"/>
        <v>13.012084072087227</v>
      </c>
      <c r="AU72">
        <f t="shared" si="22"/>
        <v>14.747028615032189</v>
      </c>
      <c r="AV72">
        <f t="shared" si="23"/>
        <v>14.747028615032189</v>
      </c>
      <c r="AW72">
        <f t="shared" si="24"/>
        <v>14.747028615032189</v>
      </c>
      <c r="AX72">
        <f t="shared" si="25"/>
        <v>14.747028615032189</v>
      </c>
      <c r="AY72">
        <f t="shared" si="26"/>
        <v>14.747028615032189</v>
      </c>
      <c r="AZ72">
        <f t="shared" si="27"/>
        <v>14.747028615032189</v>
      </c>
      <c r="BA72">
        <f t="shared" si="28"/>
        <v>14.747028615032189</v>
      </c>
      <c r="BB72">
        <f t="shared" si="29"/>
        <v>38</v>
      </c>
      <c r="BC72">
        <f t="shared" si="54"/>
        <v>0</v>
      </c>
      <c r="BD72">
        <f t="shared" si="30"/>
        <v>0</v>
      </c>
      <c r="BE72">
        <f t="shared" si="31"/>
        <v>18</v>
      </c>
      <c r="BF72">
        <f t="shared" si="32"/>
        <v>0</v>
      </c>
      <c r="BG72">
        <f t="shared" si="32"/>
        <v>0</v>
      </c>
      <c r="BH72">
        <f t="shared" si="32"/>
        <v>0</v>
      </c>
      <c r="BI72">
        <f t="shared" si="33"/>
        <v>0.37043313004638634</v>
      </c>
      <c r="BJ72">
        <f t="shared" si="56"/>
        <v>0</v>
      </c>
      <c r="BK72">
        <f t="shared" si="57"/>
        <v>0</v>
      </c>
      <c r="BL72">
        <f t="shared" si="35"/>
        <v>0.1754683247588146</v>
      </c>
      <c r="BM72">
        <f t="shared" si="36"/>
        <v>0</v>
      </c>
      <c r="BN72">
        <f t="shared" si="37"/>
        <v>0</v>
      </c>
      <c r="BO72">
        <f t="shared" si="38"/>
        <v>0</v>
      </c>
      <c r="BP72" t="str">
        <f t="shared" si="39"/>
        <v>Col mop</v>
      </c>
      <c r="BQ72">
        <f t="shared" si="40"/>
        <v>2.1686806786812043</v>
      </c>
      <c r="BR72">
        <f t="shared" si="41"/>
        <v>2.1686806786812043</v>
      </c>
      <c r="BS72">
        <f t="shared" si="42"/>
        <v>4.3373613573624086</v>
      </c>
      <c r="BT72">
        <f t="shared" si="43"/>
        <v>4.3373613573624095</v>
      </c>
      <c r="BU72">
        <f t="shared" si="44"/>
        <v>1.7349445429449624</v>
      </c>
      <c r="BV72">
        <f t="shared" si="45"/>
        <v>0</v>
      </c>
      <c r="BW72">
        <f t="shared" si="46"/>
        <v>0</v>
      </c>
      <c r="BX72">
        <f t="shared" si="47"/>
        <v>0</v>
      </c>
      <c r="BY72">
        <f t="shared" si="48"/>
        <v>0</v>
      </c>
      <c r="BZ72">
        <f t="shared" si="49"/>
        <v>0</v>
      </c>
      <c r="CA72">
        <f t="shared" si="50"/>
        <v>0</v>
      </c>
      <c r="CB72" s="11">
        <f t="shared" si="58"/>
        <v>9.7482402643785885E-3</v>
      </c>
    </row>
    <row r="73" spans="1:80" x14ac:dyDescent="0.3">
      <c r="A73">
        <v>1</v>
      </c>
      <c r="B73" t="str">
        <f t="shared" si="2"/>
        <v/>
      </c>
      <c r="C73" t="s">
        <v>75</v>
      </c>
      <c r="D73">
        <v>0.45</v>
      </c>
      <c r="I73">
        <f t="shared" si="3"/>
        <v>0</v>
      </c>
      <c r="J73">
        <f t="shared" si="4"/>
        <v>0</v>
      </c>
      <c r="L73" t="e">
        <f t="shared" si="5"/>
        <v>#DIV/0!</v>
      </c>
      <c r="M73">
        <v>2</v>
      </c>
      <c r="N73">
        <v>1</v>
      </c>
      <c r="O73">
        <v>2</v>
      </c>
      <c r="P73">
        <f t="shared" si="6"/>
        <v>1</v>
      </c>
      <c r="S73">
        <v>1</v>
      </c>
      <c r="T73">
        <v>0</v>
      </c>
      <c r="U73">
        <v>2</v>
      </c>
      <c r="Z73">
        <v>0</v>
      </c>
      <c r="AA73">
        <v>0</v>
      </c>
      <c r="AB73">
        <v>0</v>
      </c>
      <c r="AC73">
        <v>0</v>
      </c>
      <c r="AD73" t="s">
        <v>75</v>
      </c>
      <c r="AE73" t="e">
        <f t="shared" si="53"/>
        <v>#DIV/0!</v>
      </c>
      <c r="AF73" t="e">
        <f t="shared" si="7"/>
        <v>#DIV/0!</v>
      </c>
      <c r="AG73" t="e">
        <f t="shared" si="8"/>
        <v>#DIV/0!</v>
      </c>
      <c r="AH73" t="e">
        <f t="shared" si="9"/>
        <v>#DIV/0!</v>
      </c>
      <c r="AI73" t="e">
        <f t="shared" si="10"/>
        <v>#DIV/0!</v>
      </c>
      <c r="AJ73" t="e">
        <f t="shared" si="11"/>
        <v>#DIV/0!</v>
      </c>
      <c r="AK73" t="e">
        <f t="shared" si="12"/>
        <v>#DIV/0!</v>
      </c>
      <c r="AL73" t="e">
        <f t="shared" si="13"/>
        <v>#DIV/0!</v>
      </c>
      <c r="AM73" t="e">
        <f t="shared" si="14"/>
        <v>#DIV/0!</v>
      </c>
      <c r="AN73" t="e">
        <f t="shared" si="15"/>
        <v>#DIV/0!</v>
      </c>
      <c r="AO73" t="e">
        <f t="shared" si="16"/>
        <v>#DIV/0!</v>
      </c>
      <c r="AP73" t="e">
        <f t="shared" si="17"/>
        <v>#DIV/0!</v>
      </c>
      <c r="AQ73" t="e">
        <f t="shared" si="18"/>
        <v>#DIV/0!</v>
      </c>
      <c r="AR73" t="e">
        <f t="shared" si="19"/>
        <v>#DIV/0!</v>
      </c>
      <c r="AS73" t="e">
        <f t="shared" si="20"/>
        <v>#DIV/0!</v>
      </c>
      <c r="AT73" t="e">
        <f t="shared" si="21"/>
        <v>#DIV/0!</v>
      </c>
      <c r="AU73" t="e">
        <f t="shared" si="22"/>
        <v>#DIV/0!</v>
      </c>
      <c r="AV73" t="e">
        <f t="shared" si="23"/>
        <v>#DIV/0!</v>
      </c>
      <c r="AW73" t="e">
        <f t="shared" si="24"/>
        <v>#DIV/0!</v>
      </c>
      <c r="AX73" t="e">
        <f t="shared" si="25"/>
        <v>#DIV/0!</v>
      </c>
      <c r="AY73" t="e">
        <f t="shared" si="26"/>
        <v>#DIV/0!</v>
      </c>
      <c r="AZ73" t="e">
        <f t="shared" si="27"/>
        <v>#DIV/0!</v>
      </c>
      <c r="BA73" t="e">
        <f t="shared" si="28"/>
        <v>#DIV/0!</v>
      </c>
      <c r="BB73">
        <f t="shared" si="29"/>
        <v>18</v>
      </c>
      <c r="BC73">
        <f t="shared" si="54"/>
        <v>0</v>
      </c>
      <c r="BD73">
        <f t="shared" si="30"/>
        <v>0</v>
      </c>
      <c r="BE73">
        <f t="shared" si="31"/>
        <v>18</v>
      </c>
      <c r="BF73">
        <f t="shared" si="32"/>
        <v>0</v>
      </c>
      <c r="BG73">
        <f t="shared" si="32"/>
        <v>0</v>
      </c>
      <c r="BH73">
        <f t="shared" si="32"/>
        <v>0</v>
      </c>
      <c r="BI73">
        <f t="shared" si="33"/>
        <v>0.29005988378497927</v>
      </c>
      <c r="BJ73">
        <f t="shared" si="56"/>
        <v>0</v>
      </c>
      <c r="BK73">
        <f t="shared" si="57"/>
        <v>0</v>
      </c>
      <c r="BL73">
        <f t="shared" si="35"/>
        <v>0.29005988378497927</v>
      </c>
      <c r="BM73">
        <f t="shared" si="36"/>
        <v>0</v>
      </c>
      <c r="BN73">
        <f t="shared" si="37"/>
        <v>0</v>
      </c>
      <c r="BO73">
        <f t="shared" si="38"/>
        <v>0</v>
      </c>
      <c r="BP73" t="str">
        <f t="shared" si="39"/>
        <v/>
      </c>
      <c r="BQ73" t="str">
        <f t="shared" si="40"/>
        <v/>
      </c>
      <c r="BR73" t="str">
        <f t="shared" si="41"/>
        <v/>
      </c>
      <c r="BS73" t="str">
        <f t="shared" si="42"/>
        <v/>
      </c>
      <c r="BT73" t="str">
        <f t="shared" si="43"/>
        <v/>
      </c>
      <c r="BU73" t="str">
        <f t="shared" si="44"/>
        <v/>
      </c>
      <c r="BV73" t="str">
        <f t="shared" si="45"/>
        <v/>
      </c>
      <c r="BW73" t="str">
        <f t="shared" si="46"/>
        <v/>
      </c>
      <c r="BX73" t="str">
        <f t="shared" si="47"/>
        <v/>
      </c>
      <c r="BY73" t="str">
        <f t="shared" si="48"/>
        <v/>
      </c>
      <c r="BZ73" t="str">
        <f t="shared" si="49"/>
        <v/>
      </c>
      <c r="CA73" t="str">
        <f t="shared" si="50"/>
        <v/>
      </c>
      <c r="CB73" s="11">
        <f t="shared" si="58"/>
        <v>1.6114437988054404E-2</v>
      </c>
    </row>
    <row r="74" spans="1:80" x14ac:dyDescent="0.3">
      <c r="A74">
        <v>1</v>
      </c>
      <c r="B74">
        <f t="shared" si="2"/>
        <v>1</v>
      </c>
      <c r="C74" t="s">
        <v>75</v>
      </c>
      <c r="D74">
        <v>0.56000000000000005</v>
      </c>
      <c r="E74">
        <v>4.2</v>
      </c>
      <c r="F74">
        <v>3.1</v>
      </c>
      <c r="G74">
        <v>3</v>
      </c>
      <c r="H74">
        <v>3.2</v>
      </c>
      <c r="I74">
        <f t="shared" si="3"/>
        <v>1.5249999999999999</v>
      </c>
      <c r="J74">
        <f t="shared" si="4"/>
        <v>1</v>
      </c>
      <c r="K74">
        <v>1</v>
      </c>
      <c r="L74">
        <f t="shared" si="5"/>
        <v>1</v>
      </c>
      <c r="M74">
        <v>1</v>
      </c>
      <c r="N74">
        <v>1</v>
      </c>
      <c r="O74">
        <v>3</v>
      </c>
      <c r="P74">
        <f t="shared" si="6"/>
        <v>1</v>
      </c>
      <c r="S74">
        <v>1</v>
      </c>
      <c r="T74">
        <v>0</v>
      </c>
      <c r="U74">
        <v>2</v>
      </c>
      <c r="Z74">
        <v>0</v>
      </c>
      <c r="AA74">
        <v>0</v>
      </c>
      <c r="AB74">
        <v>0</v>
      </c>
      <c r="AC74">
        <v>0</v>
      </c>
      <c r="AD74" t="s">
        <v>75</v>
      </c>
      <c r="AE74">
        <f t="shared" si="53"/>
        <v>23.379732528015239</v>
      </c>
      <c r="AF74">
        <f t="shared" si="7"/>
        <v>-3.6530832075023807</v>
      </c>
      <c r="AG74">
        <f t="shared" si="8"/>
        <v>0</v>
      </c>
      <c r="AH74">
        <f t="shared" si="9"/>
        <v>7.3061664150047614</v>
      </c>
      <c r="AI74">
        <f t="shared" si="10"/>
        <v>14.612332830009523</v>
      </c>
      <c r="AJ74">
        <f t="shared" si="11"/>
        <v>21.918499245014285</v>
      </c>
      <c r="AK74">
        <f t="shared" si="12"/>
        <v>29.224665660019046</v>
      </c>
      <c r="AL74">
        <f t="shared" si="13"/>
        <v>36.53083207502381</v>
      </c>
      <c r="AM74">
        <f t="shared" si="14"/>
        <v>73.061664150047619</v>
      </c>
      <c r="AN74">
        <f t="shared" si="15"/>
        <v>94.980163395061894</v>
      </c>
      <c r="AO74">
        <f t="shared" si="16"/>
        <v>116.89866264007618</v>
      </c>
      <c r="AP74">
        <f t="shared" si="17"/>
        <v>168.0418275451095</v>
      </c>
      <c r="AQ74">
        <f t="shared" si="18"/>
        <v>0</v>
      </c>
      <c r="AR74">
        <f t="shared" si="19"/>
        <v>0</v>
      </c>
      <c r="AS74">
        <f t="shared" si="20"/>
        <v>7.3061664150047614</v>
      </c>
      <c r="AT74">
        <f t="shared" si="21"/>
        <v>14.612332830009523</v>
      </c>
      <c r="AU74">
        <f t="shared" si="22"/>
        <v>21.918499245014285</v>
      </c>
      <c r="AV74">
        <f t="shared" si="23"/>
        <v>23.379732528015239</v>
      </c>
      <c r="AW74">
        <f t="shared" si="24"/>
        <v>23.379732528015239</v>
      </c>
      <c r="AX74">
        <f t="shared" si="25"/>
        <v>23.379732528015239</v>
      </c>
      <c r="AY74">
        <f t="shared" si="26"/>
        <v>23.379732528015239</v>
      </c>
      <c r="AZ74">
        <f t="shared" si="27"/>
        <v>23.379732528015239</v>
      </c>
      <c r="BA74">
        <f t="shared" si="28"/>
        <v>23.379732528015239</v>
      </c>
      <c r="BB74">
        <f t="shared" si="29"/>
        <v>38</v>
      </c>
      <c r="BC74">
        <f t="shared" si="54"/>
        <v>0</v>
      </c>
      <c r="BD74">
        <f t="shared" si="30"/>
        <v>0</v>
      </c>
      <c r="BE74">
        <f t="shared" si="31"/>
        <v>18</v>
      </c>
      <c r="BF74">
        <f t="shared" si="32"/>
        <v>0</v>
      </c>
      <c r="BG74">
        <f t="shared" si="32"/>
        <v>0</v>
      </c>
      <c r="BH74">
        <f t="shared" si="32"/>
        <v>0</v>
      </c>
      <c r="BI74">
        <f t="shared" si="33"/>
        <v>0.94830881291874936</v>
      </c>
      <c r="BJ74">
        <f t="shared" si="56"/>
        <v>0</v>
      </c>
      <c r="BK74">
        <f t="shared" si="57"/>
        <v>0</v>
      </c>
      <c r="BL74">
        <f t="shared" si="35"/>
        <v>0.44919891138256546</v>
      </c>
      <c r="BM74">
        <f t="shared" si="36"/>
        <v>0</v>
      </c>
      <c r="BN74">
        <f t="shared" si="37"/>
        <v>0</v>
      </c>
      <c r="BO74">
        <f t="shared" si="38"/>
        <v>0</v>
      </c>
      <c r="BP74" t="str">
        <f t="shared" si="39"/>
        <v>Col mop</v>
      </c>
      <c r="BQ74">
        <f t="shared" si="40"/>
        <v>0</v>
      </c>
      <c r="BR74">
        <f t="shared" si="41"/>
        <v>0</v>
      </c>
      <c r="BS74">
        <f t="shared" si="42"/>
        <v>7.3061664150047614</v>
      </c>
      <c r="BT74">
        <f t="shared" si="43"/>
        <v>7.3061664150047614</v>
      </c>
      <c r="BU74">
        <f t="shared" si="44"/>
        <v>7.3061664150047623</v>
      </c>
      <c r="BV74">
        <f t="shared" si="45"/>
        <v>1.4612332830009542</v>
      </c>
      <c r="BW74">
        <f t="shared" si="46"/>
        <v>0</v>
      </c>
      <c r="BX74">
        <f t="shared" si="47"/>
        <v>0</v>
      </c>
      <c r="BY74">
        <f t="shared" si="48"/>
        <v>0</v>
      </c>
      <c r="BZ74">
        <f t="shared" si="49"/>
        <v>0</v>
      </c>
      <c r="CA74">
        <f t="shared" si="50"/>
        <v>0</v>
      </c>
      <c r="CB74" s="11">
        <f t="shared" si="58"/>
        <v>2.4955495076809192E-2</v>
      </c>
    </row>
    <row r="75" spans="1:80" x14ac:dyDescent="0.3">
      <c r="A75">
        <v>1</v>
      </c>
      <c r="B75">
        <f t="shared" si="2"/>
        <v>1</v>
      </c>
      <c r="C75" t="s">
        <v>75</v>
      </c>
      <c r="D75">
        <v>0.32</v>
      </c>
      <c r="E75">
        <v>5</v>
      </c>
      <c r="F75">
        <v>3.3</v>
      </c>
      <c r="G75">
        <v>1.8</v>
      </c>
      <c r="H75">
        <v>4.5</v>
      </c>
      <c r="I75">
        <f t="shared" si="3"/>
        <v>1.2749999999999999</v>
      </c>
      <c r="J75">
        <f t="shared" si="4"/>
        <v>0.5</v>
      </c>
      <c r="K75">
        <v>1</v>
      </c>
      <c r="L75">
        <f t="shared" si="5"/>
        <v>1</v>
      </c>
      <c r="M75">
        <v>1</v>
      </c>
      <c r="N75">
        <v>1</v>
      </c>
      <c r="O75">
        <v>2</v>
      </c>
      <c r="P75">
        <f t="shared" si="6"/>
        <v>1</v>
      </c>
      <c r="S75">
        <v>1</v>
      </c>
      <c r="T75">
        <v>0</v>
      </c>
      <c r="U75">
        <v>1</v>
      </c>
      <c r="Z75">
        <v>0</v>
      </c>
      <c r="AA75">
        <v>0</v>
      </c>
      <c r="AB75">
        <v>0</v>
      </c>
      <c r="AC75">
        <v>0</v>
      </c>
      <c r="AD75" t="s">
        <v>75</v>
      </c>
      <c r="AE75">
        <f t="shared" si="53"/>
        <v>22.981732008713582</v>
      </c>
      <c r="AF75">
        <f t="shared" si="7"/>
        <v>0</v>
      </c>
      <c r="AG75">
        <f t="shared" si="8"/>
        <v>2.5535257787459535</v>
      </c>
      <c r="AH75">
        <f t="shared" si="9"/>
        <v>7.6605773362378606</v>
      </c>
      <c r="AI75">
        <f t="shared" si="10"/>
        <v>12.767628893729768</v>
      </c>
      <c r="AJ75">
        <f t="shared" si="11"/>
        <v>17.874680451221675</v>
      </c>
      <c r="AK75">
        <f t="shared" si="12"/>
        <v>22.981732008713582</v>
      </c>
      <c r="AL75">
        <f t="shared" si="13"/>
        <v>28.088783566205489</v>
      </c>
      <c r="AM75">
        <f t="shared" si="14"/>
        <v>53.624041353665021</v>
      </c>
      <c r="AN75">
        <f t="shared" si="15"/>
        <v>68.945196026140749</v>
      </c>
      <c r="AO75">
        <f t="shared" si="16"/>
        <v>84.266350698616463</v>
      </c>
      <c r="AP75">
        <f t="shared" si="17"/>
        <v>120.01571160105982</v>
      </c>
      <c r="AQ75">
        <f t="shared" si="18"/>
        <v>0</v>
      </c>
      <c r="AR75">
        <f t="shared" si="19"/>
        <v>2.5535257787459535</v>
      </c>
      <c r="AS75">
        <f t="shared" si="20"/>
        <v>7.6605773362378606</v>
      </c>
      <c r="AT75">
        <f t="shared" si="21"/>
        <v>12.767628893729768</v>
      </c>
      <c r="AU75">
        <f t="shared" si="22"/>
        <v>17.874680451221675</v>
      </c>
      <c r="AV75">
        <f t="shared" si="23"/>
        <v>22.981732008713582</v>
      </c>
      <c r="AW75">
        <f t="shared" si="24"/>
        <v>22.981732008713582</v>
      </c>
      <c r="AX75">
        <f t="shared" si="25"/>
        <v>22.981732008713582</v>
      </c>
      <c r="AY75">
        <f t="shared" si="26"/>
        <v>22.981732008713582</v>
      </c>
      <c r="AZ75">
        <f t="shared" si="27"/>
        <v>22.981732008713582</v>
      </c>
      <c r="BA75">
        <f t="shared" si="28"/>
        <v>22.981732008713582</v>
      </c>
      <c r="BB75">
        <f t="shared" si="29"/>
        <v>18</v>
      </c>
      <c r="BC75">
        <f t="shared" si="54"/>
        <v>0</v>
      </c>
      <c r="BD75">
        <f t="shared" si="30"/>
        <v>0</v>
      </c>
      <c r="BE75">
        <f t="shared" si="31"/>
        <v>5.5</v>
      </c>
      <c r="BF75">
        <f t="shared" si="32"/>
        <v>0</v>
      </c>
      <c r="BG75">
        <f t="shared" si="32"/>
        <v>0</v>
      </c>
      <c r="BH75">
        <f t="shared" si="32"/>
        <v>0</v>
      </c>
      <c r="BI75">
        <f t="shared" si="33"/>
        <v>0.14667719555349074</v>
      </c>
      <c r="BJ75">
        <f t="shared" si="56"/>
        <v>0</v>
      </c>
      <c r="BK75">
        <f t="shared" si="57"/>
        <v>0</v>
      </c>
      <c r="BL75">
        <f t="shared" si="35"/>
        <v>4.4818031974677729E-2</v>
      </c>
      <c r="BM75">
        <f t="shared" si="36"/>
        <v>0</v>
      </c>
      <c r="BN75">
        <f t="shared" si="37"/>
        <v>0</v>
      </c>
      <c r="BO75">
        <f t="shared" si="38"/>
        <v>0</v>
      </c>
      <c r="BP75" t="str">
        <f t="shared" si="39"/>
        <v>Col mop</v>
      </c>
      <c r="BQ75">
        <f t="shared" si="40"/>
        <v>0</v>
      </c>
      <c r="BR75">
        <f t="shared" si="41"/>
        <v>2.5535257787459535</v>
      </c>
      <c r="BS75">
        <f t="shared" si="42"/>
        <v>5.1070515574919071</v>
      </c>
      <c r="BT75">
        <f t="shared" si="43"/>
        <v>5.1070515574919071</v>
      </c>
      <c r="BU75">
        <f t="shared" si="44"/>
        <v>5.1070515574919071</v>
      </c>
      <c r="BV75">
        <f t="shared" si="45"/>
        <v>5.1070515574919071</v>
      </c>
      <c r="BW75">
        <f t="shared" si="46"/>
        <v>0</v>
      </c>
      <c r="BX75">
        <f t="shared" si="47"/>
        <v>0</v>
      </c>
      <c r="BY75">
        <f t="shared" si="48"/>
        <v>0</v>
      </c>
      <c r="BZ75">
        <f t="shared" si="49"/>
        <v>0</v>
      </c>
      <c r="CA75">
        <f t="shared" si="50"/>
        <v>0</v>
      </c>
      <c r="CB75" s="11">
        <f t="shared" si="58"/>
        <v>8.1487330863050413E-3</v>
      </c>
    </row>
    <row r="76" spans="1:80" x14ac:dyDescent="0.3">
      <c r="A76">
        <v>1</v>
      </c>
      <c r="B76" t="str">
        <f t="shared" si="2"/>
        <v/>
      </c>
      <c r="D76">
        <v>0.4</v>
      </c>
      <c r="I76">
        <f t="shared" si="3"/>
        <v>0</v>
      </c>
      <c r="J76">
        <f t="shared" si="4"/>
        <v>0</v>
      </c>
      <c r="L76" t="e">
        <f t="shared" si="5"/>
        <v>#DIV/0!</v>
      </c>
      <c r="M76">
        <v>1</v>
      </c>
      <c r="N76">
        <v>1</v>
      </c>
      <c r="O76">
        <v>2</v>
      </c>
      <c r="P76">
        <f t="shared" si="6"/>
        <v>0</v>
      </c>
      <c r="S76">
        <v>1</v>
      </c>
      <c r="T76">
        <v>0</v>
      </c>
      <c r="U76">
        <v>1</v>
      </c>
      <c r="Z76">
        <v>0</v>
      </c>
      <c r="AA76">
        <v>0</v>
      </c>
      <c r="AB76">
        <v>0</v>
      </c>
      <c r="AC76">
        <v>0</v>
      </c>
      <c r="AD76" t="s">
        <v>75</v>
      </c>
      <c r="AE76" t="e">
        <f t="shared" si="53"/>
        <v>#DIV/0!</v>
      </c>
      <c r="AF76" t="e">
        <f t="shared" si="7"/>
        <v>#DIV/0!</v>
      </c>
      <c r="AG76" t="e">
        <f t="shared" si="8"/>
        <v>#DIV/0!</v>
      </c>
      <c r="AH76" t="e">
        <f t="shared" si="9"/>
        <v>#DIV/0!</v>
      </c>
      <c r="AI76" t="e">
        <f t="shared" si="10"/>
        <v>#DIV/0!</v>
      </c>
      <c r="AJ76" t="e">
        <f t="shared" si="11"/>
        <v>#DIV/0!</v>
      </c>
      <c r="AK76" t="e">
        <f t="shared" si="12"/>
        <v>#DIV/0!</v>
      </c>
      <c r="AL76" t="e">
        <f t="shared" si="13"/>
        <v>#DIV/0!</v>
      </c>
      <c r="AM76" t="e">
        <f t="shared" si="14"/>
        <v>#DIV/0!</v>
      </c>
      <c r="AN76" t="e">
        <f t="shared" si="15"/>
        <v>#DIV/0!</v>
      </c>
      <c r="AO76" t="e">
        <f t="shared" si="16"/>
        <v>#DIV/0!</v>
      </c>
      <c r="AP76" t="e">
        <f t="shared" si="17"/>
        <v>#DIV/0!</v>
      </c>
      <c r="AQ76" t="e">
        <f t="shared" si="18"/>
        <v>#DIV/0!</v>
      </c>
      <c r="AR76" t="e">
        <f t="shared" si="19"/>
        <v>#DIV/0!</v>
      </c>
      <c r="AS76" t="e">
        <f t="shared" si="20"/>
        <v>#DIV/0!</v>
      </c>
      <c r="AT76" t="e">
        <f t="shared" si="21"/>
        <v>#DIV/0!</v>
      </c>
      <c r="AU76" t="e">
        <f t="shared" si="22"/>
        <v>#DIV/0!</v>
      </c>
      <c r="AV76" t="e">
        <f t="shared" si="23"/>
        <v>#DIV/0!</v>
      </c>
      <c r="AW76" t="e">
        <f t="shared" si="24"/>
        <v>#DIV/0!</v>
      </c>
      <c r="AX76" t="e">
        <f t="shared" si="25"/>
        <v>#DIV/0!</v>
      </c>
      <c r="AY76" t="e">
        <f t="shared" si="26"/>
        <v>#DIV/0!</v>
      </c>
      <c r="AZ76" t="e">
        <f t="shared" si="27"/>
        <v>#DIV/0!</v>
      </c>
      <c r="BA76" t="e">
        <f t="shared" si="28"/>
        <v>#DIV/0!</v>
      </c>
      <c r="BB76">
        <f t="shared" si="29"/>
        <v>18</v>
      </c>
      <c r="BC76">
        <f t="shared" si="54"/>
        <v>0</v>
      </c>
      <c r="BD76">
        <f t="shared" si="30"/>
        <v>0</v>
      </c>
      <c r="BE76">
        <f t="shared" si="31"/>
        <v>5.5</v>
      </c>
      <c r="BF76">
        <f t="shared" si="32"/>
        <v>0</v>
      </c>
      <c r="BG76">
        <f t="shared" si="32"/>
        <v>0</v>
      </c>
      <c r="BH76">
        <f t="shared" si="32"/>
        <v>0</v>
      </c>
      <c r="BI76">
        <f t="shared" si="33"/>
        <v>0.22918311805232935</v>
      </c>
      <c r="BJ76">
        <f t="shared" si="56"/>
        <v>0</v>
      </c>
      <c r="BK76">
        <f t="shared" si="57"/>
        <v>0</v>
      </c>
      <c r="BL76">
        <f t="shared" si="35"/>
        <v>7.0028174960433967E-2</v>
      </c>
      <c r="BM76">
        <f t="shared" si="36"/>
        <v>0</v>
      </c>
      <c r="BN76">
        <f t="shared" si="37"/>
        <v>0</v>
      </c>
      <c r="BO76">
        <f t="shared" si="38"/>
        <v>0</v>
      </c>
      <c r="BP76" t="str">
        <f t="shared" si="39"/>
        <v/>
      </c>
      <c r="BQ76" t="str">
        <f t="shared" si="40"/>
        <v/>
      </c>
      <c r="BR76" t="str">
        <f t="shared" si="41"/>
        <v/>
      </c>
      <c r="BS76" t="str">
        <f t="shared" si="42"/>
        <v/>
      </c>
      <c r="BT76" t="str">
        <f t="shared" si="43"/>
        <v/>
      </c>
      <c r="BU76" t="str">
        <f t="shared" si="44"/>
        <v/>
      </c>
      <c r="BV76" t="str">
        <f t="shared" si="45"/>
        <v/>
      </c>
      <c r="BW76" t="str">
        <f t="shared" si="46"/>
        <v/>
      </c>
      <c r="BX76" t="str">
        <f t="shared" si="47"/>
        <v/>
      </c>
      <c r="BY76" t="str">
        <f t="shared" si="48"/>
        <v/>
      </c>
      <c r="BZ76" t="str">
        <f t="shared" si="49"/>
        <v/>
      </c>
      <c r="CA76" t="str">
        <f t="shared" si="50"/>
        <v/>
      </c>
      <c r="CB76" s="11">
        <f t="shared" si="58"/>
        <v>1.273239544735163E-2</v>
      </c>
    </row>
    <row r="77" spans="1:80" x14ac:dyDescent="0.3">
      <c r="A77">
        <v>1</v>
      </c>
      <c r="B77" t="str">
        <f t="shared" si="2"/>
        <v/>
      </c>
      <c r="D77">
        <v>0.32</v>
      </c>
      <c r="I77">
        <f t="shared" si="3"/>
        <v>0</v>
      </c>
      <c r="J77">
        <f t="shared" si="4"/>
        <v>0</v>
      </c>
      <c r="L77" t="e">
        <f t="shared" si="5"/>
        <v>#DIV/0!</v>
      </c>
      <c r="M77">
        <v>2</v>
      </c>
      <c r="N77">
        <v>1</v>
      </c>
      <c r="O77">
        <v>5</v>
      </c>
      <c r="P77">
        <f t="shared" si="6"/>
        <v>0</v>
      </c>
      <c r="S77">
        <v>1</v>
      </c>
      <c r="T77">
        <v>0</v>
      </c>
      <c r="U77">
        <v>1</v>
      </c>
      <c r="Z77">
        <v>0</v>
      </c>
      <c r="AA77">
        <v>0</v>
      </c>
      <c r="AB77">
        <v>0</v>
      </c>
      <c r="AC77">
        <v>0</v>
      </c>
      <c r="AD77" t="s">
        <v>75</v>
      </c>
      <c r="AE77" t="e">
        <f t="shared" si="53"/>
        <v>#DIV/0!</v>
      </c>
      <c r="AF77" t="e">
        <f t="shared" si="7"/>
        <v>#DIV/0!</v>
      </c>
      <c r="AG77" t="e">
        <f t="shared" si="8"/>
        <v>#DIV/0!</v>
      </c>
      <c r="AH77" t="e">
        <f t="shared" si="9"/>
        <v>#DIV/0!</v>
      </c>
      <c r="AI77" t="e">
        <f t="shared" si="10"/>
        <v>#DIV/0!</v>
      </c>
      <c r="AJ77" t="e">
        <f t="shared" si="11"/>
        <v>#DIV/0!</v>
      </c>
      <c r="AK77" t="e">
        <f t="shared" si="12"/>
        <v>#DIV/0!</v>
      </c>
      <c r="AL77" t="e">
        <f t="shared" si="13"/>
        <v>#DIV/0!</v>
      </c>
      <c r="AM77" t="e">
        <f t="shared" si="14"/>
        <v>#DIV/0!</v>
      </c>
      <c r="AN77" t="e">
        <f t="shared" si="15"/>
        <v>#DIV/0!</v>
      </c>
      <c r="AO77" t="e">
        <f t="shared" si="16"/>
        <v>#DIV/0!</v>
      </c>
      <c r="AP77" t="e">
        <f t="shared" si="17"/>
        <v>#DIV/0!</v>
      </c>
      <c r="AQ77" t="e">
        <f t="shared" si="18"/>
        <v>#DIV/0!</v>
      </c>
      <c r="AR77" t="e">
        <f t="shared" si="19"/>
        <v>#DIV/0!</v>
      </c>
      <c r="AS77" t="e">
        <f t="shared" si="20"/>
        <v>#DIV/0!</v>
      </c>
      <c r="AT77" t="e">
        <f t="shared" si="21"/>
        <v>#DIV/0!</v>
      </c>
      <c r="AU77" t="e">
        <f t="shared" si="22"/>
        <v>#DIV/0!</v>
      </c>
      <c r="AV77" t="e">
        <f t="shared" si="23"/>
        <v>#DIV/0!</v>
      </c>
      <c r="AW77" t="e">
        <f t="shared" si="24"/>
        <v>#DIV/0!</v>
      </c>
      <c r="AX77" t="e">
        <f t="shared" si="25"/>
        <v>#DIV/0!</v>
      </c>
      <c r="AY77" t="e">
        <f t="shared" si="26"/>
        <v>#DIV/0!</v>
      </c>
      <c r="AZ77" t="e">
        <f t="shared" si="27"/>
        <v>#DIV/0!</v>
      </c>
      <c r="BA77" t="e">
        <f t="shared" si="28"/>
        <v>#DIV/0!</v>
      </c>
      <c r="BB77">
        <f t="shared" si="29"/>
        <v>83</v>
      </c>
      <c r="BC77">
        <f t="shared" si="54"/>
        <v>0</v>
      </c>
      <c r="BD77">
        <f t="shared" si="30"/>
        <v>0</v>
      </c>
      <c r="BE77">
        <f t="shared" si="31"/>
        <v>5.5</v>
      </c>
      <c r="BF77">
        <f t="shared" ref="BF77:BH119" si="59">IF(W77="",0,IF(W77=1,5.5,IF(W77=2,18,IF(W77=3,38,IF(W77=4,63,IF(W77=5,83,IF(W77=6,95,IF(W77=7,100))))))))</f>
        <v>0</v>
      </c>
      <c r="BG77">
        <f t="shared" si="59"/>
        <v>0</v>
      </c>
      <c r="BH77">
        <f t="shared" si="59"/>
        <v>0</v>
      </c>
      <c r="BI77">
        <f t="shared" si="33"/>
        <v>0.67634484616331847</v>
      </c>
      <c r="BJ77">
        <f t="shared" si="56"/>
        <v>0</v>
      </c>
      <c r="BK77">
        <f t="shared" si="57"/>
        <v>0</v>
      </c>
      <c r="BL77">
        <f t="shared" si="35"/>
        <v>4.4818031974677729E-2</v>
      </c>
      <c r="BM77">
        <f t="shared" si="36"/>
        <v>0</v>
      </c>
      <c r="BN77">
        <f t="shared" si="37"/>
        <v>0</v>
      </c>
      <c r="BO77">
        <f t="shared" si="38"/>
        <v>0</v>
      </c>
      <c r="BP77" t="str">
        <f t="shared" si="39"/>
        <v/>
      </c>
      <c r="BQ77" t="str">
        <f t="shared" si="40"/>
        <v/>
      </c>
      <c r="BR77" t="str">
        <f t="shared" si="41"/>
        <v/>
      </c>
      <c r="BS77" t="str">
        <f t="shared" si="42"/>
        <v/>
      </c>
      <c r="BT77" t="str">
        <f t="shared" si="43"/>
        <v/>
      </c>
      <c r="BU77" t="str">
        <f t="shared" si="44"/>
        <v/>
      </c>
      <c r="BV77" t="str">
        <f t="shared" si="45"/>
        <v/>
      </c>
      <c r="BW77" t="str">
        <f t="shared" si="46"/>
        <v/>
      </c>
      <c r="BX77" t="str">
        <f t="shared" si="47"/>
        <v/>
      </c>
      <c r="BY77" t="str">
        <f t="shared" si="48"/>
        <v/>
      </c>
      <c r="BZ77" t="str">
        <f t="shared" si="49"/>
        <v/>
      </c>
      <c r="CA77" t="str">
        <f t="shared" si="50"/>
        <v/>
      </c>
      <c r="CB77" s="11">
        <f t="shared" si="58"/>
        <v>8.1487330863050413E-3</v>
      </c>
    </row>
    <row r="78" spans="1:80" x14ac:dyDescent="0.3">
      <c r="A78">
        <v>1</v>
      </c>
      <c r="B78" t="str">
        <f t="shared" si="2"/>
        <v/>
      </c>
      <c r="D78">
        <v>0.14000000000000001</v>
      </c>
      <c r="I78">
        <f t="shared" si="3"/>
        <v>0</v>
      </c>
      <c r="J78">
        <f t="shared" si="4"/>
        <v>0</v>
      </c>
      <c r="L78" t="e">
        <f t="shared" si="5"/>
        <v>#DIV/0!</v>
      </c>
      <c r="M78">
        <v>2</v>
      </c>
      <c r="N78">
        <v>1</v>
      </c>
      <c r="O78">
        <v>5</v>
      </c>
      <c r="P78">
        <f t="shared" si="6"/>
        <v>0</v>
      </c>
      <c r="Z78">
        <v>0</v>
      </c>
      <c r="AA78">
        <v>0</v>
      </c>
      <c r="AB78">
        <v>0</v>
      </c>
      <c r="AC78">
        <v>0</v>
      </c>
      <c r="AD78" t="s">
        <v>75</v>
      </c>
      <c r="AE78" t="e">
        <f t="shared" si="53"/>
        <v>#DIV/0!</v>
      </c>
      <c r="AF78" t="e">
        <f t="shared" si="7"/>
        <v>#DIV/0!</v>
      </c>
      <c r="AG78" t="e">
        <f t="shared" si="8"/>
        <v>#DIV/0!</v>
      </c>
      <c r="AH78" t="e">
        <f t="shared" si="9"/>
        <v>#DIV/0!</v>
      </c>
      <c r="AI78" t="e">
        <f t="shared" si="10"/>
        <v>#DIV/0!</v>
      </c>
      <c r="AJ78" t="e">
        <f t="shared" si="11"/>
        <v>#DIV/0!</v>
      </c>
      <c r="AK78" t="e">
        <f t="shared" si="12"/>
        <v>#DIV/0!</v>
      </c>
      <c r="AL78" t="e">
        <f t="shared" si="13"/>
        <v>#DIV/0!</v>
      </c>
      <c r="AM78" t="e">
        <f t="shared" si="14"/>
        <v>#DIV/0!</v>
      </c>
      <c r="AN78" t="e">
        <f t="shared" si="15"/>
        <v>#DIV/0!</v>
      </c>
      <c r="AO78" t="e">
        <f t="shared" si="16"/>
        <v>#DIV/0!</v>
      </c>
      <c r="AP78" t="e">
        <f t="shared" si="17"/>
        <v>#DIV/0!</v>
      </c>
      <c r="AQ78" t="e">
        <f t="shared" si="18"/>
        <v>#DIV/0!</v>
      </c>
      <c r="AR78" t="e">
        <f t="shared" si="19"/>
        <v>#DIV/0!</v>
      </c>
      <c r="AS78" t="e">
        <f t="shared" si="20"/>
        <v>#DIV/0!</v>
      </c>
      <c r="AT78" t="e">
        <f t="shared" si="21"/>
        <v>#DIV/0!</v>
      </c>
      <c r="AU78" t="e">
        <f t="shared" si="22"/>
        <v>#DIV/0!</v>
      </c>
      <c r="AV78" t="e">
        <f t="shared" si="23"/>
        <v>#DIV/0!</v>
      </c>
      <c r="AW78" t="e">
        <f t="shared" si="24"/>
        <v>#DIV/0!</v>
      </c>
      <c r="AX78" t="e">
        <f t="shared" si="25"/>
        <v>#DIV/0!</v>
      </c>
      <c r="AY78" t="e">
        <f t="shared" si="26"/>
        <v>#DIV/0!</v>
      </c>
      <c r="AZ78" t="e">
        <f t="shared" si="27"/>
        <v>#DIV/0!</v>
      </c>
      <c r="BA78" t="e">
        <f t="shared" si="28"/>
        <v>#DIV/0!</v>
      </c>
      <c r="BB78">
        <f t="shared" si="29"/>
        <v>83</v>
      </c>
      <c r="BC78">
        <f t="shared" si="54"/>
        <v>0</v>
      </c>
      <c r="BD78">
        <f t="shared" si="30"/>
        <v>0</v>
      </c>
      <c r="BE78">
        <f t="shared" si="31"/>
        <v>0</v>
      </c>
      <c r="BF78">
        <f t="shared" si="59"/>
        <v>0</v>
      </c>
      <c r="BG78">
        <f t="shared" si="59"/>
        <v>0</v>
      </c>
      <c r="BH78">
        <f t="shared" si="59"/>
        <v>0</v>
      </c>
      <c r="BI78">
        <f t="shared" si="33"/>
        <v>0.12945663071094768</v>
      </c>
      <c r="BJ78">
        <f t="shared" si="56"/>
        <v>0</v>
      </c>
      <c r="BK78">
        <f t="shared" si="57"/>
        <v>0</v>
      </c>
      <c r="BL78">
        <f t="shared" si="35"/>
        <v>0</v>
      </c>
      <c r="BM78">
        <f t="shared" si="36"/>
        <v>0</v>
      </c>
      <c r="BN78">
        <f t="shared" si="37"/>
        <v>0</v>
      </c>
      <c r="BO78">
        <f t="shared" si="38"/>
        <v>0</v>
      </c>
      <c r="BP78" t="str">
        <f t="shared" si="39"/>
        <v/>
      </c>
      <c r="BQ78" t="str">
        <f t="shared" si="40"/>
        <v/>
      </c>
      <c r="BR78" t="str">
        <f t="shared" si="41"/>
        <v/>
      </c>
      <c r="BS78" t="str">
        <f t="shared" si="42"/>
        <v/>
      </c>
      <c r="BT78" t="str">
        <f t="shared" si="43"/>
        <v/>
      </c>
      <c r="BU78" t="str">
        <f t="shared" si="44"/>
        <v/>
      </c>
      <c r="BV78" t="str">
        <f t="shared" si="45"/>
        <v/>
      </c>
      <c r="BW78" t="str">
        <f t="shared" si="46"/>
        <v/>
      </c>
      <c r="BX78" t="str">
        <f t="shared" si="47"/>
        <v/>
      </c>
      <c r="BY78" t="str">
        <f t="shared" si="48"/>
        <v/>
      </c>
      <c r="BZ78" t="str">
        <f t="shared" si="49"/>
        <v/>
      </c>
      <c r="CA78" t="str">
        <f t="shared" si="50"/>
        <v/>
      </c>
      <c r="CB78" s="11">
        <f t="shared" si="58"/>
        <v>1.5597184423005745E-3</v>
      </c>
    </row>
    <row r="79" spans="1:80" x14ac:dyDescent="0.3">
      <c r="A79">
        <v>1</v>
      </c>
      <c r="B79" t="str">
        <f t="shared" si="2"/>
        <v/>
      </c>
      <c r="D79">
        <v>0.4</v>
      </c>
      <c r="I79">
        <f t="shared" si="3"/>
        <v>0</v>
      </c>
      <c r="J79">
        <f t="shared" si="4"/>
        <v>0</v>
      </c>
      <c r="L79" t="e">
        <f t="shared" si="5"/>
        <v>#DIV/0!</v>
      </c>
      <c r="M79">
        <v>1</v>
      </c>
      <c r="N79">
        <v>1</v>
      </c>
      <c r="O79">
        <v>3</v>
      </c>
      <c r="P79">
        <f t="shared" si="6"/>
        <v>0</v>
      </c>
      <c r="S79">
        <v>1</v>
      </c>
      <c r="T79">
        <v>0</v>
      </c>
      <c r="U79">
        <v>1</v>
      </c>
      <c r="Z79">
        <v>0</v>
      </c>
      <c r="AA79">
        <v>0</v>
      </c>
      <c r="AB79">
        <v>0</v>
      </c>
      <c r="AC79">
        <v>0</v>
      </c>
      <c r="AD79" t="s">
        <v>75</v>
      </c>
      <c r="AE79" t="e">
        <f t="shared" si="53"/>
        <v>#DIV/0!</v>
      </c>
      <c r="AF79" t="e">
        <f t="shared" si="7"/>
        <v>#DIV/0!</v>
      </c>
      <c r="AG79" t="e">
        <f t="shared" si="8"/>
        <v>#DIV/0!</v>
      </c>
      <c r="AH79" t="e">
        <f t="shared" si="9"/>
        <v>#DIV/0!</v>
      </c>
      <c r="AI79" t="e">
        <f t="shared" si="10"/>
        <v>#DIV/0!</v>
      </c>
      <c r="AJ79" t="e">
        <f t="shared" si="11"/>
        <v>#DIV/0!</v>
      </c>
      <c r="AK79" t="e">
        <f t="shared" si="12"/>
        <v>#DIV/0!</v>
      </c>
      <c r="AL79" t="e">
        <f t="shared" si="13"/>
        <v>#DIV/0!</v>
      </c>
      <c r="AM79" t="e">
        <f t="shared" si="14"/>
        <v>#DIV/0!</v>
      </c>
      <c r="AN79" t="e">
        <f t="shared" si="15"/>
        <v>#DIV/0!</v>
      </c>
      <c r="AO79" t="e">
        <f t="shared" si="16"/>
        <v>#DIV/0!</v>
      </c>
      <c r="AP79" t="e">
        <f t="shared" si="17"/>
        <v>#DIV/0!</v>
      </c>
      <c r="AQ79" t="e">
        <f t="shared" si="18"/>
        <v>#DIV/0!</v>
      </c>
      <c r="AR79" t="e">
        <f t="shared" si="19"/>
        <v>#DIV/0!</v>
      </c>
      <c r="AS79" t="e">
        <f t="shared" si="20"/>
        <v>#DIV/0!</v>
      </c>
      <c r="AT79" t="e">
        <f t="shared" si="21"/>
        <v>#DIV/0!</v>
      </c>
      <c r="AU79" t="e">
        <f t="shared" si="22"/>
        <v>#DIV/0!</v>
      </c>
      <c r="AV79" t="e">
        <f t="shared" si="23"/>
        <v>#DIV/0!</v>
      </c>
      <c r="AW79" t="e">
        <f t="shared" si="24"/>
        <v>#DIV/0!</v>
      </c>
      <c r="AX79" t="e">
        <f t="shared" si="25"/>
        <v>#DIV/0!</v>
      </c>
      <c r="AY79" t="e">
        <f t="shared" si="26"/>
        <v>#DIV/0!</v>
      </c>
      <c r="AZ79" t="e">
        <f t="shared" si="27"/>
        <v>#DIV/0!</v>
      </c>
      <c r="BA79" t="e">
        <f t="shared" si="28"/>
        <v>#DIV/0!</v>
      </c>
      <c r="BB79">
        <f t="shared" si="29"/>
        <v>38</v>
      </c>
      <c r="BC79">
        <f t="shared" si="54"/>
        <v>0</v>
      </c>
      <c r="BD79">
        <f t="shared" si="30"/>
        <v>0</v>
      </c>
      <c r="BE79">
        <f t="shared" si="31"/>
        <v>5.5</v>
      </c>
      <c r="BF79">
        <f t="shared" si="59"/>
        <v>0</v>
      </c>
      <c r="BG79">
        <f t="shared" si="59"/>
        <v>0</v>
      </c>
      <c r="BH79">
        <f t="shared" si="59"/>
        <v>0</v>
      </c>
      <c r="BI79">
        <f t="shared" si="33"/>
        <v>0.48383102699936192</v>
      </c>
      <c r="BJ79">
        <f t="shared" si="56"/>
        <v>0</v>
      </c>
      <c r="BK79">
        <f t="shared" si="57"/>
        <v>0</v>
      </c>
      <c r="BL79">
        <f t="shared" si="35"/>
        <v>7.0028174960433967E-2</v>
      </c>
      <c r="BM79">
        <f t="shared" si="36"/>
        <v>0</v>
      </c>
      <c r="BN79">
        <f t="shared" si="37"/>
        <v>0</v>
      </c>
      <c r="BO79">
        <f t="shared" si="38"/>
        <v>0</v>
      </c>
      <c r="BP79" t="str">
        <f t="shared" si="39"/>
        <v/>
      </c>
      <c r="BQ79" t="str">
        <f t="shared" si="40"/>
        <v/>
      </c>
      <c r="BR79" t="str">
        <f t="shared" si="41"/>
        <v/>
      </c>
      <c r="BS79" t="str">
        <f t="shared" si="42"/>
        <v/>
      </c>
      <c r="BT79" t="str">
        <f t="shared" si="43"/>
        <v/>
      </c>
      <c r="BU79" t="str">
        <f t="shared" si="44"/>
        <v/>
      </c>
      <c r="BV79" t="str">
        <f t="shared" si="45"/>
        <v/>
      </c>
      <c r="BW79" t="str">
        <f t="shared" si="46"/>
        <v/>
      </c>
      <c r="BX79" t="str">
        <f t="shared" si="47"/>
        <v/>
      </c>
      <c r="BY79" t="str">
        <f t="shared" si="48"/>
        <v/>
      </c>
      <c r="BZ79" t="str">
        <f t="shared" si="49"/>
        <v/>
      </c>
      <c r="CA79" t="str">
        <f t="shared" si="50"/>
        <v/>
      </c>
      <c r="CB79" s="11">
        <f t="shared" si="58"/>
        <v>1.273239544735163E-2</v>
      </c>
    </row>
    <row r="80" spans="1:80" x14ac:dyDescent="0.3">
      <c r="A80">
        <v>1</v>
      </c>
      <c r="B80">
        <f t="shared" ref="B80:B119" si="60">IF(AND(F80="",G80=""),"",1)</f>
        <v>1</v>
      </c>
      <c r="C80" t="s">
        <v>75</v>
      </c>
      <c r="D80">
        <v>0.37</v>
      </c>
      <c r="E80">
        <v>3.8</v>
      </c>
      <c r="F80">
        <v>2.5</v>
      </c>
      <c r="G80">
        <v>2.2000000000000002</v>
      </c>
      <c r="H80">
        <v>3.8</v>
      </c>
      <c r="I80">
        <f t="shared" ref="I80:I119" si="61">IF(OR(K80=5,K80=6),(H80+(F80+G80)/2)/3,IF(K80=4,(F80+G80+H80)/6,(G80+F80)/4))</f>
        <v>1.175</v>
      </c>
      <c r="J80">
        <f t="shared" ref="J80:J119" si="62">(E80-H80)</f>
        <v>0</v>
      </c>
      <c r="K80">
        <v>3</v>
      </c>
      <c r="L80">
        <f t="shared" ref="L80:L119" si="63">IF(OR(K80=1,K80=2,K80=3,K80=4),K80,IF(AND(K80=5,0.9&lt;H80/(F80+G80)/4,H80/(F80+G80)/4&lt;1.1),5,IF(AND(K80=5,H80&lt;(F80+G80)/4),1,IF(AND(K80=5,H80&gt;(F80+G80)/4),1,IF(AND(0.9&lt;H80/(F80+G80)/4,H80/(F80+G80)/4&lt;1.1),6,IF(H80&lt;(F80+G80)/4,1,IF(H80&gt;(F80+G80)/4,7)))))))</f>
        <v>3</v>
      </c>
      <c r="M80">
        <v>1</v>
      </c>
      <c r="N80">
        <v>1</v>
      </c>
      <c r="O80">
        <v>3</v>
      </c>
      <c r="P80">
        <f t="shared" ref="P80:P119" si="64">IF(C80="",0,1)</f>
        <v>1</v>
      </c>
      <c r="S80">
        <v>1</v>
      </c>
      <c r="T80">
        <v>0</v>
      </c>
      <c r="U80">
        <v>2</v>
      </c>
      <c r="Z80">
        <v>0</v>
      </c>
      <c r="AA80">
        <v>0</v>
      </c>
      <c r="AB80">
        <v>0</v>
      </c>
      <c r="AC80">
        <v>0</v>
      </c>
      <c r="AD80" t="s">
        <v>75</v>
      </c>
      <c r="AE80">
        <f t="shared" si="53"/>
        <v>5.4884970616063917</v>
      </c>
      <c r="AF80">
        <f t="shared" ref="AF80:AF119" si="65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1.8939475845880782</v>
      </c>
      <c r="AG80">
        <f t="shared" ref="AG80:AG119" si="66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3.2927781613223939</v>
      </c>
      <c r="AH80">
        <f t="shared" ref="AH80:AH119" si="67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4.9051592050805048</v>
      </c>
      <c r="AI80">
        <f t="shared" ref="AI80:AI119" si="68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5.4372849589758605</v>
      </c>
      <c r="AJ80">
        <f t="shared" ref="AJ80:AJ119" si="69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5.4892972507099929</v>
      </c>
      <c r="AK80">
        <f t="shared" ref="AK80:AK119" si="70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5.6613379079844321</v>
      </c>
      <c r="AL80">
        <f t="shared" ref="AL80:AL119" si="71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6.5535487585007068</v>
      </c>
      <c r="AM80">
        <f t="shared" ref="AM80:AM119" si="72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42.822119879263177</v>
      </c>
      <c r="AN80">
        <f t="shared" ref="AN80:AN119" si="73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111.63438184352057</v>
      </c>
      <c r="AO80">
        <f t="shared" ref="AO80:AO119" si="74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235.53966359077847</v>
      </c>
      <c r="AP80">
        <f t="shared" ref="AP80:AP119" si="75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829.92413069189172</v>
      </c>
      <c r="AQ80">
        <f t="shared" ref="AQ80:AQ119" si="76">IF($AF$14&lt;=$J80,0,IF(AND(OR($L80=5,$L80=6),$AF$14&gt;$I80+$J80),$AE80,IF(AND(OR($L80=1,$L80=2,$L80=3,$L80=7),$AF$14&gt;$E80),$AE80,IF(AND($L80=4,$AF$14&gt;2*$I80+$J80),$AE80,AF80))))</f>
        <v>1.8939475845880782</v>
      </c>
      <c r="AR80">
        <f t="shared" ref="AR80:AR119" si="77">IF($AG$14&lt;=$J80,0,IF(AND(OR($L80=5,$L80=6),$AG$14&gt;$I80+$J80),$AE80,IF(AND(OR($L80=1,$L80=2,$L80=3,$L80=7),$AG$14&gt;$E80),$AE80,IF(AND($L80=4,$AG$14&gt;2*$I80+$J80),$AE80,AG80))))</f>
        <v>3.2927781613223939</v>
      </c>
      <c r="AS80">
        <f t="shared" ref="AS80:AS119" si="78">IF($AH$14&lt;=$J80,0,IF(AND(OR($L80=5,$L80=6),$AH$14&gt;$I80+$J80),$AE80,IF(AND(OR($L80=1,$L80=2,$L80=3,$L80=7),$AH$14&gt;$E80),$AE80,IF(AND($L80=4,$AH$14&gt;2*$I80+$J80),$AE80,AH80))))</f>
        <v>4.9051592050805048</v>
      </c>
      <c r="AT80">
        <f t="shared" ref="AT80:AT119" si="79">IF($AI$14&lt;=$J80,0,IF(AND(OR($L80=5,$L80=6),$AI$14&gt;$I80+$J80),$AE80,IF(AND(OR($L80=1,$L80=2,$L80=3,$L80=7),$AI$14&gt;$E80),$AE80,IF(AND($L80=4,$AI$14&gt;2*$I80+$J80),$AE80,AI80))))</f>
        <v>5.4372849589758605</v>
      </c>
      <c r="AU80">
        <f t="shared" ref="AU80:AU119" si="80">IF($AJ$14&lt;=$J80,0,IF(AND(OR($L80=5,$L80=6),$AJ$14&gt;$I80+$J80),$AE80,IF(AND(OR($L80=1,$L80=2,$L80=3,$L80=7),$AJ$14&gt;$E80),$AE80,IF(AND($L80=4,$AJ$14&gt;2*$I80+$J80),$AE80,AJ80))))</f>
        <v>5.4884970616063917</v>
      </c>
      <c r="AV80">
        <f t="shared" ref="AV80:AV119" si="81">IF($AK$14&lt;=$J80,0,IF(AND(OR($L80=5,$L80=6),$AK$14&gt;$I80+$J80),$AE80,IF(AND(OR($L80=1,$L80=2,$L80=3,$L80=7),$AK$14&gt;$E80),$AE80,IF(AND($L80=4,$AK$14&gt;2*$I80+$J80),$AE80,AK80))))</f>
        <v>5.4884970616063917</v>
      </c>
      <c r="AW80">
        <f t="shared" ref="AW80:AW119" si="82">IF($AL$14&lt;=$J80,0,IF(AND(OR($L80=5,$L80=6),$AL$14&gt;$I80+$J80),$AE80,IF(AND(OR($L80=1,$L80=2,$L80=3,$L80=7),$AL$14&gt;$E80),$AE80,IF(AND($L80=4,$AL$14&gt;2*$I80+$J80),$AE80,AL80))))</f>
        <v>5.4884970616063917</v>
      </c>
      <c r="AX80">
        <f t="shared" ref="AX80:AX119" si="83">IF($AM$14&lt;=$J80,0,IF(AND(OR($L80=5,$L80=6),$AM$14&gt;$I80+$J80),$AE80,IF(AND(OR($L80=1,$L80=2,$L80=3,$L80=7),$AM$14&gt;$E80),$AE80,IF(AND($L80=4,$AM$14&gt;2*$I80+$J80),$AE80,AM80))))</f>
        <v>5.4884970616063917</v>
      </c>
      <c r="AY80">
        <f t="shared" ref="AY80:AY119" si="84">IF($AN$14&lt;=$J80,0,IF(AND(OR($L80=5,$L80=6),$AN$14&gt;$I80+$J80),$AE80,IF(AND(OR($L80=1,$L80=2,$L80=3,$L80=7),$AN$14&gt;$E80),$AE80,IF(AND($L80=4,$AN$14&gt;2*$I80+$J80),$AE80,AN80))))</f>
        <v>5.4884970616063917</v>
      </c>
      <c r="AZ80">
        <f t="shared" ref="AZ80:AZ119" si="85">IF($AO$14&lt;=$J80,0,IF(AND(OR($L80=5,$L80=6),$AO$14&gt;$I80+$J80),$AE80,IF(AND(OR($L80=1,$L80=2,$L80=3,$L80=7),$AO$14&gt;$E80),$AE80,IF(AND($L80=4,$AO$14&gt;2*$I80+$J80),$AE80,AO80))))</f>
        <v>5.4884970616063917</v>
      </c>
      <c r="BA80">
        <f t="shared" ref="BA80:BA119" si="86">IF($AP$14&lt;=$J80,0,IF(AND(OR($L80=5,$L80=6),$AP$14&gt;$I80+$J80),$AE80,IF(AND(OR($L80=1,$L80=2,$L80=3,$L80=7),$AP$14&gt;$E80),$AE80,IF(AND($L80=4,$AP$14&gt;2*$I80+$J80),$AE80,AP80))))</f>
        <v>5.4884970616063917</v>
      </c>
      <c r="BB80">
        <f t="shared" ref="BB80:BB119" si="87">IF(O80="",0,IF(O80=1,5.5,IF(O80=2,18,IF(O80=3,38,IF(O80=4,63,IF(O80=5,83,IF(O80=6,95,IF(O80=7,100))))))))</f>
        <v>38</v>
      </c>
      <c r="BC80">
        <f t="shared" si="54"/>
        <v>0</v>
      </c>
      <c r="BD80">
        <f t="shared" si="54"/>
        <v>0</v>
      </c>
      <c r="BE80">
        <f t="shared" ref="BE80:BE119" si="88">IF(U80="",0,IF(U80=1,5.5,IF(U80=2,18,IF(U80=3,38,IF(U80=4,63,IF(U80=5,83,IF(U80=6,95,IF(U80=7,100))))))))</f>
        <v>18</v>
      </c>
      <c r="BF80">
        <f t="shared" si="59"/>
        <v>0</v>
      </c>
      <c r="BG80">
        <f t="shared" si="59"/>
        <v>0</v>
      </c>
      <c r="BH80">
        <f t="shared" si="59"/>
        <v>0</v>
      </c>
      <c r="BI80">
        <f t="shared" ref="BI80:BI119" si="89">($CB80*$BB80)</f>
        <v>0.41397792247632897</v>
      </c>
      <c r="BJ80">
        <f t="shared" si="56"/>
        <v>0</v>
      </c>
      <c r="BK80">
        <f t="shared" si="57"/>
        <v>0</v>
      </c>
      <c r="BL80">
        <f t="shared" ref="BL80:BL119" si="90">($CB80*$BE80)</f>
        <v>0.19609480538352425</v>
      </c>
      <c r="BM80">
        <f t="shared" ref="BM80:BM119" si="91">($CB80*$BF80)</f>
        <v>0</v>
      </c>
      <c r="BN80">
        <f t="shared" ref="BN80:BN119" si="92">($CB80*$BG80)</f>
        <v>0</v>
      </c>
      <c r="BO80">
        <f t="shared" ref="BO80:BO119" si="93">($CB80*$BH80)</f>
        <v>0</v>
      </c>
      <c r="BP80" t="str">
        <f t="shared" ref="BP80:BP119" si="94">IF($B80=1,$C80,"")</f>
        <v>Col mop</v>
      </c>
      <c r="BQ80">
        <f t="shared" ref="BQ80:BQ119" si="95">IF(B80=1,$AQ80,"")</f>
        <v>1.8939475845880782</v>
      </c>
      <c r="BR80">
        <f t="shared" ref="BR80:BR119" si="96">IF($B80=1,$AR80-$AQ80,"")</f>
        <v>1.3988305767343157</v>
      </c>
      <c r="BS80">
        <f t="shared" ref="BS80:BS119" si="97">IF($B80=1,$AS80-$AR80,"")</f>
        <v>1.612381043758111</v>
      </c>
      <c r="BT80">
        <f t="shared" ref="BT80:BT119" si="98">IF($B80=1,$AT80-$AS80,"")</f>
        <v>0.53212575389535566</v>
      </c>
      <c r="BU80">
        <f t="shared" ref="BU80:BU119" si="99">IF($B80=1,$AU80-$AT80,"")</f>
        <v>5.121210263053122E-2</v>
      </c>
      <c r="BV80">
        <f t="shared" ref="BV80:BV119" si="100">IF($B80=1,$AV80-$AU80,"")</f>
        <v>0</v>
      </c>
      <c r="BW80">
        <f t="shared" ref="BW80:BW119" si="101">IF($B80=1,$AW80-$AV80,"")</f>
        <v>0</v>
      </c>
      <c r="BX80">
        <f t="shared" ref="BX80:BX119" si="102">IF($B80=1,$AX80-$AW80,"")</f>
        <v>0</v>
      </c>
      <c r="BY80">
        <f t="shared" ref="BY80:BY119" si="103">IF($B80=1,$AY80-$AX80,"")</f>
        <v>0</v>
      </c>
      <c r="BZ80">
        <f t="shared" ref="BZ80:BZ119" si="104">IF($B80=1,$AZ80-$AY80,"")</f>
        <v>0</v>
      </c>
      <c r="CA80">
        <f t="shared" ref="CA80:CA119" si="105">IF($B80=1,$BA80-$AZ80,"")</f>
        <v>0</v>
      </c>
      <c r="CB80" s="11">
        <f t="shared" si="58"/>
        <v>1.0894155854640236E-2</v>
      </c>
    </row>
    <row r="81" spans="1:80" x14ac:dyDescent="0.3">
      <c r="A81">
        <v>1</v>
      </c>
      <c r="B81" t="str">
        <f t="shared" si="60"/>
        <v/>
      </c>
      <c r="D81">
        <v>0.3</v>
      </c>
      <c r="I81">
        <f t="shared" si="61"/>
        <v>0</v>
      </c>
      <c r="J81">
        <f t="shared" si="62"/>
        <v>0</v>
      </c>
      <c r="L81" t="e">
        <f t="shared" si="63"/>
        <v>#DIV/0!</v>
      </c>
      <c r="M81">
        <v>1</v>
      </c>
      <c r="N81">
        <v>1</v>
      </c>
      <c r="O81">
        <v>2</v>
      </c>
      <c r="P81">
        <f t="shared" si="64"/>
        <v>0</v>
      </c>
      <c r="S81">
        <v>1</v>
      </c>
      <c r="T81">
        <v>0</v>
      </c>
      <c r="U81">
        <v>1</v>
      </c>
      <c r="Z81">
        <v>0</v>
      </c>
      <c r="AA81">
        <v>0</v>
      </c>
      <c r="AB81">
        <v>0</v>
      </c>
      <c r="AC81">
        <v>0</v>
      </c>
      <c r="AD81" t="s">
        <v>75</v>
      </c>
      <c r="AE81" t="e">
        <f t="shared" ref="AE81:AE119" si="106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#DIV/0!</v>
      </c>
      <c r="AF81" t="e">
        <f t="shared" si="65"/>
        <v>#DIV/0!</v>
      </c>
      <c r="AG81" t="e">
        <f t="shared" si="66"/>
        <v>#DIV/0!</v>
      </c>
      <c r="AH81" t="e">
        <f t="shared" si="67"/>
        <v>#DIV/0!</v>
      </c>
      <c r="AI81" t="e">
        <f t="shared" si="68"/>
        <v>#DIV/0!</v>
      </c>
      <c r="AJ81" t="e">
        <f t="shared" si="69"/>
        <v>#DIV/0!</v>
      </c>
      <c r="AK81" t="e">
        <f t="shared" si="70"/>
        <v>#DIV/0!</v>
      </c>
      <c r="AL81" t="e">
        <f t="shared" si="71"/>
        <v>#DIV/0!</v>
      </c>
      <c r="AM81" t="e">
        <f t="shared" si="72"/>
        <v>#DIV/0!</v>
      </c>
      <c r="AN81" t="e">
        <f t="shared" si="73"/>
        <v>#DIV/0!</v>
      </c>
      <c r="AO81" t="e">
        <f t="shared" si="74"/>
        <v>#DIV/0!</v>
      </c>
      <c r="AP81" t="e">
        <f t="shared" si="75"/>
        <v>#DIV/0!</v>
      </c>
      <c r="AQ81" t="e">
        <f t="shared" si="76"/>
        <v>#DIV/0!</v>
      </c>
      <c r="AR81" t="e">
        <f t="shared" si="77"/>
        <v>#DIV/0!</v>
      </c>
      <c r="AS81" t="e">
        <f t="shared" si="78"/>
        <v>#DIV/0!</v>
      </c>
      <c r="AT81" t="e">
        <f t="shared" si="79"/>
        <v>#DIV/0!</v>
      </c>
      <c r="AU81" t="e">
        <f t="shared" si="80"/>
        <v>#DIV/0!</v>
      </c>
      <c r="AV81" t="e">
        <f t="shared" si="81"/>
        <v>#DIV/0!</v>
      </c>
      <c r="AW81" t="e">
        <f t="shared" si="82"/>
        <v>#DIV/0!</v>
      </c>
      <c r="AX81" t="e">
        <f t="shared" si="83"/>
        <v>#DIV/0!</v>
      </c>
      <c r="AY81" t="e">
        <f t="shared" si="84"/>
        <v>#DIV/0!</v>
      </c>
      <c r="AZ81" t="e">
        <f t="shared" si="85"/>
        <v>#DIV/0!</v>
      </c>
      <c r="BA81" t="e">
        <f t="shared" si="86"/>
        <v>#DIV/0!</v>
      </c>
      <c r="BB81">
        <f t="shared" si="87"/>
        <v>18</v>
      </c>
      <c r="BC81">
        <f t="shared" ref="BC81:BD119" si="107">IF(Q81="",0,IF(Q81=1,5.5,IF(Q81=2,18,IF(Q81=3,38,IF(Q81=4,63,IF(Q81=5,83,IF(Q81=6,95,IF(Q81=7,100))))))))</f>
        <v>0</v>
      </c>
      <c r="BD81">
        <f t="shared" si="107"/>
        <v>0</v>
      </c>
      <c r="BE81">
        <f t="shared" si="88"/>
        <v>5.5</v>
      </c>
      <c r="BF81">
        <f t="shared" si="59"/>
        <v>0</v>
      </c>
      <c r="BG81">
        <f t="shared" si="59"/>
        <v>0</v>
      </c>
      <c r="BH81">
        <f t="shared" si="59"/>
        <v>0</v>
      </c>
      <c r="BI81">
        <f t="shared" si="89"/>
        <v>0.12891550390443521</v>
      </c>
      <c r="BJ81">
        <f t="shared" si="56"/>
        <v>0</v>
      </c>
      <c r="BK81">
        <f t="shared" si="57"/>
        <v>0</v>
      </c>
      <c r="BL81">
        <f t="shared" si="90"/>
        <v>3.9390848415244095E-2</v>
      </c>
      <c r="BM81">
        <f t="shared" si="91"/>
        <v>0</v>
      </c>
      <c r="BN81">
        <f t="shared" si="92"/>
        <v>0</v>
      </c>
      <c r="BO81">
        <f t="shared" si="93"/>
        <v>0</v>
      </c>
      <c r="BP81" t="str">
        <f t="shared" si="94"/>
        <v/>
      </c>
      <c r="BQ81" t="str">
        <f t="shared" si="95"/>
        <v/>
      </c>
      <c r="BR81" t="str">
        <f t="shared" si="96"/>
        <v/>
      </c>
      <c r="BS81" t="str">
        <f t="shared" si="97"/>
        <v/>
      </c>
      <c r="BT81" t="str">
        <f t="shared" si="98"/>
        <v/>
      </c>
      <c r="BU81" t="str">
        <f t="shared" si="99"/>
        <v/>
      </c>
      <c r="BV81" t="str">
        <f t="shared" si="100"/>
        <v/>
      </c>
      <c r="BW81" t="str">
        <f t="shared" si="101"/>
        <v/>
      </c>
      <c r="BX81" t="str">
        <f t="shared" si="102"/>
        <v/>
      </c>
      <c r="BY81" t="str">
        <f t="shared" si="103"/>
        <v/>
      </c>
      <c r="BZ81" t="str">
        <f t="shared" si="104"/>
        <v/>
      </c>
      <c r="CA81" t="str">
        <f t="shared" si="105"/>
        <v/>
      </c>
      <c r="CB81" s="11">
        <f t="shared" si="58"/>
        <v>7.1619724391352897E-3</v>
      </c>
    </row>
    <row r="82" spans="1:80" x14ac:dyDescent="0.3">
      <c r="A82">
        <v>1</v>
      </c>
      <c r="B82">
        <f t="shared" si="60"/>
        <v>1</v>
      </c>
      <c r="C82" t="s">
        <v>75</v>
      </c>
      <c r="D82">
        <v>0.47</v>
      </c>
      <c r="E82">
        <v>3.5</v>
      </c>
      <c r="F82">
        <v>2.2999999999999998</v>
      </c>
      <c r="G82">
        <v>2.1</v>
      </c>
      <c r="H82">
        <v>3.5</v>
      </c>
      <c r="I82">
        <f t="shared" si="61"/>
        <v>1.1000000000000001</v>
      </c>
      <c r="J82">
        <f t="shared" si="62"/>
        <v>0</v>
      </c>
      <c r="K82">
        <v>1</v>
      </c>
      <c r="L82">
        <f t="shared" si="63"/>
        <v>1</v>
      </c>
      <c r="M82">
        <v>1</v>
      </c>
      <c r="N82">
        <v>1</v>
      </c>
      <c r="O82">
        <v>4</v>
      </c>
      <c r="P82">
        <f t="shared" si="64"/>
        <v>1</v>
      </c>
      <c r="S82">
        <v>1</v>
      </c>
      <c r="T82">
        <v>0</v>
      </c>
      <c r="U82">
        <v>2</v>
      </c>
      <c r="Z82">
        <v>0</v>
      </c>
      <c r="AA82">
        <v>0</v>
      </c>
      <c r="AB82">
        <v>0</v>
      </c>
      <c r="AC82">
        <v>0</v>
      </c>
      <c r="AD82" t="s">
        <v>75</v>
      </c>
      <c r="AE82">
        <f t="shared" si="106"/>
        <v>13.304644887952776</v>
      </c>
      <c r="AF82">
        <f t="shared" si="65"/>
        <v>1.9006635554218252</v>
      </c>
      <c r="AG82">
        <f t="shared" si="66"/>
        <v>3.8013271108436504</v>
      </c>
      <c r="AH82">
        <f t="shared" si="67"/>
        <v>7.6026542216873008</v>
      </c>
      <c r="AI82">
        <f t="shared" si="68"/>
        <v>11.40398133253095</v>
      </c>
      <c r="AJ82">
        <f t="shared" si="69"/>
        <v>15.205308443374602</v>
      </c>
      <c r="AK82">
        <f t="shared" si="70"/>
        <v>19.006635554218253</v>
      </c>
      <c r="AL82">
        <f t="shared" si="71"/>
        <v>22.807962665061901</v>
      </c>
      <c r="AM82">
        <f t="shared" si="72"/>
        <v>41.814598219280157</v>
      </c>
      <c r="AN82">
        <f t="shared" si="73"/>
        <v>53.218579551811104</v>
      </c>
      <c r="AO82">
        <f t="shared" si="74"/>
        <v>64.62256088434205</v>
      </c>
      <c r="AP82">
        <f t="shared" si="75"/>
        <v>91.231850660247602</v>
      </c>
      <c r="AQ82">
        <f t="shared" si="76"/>
        <v>1.9006635554218252</v>
      </c>
      <c r="AR82">
        <f t="shared" si="77"/>
        <v>3.8013271108436504</v>
      </c>
      <c r="AS82">
        <f t="shared" si="78"/>
        <v>7.6026542216873008</v>
      </c>
      <c r="AT82">
        <f t="shared" si="79"/>
        <v>11.40398133253095</v>
      </c>
      <c r="AU82">
        <f t="shared" si="80"/>
        <v>13.304644887952776</v>
      </c>
      <c r="AV82">
        <f t="shared" si="81"/>
        <v>13.304644887952776</v>
      </c>
      <c r="AW82">
        <f t="shared" si="82"/>
        <v>13.304644887952776</v>
      </c>
      <c r="AX82">
        <f t="shared" si="83"/>
        <v>13.304644887952776</v>
      </c>
      <c r="AY82">
        <f t="shared" si="84"/>
        <v>13.304644887952776</v>
      </c>
      <c r="AZ82">
        <f t="shared" si="85"/>
        <v>13.304644887952776</v>
      </c>
      <c r="BA82">
        <f t="shared" si="86"/>
        <v>13.304644887952776</v>
      </c>
      <c r="BB82">
        <f t="shared" si="87"/>
        <v>63</v>
      </c>
      <c r="BC82">
        <f t="shared" si="107"/>
        <v>0</v>
      </c>
      <c r="BD82">
        <f t="shared" si="107"/>
        <v>0</v>
      </c>
      <c r="BE82">
        <f t="shared" si="88"/>
        <v>18</v>
      </c>
      <c r="BF82">
        <f t="shared" si="59"/>
        <v>0</v>
      </c>
      <c r="BG82">
        <f t="shared" si="59"/>
        <v>0</v>
      </c>
      <c r="BH82">
        <f t="shared" si="59"/>
        <v>0</v>
      </c>
      <c r="BI82">
        <f t="shared" si="89"/>
        <v>1.1074557982634898</v>
      </c>
      <c r="BJ82">
        <f t="shared" ref="BJ82:BJ119" si="108">($CB82*$BC82)</f>
        <v>0</v>
      </c>
      <c r="BK82">
        <f t="shared" ref="BK82:BK119" si="109">($CB82*$BD82)</f>
        <v>0</v>
      </c>
      <c r="BL82">
        <f t="shared" si="90"/>
        <v>0.31641594236099713</v>
      </c>
      <c r="BM82">
        <f t="shared" si="91"/>
        <v>0</v>
      </c>
      <c r="BN82">
        <f t="shared" si="92"/>
        <v>0</v>
      </c>
      <c r="BO82">
        <f t="shared" si="93"/>
        <v>0</v>
      </c>
      <c r="BP82" t="str">
        <f t="shared" si="94"/>
        <v>Col mop</v>
      </c>
      <c r="BQ82">
        <f t="shared" si="95"/>
        <v>1.9006635554218252</v>
      </c>
      <c r="BR82">
        <f t="shared" si="96"/>
        <v>1.9006635554218252</v>
      </c>
      <c r="BS82">
        <f t="shared" si="97"/>
        <v>3.8013271108436504</v>
      </c>
      <c r="BT82">
        <f t="shared" si="98"/>
        <v>3.8013271108436495</v>
      </c>
      <c r="BU82">
        <f t="shared" si="99"/>
        <v>1.9006635554218256</v>
      </c>
      <c r="BV82">
        <f t="shared" si="100"/>
        <v>0</v>
      </c>
      <c r="BW82">
        <f t="shared" si="101"/>
        <v>0</v>
      </c>
      <c r="BX82">
        <f t="shared" si="102"/>
        <v>0</v>
      </c>
      <c r="BY82">
        <f t="shared" si="103"/>
        <v>0</v>
      </c>
      <c r="BZ82">
        <f t="shared" si="104"/>
        <v>0</v>
      </c>
      <c r="CA82">
        <f t="shared" si="105"/>
        <v>0</v>
      </c>
      <c r="CB82" s="11">
        <f t="shared" ref="CB82:CB119" si="110">($D82^2/(4*PI()))</f>
        <v>1.7578663464499839E-2</v>
      </c>
    </row>
    <row r="83" spans="1:80" x14ac:dyDescent="0.3">
      <c r="A83">
        <v>1</v>
      </c>
      <c r="B83" t="str">
        <f t="shared" si="60"/>
        <v/>
      </c>
      <c r="D83">
        <v>0.2</v>
      </c>
      <c r="I83">
        <f t="shared" si="61"/>
        <v>0</v>
      </c>
      <c r="J83">
        <f t="shared" si="62"/>
        <v>0</v>
      </c>
      <c r="L83" t="e">
        <f t="shared" si="63"/>
        <v>#DIV/0!</v>
      </c>
      <c r="M83">
        <v>1</v>
      </c>
      <c r="N83">
        <v>1</v>
      </c>
      <c r="O83">
        <v>2</v>
      </c>
      <c r="P83">
        <f t="shared" si="64"/>
        <v>0</v>
      </c>
      <c r="S83">
        <v>1</v>
      </c>
      <c r="T83">
        <v>0</v>
      </c>
      <c r="U83">
        <v>1</v>
      </c>
      <c r="Z83">
        <v>0</v>
      </c>
      <c r="AA83">
        <v>0</v>
      </c>
      <c r="AB83">
        <v>0</v>
      </c>
      <c r="AC83">
        <v>0</v>
      </c>
      <c r="AD83" t="s">
        <v>75</v>
      </c>
      <c r="AE83" t="e">
        <f t="shared" si="106"/>
        <v>#DIV/0!</v>
      </c>
      <c r="AF83" t="e">
        <f t="shared" si="65"/>
        <v>#DIV/0!</v>
      </c>
      <c r="AG83" t="e">
        <f t="shared" si="66"/>
        <v>#DIV/0!</v>
      </c>
      <c r="AH83" t="e">
        <f t="shared" si="67"/>
        <v>#DIV/0!</v>
      </c>
      <c r="AI83" t="e">
        <f t="shared" si="68"/>
        <v>#DIV/0!</v>
      </c>
      <c r="AJ83" t="e">
        <f t="shared" si="69"/>
        <v>#DIV/0!</v>
      </c>
      <c r="AK83" t="e">
        <f t="shared" si="70"/>
        <v>#DIV/0!</v>
      </c>
      <c r="AL83" t="e">
        <f t="shared" si="71"/>
        <v>#DIV/0!</v>
      </c>
      <c r="AM83" t="e">
        <f t="shared" si="72"/>
        <v>#DIV/0!</v>
      </c>
      <c r="AN83" t="e">
        <f t="shared" si="73"/>
        <v>#DIV/0!</v>
      </c>
      <c r="AO83" t="e">
        <f t="shared" si="74"/>
        <v>#DIV/0!</v>
      </c>
      <c r="AP83" t="e">
        <f t="shared" si="75"/>
        <v>#DIV/0!</v>
      </c>
      <c r="AQ83" t="e">
        <f t="shared" si="76"/>
        <v>#DIV/0!</v>
      </c>
      <c r="AR83" t="e">
        <f t="shared" si="77"/>
        <v>#DIV/0!</v>
      </c>
      <c r="AS83" t="e">
        <f t="shared" si="78"/>
        <v>#DIV/0!</v>
      </c>
      <c r="AT83" t="e">
        <f t="shared" si="79"/>
        <v>#DIV/0!</v>
      </c>
      <c r="AU83" t="e">
        <f t="shared" si="80"/>
        <v>#DIV/0!</v>
      </c>
      <c r="AV83" t="e">
        <f t="shared" si="81"/>
        <v>#DIV/0!</v>
      </c>
      <c r="AW83" t="e">
        <f t="shared" si="82"/>
        <v>#DIV/0!</v>
      </c>
      <c r="AX83" t="e">
        <f t="shared" si="83"/>
        <v>#DIV/0!</v>
      </c>
      <c r="AY83" t="e">
        <f t="shared" si="84"/>
        <v>#DIV/0!</v>
      </c>
      <c r="AZ83" t="e">
        <f t="shared" si="85"/>
        <v>#DIV/0!</v>
      </c>
      <c r="BA83" t="e">
        <f t="shared" si="86"/>
        <v>#DIV/0!</v>
      </c>
      <c r="BB83">
        <f t="shared" si="87"/>
        <v>18</v>
      </c>
      <c r="BC83">
        <f t="shared" si="107"/>
        <v>0</v>
      </c>
      <c r="BD83">
        <f t="shared" si="107"/>
        <v>0</v>
      </c>
      <c r="BE83">
        <f t="shared" si="88"/>
        <v>5.5</v>
      </c>
      <c r="BF83">
        <f t="shared" si="59"/>
        <v>0</v>
      </c>
      <c r="BG83">
        <f t="shared" si="59"/>
        <v>0</v>
      </c>
      <c r="BH83">
        <f t="shared" si="59"/>
        <v>0</v>
      </c>
      <c r="BI83">
        <f t="shared" si="89"/>
        <v>5.7295779513082339E-2</v>
      </c>
      <c r="BJ83">
        <f t="shared" si="108"/>
        <v>0</v>
      </c>
      <c r="BK83">
        <f t="shared" si="109"/>
        <v>0</v>
      </c>
      <c r="BL83">
        <f t="shared" si="90"/>
        <v>1.7507043740108492E-2</v>
      </c>
      <c r="BM83">
        <f t="shared" si="91"/>
        <v>0</v>
      </c>
      <c r="BN83">
        <f t="shared" si="92"/>
        <v>0</v>
      </c>
      <c r="BO83">
        <f t="shared" si="93"/>
        <v>0</v>
      </c>
      <c r="BP83" t="str">
        <f t="shared" si="94"/>
        <v/>
      </c>
      <c r="BQ83" t="str">
        <f t="shared" si="95"/>
        <v/>
      </c>
      <c r="BR83" t="str">
        <f t="shared" si="96"/>
        <v/>
      </c>
      <c r="BS83" t="str">
        <f t="shared" si="97"/>
        <v/>
      </c>
      <c r="BT83" t="str">
        <f t="shared" si="98"/>
        <v/>
      </c>
      <c r="BU83" t="str">
        <f t="shared" si="99"/>
        <v/>
      </c>
      <c r="BV83" t="str">
        <f t="shared" si="100"/>
        <v/>
      </c>
      <c r="BW83" t="str">
        <f t="shared" si="101"/>
        <v/>
      </c>
      <c r="BX83" t="str">
        <f t="shared" si="102"/>
        <v/>
      </c>
      <c r="BY83" t="str">
        <f t="shared" si="103"/>
        <v/>
      </c>
      <c r="BZ83" t="str">
        <f t="shared" si="104"/>
        <v/>
      </c>
      <c r="CA83" t="str">
        <f t="shared" si="105"/>
        <v/>
      </c>
      <c r="CB83" s="11">
        <f t="shared" si="110"/>
        <v>3.1830988618379076E-3</v>
      </c>
    </row>
    <row r="84" spans="1:80" x14ac:dyDescent="0.3">
      <c r="A84">
        <v>1</v>
      </c>
      <c r="B84" t="str">
        <f t="shared" si="60"/>
        <v/>
      </c>
      <c r="D84">
        <v>0.12</v>
      </c>
      <c r="I84">
        <f t="shared" si="61"/>
        <v>0</v>
      </c>
      <c r="J84">
        <f t="shared" si="62"/>
        <v>0</v>
      </c>
      <c r="L84" t="e">
        <f t="shared" si="63"/>
        <v>#DIV/0!</v>
      </c>
      <c r="M84">
        <v>1</v>
      </c>
      <c r="N84">
        <v>0</v>
      </c>
      <c r="O84">
        <v>1</v>
      </c>
      <c r="P84">
        <f t="shared" si="64"/>
        <v>0</v>
      </c>
      <c r="Z84">
        <v>0</v>
      </c>
      <c r="AA84">
        <v>0</v>
      </c>
      <c r="AB84">
        <v>0</v>
      </c>
      <c r="AC84">
        <v>0</v>
      </c>
      <c r="AD84" t="s">
        <v>75</v>
      </c>
      <c r="AE84" t="e">
        <f t="shared" si="106"/>
        <v>#DIV/0!</v>
      </c>
      <c r="AF84" t="e">
        <f t="shared" si="65"/>
        <v>#DIV/0!</v>
      </c>
      <c r="AG84" t="e">
        <f t="shared" si="66"/>
        <v>#DIV/0!</v>
      </c>
      <c r="AH84" t="e">
        <f t="shared" si="67"/>
        <v>#DIV/0!</v>
      </c>
      <c r="AI84" t="e">
        <f t="shared" si="68"/>
        <v>#DIV/0!</v>
      </c>
      <c r="AJ84" t="e">
        <f t="shared" si="69"/>
        <v>#DIV/0!</v>
      </c>
      <c r="AK84" t="e">
        <f t="shared" si="70"/>
        <v>#DIV/0!</v>
      </c>
      <c r="AL84" t="e">
        <f t="shared" si="71"/>
        <v>#DIV/0!</v>
      </c>
      <c r="AM84" t="e">
        <f t="shared" si="72"/>
        <v>#DIV/0!</v>
      </c>
      <c r="AN84" t="e">
        <f t="shared" si="73"/>
        <v>#DIV/0!</v>
      </c>
      <c r="AO84" t="e">
        <f t="shared" si="74"/>
        <v>#DIV/0!</v>
      </c>
      <c r="AP84" t="e">
        <f t="shared" si="75"/>
        <v>#DIV/0!</v>
      </c>
      <c r="AQ84" t="e">
        <f t="shared" si="76"/>
        <v>#DIV/0!</v>
      </c>
      <c r="AR84" t="e">
        <f t="shared" si="77"/>
        <v>#DIV/0!</v>
      </c>
      <c r="AS84" t="e">
        <f t="shared" si="78"/>
        <v>#DIV/0!</v>
      </c>
      <c r="AT84" t="e">
        <f t="shared" si="79"/>
        <v>#DIV/0!</v>
      </c>
      <c r="AU84" t="e">
        <f t="shared" si="80"/>
        <v>#DIV/0!</v>
      </c>
      <c r="AV84" t="e">
        <f t="shared" si="81"/>
        <v>#DIV/0!</v>
      </c>
      <c r="AW84" t="e">
        <f t="shared" si="82"/>
        <v>#DIV/0!</v>
      </c>
      <c r="AX84" t="e">
        <f t="shared" si="83"/>
        <v>#DIV/0!</v>
      </c>
      <c r="AY84" t="e">
        <f t="shared" si="84"/>
        <v>#DIV/0!</v>
      </c>
      <c r="AZ84" t="e">
        <f t="shared" si="85"/>
        <v>#DIV/0!</v>
      </c>
      <c r="BA84" t="e">
        <f t="shared" si="86"/>
        <v>#DIV/0!</v>
      </c>
      <c r="BB84">
        <f t="shared" si="87"/>
        <v>5.5</v>
      </c>
      <c r="BC84">
        <f t="shared" si="107"/>
        <v>0</v>
      </c>
      <c r="BD84">
        <f t="shared" si="107"/>
        <v>0</v>
      </c>
      <c r="BE84">
        <f t="shared" si="88"/>
        <v>0</v>
      </c>
      <c r="BF84">
        <f t="shared" si="59"/>
        <v>0</v>
      </c>
      <c r="BG84">
        <f t="shared" si="59"/>
        <v>0</v>
      </c>
      <c r="BH84">
        <f t="shared" si="59"/>
        <v>0</v>
      </c>
      <c r="BI84">
        <f t="shared" si="89"/>
        <v>6.3025357464390553E-3</v>
      </c>
      <c r="BJ84">
        <f t="shared" si="108"/>
        <v>0</v>
      </c>
      <c r="BK84">
        <f t="shared" si="109"/>
        <v>0</v>
      </c>
      <c r="BL84">
        <f t="shared" si="90"/>
        <v>0</v>
      </c>
      <c r="BM84">
        <f t="shared" si="91"/>
        <v>0</v>
      </c>
      <c r="BN84">
        <f t="shared" si="92"/>
        <v>0</v>
      </c>
      <c r="BO84">
        <f t="shared" si="93"/>
        <v>0</v>
      </c>
      <c r="BP84" t="str">
        <f t="shared" si="94"/>
        <v/>
      </c>
      <c r="BQ84" t="str">
        <f t="shared" si="95"/>
        <v/>
      </c>
      <c r="BR84" t="str">
        <f t="shared" si="96"/>
        <v/>
      </c>
      <c r="BS84" t="str">
        <f t="shared" si="97"/>
        <v/>
      </c>
      <c r="BT84" t="str">
        <f t="shared" si="98"/>
        <v/>
      </c>
      <c r="BU84" t="str">
        <f t="shared" si="99"/>
        <v/>
      </c>
      <c r="BV84" t="str">
        <f t="shared" si="100"/>
        <v/>
      </c>
      <c r="BW84" t="str">
        <f t="shared" si="101"/>
        <v/>
      </c>
      <c r="BX84" t="str">
        <f t="shared" si="102"/>
        <v/>
      </c>
      <c r="BY84" t="str">
        <f t="shared" si="103"/>
        <v/>
      </c>
      <c r="BZ84" t="str">
        <f t="shared" si="104"/>
        <v/>
      </c>
      <c r="CA84" t="str">
        <f t="shared" si="105"/>
        <v/>
      </c>
      <c r="CB84" s="11">
        <f t="shared" si="110"/>
        <v>1.1459155902616464E-3</v>
      </c>
    </row>
    <row r="85" spans="1:80" x14ac:dyDescent="0.3">
      <c r="A85">
        <v>1</v>
      </c>
      <c r="B85" t="str">
        <f t="shared" si="60"/>
        <v/>
      </c>
      <c r="D85">
        <v>0.12</v>
      </c>
      <c r="I85">
        <f t="shared" si="61"/>
        <v>0</v>
      </c>
      <c r="J85">
        <f t="shared" si="62"/>
        <v>0</v>
      </c>
      <c r="L85" t="e">
        <f t="shared" si="63"/>
        <v>#DIV/0!</v>
      </c>
      <c r="P85">
        <f t="shared" si="64"/>
        <v>0</v>
      </c>
      <c r="S85">
        <v>2</v>
      </c>
      <c r="T85">
        <v>0</v>
      </c>
      <c r="U85">
        <v>4</v>
      </c>
      <c r="Z85">
        <v>0</v>
      </c>
      <c r="AA85">
        <v>0</v>
      </c>
      <c r="AB85">
        <v>0</v>
      </c>
      <c r="AC85">
        <v>0</v>
      </c>
      <c r="AD85" t="s">
        <v>75</v>
      </c>
      <c r="AE85" t="e">
        <f t="shared" si="106"/>
        <v>#DIV/0!</v>
      </c>
      <c r="AF85" t="e">
        <f t="shared" si="65"/>
        <v>#DIV/0!</v>
      </c>
      <c r="AG85" t="e">
        <f t="shared" si="66"/>
        <v>#DIV/0!</v>
      </c>
      <c r="AH85" t="e">
        <f t="shared" si="67"/>
        <v>#DIV/0!</v>
      </c>
      <c r="AI85" t="e">
        <f t="shared" si="68"/>
        <v>#DIV/0!</v>
      </c>
      <c r="AJ85" t="e">
        <f t="shared" si="69"/>
        <v>#DIV/0!</v>
      </c>
      <c r="AK85" t="e">
        <f t="shared" si="70"/>
        <v>#DIV/0!</v>
      </c>
      <c r="AL85" t="e">
        <f t="shared" si="71"/>
        <v>#DIV/0!</v>
      </c>
      <c r="AM85" t="e">
        <f t="shared" si="72"/>
        <v>#DIV/0!</v>
      </c>
      <c r="AN85" t="e">
        <f t="shared" si="73"/>
        <v>#DIV/0!</v>
      </c>
      <c r="AO85" t="e">
        <f t="shared" si="74"/>
        <v>#DIV/0!</v>
      </c>
      <c r="AP85" t="e">
        <f t="shared" si="75"/>
        <v>#DIV/0!</v>
      </c>
      <c r="AQ85" t="e">
        <f t="shared" si="76"/>
        <v>#DIV/0!</v>
      </c>
      <c r="AR85" t="e">
        <f t="shared" si="77"/>
        <v>#DIV/0!</v>
      </c>
      <c r="AS85" t="e">
        <f t="shared" si="78"/>
        <v>#DIV/0!</v>
      </c>
      <c r="AT85" t="e">
        <f t="shared" si="79"/>
        <v>#DIV/0!</v>
      </c>
      <c r="AU85" t="e">
        <f t="shared" si="80"/>
        <v>#DIV/0!</v>
      </c>
      <c r="AV85" t="e">
        <f t="shared" si="81"/>
        <v>#DIV/0!</v>
      </c>
      <c r="AW85" t="e">
        <f t="shared" si="82"/>
        <v>#DIV/0!</v>
      </c>
      <c r="AX85" t="e">
        <f t="shared" si="83"/>
        <v>#DIV/0!</v>
      </c>
      <c r="AY85" t="e">
        <f t="shared" si="84"/>
        <v>#DIV/0!</v>
      </c>
      <c r="AZ85" t="e">
        <f t="shared" si="85"/>
        <v>#DIV/0!</v>
      </c>
      <c r="BA85" t="e">
        <f t="shared" si="86"/>
        <v>#DIV/0!</v>
      </c>
      <c r="BB85">
        <f t="shared" si="87"/>
        <v>0</v>
      </c>
      <c r="BC85">
        <f t="shared" si="107"/>
        <v>0</v>
      </c>
      <c r="BD85">
        <f t="shared" si="107"/>
        <v>0</v>
      </c>
      <c r="BE85">
        <f t="shared" si="88"/>
        <v>63</v>
      </c>
      <c r="BF85">
        <f t="shared" si="59"/>
        <v>0</v>
      </c>
      <c r="BG85">
        <f t="shared" si="59"/>
        <v>0</v>
      </c>
      <c r="BH85">
        <f t="shared" si="59"/>
        <v>0</v>
      </c>
      <c r="BI85">
        <f t="shared" si="89"/>
        <v>0</v>
      </c>
      <c r="BJ85">
        <f t="shared" si="108"/>
        <v>0</v>
      </c>
      <c r="BK85">
        <f t="shared" si="109"/>
        <v>0</v>
      </c>
      <c r="BL85">
        <f t="shared" si="90"/>
        <v>7.2192682186483725E-2</v>
      </c>
      <c r="BM85">
        <f t="shared" si="91"/>
        <v>0</v>
      </c>
      <c r="BN85">
        <f t="shared" si="92"/>
        <v>0</v>
      </c>
      <c r="BO85">
        <f t="shared" si="93"/>
        <v>0</v>
      </c>
      <c r="BP85" t="str">
        <f t="shared" si="94"/>
        <v/>
      </c>
      <c r="BQ85" t="str">
        <f t="shared" si="95"/>
        <v/>
      </c>
      <c r="BR85" t="str">
        <f t="shared" si="96"/>
        <v/>
      </c>
      <c r="BS85" t="str">
        <f t="shared" si="97"/>
        <v/>
      </c>
      <c r="BT85" t="str">
        <f t="shared" si="98"/>
        <v/>
      </c>
      <c r="BU85" t="str">
        <f t="shared" si="99"/>
        <v/>
      </c>
      <c r="BV85" t="str">
        <f t="shared" si="100"/>
        <v/>
      </c>
      <c r="BW85" t="str">
        <f t="shared" si="101"/>
        <v/>
      </c>
      <c r="BX85" t="str">
        <f t="shared" si="102"/>
        <v/>
      </c>
      <c r="BY85" t="str">
        <f t="shared" si="103"/>
        <v/>
      </c>
      <c r="BZ85" t="str">
        <f t="shared" si="104"/>
        <v/>
      </c>
      <c r="CA85" t="str">
        <f t="shared" si="105"/>
        <v/>
      </c>
      <c r="CB85" s="11">
        <f t="shared" si="110"/>
        <v>1.1459155902616464E-3</v>
      </c>
    </row>
    <row r="86" spans="1:80" x14ac:dyDescent="0.3">
      <c r="A86">
        <v>1</v>
      </c>
      <c r="B86" t="str">
        <f t="shared" si="60"/>
        <v/>
      </c>
      <c r="D86">
        <v>0.1</v>
      </c>
      <c r="I86">
        <f t="shared" si="61"/>
        <v>0</v>
      </c>
      <c r="J86">
        <f t="shared" si="62"/>
        <v>0</v>
      </c>
      <c r="L86" t="e">
        <f t="shared" si="63"/>
        <v>#DIV/0!</v>
      </c>
      <c r="M86">
        <v>1</v>
      </c>
      <c r="N86">
        <v>0</v>
      </c>
      <c r="O86">
        <v>3</v>
      </c>
      <c r="P86">
        <f t="shared" si="64"/>
        <v>0</v>
      </c>
      <c r="S86">
        <v>1</v>
      </c>
      <c r="T86">
        <v>0</v>
      </c>
      <c r="U86">
        <v>2</v>
      </c>
      <c r="Z86">
        <v>0</v>
      </c>
      <c r="AA86">
        <v>0</v>
      </c>
      <c r="AB86">
        <v>0</v>
      </c>
      <c r="AC86">
        <v>0</v>
      </c>
      <c r="AD86" t="s">
        <v>75</v>
      </c>
      <c r="AE86" t="e">
        <f t="shared" si="106"/>
        <v>#DIV/0!</v>
      </c>
      <c r="AF86" t="e">
        <f t="shared" si="65"/>
        <v>#DIV/0!</v>
      </c>
      <c r="AG86" t="e">
        <f t="shared" si="66"/>
        <v>#DIV/0!</v>
      </c>
      <c r="AH86" t="e">
        <f t="shared" si="67"/>
        <v>#DIV/0!</v>
      </c>
      <c r="AI86" t="e">
        <f t="shared" si="68"/>
        <v>#DIV/0!</v>
      </c>
      <c r="AJ86" t="e">
        <f t="shared" si="69"/>
        <v>#DIV/0!</v>
      </c>
      <c r="AK86" t="e">
        <f t="shared" si="70"/>
        <v>#DIV/0!</v>
      </c>
      <c r="AL86" t="e">
        <f t="shared" si="71"/>
        <v>#DIV/0!</v>
      </c>
      <c r="AM86" t="e">
        <f t="shared" si="72"/>
        <v>#DIV/0!</v>
      </c>
      <c r="AN86" t="e">
        <f t="shared" si="73"/>
        <v>#DIV/0!</v>
      </c>
      <c r="AO86" t="e">
        <f t="shared" si="74"/>
        <v>#DIV/0!</v>
      </c>
      <c r="AP86" t="e">
        <f t="shared" si="75"/>
        <v>#DIV/0!</v>
      </c>
      <c r="AQ86" t="e">
        <f t="shared" si="76"/>
        <v>#DIV/0!</v>
      </c>
      <c r="AR86" t="e">
        <f t="shared" si="77"/>
        <v>#DIV/0!</v>
      </c>
      <c r="AS86" t="e">
        <f t="shared" si="78"/>
        <v>#DIV/0!</v>
      </c>
      <c r="AT86" t="e">
        <f t="shared" si="79"/>
        <v>#DIV/0!</v>
      </c>
      <c r="AU86" t="e">
        <f t="shared" si="80"/>
        <v>#DIV/0!</v>
      </c>
      <c r="AV86" t="e">
        <f t="shared" si="81"/>
        <v>#DIV/0!</v>
      </c>
      <c r="AW86" t="e">
        <f t="shared" si="82"/>
        <v>#DIV/0!</v>
      </c>
      <c r="AX86" t="e">
        <f t="shared" si="83"/>
        <v>#DIV/0!</v>
      </c>
      <c r="AY86" t="e">
        <f t="shared" si="84"/>
        <v>#DIV/0!</v>
      </c>
      <c r="AZ86" t="e">
        <f t="shared" si="85"/>
        <v>#DIV/0!</v>
      </c>
      <c r="BA86" t="e">
        <f t="shared" si="86"/>
        <v>#DIV/0!</v>
      </c>
      <c r="BB86">
        <f t="shared" si="87"/>
        <v>38</v>
      </c>
      <c r="BC86">
        <f t="shared" si="107"/>
        <v>0</v>
      </c>
      <c r="BD86">
        <f t="shared" si="107"/>
        <v>0</v>
      </c>
      <c r="BE86">
        <f t="shared" si="88"/>
        <v>18</v>
      </c>
      <c r="BF86">
        <f t="shared" si="59"/>
        <v>0</v>
      </c>
      <c r="BG86">
        <f t="shared" si="59"/>
        <v>0</v>
      </c>
      <c r="BH86">
        <f t="shared" si="59"/>
        <v>0</v>
      </c>
      <c r="BI86">
        <f t="shared" si="89"/>
        <v>3.023943918746012E-2</v>
      </c>
      <c r="BJ86">
        <f t="shared" si="108"/>
        <v>0</v>
      </c>
      <c r="BK86">
        <f t="shared" si="109"/>
        <v>0</v>
      </c>
      <c r="BL86">
        <f t="shared" si="90"/>
        <v>1.4323944878270585E-2</v>
      </c>
      <c r="BM86">
        <f t="shared" si="91"/>
        <v>0</v>
      </c>
      <c r="BN86">
        <f t="shared" si="92"/>
        <v>0</v>
      </c>
      <c r="BO86">
        <f t="shared" si="93"/>
        <v>0</v>
      </c>
      <c r="BP86" t="str">
        <f t="shared" si="94"/>
        <v/>
      </c>
      <c r="BQ86" t="str">
        <f t="shared" si="95"/>
        <v/>
      </c>
      <c r="BR86" t="str">
        <f t="shared" si="96"/>
        <v/>
      </c>
      <c r="BS86" t="str">
        <f t="shared" si="97"/>
        <v/>
      </c>
      <c r="BT86" t="str">
        <f t="shared" si="98"/>
        <v/>
      </c>
      <c r="BU86" t="str">
        <f t="shared" si="99"/>
        <v/>
      </c>
      <c r="BV86" t="str">
        <f t="shared" si="100"/>
        <v/>
      </c>
      <c r="BW86" t="str">
        <f t="shared" si="101"/>
        <v/>
      </c>
      <c r="BX86" t="str">
        <f t="shared" si="102"/>
        <v/>
      </c>
      <c r="BY86" t="str">
        <f t="shared" si="103"/>
        <v/>
      </c>
      <c r="BZ86" t="str">
        <f t="shared" si="104"/>
        <v/>
      </c>
      <c r="CA86" t="str">
        <f t="shared" si="105"/>
        <v/>
      </c>
      <c r="CB86" s="11">
        <f t="shared" si="110"/>
        <v>7.9577471545947689E-4</v>
      </c>
    </row>
    <row r="87" spans="1:80" x14ac:dyDescent="0.3">
      <c r="A87">
        <v>1</v>
      </c>
      <c r="B87" t="str">
        <f t="shared" si="60"/>
        <v/>
      </c>
      <c r="D87">
        <v>0.16</v>
      </c>
      <c r="I87">
        <f t="shared" si="61"/>
        <v>0</v>
      </c>
      <c r="J87">
        <f t="shared" si="62"/>
        <v>0</v>
      </c>
      <c r="L87" t="e">
        <f t="shared" si="63"/>
        <v>#DIV/0!</v>
      </c>
      <c r="M87">
        <v>1</v>
      </c>
      <c r="N87">
        <v>1</v>
      </c>
      <c r="O87">
        <v>3</v>
      </c>
      <c r="P87">
        <f t="shared" si="64"/>
        <v>0</v>
      </c>
      <c r="S87">
        <v>1</v>
      </c>
      <c r="T87">
        <v>0</v>
      </c>
      <c r="U87">
        <v>1</v>
      </c>
      <c r="Z87">
        <v>0</v>
      </c>
      <c r="AA87">
        <v>0</v>
      </c>
      <c r="AB87">
        <v>0</v>
      </c>
      <c r="AC87">
        <v>0</v>
      </c>
      <c r="AD87" t="s">
        <v>75</v>
      </c>
      <c r="AE87" t="e">
        <f t="shared" si="106"/>
        <v>#DIV/0!</v>
      </c>
      <c r="AF87" t="e">
        <f t="shared" si="65"/>
        <v>#DIV/0!</v>
      </c>
      <c r="AG87" t="e">
        <f t="shared" si="66"/>
        <v>#DIV/0!</v>
      </c>
      <c r="AH87" t="e">
        <f t="shared" si="67"/>
        <v>#DIV/0!</v>
      </c>
      <c r="AI87" t="e">
        <f t="shared" si="68"/>
        <v>#DIV/0!</v>
      </c>
      <c r="AJ87" t="e">
        <f t="shared" si="69"/>
        <v>#DIV/0!</v>
      </c>
      <c r="AK87" t="e">
        <f t="shared" si="70"/>
        <v>#DIV/0!</v>
      </c>
      <c r="AL87" t="e">
        <f t="shared" si="71"/>
        <v>#DIV/0!</v>
      </c>
      <c r="AM87" t="e">
        <f t="shared" si="72"/>
        <v>#DIV/0!</v>
      </c>
      <c r="AN87" t="e">
        <f t="shared" si="73"/>
        <v>#DIV/0!</v>
      </c>
      <c r="AO87" t="e">
        <f t="shared" si="74"/>
        <v>#DIV/0!</v>
      </c>
      <c r="AP87" t="e">
        <f t="shared" si="75"/>
        <v>#DIV/0!</v>
      </c>
      <c r="AQ87" t="e">
        <f t="shared" si="76"/>
        <v>#DIV/0!</v>
      </c>
      <c r="AR87" t="e">
        <f t="shared" si="77"/>
        <v>#DIV/0!</v>
      </c>
      <c r="AS87" t="e">
        <f t="shared" si="78"/>
        <v>#DIV/0!</v>
      </c>
      <c r="AT87" t="e">
        <f t="shared" si="79"/>
        <v>#DIV/0!</v>
      </c>
      <c r="AU87" t="e">
        <f t="shared" si="80"/>
        <v>#DIV/0!</v>
      </c>
      <c r="AV87" t="e">
        <f t="shared" si="81"/>
        <v>#DIV/0!</v>
      </c>
      <c r="AW87" t="e">
        <f t="shared" si="82"/>
        <v>#DIV/0!</v>
      </c>
      <c r="AX87" t="e">
        <f t="shared" si="83"/>
        <v>#DIV/0!</v>
      </c>
      <c r="AY87" t="e">
        <f t="shared" si="84"/>
        <v>#DIV/0!</v>
      </c>
      <c r="AZ87" t="e">
        <f t="shared" si="85"/>
        <v>#DIV/0!</v>
      </c>
      <c r="BA87" t="e">
        <f t="shared" si="86"/>
        <v>#DIV/0!</v>
      </c>
      <c r="BB87">
        <f t="shared" si="87"/>
        <v>38</v>
      </c>
      <c r="BC87">
        <f t="shared" si="107"/>
        <v>0</v>
      </c>
      <c r="BD87">
        <f t="shared" si="107"/>
        <v>0</v>
      </c>
      <c r="BE87">
        <f t="shared" si="88"/>
        <v>5.5</v>
      </c>
      <c r="BF87">
        <f t="shared" si="59"/>
        <v>0</v>
      </c>
      <c r="BG87">
        <f t="shared" si="59"/>
        <v>0</v>
      </c>
      <c r="BH87">
        <f t="shared" si="59"/>
        <v>0</v>
      </c>
      <c r="BI87">
        <f t="shared" si="89"/>
        <v>7.7412964319897887E-2</v>
      </c>
      <c r="BJ87">
        <f t="shared" si="108"/>
        <v>0</v>
      </c>
      <c r="BK87">
        <f t="shared" si="109"/>
        <v>0</v>
      </c>
      <c r="BL87">
        <f t="shared" si="90"/>
        <v>1.1204507993669432E-2</v>
      </c>
      <c r="BM87">
        <f t="shared" si="91"/>
        <v>0</v>
      </c>
      <c r="BN87">
        <f t="shared" si="92"/>
        <v>0</v>
      </c>
      <c r="BO87">
        <f t="shared" si="93"/>
        <v>0</v>
      </c>
      <c r="BP87" t="str">
        <f t="shared" si="94"/>
        <v/>
      </c>
      <c r="BQ87" t="str">
        <f t="shared" si="95"/>
        <v/>
      </c>
      <c r="BR87" t="str">
        <f t="shared" si="96"/>
        <v/>
      </c>
      <c r="BS87" t="str">
        <f t="shared" si="97"/>
        <v/>
      </c>
      <c r="BT87" t="str">
        <f t="shared" si="98"/>
        <v/>
      </c>
      <c r="BU87" t="str">
        <f t="shared" si="99"/>
        <v/>
      </c>
      <c r="BV87" t="str">
        <f t="shared" si="100"/>
        <v/>
      </c>
      <c r="BW87" t="str">
        <f t="shared" si="101"/>
        <v/>
      </c>
      <c r="BX87" t="str">
        <f t="shared" si="102"/>
        <v/>
      </c>
      <c r="BY87" t="str">
        <f t="shared" si="103"/>
        <v/>
      </c>
      <c r="BZ87" t="str">
        <f t="shared" si="104"/>
        <v/>
      </c>
      <c r="CA87" t="str">
        <f t="shared" si="105"/>
        <v/>
      </c>
      <c r="CB87" s="11">
        <f t="shared" si="110"/>
        <v>2.0371832715762603E-3</v>
      </c>
    </row>
    <row r="88" spans="1:80" x14ac:dyDescent="0.3">
      <c r="A88">
        <v>1</v>
      </c>
      <c r="B88">
        <f t="shared" si="60"/>
        <v>1</v>
      </c>
      <c r="C88" t="s">
        <v>75</v>
      </c>
      <c r="D88">
        <v>0.42</v>
      </c>
      <c r="E88">
        <v>4.4000000000000004</v>
      </c>
      <c r="F88">
        <v>2.7</v>
      </c>
      <c r="G88">
        <v>3.45</v>
      </c>
      <c r="H88">
        <v>4.4000000000000004</v>
      </c>
      <c r="I88">
        <f t="shared" si="61"/>
        <v>1.5375000000000001</v>
      </c>
      <c r="J88">
        <f t="shared" si="62"/>
        <v>0</v>
      </c>
      <c r="K88">
        <v>1</v>
      </c>
      <c r="L88">
        <f t="shared" si="63"/>
        <v>1</v>
      </c>
      <c r="M88">
        <v>1</v>
      </c>
      <c r="N88">
        <v>1</v>
      </c>
      <c r="O88">
        <v>3</v>
      </c>
      <c r="P88">
        <f t="shared" si="64"/>
        <v>1</v>
      </c>
      <c r="S88">
        <v>1</v>
      </c>
      <c r="T88">
        <v>0</v>
      </c>
      <c r="U88">
        <v>2</v>
      </c>
      <c r="Z88">
        <v>0</v>
      </c>
      <c r="AA88">
        <v>0</v>
      </c>
      <c r="AB88">
        <v>0</v>
      </c>
      <c r="AC88">
        <v>0</v>
      </c>
      <c r="AD88" t="s">
        <v>75</v>
      </c>
      <c r="AE88">
        <f t="shared" si="106"/>
        <v>32.676294238609991</v>
      </c>
      <c r="AF88">
        <f t="shared" si="65"/>
        <v>3.713215254387499</v>
      </c>
      <c r="AG88">
        <f t="shared" si="66"/>
        <v>7.426430508774998</v>
      </c>
      <c r="AH88">
        <f t="shared" si="67"/>
        <v>14.852861017549996</v>
      </c>
      <c r="AI88">
        <f t="shared" si="68"/>
        <v>22.279291526324993</v>
      </c>
      <c r="AJ88">
        <f t="shared" si="69"/>
        <v>29.705722035099992</v>
      </c>
      <c r="AK88">
        <f t="shared" si="70"/>
        <v>37.132152543874987</v>
      </c>
      <c r="AL88">
        <f t="shared" si="71"/>
        <v>44.558583052649986</v>
      </c>
      <c r="AM88">
        <f t="shared" si="72"/>
        <v>81.690735596524974</v>
      </c>
      <c r="AN88">
        <f t="shared" si="73"/>
        <v>103.97002712284997</v>
      </c>
      <c r="AO88">
        <f t="shared" si="74"/>
        <v>126.24931864917497</v>
      </c>
      <c r="AP88">
        <f t="shared" si="75"/>
        <v>178.23433221059994</v>
      </c>
      <c r="AQ88">
        <f t="shared" si="76"/>
        <v>3.713215254387499</v>
      </c>
      <c r="AR88">
        <f t="shared" si="77"/>
        <v>7.426430508774998</v>
      </c>
      <c r="AS88">
        <f t="shared" si="78"/>
        <v>14.852861017549996</v>
      </c>
      <c r="AT88">
        <f t="shared" si="79"/>
        <v>22.279291526324993</v>
      </c>
      <c r="AU88">
        <f t="shared" si="80"/>
        <v>29.705722035099992</v>
      </c>
      <c r="AV88">
        <f t="shared" si="81"/>
        <v>32.676294238609991</v>
      </c>
      <c r="AW88">
        <f t="shared" si="82"/>
        <v>32.676294238609991</v>
      </c>
      <c r="AX88">
        <f t="shared" si="83"/>
        <v>32.676294238609991</v>
      </c>
      <c r="AY88">
        <f t="shared" si="84"/>
        <v>32.676294238609991</v>
      </c>
      <c r="AZ88">
        <f t="shared" si="85"/>
        <v>32.676294238609991</v>
      </c>
      <c r="BA88">
        <f t="shared" si="86"/>
        <v>32.676294238609991</v>
      </c>
      <c r="BB88">
        <f t="shared" si="87"/>
        <v>38</v>
      </c>
      <c r="BC88">
        <f t="shared" si="107"/>
        <v>0</v>
      </c>
      <c r="BD88">
        <f t="shared" si="107"/>
        <v>0</v>
      </c>
      <c r="BE88">
        <f t="shared" si="88"/>
        <v>18</v>
      </c>
      <c r="BF88">
        <f t="shared" si="59"/>
        <v>0</v>
      </c>
      <c r="BG88">
        <f t="shared" si="59"/>
        <v>0</v>
      </c>
      <c r="BH88">
        <f t="shared" si="59"/>
        <v>0</v>
      </c>
      <c r="BI88">
        <f t="shared" si="89"/>
        <v>0.53342370726679633</v>
      </c>
      <c r="BJ88">
        <f t="shared" si="108"/>
        <v>0</v>
      </c>
      <c r="BK88">
        <f t="shared" si="109"/>
        <v>0</v>
      </c>
      <c r="BL88">
        <f t="shared" si="90"/>
        <v>0.25267438765269301</v>
      </c>
      <c r="BM88">
        <f t="shared" si="91"/>
        <v>0</v>
      </c>
      <c r="BN88">
        <f t="shared" si="92"/>
        <v>0</v>
      </c>
      <c r="BO88">
        <f t="shared" si="93"/>
        <v>0</v>
      </c>
      <c r="BP88" t="str">
        <f t="shared" si="94"/>
        <v>Col mop</v>
      </c>
      <c r="BQ88">
        <f t="shared" si="95"/>
        <v>3.713215254387499</v>
      </c>
      <c r="BR88">
        <f t="shared" si="96"/>
        <v>3.713215254387499</v>
      </c>
      <c r="BS88">
        <f t="shared" si="97"/>
        <v>7.426430508774998</v>
      </c>
      <c r="BT88">
        <f t="shared" si="98"/>
        <v>7.4264305087749971</v>
      </c>
      <c r="BU88">
        <f t="shared" si="99"/>
        <v>7.4264305087749989</v>
      </c>
      <c r="BV88">
        <f t="shared" si="100"/>
        <v>2.9705722035099988</v>
      </c>
      <c r="BW88">
        <f t="shared" si="101"/>
        <v>0</v>
      </c>
      <c r="BX88">
        <f t="shared" si="102"/>
        <v>0</v>
      </c>
      <c r="BY88">
        <f t="shared" si="103"/>
        <v>0</v>
      </c>
      <c r="BZ88">
        <f t="shared" si="104"/>
        <v>0</v>
      </c>
      <c r="CA88">
        <f t="shared" si="105"/>
        <v>0</v>
      </c>
      <c r="CB88" s="11">
        <f t="shared" si="110"/>
        <v>1.4037465980705167E-2</v>
      </c>
    </row>
    <row r="89" spans="1:80" x14ac:dyDescent="0.3">
      <c r="A89">
        <v>1</v>
      </c>
      <c r="B89" t="str">
        <f t="shared" si="60"/>
        <v/>
      </c>
      <c r="D89">
        <v>0.35</v>
      </c>
      <c r="I89">
        <f t="shared" si="61"/>
        <v>0</v>
      </c>
      <c r="J89">
        <f t="shared" si="62"/>
        <v>0</v>
      </c>
      <c r="L89" t="e">
        <f t="shared" si="63"/>
        <v>#DIV/0!</v>
      </c>
      <c r="M89">
        <v>1</v>
      </c>
      <c r="N89">
        <v>1</v>
      </c>
      <c r="O89">
        <v>3</v>
      </c>
      <c r="P89">
        <f t="shared" si="64"/>
        <v>0</v>
      </c>
      <c r="S89">
        <v>1</v>
      </c>
      <c r="T89">
        <v>0</v>
      </c>
      <c r="U89">
        <v>2</v>
      </c>
      <c r="Z89">
        <v>0</v>
      </c>
      <c r="AA89">
        <v>0</v>
      </c>
      <c r="AB89">
        <v>0</v>
      </c>
      <c r="AC89">
        <v>0</v>
      </c>
      <c r="AD89" t="s">
        <v>75</v>
      </c>
      <c r="AE89" t="e">
        <f t="shared" si="106"/>
        <v>#DIV/0!</v>
      </c>
      <c r="AF89" t="e">
        <f t="shared" si="65"/>
        <v>#DIV/0!</v>
      </c>
      <c r="AG89" t="e">
        <f t="shared" si="66"/>
        <v>#DIV/0!</v>
      </c>
      <c r="AH89" t="e">
        <f t="shared" si="67"/>
        <v>#DIV/0!</v>
      </c>
      <c r="AI89" t="e">
        <f t="shared" si="68"/>
        <v>#DIV/0!</v>
      </c>
      <c r="AJ89" t="e">
        <f t="shared" si="69"/>
        <v>#DIV/0!</v>
      </c>
      <c r="AK89" t="e">
        <f t="shared" si="70"/>
        <v>#DIV/0!</v>
      </c>
      <c r="AL89" t="e">
        <f t="shared" si="71"/>
        <v>#DIV/0!</v>
      </c>
      <c r="AM89" t="e">
        <f t="shared" si="72"/>
        <v>#DIV/0!</v>
      </c>
      <c r="AN89" t="e">
        <f t="shared" si="73"/>
        <v>#DIV/0!</v>
      </c>
      <c r="AO89" t="e">
        <f t="shared" si="74"/>
        <v>#DIV/0!</v>
      </c>
      <c r="AP89" t="e">
        <f t="shared" si="75"/>
        <v>#DIV/0!</v>
      </c>
      <c r="AQ89" t="e">
        <f t="shared" si="76"/>
        <v>#DIV/0!</v>
      </c>
      <c r="AR89" t="e">
        <f t="shared" si="77"/>
        <v>#DIV/0!</v>
      </c>
      <c r="AS89" t="e">
        <f t="shared" si="78"/>
        <v>#DIV/0!</v>
      </c>
      <c r="AT89" t="e">
        <f t="shared" si="79"/>
        <v>#DIV/0!</v>
      </c>
      <c r="AU89" t="e">
        <f t="shared" si="80"/>
        <v>#DIV/0!</v>
      </c>
      <c r="AV89" t="e">
        <f t="shared" si="81"/>
        <v>#DIV/0!</v>
      </c>
      <c r="AW89" t="e">
        <f t="shared" si="82"/>
        <v>#DIV/0!</v>
      </c>
      <c r="AX89" t="e">
        <f t="shared" si="83"/>
        <v>#DIV/0!</v>
      </c>
      <c r="AY89" t="e">
        <f t="shared" si="84"/>
        <v>#DIV/0!</v>
      </c>
      <c r="AZ89" t="e">
        <f t="shared" si="85"/>
        <v>#DIV/0!</v>
      </c>
      <c r="BA89" t="e">
        <f t="shared" si="86"/>
        <v>#DIV/0!</v>
      </c>
      <c r="BB89">
        <f t="shared" si="87"/>
        <v>38</v>
      </c>
      <c r="BC89">
        <f t="shared" si="107"/>
        <v>0</v>
      </c>
      <c r="BD89">
        <f t="shared" si="107"/>
        <v>0</v>
      </c>
      <c r="BE89">
        <f t="shared" si="88"/>
        <v>18</v>
      </c>
      <c r="BF89">
        <f t="shared" si="59"/>
        <v>0</v>
      </c>
      <c r="BG89">
        <f t="shared" si="59"/>
        <v>0</v>
      </c>
      <c r="BH89">
        <f t="shared" si="59"/>
        <v>0</v>
      </c>
      <c r="BI89">
        <f t="shared" si="89"/>
        <v>0.37043313004638634</v>
      </c>
      <c r="BJ89">
        <f t="shared" si="108"/>
        <v>0</v>
      </c>
      <c r="BK89">
        <f t="shared" si="109"/>
        <v>0</v>
      </c>
      <c r="BL89">
        <f t="shared" si="90"/>
        <v>0.1754683247588146</v>
      </c>
      <c r="BM89">
        <f t="shared" si="91"/>
        <v>0</v>
      </c>
      <c r="BN89">
        <f t="shared" si="92"/>
        <v>0</v>
      </c>
      <c r="BO89">
        <f t="shared" si="93"/>
        <v>0</v>
      </c>
      <c r="BP89" t="str">
        <f t="shared" si="94"/>
        <v/>
      </c>
      <c r="BQ89" t="str">
        <f t="shared" si="95"/>
        <v/>
      </c>
      <c r="BR89" t="str">
        <f t="shared" si="96"/>
        <v/>
      </c>
      <c r="BS89" t="str">
        <f t="shared" si="97"/>
        <v/>
      </c>
      <c r="BT89" t="str">
        <f t="shared" si="98"/>
        <v/>
      </c>
      <c r="BU89" t="str">
        <f t="shared" si="99"/>
        <v/>
      </c>
      <c r="BV89" t="str">
        <f t="shared" si="100"/>
        <v/>
      </c>
      <c r="BW89" t="str">
        <f t="shared" si="101"/>
        <v/>
      </c>
      <c r="BX89" t="str">
        <f t="shared" si="102"/>
        <v/>
      </c>
      <c r="BY89" t="str">
        <f t="shared" si="103"/>
        <v/>
      </c>
      <c r="BZ89" t="str">
        <f t="shared" si="104"/>
        <v/>
      </c>
      <c r="CA89" t="str">
        <f t="shared" si="105"/>
        <v/>
      </c>
      <c r="CB89" s="11">
        <f t="shared" si="110"/>
        <v>9.7482402643785885E-3</v>
      </c>
    </row>
    <row r="90" spans="1:80" x14ac:dyDescent="0.3">
      <c r="A90">
        <v>1</v>
      </c>
      <c r="B90">
        <f t="shared" si="60"/>
        <v>1</v>
      </c>
      <c r="C90" t="s">
        <v>75</v>
      </c>
      <c r="D90">
        <v>0.45</v>
      </c>
      <c r="E90">
        <v>3.7</v>
      </c>
      <c r="F90">
        <v>2.9</v>
      </c>
      <c r="G90">
        <v>3.5</v>
      </c>
      <c r="H90">
        <v>3.7</v>
      </c>
      <c r="I90">
        <f t="shared" si="61"/>
        <v>1.6</v>
      </c>
      <c r="J90">
        <f t="shared" si="62"/>
        <v>0</v>
      </c>
      <c r="K90">
        <v>1</v>
      </c>
      <c r="L90">
        <f t="shared" si="63"/>
        <v>1</v>
      </c>
      <c r="M90">
        <v>1</v>
      </c>
      <c r="N90">
        <v>1</v>
      </c>
      <c r="O90">
        <v>3</v>
      </c>
      <c r="P90">
        <f t="shared" si="64"/>
        <v>1</v>
      </c>
      <c r="S90">
        <v>1</v>
      </c>
      <c r="T90">
        <v>0</v>
      </c>
      <c r="U90">
        <v>2</v>
      </c>
      <c r="Z90">
        <v>0</v>
      </c>
      <c r="AA90">
        <v>0</v>
      </c>
      <c r="AB90">
        <v>0</v>
      </c>
      <c r="AC90">
        <v>0</v>
      </c>
      <c r="AD90" t="s">
        <v>75</v>
      </c>
      <c r="AE90">
        <f t="shared" si="106"/>
        <v>29.757165614802524</v>
      </c>
      <c r="AF90">
        <f t="shared" si="65"/>
        <v>4.0212385965949355</v>
      </c>
      <c r="AG90">
        <f t="shared" si="66"/>
        <v>8.0424771931898711</v>
      </c>
      <c r="AH90">
        <f t="shared" si="67"/>
        <v>16.084954386379742</v>
      </c>
      <c r="AI90">
        <f t="shared" si="68"/>
        <v>24.127431579569613</v>
      </c>
      <c r="AJ90">
        <f t="shared" si="69"/>
        <v>32.169908772759484</v>
      </c>
      <c r="AK90">
        <f t="shared" si="70"/>
        <v>40.212385965949352</v>
      </c>
      <c r="AL90">
        <f t="shared" si="71"/>
        <v>48.254863159139227</v>
      </c>
      <c r="AM90">
        <f t="shared" si="72"/>
        <v>88.467249125088586</v>
      </c>
      <c r="AN90">
        <f t="shared" si="73"/>
        <v>112.5946807046582</v>
      </c>
      <c r="AO90">
        <f t="shared" si="74"/>
        <v>136.72211228422782</v>
      </c>
      <c r="AP90">
        <f t="shared" si="75"/>
        <v>193.01945263655691</v>
      </c>
      <c r="AQ90">
        <f t="shared" si="76"/>
        <v>4.0212385965949355</v>
      </c>
      <c r="AR90">
        <f t="shared" si="77"/>
        <v>8.0424771931898711</v>
      </c>
      <c r="AS90">
        <f t="shared" si="78"/>
        <v>16.084954386379742</v>
      </c>
      <c r="AT90">
        <f t="shared" si="79"/>
        <v>24.127431579569613</v>
      </c>
      <c r="AU90">
        <f t="shared" si="80"/>
        <v>29.757165614802524</v>
      </c>
      <c r="AV90">
        <f t="shared" si="81"/>
        <v>29.757165614802524</v>
      </c>
      <c r="AW90">
        <f t="shared" si="82"/>
        <v>29.757165614802524</v>
      </c>
      <c r="AX90">
        <f t="shared" si="83"/>
        <v>29.757165614802524</v>
      </c>
      <c r="AY90">
        <f t="shared" si="84"/>
        <v>29.757165614802524</v>
      </c>
      <c r="AZ90">
        <f t="shared" si="85"/>
        <v>29.757165614802524</v>
      </c>
      <c r="BA90">
        <f t="shared" si="86"/>
        <v>29.757165614802524</v>
      </c>
      <c r="BB90">
        <f t="shared" si="87"/>
        <v>38</v>
      </c>
      <c r="BC90">
        <f t="shared" si="107"/>
        <v>0</v>
      </c>
      <c r="BD90">
        <f t="shared" si="107"/>
        <v>0</v>
      </c>
      <c r="BE90">
        <f t="shared" si="88"/>
        <v>18</v>
      </c>
      <c r="BF90">
        <f t="shared" si="59"/>
        <v>0</v>
      </c>
      <c r="BG90">
        <f t="shared" si="59"/>
        <v>0</v>
      </c>
      <c r="BH90">
        <f t="shared" si="59"/>
        <v>0</v>
      </c>
      <c r="BI90">
        <f t="shared" si="89"/>
        <v>0.61234864354606733</v>
      </c>
      <c r="BJ90">
        <f t="shared" si="108"/>
        <v>0</v>
      </c>
      <c r="BK90">
        <f t="shared" si="109"/>
        <v>0</v>
      </c>
      <c r="BL90">
        <f t="shared" si="90"/>
        <v>0.29005988378497927</v>
      </c>
      <c r="BM90">
        <f t="shared" si="91"/>
        <v>0</v>
      </c>
      <c r="BN90">
        <f t="shared" si="92"/>
        <v>0</v>
      </c>
      <c r="BO90">
        <f t="shared" si="93"/>
        <v>0</v>
      </c>
      <c r="BP90" t="str">
        <f t="shared" si="94"/>
        <v>Col mop</v>
      </c>
      <c r="BQ90">
        <f t="shared" si="95"/>
        <v>4.0212385965949355</v>
      </c>
      <c r="BR90">
        <f t="shared" si="96"/>
        <v>4.0212385965949355</v>
      </c>
      <c r="BS90">
        <f t="shared" si="97"/>
        <v>8.0424771931898711</v>
      </c>
      <c r="BT90">
        <f t="shared" si="98"/>
        <v>8.0424771931898711</v>
      </c>
      <c r="BU90">
        <f t="shared" si="99"/>
        <v>5.6297340352329108</v>
      </c>
      <c r="BV90">
        <f t="shared" si="100"/>
        <v>0</v>
      </c>
      <c r="BW90">
        <f t="shared" si="101"/>
        <v>0</v>
      </c>
      <c r="BX90">
        <f t="shared" si="102"/>
        <v>0</v>
      </c>
      <c r="BY90">
        <f t="shared" si="103"/>
        <v>0</v>
      </c>
      <c r="BZ90">
        <f t="shared" si="104"/>
        <v>0</v>
      </c>
      <c r="CA90">
        <f t="shared" si="105"/>
        <v>0</v>
      </c>
      <c r="CB90" s="11">
        <f t="shared" si="110"/>
        <v>1.6114437988054404E-2</v>
      </c>
    </row>
    <row r="91" spans="1:80" x14ac:dyDescent="0.3">
      <c r="A91">
        <v>1</v>
      </c>
      <c r="B91" t="str">
        <f t="shared" si="60"/>
        <v/>
      </c>
      <c r="D91">
        <v>0.25</v>
      </c>
      <c r="I91">
        <f t="shared" si="61"/>
        <v>0</v>
      </c>
      <c r="J91">
        <f t="shared" si="62"/>
        <v>0</v>
      </c>
      <c r="L91" t="e">
        <f t="shared" si="63"/>
        <v>#DIV/0!</v>
      </c>
      <c r="M91">
        <v>1</v>
      </c>
      <c r="N91">
        <v>1</v>
      </c>
      <c r="O91">
        <v>4</v>
      </c>
      <c r="P91">
        <f t="shared" si="64"/>
        <v>0</v>
      </c>
      <c r="S91">
        <v>1</v>
      </c>
      <c r="T91">
        <v>0</v>
      </c>
      <c r="U91">
        <v>2</v>
      </c>
      <c r="Z91">
        <v>0</v>
      </c>
      <c r="AA91">
        <v>0</v>
      </c>
      <c r="AB91">
        <v>0</v>
      </c>
      <c r="AC91">
        <v>0</v>
      </c>
      <c r="AD91" t="s">
        <v>75</v>
      </c>
      <c r="AE91" t="e">
        <f t="shared" si="106"/>
        <v>#DIV/0!</v>
      </c>
      <c r="AF91" t="e">
        <f t="shared" si="65"/>
        <v>#DIV/0!</v>
      </c>
      <c r="AG91" t="e">
        <f t="shared" si="66"/>
        <v>#DIV/0!</v>
      </c>
      <c r="AH91" t="e">
        <f t="shared" si="67"/>
        <v>#DIV/0!</v>
      </c>
      <c r="AI91" t="e">
        <f t="shared" si="68"/>
        <v>#DIV/0!</v>
      </c>
      <c r="AJ91" t="e">
        <f t="shared" si="69"/>
        <v>#DIV/0!</v>
      </c>
      <c r="AK91" t="e">
        <f t="shared" si="70"/>
        <v>#DIV/0!</v>
      </c>
      <c r="AL91" t="e">
        <f t="shared" si="71"/>
        <v>#DIV/0!</v>
      </c>
      <c r="AM91" t="e">
        <f t="shared" si="72"/>
        <v>#DIV/0!</v>
      </c>
      <c r="AN91" t="e">
        <f t="shared" si="73"/>
        <v>#DIV/0!</v>
      </c>
      <c r="AO91" t="e">
        <f t="shared" si="74"/>
        <v>#DIV/0!</v>
      </c>
      <c r="AP91" t="e">
        <f t="shared" si="75"/>
        <v>#DIV/0!</v>
      </c>
      <c r="AQ91" t="e">
        <f t="shared" si="76"/>
        <v>#DIV/0!</v>
      </c>
      <c r="AR91" t="e">
        <f t="shared" si="77"/>
        <v>#DIV/0!</v>
      </c>
      <c r="AS91" t="e">
        <f t="shared" si="78"/>
        <v>#DIV/0!</v>
      </c>
      <c r="AT91" t="e">
        <f t="shared" si="79"/>
        <v>#DIV/0!</v>
      </c>
      <c r="AU91" t="e">
        <f t="shared" si="80"/>
        <v>#DIV/0!</v>
      </c>
      <c r="AV91" t="e">
        <f t="shared" si="81"/>
        <v>#DIV/0!</v>
      </c>
      <c r="AW91" t="e">
        <f t="shared" si="82"/>
        <v>#DIV/0!</v>
      </c>
      <c r="AX91" t="e">
        <f t="shared" si="83"/>
        <v>#DIV/0!</v>
      </c>
      <c r="AY91" t="e">
        <f t="shared" si="84"/>
        <v>#DIV/0!</v>
      </c>
      <c r="AZ91" t="e">
        <f t="shared" si="85"/>
        <v>#DIV/0!</v>
      </c>
      <c r="BA91" t="e">
        <f t="shared" si="86"/>
        <v>#DIV/0!</v>
      </c>
      <c r="BB91">
        <f t="shared" si="87"/>
        <v>63</v>
      </c>
      <c r="BC91">
        <f t="shared" si="107"/>
        <v>0</v>
      </c>
      <c r="BD91">
        <f t="shared" si="107"/>
        <v>0</v>
      </c>
      <c r="BE91">
        <f t="shared" si="88"/>
        <v>18</v>
      </c>
      <c r="BF91">
        <f t="shared" si="59"/>
        <v>0</v>
      </c>
      <c r="BG91">
        <f t="shared" si="59"/>
        <v>0</v>
      </c>
      <c r="BH91">
        <f t="shared" si="59"/>
        <v>0</v>
      </c>
      <c r="BI91">
        <f t="shared" si="89"/>
        <v>0.31333629421216896</v>
      </c>
      <c r="BJ91">
        <f t="shared" si="108"/>
        <v>0</v>
      </c>
      <c r="BK91">
        <f t="shared" si="109"/>
        <v>0</v>
      </c>
      <c r="BL91">
        <f t="shared" si="90"/>
        <v>8.9524655489191127E-2</v>
      </c>
      <c r="BM91">
        <f t="shared" si="91"/>
        <v>0</v>
      </c>
      <c r="BN91">
        <f t="shared" si="92"/>
        <v>0</v>
      </c>
      <c r="BO91">
        <f t="shared" si="93"/>
        <v>0</v>
      </c>
      <c r="BP91" t="str">
        <f t="shared" si="94"/>
        <v/>
      </c>
      <c r="BQ91" t="str">
        <f t="shared" si="95"/>
        <v/>
      </c>
      <c r="BR91" t="str">
        <f t="shared" si="96"/>
        <v/>
      </c>
      <c r="BS91" t="str">
        <f t="shared" si="97"/>
        <v/>
      </c>
      <c r="BT91" t="str">
        <f t="shared" si="98"/>
        <v/>
      </c>
      <c r="BU91" t="str">
        <f t="shared" si="99"/>
        <v/>
      </c>
      <c r="BV91" t="str">
        <f t="shared" si="100"/>
        <v/>
      </c>
      <c r="BW91" t="str">
        <f t="shared" si="101"/>
        <v/>
      </c>
      <c r="BX91" t="str">
        <f t="shared" si="102"/>
        <v/>
      </c>
      <c r="BY91" t="str">
        <f t="shared" si="103"/>
        <v/>
      </c>
      <c r="BZ91" t="str">
        <f t="shared" si="104"/>
        <v/>
      </c>
      <c r="CA91" t="str">
        <f t="shared" si="105"/>
        <v/>
      </c>
      <c r="CB91" s="11">
        <f t="shared" si="110"/>
        <v>4.9735919716217296E-3</v>
      </c>
    </row>
    <row r="92" spans="1:80" x14ac:dyDescent="0.3">
      <c r="A92">
        <v>1</v>
      </c>
      <c r="B92" t="str">
        <f t="shared" si="60"/>
        <v/>
      </c>
      <c r="D92">
        <v>0.3</v>
      </c>
      <c r="I92">
        <f t="shared" si="61"/>
        <v>0</v>
      </c>
      <c r="J92">
        <f t="shared" si="62"/>
        <v>0</v>
      </c>
      <c r="L92" t="e">
        <f t="shared" si="63"/>
        <v>#DIV/0!</v>
      </c>
      <c r="M92">
        <v>1</v>
      </c>
      <c r="N92">
        <v>1</v>
      </c>
      <c r="O92">
        <v>4</v>
      </c>
      <c r="P92">
        <f t="shared" si="64"/>
        <v>0</v>
      </c>
      <c r="S92">
        <v>1</v>
      </c>
      <c r="T92">
        <v>0</v>
      </c>
      <c r="U92">
        <v>2</v>
      </c>
      <c r="Z92">
        <v>0</v>
      </c>
      <c r="AA92">
        <v>0</v>
      </c>
      <c r="AB92">
        <v>0</v>
      </c>
      <c r="AC92">
        <v>0</v>
      </c>
      <c r="AD92" t="s">
        <v>75</v>
      </c>
      <c r="AE92" t="e">
        <f t="shared" si="106"/>
        <v>#DIV/0!</v>
      </c>
      <c r="AF92" t="e">
        <f t="shared" si="65"/>
        <v>#DIV/0!</v>
      </c>
      <c r="AG92" t="e">
        <f t="shared" si="66"/>
        <v>#DIV/0!</v>
      </c>
      <c r="AH92" t="e">
        <f t="shared" si="67"/>
        <v>#DIV/0!</v>
      </c>
      <c r="AI92" t="e">
        <f t="shared" si="68"/>
        <v>#DIV/0!</v>
      </c>
      <c r="AJ92" t="e">
        <f t="shared" si="69"/>
        <v>#DIV/0!</v>
      </c>
      <c r="AK92" t="e">
        <f t="shared" si="70"/>
        <v>#DIV/0!</v>
      </c>
      <c r="AL92" t="e">
        <f t="shared" si="71"/>
        <v>#DIV/0!</v>
      </c>
      <c r="AM92" t="e">
        <f t="shared" si="72"/>
        <v>#DIV/0!</v>
      </c>
      <c r="AN92" t="e">
        <f t="shared" si="73"/>
        <v>#DIV/0!</v>
      </c>
      <c r="AO92" t="e">
        <f t="shared" si="74"/>
        <v>#DIV/0!</v>
      </c>
      <c r="AP92" t="e">
        <f t="shared" si="75"/>
        <v>#DIV/0!</v>
      </c>
      <c r="AQ92" t="e">
        <f t="shared" si="76"/>
        <v>#DIV/0!</v>
      </c>
      <c r="AR92" t="e">
        <f t="shared" si="77"/>
        <v>#DIV/0!</v>
      </c>
      <c r="AS92" t="e">
        <f t="shared" si="78"/>
        <v>#DIV/0!</v>
      </c>
      <c r="AT92" t="e">
        <f t="shared" si="79"/>
        <v>#DIV/0!</v>
      </c>
      <c r="AU92" t="e">
        <f t="shared" si="80"/>
        <v>#DIV/0!</v>
      </c>
      <c r="AV92" t="e">
        <f t="shared" si="81"/>
        <v>#DIV/0!</v>
      </c>
      <c r="AW92" t="e">
        <f t="shared" si="82"/>
        <v>#DIV/0!</v>
      </c>
      <c r="AX92" t="e">
        <f t="shared" si="83"/>
        <v>#DIV/0!</v>
      </c>
      <c r="AY92" t="e">
        <f t="shared" si="84"/>
        <v>#DIV/0!</v>
      </c>
      <c r="AZ92" t="e">
        <f t="shared" si="85"/>
        <v>#DIV/0!</v>
      </c>
      <c r="BA92" t="e">
        <f t="shared" si="86"/>
        <v>#DIV/0!</v>
      </c>
      <c r="BB92">
        <f t="shared" si="87"/>
        <v>63</v>
      </c>
      <c r="BC92">
        <f t="shared" si="107"/>
        <v>0</v>
      </c>
      <c r="BD92">
        <f t="shared" si="107"/>
        <v>0</v>
      </c>
      <c r="BE92">
        <f t="shared" si="88"/>
        <v>18</v>
      </c>
      <c r="BF92">
        <f t="shared" si="59"/>
        <v>0</v>
      </c>
      <c r="BG92">
        <f t="shared" si="59"/>
        <v>0</v>
      </c>
      <c r="BH92">
        <f t="shared" si="59"/>
        <v>0</v>
      </c>
      <c r="BI92">
        <f t="shared" si="89"/>
        <v>0.45120426366552324</v>
      </c>
      <c r="BJ92">
        <f t="shared" si="108"/>
        <v>0</v>
      </c>
      <c r="BK92">
        <f t="shared" si="109"/>
        <v>0</v>
      </c>
      <c r="BL92">
        <f t="shared" si="90"/>
        <v>0.12891550390443521</v>
      </c>
      <c r="BM92">
        <f t="shared" si="91"/>
        <v>0</v>
      </c>
      <c r="BN92">
        <f t="shared" si="92"/>
        <v>0</v>
      </c>
      <c r="BO92">
        <f t="shared" si="93"/>
        <v>0</v>
      </c>
      <c r="BP92" t="str">
        <f t="shared" si="94"/>
        <v/>
      </c>
      <c r="BQ92" t="str">
        <f t="shared" si="95"/>
        <v/>
      </c>
      <c r="BR92" t="str">
        <f t="shared" si="96"/>
        <v/>
      </c>
      <c r="BS92" t="str">
        <f t="shared" si="97"/>
        <v/>
      </c>
      <c r="BT92" t="str">
        <f t="shared" si="98"/>
        <v/>
      </c>
      <c r="BU92" t="str">
        <f t="shared" si="99"/>
        <v/>
      </c>
      <c r="BV92" t="str">
        <f t="shared" si="100"/>
        <v/>
      </c>
      <c r="BW92" t="str">
        <f t="shared" si="101"/>
        <v/>
      </c>
      <c r="BX92" t="str">
        <f t="shared" si="102"/>
        <v/>
      </c>
      <c r="BY92" t="str">
        <f t="shared" si="103"/>
        <v/>
      </c>
      <c r="BZ92" t="str">
        <f t="shared" si="104"/>
        <v/>
      </c>
      <c r="CA92" t="str">
        <f t="shared" si="105"/>
        <v/>
      </c>
      <c r="CB92" s="11">
        <f t="shared" si="110"/>
        <v>7.1619724391352897E-3</v>
      </c>
    </row>
    <row r="93" spans="1:80" x14ac:dyDescent="0.3">
      <c r="A93">
        <v>1</v>
      </c>
      <c r="B93">
        <f t="shared" si="60"/>
        <v>1</v>
      </c>
      <c r="C93" t="s">
        <v>75</v>
      </c>
      <c r="D93">
        <v>1.1499999999999999</v>
      </c>
      <c r="E93">
        <v>11.4</v>
      </c>
      <c r="F93">
        <v>6</v>
      </c>
      <c r="G93">
        <v>4.5</v>
      </c>
      <c r="H93">
        <v>10.4</v>
      </c>
      <c r="I93">
        <f t="shared" si="61"/>
        <v>2.625</v>
      </c>
      <c r="J93">
        <f t="shared" si="62"/>
        <v>1</v>
      </c>
      <c r="K93">
        <v>7</v>
      </c>
      <c r="L93">
        <f t="shared" si="63"/>
        <v>7</v>
      </c>
      <c r="M93">
        <v>1</v>
      </c>
      <c r="N93">
        <v>1</v>
      </c>
      <c r="O93">
        <v>4</v>
      </c>
      <c r="P93">
        <f t="shared" si="64"/>
        <v>1</v>
      </c>
      <c r="S93">
        <v>1</v>
      </c>
      <c r="T93">
        <v>0</v>
      </c>
      <c r="U93">
        <v>1</v>
      </c>
      <c r="Z93">
        <v>0</v>
      </c>
      <c r="AA93">
        <v>0</v>
      </c>
      <c r="AB93">
        <v>0</v>
      </c>
      <c r="AC93">
        <v>0</v>
      </c>
      <c r="AD93" t="s">
        <v>75</v>
      </c>
      <c r="AE93">
        <f t="shared" si="106"/>
        <v>206.15490557952904</v>
      </c>
      <c r="AF93">
        <f t="shared" si="65"/>
        <v>-10.823768439321084</v>
      </c>
      <c r="AG93">
        <f t="shared" si="66"/>
        <v>0</v>
      </c>
      <c r="AH93">
        <f t="shared" si="67"/>
        <v>21.647536878642168</v>
      </c>
      <c r="AI93">
        <f t="shared" si="68"/>
        <v>43.295073757284335</v>
      </c>
      <c r="AJ93">
        <f t="shared" si="69"/>
        <v>64.942610635926499</v>
      </c>
      <c r="AK93">
        <f t="shared" si="70"/>
        <v>86.59014751456867</v>
      </c>
      <c r="AL93">
        <f t="shared" si="71"/>
        <v>108.23768439321084</v>
      </c>
      <c r="AM93">
        <f t="shared" si="72"/>
        <v>204.90370975656913</v>
      </c>
      <c r="AN93">
        <f t="shared" si="73"/>
        <v>132.07595288754456</v>
      </c>
      <c r="AO93">
        <f t="shared" si="74"/>
        <v>-235.92312626252988</v>
      </c>
      <c r="AP93">
        <f t="shared" si="75"/>
        <v>-3194.4729416341015</v>
      </c>
      <c r="AQ93">
        <f t="shared" si="76"/>
        <v>0</v>
      </c>
      <c r="AR93">
        <f t="shared" si="77"/>
        <v>0</v>
      </c>
      <c r="AS93">
        <f t="shared" si="78"/>
        <v>21.647536878642168</v>
      </c>
      <c r="AT93">
        <f t="shared" si="79"/>
        <v>43.295073757284335</v>
      </c>
      <c r="AU93">
        <f t="shared" si="80"/>
        <v>64.942610635926499</v>
      </c>
      <c r="AV93">
        <f t="shared" si="81"/>
        <v>86.59014751456867</v>
      </c>
      <c r="AW93">
        <f t="shared" si="82"/>
        <v>108.23768439321084</v>
      </c>
      <c r="AX93">
        <f t="shared" si="83"/>
        <v>204.90370975656913</v>
      </c>
      <c r="AY93">
        <f t="shared" si="84"/>
        <v>206.15490557952904</v>
      </c>
      <c r="AZ93">
        <f t="shared" si="85"/>
        <v>206.15490557952904</v>
      </c>
      <c r="BA93">
        <f t="shared" si="86"/>
        <v>206.15490557952904</v>
      </c>
      <c r="BB93">
        <f t="shared" si="87"/>
        <v>63</v>
      </c>
      <c r="BC93">
        <f t="shared" si="107"/>
        <v>0</v>
      </c>
      <c r="BD93">
        <f t="shared" si="107"/>
        <v>0</v>
      </c>
      <c r="BE93">
        <f t="shared" si="88"/>
        <v>5.5</v>
      </c>
      <c r="BF93">
        <f t="shared" si="59"/>
        <v>0</v>
      </c>
      <c r="BG93">
        <f t="shared" si="59"/>
        <v>0</v>
      </c>
      <c r="BH93">
        <f t="shared" si="59"/>
        <v>0</v>
      </c>
      <c r="BI93">
        <f t="shared" si="89"/>
        <v>6.6301959855294941</v>
      </c>
      <c r="BJ93">
        <f t="shared" si="108"/>
        <v>0</v>
      </c>
      <c r="BK93">
        <f t="shared" si="109"/>
        <v>0</v>
      </c>
      <c r="BL93">
        <f t="shared" si="90"/>
        <v>0.57882663365733678</v>
      </c>
      <c r="BM93">
        <f t="shared" si="91"/>
        <v>0</v>
      </c>
      <c r="BN93">
        <f t="shared" si="92"/>
        <v>0</v>
      </c>
      <c r="BO93">
        <f t="shared" si="93"/>
        <v>0</v>
      </c>
      <c r="BP93" t="str">
        <f t="shared" si="94"/>
        <v>Col mop</v>
      </c>
      <c r="BQ93">
        <f t="shared" si="95"/>
        <v>0</v>
      </c>
      <c r="BR93">
        <f t="shared" si="96"/>
        <v>0</v>
      </c>
      <c r="BS93">
        <f t="shared" si="97"/>
        <v>21.647536878642168</v>
      </c>
      <c r="BT93">
        <f t="shared" si="98"/>
        <v>21.647536878642168</v>
      </c>
      <c r="BU93">
        <f t="shared" si="99"/>
        <v>21.647536878642164</v>
      </c>
      <c r="BV93">
        <f t="shared" si="100"/>
        <v>21.647536878642171</v>
      </c>
      <c r="BW93">
        <f t="shared" si="101"/>
        <v>21.647536878642171</v>
      </c>
      <c r="BX93">
        <f t="shared" si="102"/>
        <v>96.666025363358287</v>
      </c>
      <c r="BY93">
        <f t="shared" si="103"/>
        <v>1.2511958229599145</v>
      </c>
      <c r="BZ93">
        <f t="shared" si="104"/>
        <v>0</v>
      </c>
      <c r="CA93">
        <f t="shared" si="105"/>
        <v>0</v>
      </c>
      <c r="CB93" s="11">
        <f t="shared" si="110"/>
        <v>0.10524120611951578</v>
      </c>
    </row>
    <row r="94" spans="1:80" x14ac:dyDescent="0.3">
      <c r="A94">
        <v>1</v>
      </c>
      <c r="B94" t="str">
        <f t="shared" si="60"/>
        <v/>
      </c>
      <c r="D94">
        <v>0.54</v>
      </c>
      <c r="I94">
        <f t="shared" si="61"/>
        <v>0</v>
      </c>
      <c r="J94">
        <f t="shared" si="62"/>
        <v>0</v>
      </c>
      <c r="L94" t="e">
        <f t="shared" si="63"/>
        <v>#DIV/0!</v>
      </c>
      <c r="M94">
        <v>1</v>
      </c>
      <c r="N94">
        <v>1</v>
      </c>
      <c r="O94">
        <v>4</v>
      </c>
      <c r="P94">
        <f t="shared" si="64"/>
        <v>0</v>
      </c>
      <c r="S94">
        <v>1</v>
      </c>
      <c r="T94">
        <v>0</v>
      </c>
      <c r="U94">
        <v>2</v>
      </c>
      <c r="Z94">
        <v>0</v>
      </c>
      <c r="AA94">
        <v>0</v>
      </c>
      <c r="AB94">
        <v>0</v>
      </c>
      <c r="AC94">
        <v>0</v>
      </c>
      <c r="AD94" t="s">
        <v>75</v>
      </c>
      <c r="AE94" t="e">
        <f t="shared" si="106"/>
        <v>#DIV/0!</v>
      </c>
      <c r="AF94" t="e">
        <f t="shared" si="65"/>
        <v>#DIV/0!</v>
      </c>
      <c r="AG94" t="e">
        <f t="shared" si="66"/>
        <v>#DIV/0!</v>
      </c>
      <c r="AH94" t="e">
        <f t="shared" si="67"/>
        <v>#DIV/0!</v>
      </c>
      <c r="AI94" t="e">
        <f t="shared" si="68"/>
        <v>#DIV/0!</v>
      </c>
      <c r="AJ94" t="e">
        <f t="shared" si="69"/>
        <v>#DIV/0!</v>
      </c>
      <c r="AK94" t="e">
        <f t="shared" si="70"/>
        <v>#DIV/0!</v>
      </c>
      <c r="AL94" t="e">
        <f t="shared" si="71"/>
        <v>#DIV/0!</v>
      </c>
      <c r="AM94" t="e">
        <f t="shared" si="72"/>
        <v>#DIV/0!</v>
      </c>
      <c r="AN94" t="e">
        <f t="shared" si="73"/>
        <v>#DIV/0!</v>
      </c>
      <c r="AO94" t="e">
        <f t="shared" si="74"/>
        <v>#DIV/0!</v>
      </c>
      <c r="AP94" t="e">
        <f t="shared" si="75"/>
        <v>#DIV/0!</v>
      </c>
      <c r="AQ94" t="e">
        <f t="shared" si="76"/>
        <v>#DIV/0!</v>
      </c>
      <c r="AR94" t="e">
        <f t="shared" si="77"/>
        <v>#DIV/0!</v>
      </c>
      <c r="AS94" t="e">
        <f t="shared" si="78"/>
        <v>#DIV/0!</v>
      </c>
      <c r="AT94" t="e">
        <f t="shared" si="79"/>
        <v>#DIV/0!</v>
      </c>
      <c r="AU94" t="e">
        <f t="shared" si="80"/>
        <v>#DIV/0!</v>
      </c>
      <c r="AV94" t="e">
        <f t="shared" si="81"/>
        <v>#DIV/0!</v>
      </c>
      <c r="AW94" t="e">
        <f t="shared" si="82"/>
        <v>#DIV/0!</v>
      </c>
      <c r="AX94" t="e">
        <f t="shared" si="83"/>
        <v>#DIV/0!</v>
      </c>
      <c r="AY94" t="e">
        <f t="shared" si="84"/>
        <v>#DIV/0!</v>
      </c>
      <c r="AZ94" t="e">
        <f t="shared" si="85"/>
        <v>#DIV/0!</v>
      </c>
      <c r="BA94" t="e">
        <f t="shared" si="86"/>
        <v>#DIV/0!</v>
      </c>
      <c r="BB94">
        <f t="shared" si="87"/>
        <v>63</v>
      </c>
      <c r="BC94">
        <f t="shared" si="107"/>
        <v>0</v>
      </c>
      <c r="BD94">
        <f t="shared" si="107"/>
        <v>0</v>
      </c>
      <c r="BE94">
        <f t="shared" si="88"/>
        <v>18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89"/>
        <v>1.4619018142762956</v>
      </c>
      <c r="BJ94">
        <f t="shared" si="108"/>
        <v>0</v>
      </c>
      <c r="BK94">
        <f t="shared" si="109"/>
        <v>0</v>
      </c>
      <c r="BL94">
        <f t="shared" si="90"/>
        <v>0.41768623265037019</v>
      </c>
      <c r="BM94">
        <f t="shared" si="91"/>
        <v>0</v>
      </c>
      <c r="BN94">
        <f t="shared" si="92"/>
        <v>0</v>
      </c>
      <c r="BO94">
        <f t="shared" si="93"/>
        <v>0</v>
      </c>
      <c r="BP94" t="str">
        <f t="shared" si="94"/>
        <v/>
      </c>
      <c r="BQ94" t="str">
        <f t="shared" si="95"/>
        <v/>
      </c>
      <c r="BR94" t="str">
        <f t="shared" si="96"/>
        <v/>
      </c>
      <c r="BS94" t="str">
        <f t="shared" si="97"/>
        <v/>
      </c>
      <c r="BT94" t="str">
        <f t="shared" si="98"/>
        <v/>
      </c>
      <c r="BU94" t="str">
        <f t="shared" si="99"/>
        <v/>
      </c>
      <c r="BV94" t="str">
        <f t="shared" si="100"/>
        <v/>
      </c>
      <c r="BW94" t="str">
        <f t="shared" si="101"/>
        <v/>
      </c>
      <c r="BX94" t="str">
        <f t="shared" si="102"/>
        <v/>
      </c>
      <c r="BY94" t="str">
        <f t="shared" si="103"/>
        <v/>
      </c>
      <c r="BZ94" t="str">
        <f t="shared" si="104"/>
        <v/>
      </c>
      <c r="CA94" t="str">
        <f t="shared" si="105"/>
        <v/>
      </c>
      <c r="CB94" s="11">
        <f t="shared" si="110"/>
        <v>2.3204790702798343E-2</v>
      </c>
    </row>
    <row r="95" spans="1:80" x14ac:dyDescent="0.3">
      <c r="A95">
        <v>1</v>
      </c>
      <c r="B95">
        <f t="shared" si="60"/>
        <v>1</v>
      </c>
      <c r="C95" t="s">
        <v>75</v>
      </c>
      <c r="D95">
        <v>0.54</v>
      </c>
      <c r="E95">
        <v>4.2</v>
      </c>
      <c r="F95">
        <v>3.3</v>
      </c>
      <c r="G95">
        <v>3.65</v>
      </c>
      <c r="H95">
        <v>4.2</v>
      </c>
      <c r="I95">
        <f t="shared" si="61"/>
        <v>1.7374999999999998</v>
      </c>
      <c r="J95">
        <f t="shared" si="62"/>
        <v>0</v>
      </c>
      <c r="K95">
        <v>1</v>
      </c>
      <c r="L95">
        <f t="shared" si="63"/>
        <v>1</v>
      </c>
      <c r="M95">
        <v>1</v>
      </c>
      <c r="N95">
        <v>1</v>
      </c>
      <c r="O95">
        <v>3</v>
      </c>
      <c r="P95">
        <f t="shared" si="64"/>
        <v>1</v>
      </c>
      <c r="S95">
        <v>1</v>
      </c>
      <c r="T95">
        <v>0</v>
      </c>
      <c r="U95">
        <v>2</v>
      </c>
      <c r="Z95">
        <v>0</v>
      </c>
      <c r="AA95">
        <v>0</v>
      </c>
      <c r="AB95">
        <v>0</v>
      </c>
      <c r="AC95">
        <v>0</v>
      </c>
      <c r="AD95" t="s">
        <v>75</v>
      </c>
      <c r="AE95">
        <f t="shared" si="106"/>
        <v>39.833529526880504</v>
      </c>
      <c r="AF95">
        <f t="shared" si="65"/>
        <v>4.7420868484381549</v>
      </c>
      <c r="AG95">
        <f t="shared" si="66"/>
        <v>9.4841736968763097</v>
      </c>
      <c r="AH95">
        <f t="shared" si="67"/>
        <v>18.968347393752619</v>
      </c>
      <c r="AI95">
        <f t="shared" si="68"/>
        <v>28.452521090628927</v>
      </c>
      <c r="AJ95">
        <f t="shared" si="69"/>
        <v>37.936694787505239</v>
      </c>
      <c r="AK95">
        <f t="shared" si="70"/>
        <v>47.42086848438155</v>
      </c>
      <c r="AL95">
        <f t="shared" si="71"/>
        <v>56.905042181257855</v>
      </c>
      <c r="AM95">
        <f t="shared" si="72"/>
        <v>104.32591066563941</v>
      </c>
      <c r="AN95">
        <f t="shared" si="73"/>
        <v>132.77843175626833</v>
      </c>
      <c r="AO95">
        <f t="shared" si="74"/>
        <v>161.23095284689725</v>
      </c>
      <c r="AP95">
        <f t="shared" si="75"/>
        <v>227.62016872503142</v>
      </c>
      <c r="AQ95">
        <f t="shared" si="76"/>
        <v>4.7420868484381549</v>
      </c>
      <c r="AR95">
        <f t="shared" si="77"/>
        <v>9.4841736968763097</v>
      </c>
      <c r="AS95">
        <f t="shared" si="78"/>
        <v>18.968347393752619</v>
      </c>
      <c r="AT95">
        <f t="shared" si="79"/>
        <v>28.452521090628927</v>
      </c>
      <c r="AU95">
        <f t="shared" si="80"/>
        <v>37.936694787505239</v>
      </c>
      <c r="AV95">
        <f t="shared" si="81"/>
        <v>39.833529526880504</v>
      </c>
      <c r="AW95">
        <f t="shared" si="82"/>
        <v>39.833529526880504</v>
      </c>
      <c r="AX95">
        <f t="shared" si="83"/>
        <v>39.833529526880504</v>
      </c>
      <c r="AY95">
        <f t="shared" si="84"/>
        <v>39.833529526880504</v>
      </c>
      <c r="AZ95">
        <f t="shared" si="85"/>
        <v>39.833529526880504</v>
      </c>
      <c r="BA95">
        <f t="shared" si="86"/>
        <v>39.833529526880504</v>
      </c>
      <c r="BB95">
        <f t="shared" si="87"/>
        <v>38</v>
      </c>
      <c r="BC95">
        <f t="shared" si="107"/>
        <v>0</v>
      </c>
      <c r="BD95">
        <f t="shared" si="107"/>
        <v>0</v>
      </c>
      <c r="BE95">
        <f t="shared" si="88"/>
        <v>18</v>
      </c>
      <c r="BF95">
        <f t="shared" si="59"/>
        <v>0</v>
      </c>
      <c r="BG95">
        <f t="shared" si="59"/>
        <v>0</v>
      </c>
      <c r="BH95">
        <f t="shared" si="59"/>
        <v>0</v>
      </c>
      <c r="BI95">
        <f t="shared" si="89"/>
        <v>0.88178204670633709</v>
      </c>
      <c r="BJ95">
        <f t="shared" si="108"/>
        <v>0</v>
      </c>
      <c r="BK95">
        <f t="shared" si="109"/>
        <v>0</v>
      </c>
      <c r="BL95">
        <f t="shared" si="90"/>
        <v>0.41768623265037019</v>
      </c>
      <c r="BM95">
        <f t="shared" si="91"/>
        <v>0</v>
      </c>
      <c r="BN95">
        <f t="shared" si="92"/>
        <v>0</v>
      </c>
      <c r="BO95">
        <f t="shared" si="93"/>
        <v>0</v>
      </c>
      <c r="BP95" t="str">
        <f t="shared" si="94"/>
        <v>Col mop</v>
      </c>
      <c r="BQ95">
        <f t="shared" si="95"/>
        <v>4.7420868484381549</v>
      </c>
      <c r="BR95">
        <f t="shared" si="96"/>
        <v>4.7420868484381549</v>
      </c>
      <c r="BS95">
        <f t="shared" si="97"/>
        <v>9.4841736968763097</v>
      </c>
      <c r="BT95">
        <f t="shared" si="98"/>
        <v>9.484173696876308</v>
      </c>
      <c r="BU95">
        <f t="shared" si="99"/>
        <v>9.4841736968763115</v>
      </c>
      <c r="BV95">
        <f t="shared" si="100"/>
        <v>1.8968347393752651</v>
      </c>
      <c r="BW95">
        <f t="shared" si="101"/>
        <v>0</v>
      </c>
      <c r="BX95">
        <f t="shared" si="102"/>
        <v>0</v>
      </c>
      <c r="BY95">
        <f t="shared" si="103"/>
        <v>0</v>
      </c>
      <c r="BZ95">
        <f t="shared" si="104"/>
        <v>0</v>
      </c>
      <c r="CA95">
        <f t="shared" si="105"/>
        <v>0</v>
      </c>
      <c r="CB95" s="11">
        <f t="shared" si="110"/>
        <v>2.3204790702798343E-2</v>
      </c>
    </row>
    <row r="96" spans="1:80" x14ac:dyDescent="0.3">
      <c r="A96">
        <v>1</v>
      </c>
      <c r="B96" t="str">
        <f t="shared" si="60"/>
        <v/>
      </c>
      <c r="D96">
        <v>0.42</v>
      </c>
      <c r="I96">
        <f t="shared" si="61"/>
        <v>0</v>
      </c>
      <c r="J96">
        <f t="shared" si="62"/>
        <v>0</v>
      </c>
      <c r="L96" t="e">
        <f t="shared" si="63"/>
        <v>#DIV/0!</v>
      </c>
      <c r="M96">
        <v>1</v>
      </c>
      <c r="N96">
        <v>1</v>
      </c>
      <c r="O96">
        <v>4</v>
      </c>
      <c r="P96">
        <f t="shared" si="64"/>
        <v>0</v>
      </c>
      <c r="S96">
        <v>1</v>
      </c>
      <c r="T96">
        <v>0</v>
      </c>
      <c r="U96">
        <v>2</v>
      </c>
      <c r="Z96">
        <v>0</v>
      </c>
      <c r="AA96">
        <v>0</v>
      </c>
      <c r="AB96">
        <v>0</v>
      </c>
      <c r="AC96">
        <v>0</v>
      </c>
      <c r="AD96" t="s">
        <v>75</v>
      </c>
      <c r="AE96" t="e">
        <f t="shared" si="106"/>
        <v>#DIV/0!</v>
      </c>
      <c r="AF96" t="e">
        <f t="shared" si="65"/>
        <v>#DIV/0!</v>
      </c>
      <c r="AG96" t="e">
        <f t="shared" si="66"/>
        <v>#DIV/0!</v>
      </c>
      <c r="AH96" t="e">
        <f t="shared" si="67"/>
        <v>#DIV/0!</v>
      </c>
      <c r="AI96" t="e">
        <f t="shared" si="68"/>
        <v>#DIV/0!</v>
      </c>
      <c r="AJ96" t="e">
        <f t="shared" si="69"/>
        <v>#DIV/0!</v>
      </c>
      <c r="AK96" t="e">
        <f t="shared" si="70"/>
        <v>#DIV/0!</v>
      </c>
      <c r="AL96" t="e">
        <f t="shared" si="71"/>
        <v>#DIV/0!</v>
      </c>
      <c r="AM96" t="e">
        <f t="shared" si="72"/>
        <v>#DIV/0!</v>
      </c>
      <c r="AN96" t="e">
        <f t="shared" si="73"/>
        <v>#DIV/0!</v>
      </c>
      <c r="AO96" t="e">
        <f t="shared" si="74"/>
        <v>#DIV/0!</v>
      </c>
      <c r="AP96" t="e">
        <f t="shared" si="75"/>
        <v>#DIV/0!</v>
      </c>
      <c r="AQ96" t="e">
        <f t="shared" si="76"/>
        <v>#DIV/0!</v>
      </c>
      <c r="AR96" t="e">
        <f t="shared" si="77"/>
        <v>#DIV/0!</v>
      </c>
      <c r="AS96" t="e">
        <f t="shared" si="78"/>
        <v>#DIV/0!</v>
      </c>
      <c r="AT96" t="e">
        <f t="shared" si="79"/>
        <v>#DIV/0!</v>
      </c>
      <c r="AU96" t="e">
        <f t="shared" si="80"/>
        <v>#DIV/0!</v>
      </c>
      <c r="AV96" t="e">
        <f t="shared" si="81"/>
        <v>#DIV/0!</v>
      </c>
      <c r="AW96" t="e">
        <f t="shared" si="82"/>
        <v>#DIV/0!</v>
      </c>
      <c r="AX96" t="e">
        <f t="shared" si="83"/>
        <v>#DIV/0!</v>
      </c>
      <c r="AY96" t="e">
        <f t="shared" si="84"/>
        <v>#DIV/0!</v>
      </c>
      <c r="AZ96" t="e">
        <f t="shared" si="85"/>
        <v>#DIV/0!</v>
      </c>
      <c r="BA96" t="e">
        <f t="shared" si="86"/>
        <v>#DIV/0!</v>
      </c>
      <c r="BB96">
        <f t="shared" si="87"/>
        <v>63</v>
      </c>
      <c r="BC96">
        <f t="shared" si="107"/>
        <v>0</v>
      </c>
      <c r="BD96">
        <f t="shared" si="107"/>
        <v>0</v>
      </c>
      <c r="BE96">
        <f t="shared" si="88"/>
        <v>18</v>
      </c>
      <c r="BF96">
        <f t="shared" si="59"/>
        <v>0</v>
      </c>
      <c r="BG96">
        <f t="shared" si="59"/>
        <v>0</v>
      </c>
      <c r="BH96">
        <f t="shared" si="59"/>
        <v>0</v>
      </c>
      <c r="BI96">
        <f t="shared" si="89"/>
        <v>0.88436035678442548</v>
      </c>
      <c r="BJ96">
        <f t="shared" si="108"/>
        <v>0</v>
      </c>
      <c r="BK96">
        <f t="shared" si="109"/>
        <v>0</v>
      </c>
      <c r="BL96">
        <f t="shared" si="90"/>
        <v>0.25267438765269301</v>
      </c>
      <c r="BM96">
        <f t="shared" si="91"/>
        <v>0</v>
      </c>
      <c r="BN96">
        <f t="shared" si="92"/>
        <v>0</v>
      </c>
      <c r="BO96">
        <f t="shared" si="93"/>
        <v>0</v>
      </c>
      <c r="BP96" t="str">
        <f t="shared" si="94"/>
        <v/>
      </c>
      <c r="BQ96" t="str">
        <f t="shared" si="95"/>
        <v/>
      </c>
      <c r="BR96" t="str">
        <f t="shared" si="96"/>
        <v/>
      </c>
      <c r="BS96" t="str">
        <f t="shared" si="97"/>
        <v/>
      </c>
      <c r="BT96" t="str">
        <f t="shared" si="98"/>
        <v/>
      </c>
      <c r="BU96" t="str">
        <f t="shared" si="99"/>
        <v/>
      </c>
      <c r="BV96" t="str">
        <f t="shared" si="100"/>
        <v/>
      </c>
      <c r="BW96" t="str">
        <f t="shared" si="101"/>
        <v/>
      </c>
      <c r="BX96" t="str">
        <f t="shared" si="102"/>
        <v/>
      </c>
      <c r="BY96" t="str">
        <f t="shared" si="103"/>
        <v/>
      </c>
      <c r="BZ96" t="str">
        <f t="shared" si="104"/>
        <v/>
      </c>
      <c r="CA96" t="str">
        <f t="shared" si="105"/>
        <v/>
      </c>
      <c r="CB96" s="11">
        <f t="shared" si="110"/>
        <v>1.4037465980705167E-2</v>
      </c>
    </row>
    <row r="97" spans="1:80" x14ac:dyDescent="0.3">
      <c r="A97">
        <v>1</v>
      </c>
      <c r="B97">
        <f t="shared" si="60"/>
        <v>1</v>
      </c>
      <c r="C97" t="s">
        <v>75</v>
      </c>
      <c r="D97">
        <v>0.67</v>
      </c>
      <c r="E97">
        <v>4.5</v>
      </c>
      <c r="F97">
        <v>4.1500000000000004</v>
      </c>
      <c r="G97">
        <v>4.0999999999999996</v>
      </c>
      <c r="H97">
        <v>4</v>
      </c>
      <c r="I97">
        <f t="shared" si="61"/>
        <v>2.0625</v>
      </c>
      <c r="J97">
        <f t="shared" si="62"/>
        <v>0.5</v>
      </c>
      <c r="K97">
        <v>1</v>
      </c>
      <c r="L97">
        <f t="shared" si="63"/>
        <v>1</v>
      </c>
      <c r="M97">
        <v>1</v>
      </c>
      <c r="N97">
        <v>1</v>
      </c>
      <c r="O97">
        <v>3</v>
      </c>
      <c r="P97">
        <f t="shared" si="64"/>
        <v>1</v>
      </c>
      <c r="S97">
        <v>1</v>
      </c>
      <c r="T97">
        <v>0</v>
      </c>
      <c r="U97">
        <v>2</v>
      </c>
      <c r="Z97">
        <v>0</v>
      </c>
      <c r="AA97">
        <v>0</v>
      </c>
      <c r="AB97">
        <v>0</v>
      </c>
      <c r="AC97">
        <v>0</v>
      </c>
      <c r="AD97" t="s">
        <v>75</v>
      </c>
      <c r="AE97">
        <f t="shared" si="106"/>
        <v>53.456162496238825</v>
      </c>
      <c r="AF97">
        <f t="shared" si="65"/>
        <v>0</v>
      </c>
      <c r="AG97">
        <f t="shared" si="66"/>
        <v>6.6820203120298531</v>
      </c>
      <c r="AH97">
        <f t="shared" si="67"/>
        <v>20.04606093608956</v>
      </c>
      <c r="AI97">
        <f t="shared" si="68"/>
        <v>33.410101560149265</v>
      </c>
      <c r="AJ97">
        <f t="shared" si="69"/>
        <v>46.774142184208969</v>
      </c>
      <c r="AK97">
        <f t="shared" si="70"/>
        <v>60.138182808268681</v>
      </c>
      <c r="AL97">
        <f t="shared" si="71"/>
        <v>73.502223432328378</v>
      </c>
      <c r="AM97">
        <f t="shared" si="72"/>
        <v>140.32242655262692</v>
      </c>
      <c r="AN97">
        <f t="shared" si="73"/>
        <v>180.41454842480604</v>
      </c>
      <c r="AO97">
        <f t="shared" si="74"/>
        <v>220.50667029698516</v>
      </c>
      <c r="AP97">
        <f t="shared" si="75"/>
        <v>314.0549546654031</v>
      </c>
      <c r="AQ97">
        <f t="shared" si="76"/>
        <v>0</v>
      </c>
      <c r="AR97">
        <f t="shared" si="77"/>
        <v>6.6820203120298531</v>
      </c>
      <c r="AS97">
        <f t="shared" si="78"/>
        <v>20.04606093608956</v>
      </c>
      <c r="AT97">
        <f t="shared" si="79"/>
        <v>33.410101560149265</v>
      </c>
      <c r="AU97">
        <f t="shared" si="80"/>
        <v>46.774142184208969</v>
      </c>
      <c r="AV97">
        <f t="shared" si="81"/>
        <v>53.456162496238825</v>
      </c>
      <c r="AW97">
        <f t="shared" si="82"/>
        <v>53.456162496238825</v>
      </c>
      <c r="AX97">
        <f t="shared" si="83"/>
        <v>53.456162496238825</v>
      </c>
      <c r="AY97">
        <f t="shared" si="84"/>
        <v>53.456162496238825</v>
      </c>
      <c r="AZ97">
        <f t="shared" si="85"/>
        <v>53.456162496238825</v>
      </c>
      <c r="BA97">
        <f t="shared" si="86"/>
        <v>53.456162496238825</v>
      </c>
      <c r="BB97">
        <f t="shared" si="87"/>
        <v>38</v>
      </c>
      <c r="BC97">
        <f t="shared" si="107"/>
        <v>0</v>
      </c>
      <c r="BD97">
        <f t="shared" si="107"/>
        <v>0</v>
      </c>
      <c r="BE97">
        <f t="shared" si="88"/>
        <v>18</v>
      </c>
      <c r="BF97">
        <f t="shared" si="59"/>
        <v>0</v>
      </c>
      <c r="BG97">
        <f t="shared" si="59"/>
        <v>0</v>
      </c>
      <c r="BH97">
        <f t="shared" si="59"/>
        <v>0</v>
      </c>
      <c r="BI97">
        <f t="shared" si="89"/>
        <v>1.3574484251250847</v>
      </c>
      <c r="BJ97">
        <f t="shared" si="108"/>
        <v>0</v>
      </c>
      <c r="BK97">
        <f t="shared" si="109"/>
        <v>0</v>
      </c>
      <c r="BL97">
        <f t="shared" si="90"/>
        <v>0.64300188558556648</v>
      </c>
      <c r="BM97">
        <f t="shared" si="91"/>
        <v>0</v>
      </c>
      <c r="BN97">
        <f t="shared" si="92"/>
        <v>0</v>
      </c>
      <c r="BO97">
        <f t="shared" si="93"/>
        <v>0</v>
      </c>
      <c r="BP97" t="str">
        <f t="shared" si="94"/>
        <v>Col mop</v>
      </c>
      <c r="BQ97">
        <f t="shared" si="95"/>
        <v>0</v>
      </c>
      <c r="BR97">
        <f t="shared" si="96"/>
        <v>6.6820203120298531</v>
      </c>
      <c r="BS97">
        <f t="shared" si="97"/>
        <v>13.364040624059708</v>
      </c>
      <c r="BT97">
        <f t="shared" si="98"/>
        <v>13.364040624059704</v>
      </c>
      <c r="BU97">
        <f t="shared" si="99"/>
        <v>13.364040624059704</v>
      </c>
      <c r="BV97">
        <f t="shared" si="100"/>
        <v>6.6820203120298558</v>
      </c>
      <c r="BW97">
        <f t="shared" si="101"/>
        <v>0</v>
      </c>
      <c r="BX97">
        <f t="shared" si="102"/>
        <v>0</v>
      </c>
      <c r="BY97">
        <f t="shared" si="103"/>
        <v>0</v>
      </c>
      <c r="BZ97">
        <f t="shared" si="104"/>
        <v>0</v>
      </c>
      <c r="CA97">
        <f t="shared" si="105"/>
        <v>0</v>
      </c>
      <c r="CB97" s="11">
        <f t="shared" si="110"/>
        <v>3.5722326976975916E-2</v>
      </c>
    </row>
    <row r="98" spans="1:80" x14ac:dyDescent="0.3">
      <c r="A98">
        <v>1</v>
      </c>
      <c r="B98" t="str">
        <f t="shared" si="60"/>
        <v/>
      </c>
      <c r="D98">
        <v>0.23</v>
      </c>
      <c r="I98">
        <f t="shared" si="61"/>
        <v>0</v>
      </c>
      <c r="J98">
        <f t="shared" si="62"/>
        <v>0</v>
      </c>
      <c r="L98" t="e">
        <f t="shared" si="63"/>
        <v>#DIV/0!</v>
      </c>
      <c r="M98">
        <v>1</v>
      </c>
      <c r="N98">
        <v>1</v>
      </c>
      <c r="O98">
        <v>4</v>
      </c>
      <c r="P98">
        <f t="shared" si="64"/>
        <v>0</v>
      </c>
      <c r="S98">
        <v>1</v>
      </c>
      <c r="T98">
        <v>0</v>
      </c>
      <c r="U98">
        <v>2</v>
      </c>
      <c r="Z98">
        <v>0</v>
      </c>
      <c r="AA98">
        <v>0</v>
      </c>
      <c r="AB98">
        <v>0</v>
      </c>
      <c r="AC98">
        <v>0</v>
      </c>
      <c r="AD98" t="s">
        <v>75</v>
      </c>
      <c r="AE98" t="e">
        <f t="shared" si="106"/>
        <v>#DIV/0!</v>
      </c>
      <c r="AF98" t="e">
        <f t="shared" si="65"/>
        <v>#DIV/0!</v>
      </c>
      <c r="AG98" t="e">
        <f t="shared" si="66"/>
        <v>#DIV/0!</v>
      </c>
      <c r="AH98" t="e">
        <f t="shared" si="67"/>
        <v>#DIV/0!</v>
      </c>
      <c r="AI98" t="e">
        <f t="shared" si="68"/>
        <v>#DIV/0!</v>
      </c>
      <c r="AJ98" t="e">
        <f t="shared" si="69"/>
        <v>#DIV/0!</v>
      </c>
      <c r="AK98" t="e">
        <f t="shared" si="70"/>
        <v>#DIV/0!</v>
      </c>
      <c r="AL98" t="e">
        <f t="shared" si="71"/>
        <v>#DIV/0!</v>
      </c>
      <c r="AM98" t="e">
        <f t="shared" si="72"/>
        <v>#DIV/0!</v>
      </c>
      <c r="AN98" t="e">
        <f t="shared" si="73"/>
        <v>#DIV/0!</v>
      </c>
      <c r="AO98" t="e">
        <f t="shared" si="74"/>
        <v>#DIV/0!</v>
      </c>
      <c r="AP98" t="e">
        <f t="shared" si="75"/>
        <v>#DIV/0!</v>
      </c>
      <c r="AQ98" t="e">
        <f t="shared" si="76"/>
        <v>#DIV/0!</v>
      </c>
      <c r="AR98" t="e">
        <f t="shared" si="77"/>
        <v>#DIV/0!</v>
      </c>
      <c r="AS98" t="e">
        <f t="shared" si="78"/>
        <v>#DIV/0!</v>
      </c>
      <c r="AT98" t="e">
        <f t="shared" si="79"/>
        <v>#DIV/0!</v>
      </c>
      <c r="AU98" t="e">
        <f t="shared" si="80"/>
        <v>#DIV/0!</v>
      </c>
      <c r="AV98" t="e">
        <f t="shared" si="81"/>
        <v>#DIV/0!</v>
      </c>
      <c r="AW98" t="e">
        <f t="shared" si="82"/>
        <v>#DIV/0!</v>
      </c>
      <c r="AX98" t="e">
        <f t="shared" si="83"/>
        <v>#DIV/0!</v>
      </c>
      <c r="AY98" t="e">
        <f t="shared" si="84"/>
        <v>#DIV/0!</v>
      </c>
      <c r="AZ98" t="e">
        <f t="shared" si="85"/>
        <v>#DIV/0!</v>
      </c>
      <c r="BA98" t="e">
        <f t="shared" si="86"/>
        <v>#DIV/0!</v>
      </c>
      <c r="BB98">
        <f t="shared" si="87"/>
        <v>63</v>
      </c>
      <c r="BC98">
        <f t="shared" si="107"/>
        <v>0</v>
      </c>
      <c r="BD98">
        <f t="shared" si="107"/>
        <v>0</v>
      </c>
      <c r="BE98">
        <f t="shared" si="88"/>
        <v>18</v>
      </c>
      <c r="BF98">
        <f t="shared" si="59"/>
        <v>0</v>
      </c>
      <c r="BG98">
        <f t="shared" si="59"/>
        <v>0</v>
      </c>
      <c r="BH98">
        <f t="shared" si="59"/>
        <v>0</v>
      </c>
      <c r="BI98">
        <f t="shared" si="89"/>
        <v>0.26520783942117981</v>
      </c>
      <c r="BJ98">
        <f t="shared" si="108"/>
        <v>0</v>
      </c>
      <c r="BK98">
        <f t="shared" si="109"/>
        <v>0</v>
      </c>
      <c r="BL98">
        <f t="shared" si="90"/>
        <v>7.5773668406051375E-2</v>
      </c>
      <c r="BM98">
        <f t="shared" si="91"/>
        <v>0</v>
      </c>
      <c r="BN98">
        <f t="shared" si="92"/>
        <v>0</v>
      </c>
      <c r="BO98">
        <f t="shared" si="93"/>
        <v>0</v>
      </c>
      <c r="BP98" t="str">
        <f t="shared" si="94"/>
        <v/>
      </c>
      <c r="BQ98" t="str">
        <f t="shared" si="95"/>
        <v/>
      </c>
      <c r="BR98" t="str">
        <f t="shared" si="96"/>
        <v/>
      </c>
      <c r="BS98" t="str">
        <f t="shared" si="97"/>
        <v/>
      </c>
      <c r="BT98" t="str">
        <f t="shared" si="98"/>
        <v/>
      </c>
      <c r="BU98" t="str">
        <f t="shared" si="99"/>
        <v/>
      </c>
      <c r="BV98" t="str">
        <f t="shared" si="100"/>
        <v/>
      </c>
      <c r="BW98" t="str">
        <f t="shared" si="101"/>
        <v/>
      </c>
      <c r="BX98" t="str">
        <f t="shared" si="102"/>
        <v/>
      </c>
      <c r="BY98" t="str">
        <f t="shared" si="103"/>
        <v/>
      </c>
      <c r="BZ98" t="str">
        <f t="shared" si="104"/>
        <v/>
      </c>
      <c r="CA98" t="str">
        <f t="shared" si="105"/>
        <v/>
      </c>
      <c r="CB98" s="11">
        <f t="shared" si="110"/>
        <v>4.2096482447806323E-3</v>
      </c>
    </row>
    <row r="99" spans="1:80" x14ac:dyDescent="0.3">
      <c r="A99">
        <v>1</v>
      </c>
      <c r="B99" t="str">
        <f t="shared" si="60"/>
        <v/>
      </c>
      <c r="D99">
        <v>0.16</v>
      </c>
      <c r="I99">
        <f t="shared" si="61"/>
        <v>0</v>
      </c>
      <c r="J99">
        <f t="shared" si="62"/>
        <v>0</v>
      </c>
      <c r="L99" t="e">
        <f t="shared" si="63"/>
        <v>#DIV/0!</v>
      </c>
      <c r="M99">
        <v>2</v>
      </c>
      <c r="N99">
        <v>0</v>
      </c>
      <c r="O99">
        <v>7</v>
      </c>
      <c r="P99">
        <f t="shared" si="64"/>
        <v>0</v>
      </c>
      <c r="Z99">
        <v>0</v>
      </c>
      <c r="AA99">
        <v>0</v>
      </c>
      <c r="AB99">
        <v>0</v>
      </c>
      <c r="AC99">
        <v>0</v>
      </c>
      <c r="AD99" t="s">
        <v>75</v>
      </c>
      <c r="AE99" t="e">
        <f t="shared" si="106"/>
        <v>#DIV/0!</v>
      </c>
      <c r="AF99" t="e">
        <f t="shared" si="65"/>
        <v>#DIV/0!</v>
      </c>
      <c r="AG99" t="e">
        <f t="shared" si="66"/>
        <v>#DIV/0!</v>
      </c>
      <c r="AH99" t="e">
        <f t="shared" si="67"/>
        <v>#DIV/0!</v>
      </c>
      <c r="AI99" t="e">
        <f t="shared" si="68"/>
        <v>#DIV/0!</v>
      </c>
      <c r="AJ99" t="e">
        <f t="shared" si="69"/>
        <v>#DIV/0!</v>
      </c>
      <c r="AK99" t="e">
        <f t="shared" si="70"/>
        <v>#DIV/0!</v>
      </c>
      <c r="AL99" t="e">
        <f t="shared" si="71"/>
        <v>#DIV/0!</v>
      </c>
      <c r="AM99" t="e">
        <f t="shared" si="72"/>
        <v>#DIV/0!</v>
      </c>
      <c r="AN99" t="e">
        <f t="shared" si="73"/>
        <v>#DIV/0!</v>
      </c>
      <c r="AO99" t="e">
        <f t="shared" si="74"/>
        <v>#DIV/0!</v>
      </c>
      <c r="AP99" t="e">
        <f t="shared" si="75"/>
        <v>#DIV/0!</v>
      </c>
      <c r="AQ99" t="e">
        <f t="shared" si="76"/>
        <v>#DIV/0!</v>
      </c>
      <c r="AR99" t="e">
        <f t="shared" si="77"/>
        <v>#DIV/0!</v>
      </c>
      <c r="AS99" t="e">
        <f t="shared" si="78"/>
        <v>#DIV/0!</v>
      </c>
      <c r="AT99" t="e">
        <f t="shared" si="79"/>
        <v>#DIV/0!</v>
      </c>
      <c r="AU99" t="e">
        <f t="shared" si="80"/>
        <v>#DIV/0!</v>
      </c>
      <c r="AV99" t="e">
        <f t="shared" si="81"/>
        <v>#DIV/0!</v>
      </c>
      <c r="AW99" t="e">
        <f t="shared" si="82"/>
        <v>#DIV/0!</v>
      </c>
      <c r="AX99" t="e">
        <f t="shared" si="83"/>
        <v>#DIV/0!</v>
      </c>
      <c r="AY99" t="e">
        <f t="shared" si="84"/>
        <v>#DIV/0!</v>
      </c>
      <c r="AZ99" t="e">
        <f t="shared" si="85"/>
        <v>#DIV/0!</v>
      </c>
      <c r="BA99" t="e">
        <f t="shared" si="86"/>
        <v>#DIV/0!</v>
      </c>
      <c r="BB99">
        <f t="shared" si="87"/>
        <v>100</v>
      </c>
      <c r="BC99">
        <f t="shared" si="107"/>
        <v>0</v>
      </c>
      <c r="BD99">
        <f t="shared" si="107"/>
        <v>0</v>
      </c>
      <c r="BE99">
        <f t="shared" si="88"/>
        <v>0</v>
      </c>
      <c r="BF99">
        <f t="shared" si="59"/>
        <v>0</v>
      </c>
      <c r="BG99">
        <f t="shared" si="59"/>
        <v>0</v>
      </c>
      <c r="BH99">
        <f t="shared" si="59"/>
        <v>0</v>
      </c>
      <c r="BI99">
        <f t="shared" si="89"/>
        <v>0.20371832715762603</v>
      </c>
      <c r="BJ99">
        <f t="shared" si="108"/>
        <v>0</v>
      </c>
      <c r="BK99">
        <f t="shared" si="109"/>
        <v>0</v>
      </c>
      <c r="BL99">
        <f t="shared" si="90"/>
        <v>0</v>
      </c>
      <c r="BM99">
        <f t="shared" si="91"/>
        <v>0</v>
      </c>
      <c r="BN99">
        <f t="shared" si="92"/>
        <v>0</v>
      </c>
      <c r="BO99">
        <f t="shared" si="93"/>
        <v>0</v>
      </c>
      <c r="BP99" t="str">
        <f t="shared" si="94"/>
        <v/>
      </c>
      <c r="BQ99" t="str">
        <f t="shared" si="95"/>
        <v/>
      </c>
      <c r="BR99" t="str">
        <f t="shared" si="96"/>
        <v/>
      </c>
      <c r="BS99" t="str">
        <f t="shared" si="97"/>
        <v/>
      </c>
      <c r="BT99" t="str">
        <f t="shared" si="98"/>
        <v/>
      </c>
      <c r="BU99" t="str">
        <f t="shared" si="99"/>
        <v/>
      </c>
      <c r="BV99" t="str">
        <f t="shared" si="100"/>
        <v/>
      </c>
      <c r="BW99" t="str">
        <f t="shared" si="101"/>
        <v/>
      </c>
      <c r="BX99" t="str">
        <f t="shared" si="102"/>
        <v/>
      </c>
      <c r="BY99" t="str">
        <f t="shared" si="103"/>
        <v/>
      </c>
      <c r="BZ99" t="str">
        <f t="shared" si="104"/>
        <v/>
      </c>
      <c r="CA99" t="str">
        <f t="shared" si="105"/>
        <v/>
      </c>
      <c r="CB99" s="11">
        <f t="shared" si="110"/>
        <v>2.0371832715762603E-3</v>
      </c>
    </row>
    <row r="100" spans="1:80" x14ac:dyDescent="0.3">
      <c r="A100">
        <v>1</v>
      </c>
      <c r="B100">
        <f t="shared" si="60"/>
        <v>1</v>
      </c>
      <c r="C100" t="s">
        <v>75</v>
      </c>
      <c r="D100">
        <v>0.32</v>
      </c>
      <c r="E100">
        <v>4.4000000000000004</v>
      </c>
      <c r="F100">
        <v>4.3499999999999996</v>
      </c>
      <c r="G100">
        <v>2.7</v>
      </c>
      <c r="H100">
        <v>4.4000000000000004</v>
      </c>
      <c r="I100">
        <f t="shared" si="61"/>
        <v>1.7625</v>
      </c>
      <c r="J100">
        <f t="shared" si="62"/>
        <v>0</v>
      </c>
      <c r="K100">
        <v>1</v>
      </c>
      <c r="L100">
        <f t="shared" si="63"/>
        <v>1</v>
      </c>
      <c r="M100">
        <v>1</v>
      </c>
      <c r="N100">
        <v>1</v>
      </c>
      <c r="O100">
        <v>2</v>
      </c>
      <c r="P100">
        <f t="shared" si="64"/>
        <v>1</v>
      </c>
      <c r="S100">
        <v>1</v>
      </c>
      <c r="T100">
        <v>0</v>
      </c>
      <c r="U100">
        <v>1</v>
      </c>
      <c r="Z100">
        <v>0</v>
      </c>
      <c r="AA100">
        <v>0</v>
      </c>
      <c r="AB100">
        <v>0</v>
      </c>
      <c r="AC100">
        <v>0</v>
      </c>
      <c r="AD100" t="s">
        <v>75</v>
      </c>
      <c r="AE100">
        <f t="shared" si="106"/>
        <v>42.939877437887844</v>
      </c>
      <c r="AF100">
        <f t="shared" si="65"/>
        <v>4.8795315270327091</v>
      </c>
      <c r="AG100">
        <f t="shared" si="66"/>
        <v>9.7590630540654182</v>
      </c>
      <c r="AH100">
        <f t="shared" si="67"/>
        <v>19.518126108130836</v>
      </c>
      <c r="AI100">
        <f t="shared" si="68"/>
        <v>29.277189162196255</v>
      </c>
      <c r="AJ100">
        <f t="shared" si="69"/>
        <v>39.036252216261673</v>
      </c>
      <c r="AK100">
        <f t="shared" si="70"/>
        <v>48.795315270327094</v>
      </c>
      <c r="AL100">
        <f t="shared" si="71"/>
        <v>58.554378324392509</v>
      </c>
      <c r="AM100">
        <f t="shared" si="72"/>
        <v>107.3496935947196</v>
      </c>
      <c r="AN100">
        <f t="shared" si="73"/>
        <v>136.62688275691585</v>
      </c>
      <c r="AO100">
        <f t="shared" si="74"/>
        <v>165.90407191911211</v>
      </c>
      <c r="AP100">
        <f t="shared" si="75"/>
        <v>234.21751329757004</v>
      </c>
      <c r="AQ100">
        <f t="shared" si="76"/>
        <v>4.8795315270327091</v>
      </c>
      <c r="AR100">
        <f t="shared" si="77"/>
        <v>9.7590630540654182</v>
      </c>
      <c r="AS100">
        <f t="shared" si="78"/>
        <v>19.518126108130836</v>
      </c>
      <c r="AT100">
        <f t="shared" si="79"/>
        <v>29.277189162196255</v>
      </c>
      <c r="AU100">
        <f t="shared" si="80"/>
        <v>39.036252216261673</v>
      </c>
      <c r="AV100">
        <f t="shared" si="81"/>
        <v>42.939877437887844</v>
      </c>
      <c r="AW100">
        <f t="shared" si="82"/>
        <v>42.939877437887844</v>
      </c>
      <c r="AX100">
        <f t="shared" si="83"/>
        <v>42.939877437887844</v>
      </c>
      <c r="AY100">
        <f t="shared" si="84"/>
        <v>42.939877437887844</v>
      </c>
      <c r="AZ100">
        <f t="shared" si="85"/>
        <v>42.939877437887844</v>
      </c>
      <c r="BA100">
        <f t="shared" si="86"/>
        <v>42.939877437887844</v>
      </c>
      <c r="BB100">
        <f t="shared" si="87"/>
        <v>18</v>
      </c>
      <c r="BC100">
        <f t="shared" si="107"/>
        <v>0</v>
      </c>
      <c r="BD100">
        <f t="shared" si="107"/>
        <v>0</v>
      </c>
      <c r="BE100">
        <f t="shared" si="88"/>
        <v>5.5</v>
      </c>
      <c r="BF100">
        <f t="shared" si="59"/>
        <v>0</v>
      </c>
      <c r="BG100">
        <f t="shared" si="59"/>
        <v>0</v>
      </c>
      <c r="BH100">
        <f t="shared" si="59"/>
        <v>0</v>
      </c>
      <c r="BI100">
        <f t="shared" si="89"/>
        <v>0.14667719555349074</v>
      </c>
      <c r="BJ100">
        <f t="shared" si="108"/>
        <v>0</v>
      </c>
      <c r="BK100">
        <f t="shared" si="109"/>
        <v>0</v>
      </c>
      <c r="BL100">
        <f t="shared" si="90"/>
        <v>4.4818031974677729E-2</v>
      </c>
      <c r="BM100">
        <f t="shared" si="91"/>
        <v>0</v>
      </c>
      <c r="BN100">
        <f t="shared" si="92"/>
        <v>0</v>
      </c>
      <c r="BO100">
        <f t="shared" si="93"/>
        <v>0</v>
      </c>
      <c r="BP100" t="str">
        <f t="shared" si="94"/>
        <v>Col mop</v>
      </c>
      <c r="BQ100">
        <f t="shared" si="95"/>
        <v>4.8795315270327091</v>
      </c>
      <c r="BR100">
        <f t="shared" si="96"/>
        <v>4.8795315270327091</v>
      </c>
      <c r="BS100">
        <f t="shared" si="97"/>
        <v>9.7590630540654182</v>
      </c>
      <c r="BT100">
        <f t="shared" si="98"/>
        <v>9.7590630540654182</v>
      </c>
      <c r="BU100">
        <f t="shared" si="99"/>
        <v>9.7590630540654182</v>
      </c>
      <c r="BV100">
        <f t="shared" si="100"/>
        <v>3.9036252216261715</v>
      </c>
      <c r="BW100">
        <f t="shared" si="101"/>
        <v>0</v>
      </c>
      <c r="BX100">
        <f t="shared" si="102"/>
        <v>0</v>
      </c>
      <c r="BY100">
        <f t="shared" si="103"/>
        <v>0</v>
      </c>
      <c r="BZ100">
        <f t="shared" si="104"/>
        <v>0</v>
      </c>
      <c r="CA100">
        <f t="shared" si="105"/>
        <v>0</v>
      </c>
      <c r="CB100" s="11">
        <f t="shared" si="110"/>
        <v>8.1487330863050413E-3</v>
      </c>
    </row>
    <row r="101" spans="1:80" x14ac:dyDescent="0.3">
      <c r="A101">
        <v>1</v>
      </c>
      <c r="B101" t="str">
        <f t="shared" si="60"/>
        <v/>
      </c>
      <c r="D101">
        <v>0.4</v>
      </c>
      <c r="I101">
        <f t="shared" si="61"/>
        <v>0</v>
      </c>
      <c r="J101">
        <f t="shared" si="62"/>
        <v>0</v>
      </c>
      <c r="L101" t="e">
        <f t="shared" si="63"/>
        <v>#DIV/0!</v>
      </c>
      <c r="M101">
        <v>1</v>
      </c>
      <c r="N101">
        <v>1</v>
      </c>
      <c r="O101">
        <v>2</v>
      </c>
      <c r="P101">
        <f t="shared" si="64"/>
        <v>0</v>
      </c>
      <c r="S101">
        <v>1</v>
      </c>
      <c r="T101">
        <v>0</v>
      </c>
      <c r="U101">
        <v>1</v>
      </c>
      <c r="Z101">
        <v>0</v>
      </c>
      <c r="AA101">
        <v>0</v>
      </c>
      <c r="AB101">
        <v>0</v>
      </c>
      <c r="AC101">
        <v>0</v>
      </c>
      <c r="AD101" t="s">
        <v>75</v>
      </c>
      <c r="AE101" t="e">
        <f t="shared" si="106"/>
        <v>#DIV/0!</v>
      </c>
      <c r="AF101" t="e">
        <f t="shared" si="65"/>
        <v>#DIV/0!</v>
      </c>
      <c r="AG101" t="e">
        <f t="shared" si="66"/>
        <v>#DIV/0!</v>
      </c>
      <c r="AH101" t="e">
        <f t="shared" si="67"/>
        <v>#DIV/0!</v>
      </c>
      <c r="AI101" t="e">
        <f t="shared" si="68"/>
        <v>#DIV/0!</v>
      </c>
      <c r="AJ101" t="e">
        <f t="shared" si="69"/>
        <v>#DIV/0!</v>
      </c>
      <c r="AK101" t="e">
        <f t="shared" si="70"/>
        <v>#DIV/0!</v>
      </c>
      <c r="AL101" t="e">
        <f t="shared" si="71"/>
        <v>#DIV/0!</v>
      </c>
      <c r="AM101" t="e">
        <f t="shared" si="72"/>
        <v>#DIV/0!</v>
      </c>
      <c r="AN101" t="e">
        <f t="shared" si="73"/>
        <v>#DIV/0!</v>
      </c>
      <c r="AO101" t="e">
        <f t="shared" si="74"/>
        <v>#DIV/0!</v>
      </c>
      <c r="AP101" t="e">
        <f t="shared" si="75"/>
        <v>#DIV/0!</v>
      </c>
      <c r="AQ101" t="e">
        <f t="shared" si="76"/>
        <v>#DIV/0!</v>
      </c>
      <c r="AR101" t="e">
        <f t="shared" si="77"/>
        <v>#DIV/0!</v>
      </c>
      <c r="AS101" t="e">
        <f t="shared" si="78"/>
        <v>#DIV/0!</v>
      </c>
      <c r="AT101" t="e">
        <f t="shared" si="79"/>
        <v>#DIV/0!</v>
      </c>
      <c r="AU101" t="e">
        <f t="shared" si="80"/>
        <v>#DIV/0!</v>
      </c>
      <c r="AV101" t="e">
        <f t="shared" si="81"/>
        <v>#DIV/0!</v>
      </c>
      <c r="AW101" t="e">
        <f t="shared" si="82"/>
        <v>#DIV/0!</v>
      </c>
      <c r="AX101" t="e">
        <f t="shared" si="83"/>
        <v>#DIV/0!</v>
      </c>
      <c r="AY101" t="e">
        <f t="shared" si="84"/>
        <v>#DIV/0!</v>
      </c>
      <c r="AZ101" t="e">
        <f t="shared" si="85"/>
        <v>#DIV/0!</v>
      </c>
      <c r="BA101" t="e">
        <f t="shared" si="86"/>
        <v>#DIV/0!</v>
      </c>
      <c r="BB101">
        <f t="shared" si="87"/>
        <v>18</v>
      </c>
      <c r="BC101">
        <f t="shared" si="107"/>
        <v>0</v>
      </c>
      <c r="BD101">
        <f t="shared" si="107"/>
        <v>0</v>
      </c>
      <c r="BE101">
        <f t="shared" si="88"/>
        <v>5.5</v>
      </c>
      <c r="BF101">
        <f t="shared" si="59"/>
        <v>0</v>
      </c>
      <c r="BG101">
        <f t="shared" si="59"/>
        <v>0</v>
      </c>
      <c r="BH101">
        <f t="shared" si="59"/>
        <v>0</v>
      </c>
      <c r="BI101">
        <f t="shared" si="89"/>
        <v>0.22918311805232935</v>
      </c>
      <c r="BJ101">
        <f t="shared" si="108"/>
        <v>0</v>
      </c>
      <c r="BK101">
        <f t="shared" si="109"/>
        <v>0</v>
      </c>
      <c r="BL101">
        <f t="shared" si="90"/>
        <v>7.0028174960433967E-2</v>
      </c>
      <c r="BM101">
        <f t="shared" si="91"/>
        <v>0</v>
      </c>
      <c r="BN101">
        <f t="shared" si="92"/>
        <v>0</v>
      </c>
      <c r="BO101">
        <f t="shared" si="93"/>
        <v>0</v>
      </c>
      <c r="BP101" t="str">
        <f t="shared" si="94"/>
        <v/>
      </c>
      <c r="BQ101" t="str">
        <f t="shared" si="95"/>
        <v/>
      </c>
      <c r="BR101" t="str">
        <f t="shared" si="96"/>
        <v/>
      </c>
      <c r="BS101" t="str">
        <f t="shared" si="97"/>
        <v/>
      </c>
      <c r="BT101" t="str">
        <f t="shared" si="98"/>
        <v/>
      </c>
      <c r="BU101" t="str">
        <f t="shared" si="99"/>
        <v/>
      </c>
      <c r="BV101" t="str">
        <f t="shared" si="100"/>
        <v/>
      </c>
      <c r="BW101" t="str">
        <f t="shared" si="101"/>
        <v/>
      </c>
      <c r="BX101" t="str">
        <f t="shared" si="102"/>
        <v/>
      </c>
      <c r="BY101" t="str">
        <f t="shared" si="103"/>
        <v/>
      </c>
      <c r="BZ101" t="str">
        <f t="shared" si="104"/>
        <v/>
      </c>
      <c r="CA101" t="str">
        <f t="shared" si="105"/>
        <v/>
      </c>
      <c r="CB101" s="11">
        <f t="shared" si="110"/>
        <v>1.273239544735163E-2</v>
      </c>
    </row>
    <row r="102" spans="1:80" x14ac:dyDescent="0.3">
      <c r="A102">
        <v>1</v>
      </c>
      <c r="B102" t="str">
        <f t="shared" si="60"/>
        <v/>
      </c>
      <c r="D102">
        <v>0.16</v>
      </c>
      <c r="I102">
        <f t="shared" si="61"/>
        <v>0</v>
      </c>
      <c r="J102">
        <f t="shared" si="62"/>
        <v>0</v>
      </c>
      <c r="L102" t="e">
        <f t="shared" si="63"/>
        <v>#DIV/0!</v>
      </c>
      <c r="M102">
        <v>1</v>
      </c>
      <c r="N102">
        <v>1</v>
      </c>
      <c r="O102">
        <v>4</v>
      </c>
      <c r="P102">
        <f t="shared" si="64"/>
        <v>0</v>
      </c>
      <c r="Z102">
        <v>0</v>
      </c>
      <c r="AA102">
        <v>0</v>
      </c>
      <c r="AB102">
        <v>0</v>
      </c>
      <c r="AC102">
        <v>0</v>
      </c>
      <c r="AD102" t="s">
        <v>75</v>
      </c>
      <c r="AE102" t="e">
        <f t="shared" si="106"/>
        <v>#DIV/0!</v>
      </c>
      <c r="AF102" t="e">
        <f t="shared" si="65"/>
        <v>#DIV/0!</v>
      </c>
      <c r="AG102" t="e">
        <f t="shared" si="66"/>
        <v>#DIV/0!</v>
      </c>
      <c r="AH102" t="e">
        <f t="shared" si="67"/>
        <v>#DIV/0!</v>
      </c>
      <c r="AI102" t="e">
        <f t="shared" si="68"/>
        <v>#DIV/0!</v>
      </c>
      <c r="AJ102" t="e">
        <f t="shared" si="69"/>
        <v>#DIV/0!</v>
      </c>
      <c r="AK102" t="e">
        <f t="shared" si="70"/>
        <v>#DIV/0!</v>
      </c>
      <c r="AL102" t="e">
        <f t="shared" si="71"/>
        <v>#DIV/0!</v>
      </c>
      <c r="AM102" t="e">
        <f t="shared" si="72"/>
        <v>#DIV/0!</v>
      </c>
      <c r="AN102" t="e">
        <f t="shared" si="73"/>
        <v>#DIV/0!</v>
      </c>
      <c r="AO102" t="e">
        <f t="shared" si="74"/>
        <v>#DIV/0!</v>
      </c>
      <c r="AP102" t="e">
        <f t="shared" si="75"/>
        <v>#DIV/0!</v>
      </c>
      <c r="AQ102" t="e">
        <f t="shared" si="76"/>
        <v>#DIV/0!</v>
      </c>
      <c r="AR102" t="e">
        <f t="shared" si="77"/>
        <v>#DIV/0!</v>
      </c>
      <c r="AS102" t="e">
        <f t="shared" si="78"/>
        <v>#DIV/0!</v>
      </c>
      <c r="AT102" t="e">
        <f t="shared" si="79"/>
        <v>#DIV/0!</v>
      </c>
      <c r="AU102" t="e">
        <f t="shared" si="80"/>
        <v>#DIV/0!</v>
      </c>
      <c r="AV102" t="e">
        <f t="shared" si="81"/>
        <v>#DIV/0!</v>
      </c>
      <c r="AW102" t="e">
        <f t="shared" si="82"/>
        <v>#DIV/0!</v>
      </c>
      <c r="AX102" t="e">
        <f t="shared" si="83"/>
        <v>#DIV/0!</v>
      </c>
      <c r="AY102" t="e">
        <f t="shared" si="84"/>
        <v>#DIV/0!</v>
      </c>
      <c r="AZ102" t="e">
        <f t="shared" si="85"/>
        <v>#DIV/0!</v>
      </c>
      <c r="BA102" t="e">
        <f t="shared" si="86"/>
        <v>#DIV/0!</v>
      </c>
      <c r="BB102">
        <f t="shared" si="87"/>
        <v>63</v>
      </c>
      <c r="BC102">
        <f t="shared" si="107"/>
        <v>0</v>
      </c>
      <c r="BD102">
        <f t="shared" si="107"/>
        <v>0</v>
      </c>
      <c r="BE102">
        <f t="shared" si="88"/>
        <v>0</v>
      </c>
      <c r="BF102">
        <f t="shared" si="59"/>
        <v>0</v>
      </c>
      <c r="BG102">
        <f t="shared" si="59"/>
        <v>0</v>
      </c>
      <c r="BH102">
        <f t="shared" si="59"/>
        <v>0</v>
      </c>
      <c r="BI102">
        <f t="shared" si="89"/>
        <v>0.1283425461093044</v>
      </c>
      <c r="BJ102">
        <f t="shared" si="108"/>
        <v>0</v>
      </c>
      <c r="BK102">
        <f t="shared" si="109"/>
        <v>0</v>
      </c>
      <c r="BL102">
        <f t="shared" si="90"/>
        <v>0</v>
      </c>
      <c r="BM102">
        <f t="shared" si="91"/>
        <v>0</v>
      </c>
      <c r="BN102">
        <f t="shared" si="92"/>
        <v>0</v>
      </c>
      <c r="BO102">
        <f t="shared" si="93"/>
        <v>0</v>
      </c>
      <c r="BP102" t="str">
        <f t="shared" si="94"/>
        <v/>
      </c>
      <c r="BQ102" t="str">
        <f t="shared" si="95"/>
        <v/>
      </c>
      <c r="BR102" t="str">
        <f t="shared" si="96"/>
        <v/>
      </c>
      <c r="BS102" t="str">
        <f t="shared" si="97"/>
        <v/>
      </c>
      <c r="BT102" t="str">
        <f t="shared" si="98"/>
        <v/>
      </c>
      <c r="BU102" t="str">
        <f t="shared" si="99"/>
        <v/>
      </c>
      <c r="BV102" t="str">
        <f t="shared" si="100"/>
        <v/>
      </c>
      <c r="BW102" t="str">
        <f t="shared" si="101"/>
        <v/>
      </c>
      <c r="BX102" t="str">
        <f t="shared" si="102"/>
        <v/>
      </c>
      <c r="BY102" t="str">
        <f t="shared" si="103"/>
        <v/>
      </c>
      <c r="BZ102" t="str">
        <f t="shared" si="104"/>
        <v/>
      </c>
      <c r="CA102" t="str">
        <f t="shared" si="105"/>
        <v/>
      </c>
      <c r="CB102" s="11">
        <f t="shared" si="110"/>
        <v>2.0371832715762603E-3</v>
      </c>
    </row>
    <row r="103" spans="1:80" x14ac:dyDescent="0.3">
      <c r="A103">
        <v>1</v>
      </c>
      <c r="B103" t="str">
        <f t="shared" si="60"/>
        <v/>
      </c>
      <c r="D103">
        <v>0.1</v>
      </c>
      <c r="I103">
        <f t="shared" si="61"/>
        <v>0</v>
      </c>
      <c r="J103">
        <f t="shared" si="62"/>
        <v>0</v>
      </c>
      <c r="L103" t="e">
        <f t="shared" si="63"/>
        <v>#DIV/0!</v>
      </c>
      <c r="M103">
        <v>1</v>
      </c>
      <c r="N103">
        <v>1</v>
      </c>
      <c r="O103">
        <v>2</v>
      </c>
      <c r="P103">
        <f t="shared" si="64"/>
        <v>0</v>
      </c>
      <c r="Z103">
        <v>0</v>
      </c>
      <c r="AA103">
        <v>0</v>
      </c>
      <c r="AB103">
        <v>0</v>
      </c>
      <c r="AC103">
        <v>0</v>
      </c>
      <c r="AD103" t="s">
        <v>75</v>
      </c>
      <c r="AE103" t="e">
        <f t="shared" si="106"/>
        <v>#DIV/0!</v>
      </c>
      <c r="AF103" t="e">
        <f t="shared" si="65"/>
        <v>#DIV/0!</v>
      </c>
      <c r="AG103" t="e">
        <f t="shared" si="66"/>
        <v>#DIV/0!</v>
      </c>
      <c r="AH103" t="e">
        <f t="shared" si="67"/>
        <v>#DIV/0!</v>
      </c>
      <c r="AI103" t="e">
        <f t="shared" si="68"/>
        <v>#DIV/0!</v>
      </c>
      <c r="AJ103" t="e">
        <f t="shared" si="69"/>
        <v>#DIV/0!</v>
      </c>
      <c r="AK103" t="e">
        <f t="shared" si="70"/>
        <v>#DIV/0!</v>
      </c>
      <c r="AL103" t="e">
        <f t="shared" si="71"/>
        <v>#DIV/0!</v>
      </c>
      <c r="AM103" t="e">
        <f t="shared" si="72"/>
        <v>#DIV/0!</v>
      </c>
      <c r="AN103" t="e">
        <f t="shared" si="73"/>
        <v>#DIV/0!</v>
      </c>
      <c r="AO103" t="e">
        <f t="shared" si="74"/>
        <v>#DIV/0!</v>
      </c>
      <c r="AP103" t="e">
        <f t="shared" si="75"/>
        <v>#DIV/0!</v>
      </c>
      <c r="AQ103" t="e">
        <f t="shared" si="76"/>
        <v>#DIV/0!</v>
      </c>
      <c r="AR103" t="e">
        <f t="shared" si="77"/>
        <v>#DIV/0!</v>
      </c>
      <c r="AS103" t="e">
        <f t="shared" si="78"/>
        <v>#DIV/0!</v>
      </c>
      <c r="AT103" t="e">
        <f t="shared" si="79"/>
        <v>#DIV/0!</v>
      </c>
      <c r="AU103" t="e">
        <f t="shared" si="80"/>
        <v>#DIV/0!</v>
      </c>
      <c r="AV103" t="e">
        <f t="shared" si="81"/>
        <v>#DIV/0!</v>
      </c>
      <c r="AW103" t="e">
        <f t="shared" si="82"/>
        <v>#DIV/0!</v>
      </c>
      <c r="AX103" t="e">
        <f t="shared" si="83"/>
        <v>#DIV/0!</v>
      </c>
      <c r="AY103" t="e">
        <f t="shared" si="84"/>
        <v>#DIV/0!</v>
      </c>
      <c r="AZ103" t="e">
        <f t="shared" si="85"/>
        <v>#DIV/0!</v>
      </c>
      <c r="BA103" t="e">
        <f t="shared" si="86"/>
        <v>#DIV/0!</v>
      </c>
      <c r="BB103">
        <f t="shared" si="87"/>
        <v>18</v>
      </c>
      <c r="BC103">
        <f t="shared" si="107"/>
        <v>0</v>
      </c>
      <c r="BD103">
        <f t="shared" si="107"/>
        <v>0</v>
      </c>
      <c r="BE103">
        <f t="shared" si="88"/>
        <v>0</v>
      </c>
      <c r="BF103">
        <f t="shared" si="59"/>
        <v>0</v>
      </c>
      <c r="BG103">
        <f t="shared" si="59"/>
        <v>0</v>
      </c>
      <c r="BH103">
        <f t="shared" si="59"/>
        <v>0</v>
      </c>
      <c r="BI103">
        <f t="shared" si="89"/>
        <v>1.4323944878270585E-2</v>
      </c>
      <c r="BJ103">
        <f t="shared" si="108"/>
        <v>0</v>
      </c>
      <c r="BK103">
        <f t="shared" si="109"/>
        <v>0</v>
      </c>
      <c r="BL103">
        <f t="shared" si="90"/>
        <v>0</v>
      </c>
      <c r="BM103">
        <f t="shared" si="91"/>
        <v>0</v>
      </c>
      <c r="BN103">
        <f t="shared" si="92"/>
        <v>0</v>
      </c>
      <c r="BO103">
        <f t="shared" si="93"/>
        <v>0</v>
      </c>
      <c r="BP103" t="str">
        <f t="shared" si="94"/>
        <v/>
      </c>
      <c r="BQ103" t="str">
        <f t="shared" si="95"/>
        <v/>
      </c>
      <c r="BR103" t="str">
        <f t="shared" si="96"/>
        <v/>
      </c>
      <c r="BS103" t="str">
        <f t="shared" si="97"/>
        <v/>
      </c>
      <c r="BT103" t="str">
        <f t="shared" si="98"/>
        <v/>
      </c>
      <c r="BU103" t="str">
        <f t="shared" si="99"/>
        <v/>
      </c>
      <c r="BV103" t="str">
        <f t="shared" si="100"/>
        <v/>
      </c>
      <c r="BW103" t="str">
        <f t="shared" si="101"/>
        <v/>
      </c>
      <c r="BX103" t="str">
        <f t="shared" si="102"/>
        <v/>
      </c>
      <c r="BY103" t="str">
        <f t="shared" si="103"/>
        <v/>
      </c>
      <c r="BZ103" t="str">
        <f t="shared" si="104"/>
        <v/>
      </c>
      <c r="CA103" t="str">
        <f t="shared" si="105"/>
        <v/>
      </c>
      <c r="CB103" s="11">
        <f t="shared" si="110"/>
        <v>7.9577471545947689E-4</v>
      </c>
    </row>
    <row r="104" spans="1:80" x14ac:dyDescent="0.3">
      <c r="A104">
        <v>1</v>
      </c>
      <c r="B104" t="str">
        <f t="shared" si="60"/>
        <v/>
      </c>
      <c r="D104">
        <v>0.2</v>
      </c>
      <c r="I104">
        <f t="shared" si="61"/>
        <v>0</v>
      </c>
      <c r="J104">
        <f t="shared" si="62"/>
        <v>0</v>
      </c>
      <c r="L104" t="e">
        <f t="shared" si="63"/>
        <v>#DIV/0!</v>
      </c>
      <c r="M104">
        <v>1</v>
      </c>
      <c r="N104">
        <v>0</v>
      </c>
      <c r="O104">
        <v>5</v>
      </c>
      <c r="P104">
        <f t="shared" si="64"/>
        <v>0</v>
      </c>
      <c r="Z104">
        <v>0</v>
      </c>
      <c r="AA104">
        <v>0</v>
      </c>
      <c r="AB104">
        <v>0</v>
      </c>
      <c r="AC104">
        <v>0</v>
      </c>
      <c r="AD104" t="s">
        <v>75</v>
      </c>
      <c r="AE104" t="e">
        <f t="shared" si="106"/>
        <v>#DIV/0!</v>
      </c>
      <c r="AF104" t="e">
        <f t="shared" si="65"/>
        <v>#DIV/0!</v>
      </c>
      <c r="AG104" t="e">
        <f t="shared" si="66"/>
        <v>#DIV/0!</v>
      </c>
      <c r="AH104" t="e">
        <f t="shared" si="67"/>
        <v>#DIV/0!</v>
      </c>
      <c r="AI104" t="e">
        <f t="shared" si="68"/>
        <v>#DIV/0!</v>
      </c>
      <c r="AJ104" t="e">
        <f t="shared" si="69"/>
        <v>#DIV/0!</v>
      </c>
      <c r="AK104" t="e">
        <f t="shared" si="70"/>
        <v>#DIV/0!</v>
      </c>
      <c r="AL104" t="e">
        <f t="shared" si="71"/>
        <v>#DIV/0!</v>
      </c>
      <c r="AM104" t="e">
        <f t="shared" si="72"/>
        <v>#DIV/0!</v>
      </c>
      <c r="AN104" t="e">
        <f t="shared" si="73"/>
        <v>#DIV/0!</v>
      </c>
      <c r="AO104" t="e">
        <f t="shared" si="74"/>
        <v>#DIV/0!</v>
      </c>
      <c r="AP104" t="e">
        <f t="shared" si="75"/>
        <v>#DIV/0!</v>
      </c>
      <c r="AQ104" t="e">
        <f t="shared" si="76"/>
        <v>#DIV/0!</v>
      </c>
      <c r="AR104" t="e">
        <f t="shared" si="77"/>
        <v>#DIV/0!</v>
      </c>
      <c r="AS104" t="e">
        <f t="shared" si="78"/>
        <v>#DIV/0!</v>
      </c>
      <c r="AT104" t="e">
        <f t="shared" si="79"/>
        <v>#DIV/0!</v>
      </c>
      <c r="AU104" t="e">
        <f t="shared" si="80"/>
        <v>#DIV/0!</v>
      </c>
      <c r="AV104" t="e">
        <f t="shared" si="81"/>
        <v>#DIV/0!</v>
      </c>
      <c r="AW104" t="e">
        <f t="shared" si="82"/>
        <v>#DIV/0!</v>
      </c>
      <c r="AX104" t="e">
        <f t="shared" si="83"/>
        <v>#DIV/0!</v>
      </c>
      <c r="AY104" t="e">
        <f t="shared" si="84"/>
        <v>#DIV/0!</v>
      </c>
      <c r="AZ104" t="e">
        <f t="shared" si="85"/>
        <v>#DIV/0!</v>
      </c>
      <c r="BA104" t="e">
        <f t="shared" si="86"/>
        <v>#DIV/0!</v>
      </c>
      <c r="BB104">
        <f t="shared" si="87"/>
        <v>83</v>
      </c>
      <c r="BC104">
        <f t="shared" si="107"/>
        <v>0</v>
      </c>
      <c r="BD104">
        <f t="shared" si="107"/>
        <v>0</v>
      </c>
      <c r="BE104">
        <f t="shared" si="88"/>
        <v>0</v>
      </c>
      <c r="BF104">
        <f t="shared" si="59"/>
        <v>0</v>
      </c>
      <c r="BG104">
        <f t="shared" si="59"/>
        <v>0</v>
      </c>
      <c r="BH104">
        <f t="shared" si="59"/>
        <v>0</v>
      </c>
      <c r="BI104">
        <f t="shared" si="89"/>
        <v>0.26419720553254633</v>
      </c>
      <c r="BJ104">
        <f t="shared" si="108"/>
        <v>0</v>
      </c>
      <c r="BK104">
        <f t="shared" si="109"/>
        <v>0</v>
      </c>
      <c r="BL104">
        <f t="shared" si="90"/>
        <v>0</v>
      </c>
      <c r="BM104">
        <f t="shared" si="91"/>
        <v>0</v>
      </c>
      <c r="BN104">
        <f t="shared" si="92"/>
        <v>0</v>
      </c>
      <c r="BO104">
        <f t="shared" si="93"/>
        <v>0</v>
      </c>
      <c r="BP104" t="str">
        <f t="shared" si="94"/>
        <v/>
      </c>
      <c r="BQ104" t="str">
        <f t="shared" si="95"/>
        <v/>
      </c>
      <c r="BR104" t="str">
        <f t="shared" si="96"/>
        <v/>
      </c>
      <c r="BS104" t="str">
        <f t="shared" si="97"/>
        <v/>
      </c>
      <c r="BT104" t="str">
        <f t="shared" si="98"/>
        <v/>
      </c>
      <c r="BU104" t="str">
        <f t="shared" si="99"/>
        <v/>
      </c>
      <c r="BV104" t="str">
        <f t="shared" si="100"/>
        <v/>
      </c>
      <c r="BW104" t="str">
        <f t="shared" si="101"/>
        <v/>
      </c>
      <c r="BX104" t="str">
        <f t="shared" si="102"/>
        <v/>
      </c>
      <c r="BY104" t="str">
        <f t="shared" si="103"/>
        <v/>
      </c>
      <c r="BZ104" t="str">
        <f t="shared" si="104"/>
        <v/>
      </c>
      <c r="CA104" t="str">
        <f t="shared" si="105"/>
        <v/>
      </c>
      <c r="CB104" s="11">
        <f t="shared" si="110"/>
        <v>3.1830988618379076E-3</v>
      </c>
    </row>
    <row r="105" spans="1:80" s="30" customFormat="1" x14ac:dyDescent="0.3">
      <c r="A105" s="30">
        <v>2</v>
      </c>
      <c r="B105" s="30">
        <f t="shared" si="60"/>
        <v>1</v>
      </c>
      <c r="C105" s="30" t="s">
        <v>79</v>
      </c>
      <c r="D105" s="30">
        <v>1.85</v>
      </c>
      <c r="E105" s="30">
        <v>16</v>
      </c>
      <c r="F105" s="30">
        <v>8.6999999999999993</v>
      </c>
      <c r="G105" s="30">
        <v>9.6999999999999993</v>
      </c>
      <c r="H105" s="30">
        <v>15</v>
      </c>
      <c r="I105" s="30">
        <f t="shared" si="61"/>
        <v>4.5999999999999996</v>
      </c>
      <c r="J105" s="30">
        <f t="shared" si="62"/>
        <v>1</v>
      </c>
      <c r="K105" s="30">
        <v>7</v>
      </c>
      <c r="L105" s="30">
        <f t="shared" si="63"/>
        <v>7</v>
      </c>
      <c r="M105" s="30">
        <v>1</v>
      </c>
      <c r="N105" s="30">
        <v>1</v>
      </c>
      <c r="O105" s="30">
        <v>2</v>
      </c>
      <c r="P105" s="30">
        <f t="shared" si="64"/>
        <v>1</v>
      </c>
      <c r="Q105" s="30">
        <v>2</v>
      </c>
      <c r="S105" s="30">
        <v>1</v>
      </c>
      <c r="T105" s="30">
        <v>0</v>
      </c>
      <c r="U105" s="30">
        <v>1</v>
      </c>
      <c r="Z105" s="30">
        <v>18</v>
      </c>
      <c r="AA105" s="30">
        <v>0</v>
      </c>
      <c r="AB105" s="30">
        <v>5.5</v>
      </c>
      <c r="AC105" s="30">
        <v>0</v>
      </c>
      <c r="AD105" s="30" t="s">
        <v>79</v>
      </c>
      <c r="AE105" s="30">
        <f t="shared" si="106"/>
        <v>895.00762736444165</v>
      </c>
      <c r="AF105" s="30">
        <f t="shared" si="65"/>
        <v>-33.238050274980004</v>
      </c>
      <c r="AG105" s="30">
        <f t="shared" si="66"/>
        <v>0</v>
      </c>
      <c r="AH105" s="30">
        <f t="shared" si="67"/>
        <v>66.476100549960009</v>
      </c>
      <c r="AI105" s="30">
        <f t="shared" si="68"/>
        <v>132.95220109992002</v>
      </c>
      <c r="AJ105" s="30">
        <f t="shared" si="69"/>
        <v>199.42830164988004</v>
      </c>
      <c r="AK105" s="30">
        <f t="shared" si="70"/>
        <v>265.90440219984004</v>
      </c>
      <c r="AL105" s="30">
        <f t="shared" si="71"/>
        <v>332.38050274980003</v>
      </c>
      <c r="AM105" s="30">
        <f t="shared" si="72"/>
        <v>664.76100549960006</v>
      </c>
      <c r="AN105" s="30">
        <f t="shared" si="73"/>
        <v>845.62933067237873</v>
      </c>
      <c r="AO105" s="30">
        <f t="shared" si="74"/>
        <v>879.52460213048971</v>
      </c>
      <c r="AP105" s="30">
        <f t="shared" si="75"/>
        <v>-564.58134604162171</v>
      </c>
      <c r="AQ105" s="30">
        <f t="shared" si="76"/>
        <v>0</v>
      </c>
      <c r="AR105" s="30">
        <f t="shared" si="77"/>
        <v>0</v>
      </c>
      <c r="AS105" s="30">
        <f t="shared" si="78"/>
        <v>66.476100549960009</v>
      </c>
      <c r="AT105" s="30">
        <f t="shared" si="79"/>
        <v>132.95220109992002</v>
      </c>
      <c r="AU105" s="30">
        <f t="shared" si="80"/>
        <v>199.42830164988004</v>
      </c>
      <c r="AV105" s="30">
        <f t="shared" si="81"/>
        <v>265.90440219984004</v>
      </c>
      <c r="AW105" s="30">
        <f t="shared" si="82"/>
        <v>332.38050274980003</v>
      </c>
      <c r="AX105" s="30">
        <f t="shared" si="83"/>
        <v>664.76100549960006</v>
      </c>
      <c r="AY105" s="30">
        <f t="shared" si="84"/>
        <v>845.62933067237873</v>
      </c>
      <c r="AZ105" s="30">
        <f t="shared" si="85"/>
        <v>895.00762736444165</v>
      </c>
      <c r="BA105" s="30">
        <f t="shared" si="86"/>
        <v>895.00762736444165</v>
      </c>
      <c r="BB105" s="30">
        <f t="shared" si="87"/>
        <v>18</v>
      </c>
      <c r="BC105" s="30">
        <f t="shared" si="107"/>
        <v>18</v>
      </c>
      <c r="BD105" s="30">
        <f t="shared" si="107"/>
        <v>0</v>
      </c>
      <c r="BE105" s="30">
        <f t="shared" si="88"/>
        <v>5.5</v>
      </c>
      <c r="BF105" s="30">
        <f t="shared" si="59"/>
        <v>0</v>
      </c>
      <c r="BG105" s="30">
        <f t="shared" si="59"/>
        <v>0</v>
      </c>
      <c r="BH105" s="30">
        <f t="shared" si="59"/>
        <v>0</v>
      </c>
      <c r="BI105" s="30">
        <f t="shared" si="89"/>
        <v>4.9023701345881072</v>
      </c>
      <c r="BJ105" s="30">
        <f t="shared" si="108"/>
        <v>4.9023701345881072</v>
      </c>
      <c r="BK105" s="30">
        <f t="shared" si="109"/>
        <v>0</v>
      </c>
      <c r="BL105" s="30">
        <f t="shared" si="90"/>
        <v>1.4979464300130325</v>
      </c>
      <c r="BM105" s="30">
        <f t="shared" si="91"/>
        <v>0</v>
      </c>
      <c r="BN105" s="30">
        <f t="shared" si="92"/>
        <v>0</v>
      </c>
      <c r="BO105" s="30">
        <f t="shared" si="93"/>
        <v>0</v>
      </c>
      <c r="BP105" s="30" t="str">
        <f t="shared" si="94"/>
        <v>Col mopA</v>
      </c>
      <c r="BQ105" s="30">
        <f t="shared" si="95"/>
        <v>0</v>
      </c>
      <c r="BR105" s="30">
        <f t="shared" si="96"/>
        <v>0</v>
      </c>
      <c r="BS105" s="30">
        <f t="shared" si="97"/>
        <v>66.476100549960009</v>
      </c>
      <c r="BT105" s="30">
        <f t="shared" si="98"/>
        <v>66.476100549960009</v>
      </c>
      <c r="BU105" s="30">
        <f t="shared" si="99"/>
        <v>66.476100549960023</v>
      </c>
      <c r="BV105" s="30">
        <f t="shared" si="100"/>
        <v>66.476100549959995</v>
      </c>
      <c r="BW105" s="30">
        <f t="shared" si="101"/>
        <v>66.476100549959995</v>
      </c>
      <c r="BX105" s="30">
        <f t="shared" si="102"/>
        <v>332.38050274980003</v>
      </c>
      <c r="BY105" s="30">
        <f t="shared" si="103"/>
        <v>180.86832517277867</v>
      </c>
      <c r="BZ105" s="30">
        <f t="shared" si="104"/>
        <v>49.378296692062918</v>
      </c>
      <c r="CA105" s="30">
        <f t="shared" si="105"/>
        <v>0</v>
      </c>
      <c r="CB105" s="31">
        <f t="shared" si="110"/>
        <v>0.27235389636600593</v>
      </c>
    </row>
    <row r="106" spans="1:80" x14ac:dyDescent="0.3">
      <c r="A106">
        <v>2</v>
      </c>
      <c r="B106" t="str">
        <f t="shared" si="60"/>
        <v/>
      </c>
      <c r="D106">
        <v>0.7</v>
      </c>
      <c r="I106">
        <f t="shared" si="61"/>
        <v>0</v>
      </c>
      <c r="J106">
        <f t="shared" si="62"/>
        <v>0</v>
      </c>
      <c r="L106" t="e">
        <f t="shared" si="63"/>
        <v>#DIV/0!</v>
      </c>
      <c r="M106">
        <v>1</v>
      </c>
      <c r="N106">
        <v>1</v>
      </c>
      <c r="O106">
        <v>3</v>
      </c>
      <c r="P106">
        <f t="shared" si="64"/>
        <v>0</v>
      </c>
      <c r="S106">
        <v>1</v>
      </c>
      <c r="T106">
        <v>0</v>
      </c>
      <c r="U106">
        <v>1</v>
      </c>
      <c r="Z106">
        <v>0</v>
      </c>
      <c r="AA106">
        <v>0</v>
      </c>
      <c r="AB106">
        <v>0</v>
      </c>
      <c r="AC106">
        <v>0</v>
      </c>
      <c r="AD106" t="s">
        <v>79</v>
      </c>
      <c r="AE106" t="e">
        <f t="shared" si="106"/>
        <v>#DIV/0!</v>
      </c>
      <c r="AF106" t="e">
        <f t="shared" si="65"/>
        <v>#DIV/0!</v>
      </c>
      <c r="AG106" t="e">
        <f t="shared" si="66"/>
        <v>#DIV/0!</v>
      </c>
      <c r="AH106" t="e">
        <f t="shared" si="67"/>
        <v>#DIV/0!</v>
      </c>
      <c r="AI106" t="e">
        <f t="shared" si="68"/>
        <v>#DIV/0!</v>
      </c>
      <c r="AJ106" t="e">
        <f t="shared" si="69"/>
        <v>#DIV/0!</v>
      </c>
      <c r="AK106" t="e">
        <f t="shared" si="70"/>
        <v>#DIV/0!</v>
      </c>
      <c r="AL106" t="e">
        <f t="shared" si="71"/>
        <v>#DIV/0!</v>
      </c>
      <c r="AM106" t="e">
        <f t="shared" si="72"/>
        <v>#DIV/0!</v>
      </c>
      <c r="AN106" t="e">
        <f t="shared" si="73"/>
        <v>#DIV/0!</v>
      </c>
      <c r="AO106" t="e">
        <f t="shared" si="74"/>
        <v>#DIV/0!</v>
      </c>
      <c r="AP106" t="e">
        <f t="shared" si="75"/>
        <v>#DIV/0!</v>
      </c>
      <c r="AQ106" t="e">
        <f t="shared" si="76"/>
        <v>#DIV/0!</v>
      </c>
      <c r="AR106" t="e">
        <f t="shared" si="77"/>
        <v>#DIV/0!</v>
      </c>
      <c r="AS106" t="e">
        <f t="shared" si="78"/>
        <v>#DIV/0!</v>
      </c>
      <c r="AT106" t="e">
        <f t="shared" si="79"/>
        <v>#DIV/0!</v>
      </c>
      <c r="AU106" t="e">
        <f t="shared" si="80"/>
        <v>#DIV/0!</v>
      </c>
      <c r="AV106" t="e">
        <f t="shared" si="81"/>
        <v>#DIV/0!</v>
      </c>
      <c r="AW106" t="e">
        <f t="shared" si="82"/>
        <v>#DIV/0!</v>
      </c>
      <c r="AX106" t="e">
        <f t="shared" si="83"/>
        <v>#DIV/0!</v>
      </c>
      <c r="AY106" t="e">
        <f t="shared" si="84"/>
        <v>#DIV/0!</v>
      </c>
      <c r="AZ106" t="e">
        <f t="shared" si="85"/>
        <v>#DIV/0!</v>
      </c>
      <c r="BA106" t="e">
        <f t="shared" si="86"/>
        <v>#DIV/0!</v>
      </c>
      <c r="BB106">
        <f t="shared" si="87"/>
        <v>38</v>
      </c>
      <c r="BC106">
        <f t="shared" si="107"/>
        <v>0</v>
      </c>
      <c r="BD106">
        <f t="shared" si="107"/>
        <v>0</v>
      </c>
      <c r="BE106">
        <f t="shared" si="88"/>
        <v>5.5</v>
      </c>
      <c r="BF106">
        <f t="shared" si="59"/>
        <v>0</v>
      </c>
      <c r="BG106">
        <f t="shared" si="59"/>
        <v>0</v>
      </c>
      <c r="BH106">
        <f t="shared" si="59"/>
        <v>0</v>
      </c>
      <c r="BI106">
        <f t="shared" si="89"/>
        <v>1.4817325201855454</v>
      </c>
      <c r="BJ106">
        <f t="shared" si="108"/>
        <v>0</v>
      </c>
      <c r="BK106">
        <f t="shared" si="109"/>
        <v>0</v>
      </c>
      <c r="BL106">
        <f t="shared" si="90"/>
        <v>0.21446128581632895</v>
      </c>
      <c r="BM106">
        <f t="shared" si="91"/>
        <v>0</v>
      </c>
      <c r="BN106">
        <f t="shared" si="92"/>
        <v>0</v>
      </c>
      <c r="BO106">
        <f t="shared" si="93"/>
        <v>0</v>
      </c>
      <c r="BP106" t="str">
        <f t="shared" si="94"/>
        <v/>
      </c>
      <c r="BQ106" t="str">
        <f t="shared" si="95"/>
        <v/>
      </c>
      <c r="BR106" t="str">
        <f t="shared" si="96"/>
        <v/>
      </c>
      <c r="BS106" t="str">
        <f t="shared" si="97"/>
        <v/>
      </c>
      <c r="BT106" t="str">
        <f t="shared" si="98"/>
        <v/>
      </c>
      <c r="BU106" t="str">
        <f t="shared" si="99"/>
        <v/>
      </c>
      <c r="BV106" t="str">
        <f t="shared" si="100"/>
        <v/>
      </c>
      <c r="BW106" t="str">
        <f t="shared" si="101"/>
        <v/>
      </c>
      <c r="BX106" t="str">
        <f t="shared" si="102"/>
        <v/>
      </c>
      <c r="BY106" t="str">
        <f t="shared" si="103"/>
        <v/>
      </c>
      <c r="BZ106" t="str">
        <f t="shared" si="104"/>
        <v/>
      </c>
      <c r="CA106" t="str">
        <f t="shared" si="105"/>
        <v/>
      </c>
      <c r="CB106" s="11">
        <f t="shared" si="110"/>
        <v>3.8992961057514354E-2</v>
      </c>
    </row>
    <row r="107" spans="1:80" x14ac:dyDescent="0.3">
      <c r="A107">
        <v>2</v>
      </c>
      <c r="B107">
        <f t="shared" si="60"/>
        <v>1</v>
      </c>
      <c r="C107" t="s">
        <v>79</v>
      </c>
      <c r="D107">
        <v>1.8</v>
      </c>
      <c r="E107">
        <v>14</v>
      </c>
      <c r="F107">
        <v>6</v>
      </c>
      <c r="G107">
        <v>7.4</v>
      </c>
      <c r="H107">
        <v>13</v>
      </c>
      <c r="I107">
        <f t="shared" si="61"/>
        <v>3.35</v>
      </c>
      <c r="J107">
        <f t="shared" si="62"/>
        <v>1</v>
      </c>
      <c r="K107">
        <v>7</v>
      </c>
      <c r="L107">
        <f t="shared" si="63"/>
        <v>7</v>
      </c>
      <c r="M107">
        <v>1</v>
      </c>
      <c r="N107">
        <v>1</v>
      </c>
      <c r="O107">
        <v>2</v>
      </c>
      <c r="P107">
        <f t="shared" si="64"/>
        <v>1</v>
      </c>
      <c r="S107">
        <v>1</v>
      </c>
      <c r="T107">
        <v>0</v>
      </c>
      <c r="U107">
        <v>1</v>
      </c>
      <c r="Z107">
        <v>5.5</v>
      </c>
      <c r="AA107">
        <v>0</v>
      </c>
      <c r="AB107">
        <v>5.5</v>
      </c>
      <c r="AC107">
        <v>0</v>
      </c>
      <c r="AD107" t="s">
        <v>79</v>
      </c>
      <c r="AE107">
        <f t="shared" si="106"/>
        <v>418.88628200825849</v>
      </c>
      <c r="AF107">
        <f t="shared" si="65"/>
        <v>-17.628261777455727</v>
      </c>
      <c r="AG107">
        <f t="shared" si="66"/>
        <v>0</v>
      </c>
      <c r="AH107">
        <f t="shared" si="67"/>
        <v>35.256523554911453</v>
      </c>
      <c r="AI107">
        <f t="shared" si="68"/>
        <v>70.513047109822907</v>
      </c>
      <c r="AJ107">
        <f t="shared" si="69"/>
        <v>105.76957066473436</v>
      </c>
      <c r="AK107">
        <f t="shared" si="70"/>
        <v>141.02609421964581</v>
      </c>
      <c r="AL107">
        <f t="shared" si="71"/>
        <v>176.28261777455725</v>
      </c>
      <c r="AM107">
        <f t="shared" si="72"/>
        <v>352.50804206945782</v>
      </c>
      <c r="AN107">
        <f t="shared" si="73"/>
        <v>418.88628200825849</v>
      </c>
      <c r="AO107">
        <f t="shared" si="74"/>
        <v>296.01592297260612</v>
      </c>
      <c r="AP107">
        <f t="shared" si="75"/>
        <v>-1678.6451770507708</v>
      </c>
      <c r="AQ107">
        <f t="shared" si="76"/>
        <v>0</v>
      </c>
      <c r="AR107">
        <f t="shared" si="77"/>
        <v>0</v>
      </c>
      <c r="AS107">
        <f t="shared" si="78"/>
        <v>35.256523554911453</v>
      </c>
      <c r="AT107">
        <f t="shared" si="79"/>
        <v>70.513047109822907</v>
      </c>
      <c r="AU107">
        <f t="shared" si="80"/>
        <v>105.76957066473436</v>
      </c>
      <c r="AV107">
        <f t="shared" si="81"/>
        <v>141.02609421964581</v>
      </c>
      <c r="AW107">
        <f t="shared" si="82"/>
        <v>176.28261777455725</v>
      </c>
      <c r="AX107">
        <f t="shared" si="83"/>
        <v>352.50804206945782</v>
      </c>
      <c r="AY107">
        <f t="shared" si="84"/>
        <v>418.88628200825849</v>
      </c>
      <c r="AZ107">
        <f t="shared" si="85"/>
        <v>418.88628200825849</v>
      </c>
      <c r="BA107">
        <f t="shared" si="86"/>
        <v>418.88628200825849</v>
      </c>
      <c r="BB107">
        <f t="shared" si="87"/>
        <v>18</v>
      </c>
      <c r="BC107">
        <f t="shared" si="107"/>
        <v>0</v>
      </c>
      <c r="BD107">
        <f t="shared" si="107"/>
        <v>0</v>
      </c>
      <c r="BE107">
        <f t="shared" si="88"/>
        <v>5.5</v>
      </c>
      <c r="BF107">
        <f t="shared" si="59"/>
        <v>0</v>
      </c>
      <c r="BG107">
        <f t="shared" si="59"/>
        <v>0</v>
      </c>
      <c r="BH107">
        <f t="shared" si="59"/>
        <v>0</v>
      </c>
      <c r="BI107">
        <f t="shared" si="89"/>
        <v>4.6409581405596683</v>
      </c>
      <c r="BJ107">
        <f t="shared" si="108"/>
        <v>0</v>
      </c>
      <c r="BK107">
        <f t="shared" si="109"/>
        <v>0</v>
      </c>
      <c r="BL107">
        <f t="shared" si="90"/>
        <v>1.4180705429487876</v>
      </c>
      <c r="BM107">
        <f t="shared" si="91"/>
        <v>0</v>
      </c>
      <c r="BN107">
        <f t="shared" si="92"/>
        <v>0</v>
      </c>
      <c r="BO107">
        <f t="shared" si="93"/>
        <v>0</v>
      </c>
      <c r="BP107" t="str">
        <f t="shared" si="94"/>
        <v>Col mopA</v>
      </c>
      <c r="BQ107">
        <f t="shared" si="95"/>
        <v>0</v>
      </c>
      <c r="BR107">
        <f t="shared" si="96"/>
        <v>0</v>
      </c>
      <c r="BS107">
        <f t="shared" si="97"/>
        <v>35.256523554911453</v>
      </c>
      <c r="BT107">
        <f t="shared" si="98"/>
        <v>35.256523554911453</v>
      </c>
      <c r="BU107">
        <f t="shared" si="99"/>
        <v>35.256523554911453</v>
      </c>
      <c r="BV107">
        <f t="shared" si="100"/>
        <v>35.256523554911453</v>
      </c>
      <c r="BW107">
        <f t="shared" si="101"/>
        <v>35.256523554911439</v>
      </c>
      <c r="BX107">
        <f t="shared" si="102"/>
        <v>176.22542429490056</v>
      </c>
      <c r="BY107">
        <f t="shared" si="103"/>
        <v>66.378239938800675</v>
      </c>
      <c r="BZ107">
        <f t="shared" si="104"/>
        <v>0</v>
      </c>
      <c r="CA107">
        <f t="shared" si="105"/>
        <v>0</v>
      </c>
      <c r="CB107" s="11">
        <f t="shared" si="110"/>
        <v>0.25783100780887047</v>
      </c>
    </row>
    <row r="108" spans="1:80" x14ac:dyDescent="0.3">
      <c r="A108">
        <v>2</v>
      </c>
      <c r="B108">
        <f t="shared" si="60"/>
        <v>1</v>
      </c>
      <c r="C108" t="s">
        <v>79</v>
      </c>
      <c r="D108">
        <v>1.65</v>
      </c>
      <c r="E108">
        <v>13.6</v>
      </c>
      <c r="F108">
        <v>3.9</v>
      </c>
      <c r="G108">
        <v>3.8</v>
      </c>
      <c r="H108">
        <v>13.6</v>
      </c>
      <c r="I108">
        <f t="shared" si="61"/>
        <v>1.9249999999999998</v>
      </c>
      <c r="J108">
        <f t="shared" si="62"/>
        <v>0</v>
      </c>
      <c r="K108">
        <v>3</v>
      </c>
      <c r="L108">
        <f t="shared" si="63"/>
        <v>3</v>
      </c>
      <c r="O108">
        <v>5</v>
      </c>
      <c r="P108">
        <f t="shared" si="64"/>
        <v>1</v>
      </c>
      <c r="S108">
        <v>1</v>
      </c>
      <c r="T108">
        <v>0</v>
      </c>
      <c r="U108">
        <v>1</v>
      </c>
      <c r="Z108">
        <v>83</v>
      </c>
      <c r="AA108">
        <v>0</v>
      </c>
      <c r="AB108">
        <v>0</v>
      </c>
      <c r="AC108">
        <v>0</v>
      </c>
      <c r="AD108" t="s">
        <v>79</v>
      </c>
      <c r="AE108">
        <f t="shared" si="106"/>
        <v>52.722316297490451</v>
      </c>
      <c r="AF108">
        <f t="shared" si="65"/>
        <v>5.6037959307889027</v>
      </c>
      <c r="AG108">
        <f t="shared" si="66"/>
        <v>10.795740684198561</v>
      </c>
      <c r="AH108">
        <f t="shared" si="67"/>
        <v>20.006954701228118</v>
      </c>
      <c r="AI108">
        <f t="shared" si="68"/>
        <v>27.759398135784625</v>
      </c>
      <c r="AJ108">
        <f t="shared" si="69"/>
        <v>34.178827072564026</v>
      </c>
      <c r="AK108">
        <f t="shared" si="70"/>
        <v>39.390997596262288</v>
      </c>
      <c r="AL108">
        <f t="shared" si="71"/>
        <v>43.521665791575352</v>
      </c>
      <c r="AM108">
        <f t="shared" si="72"/>
        <v>52.353934806721099</v>
      </c>
      <c r="AN108">
        <f t="shared" si="73"/>
        <v>52.723657695727205</v>
      </c>
      <c r="AO108">
        <f t="shared" si="74"/>
        <v>53.546102489638741</v>
      </c>
      <c r="AP108">
        <f t="shared" si="75"/>
        <v>76.298731706728503</v>
      </c>
      <c r="AQ108">
        <f t="shared" si="76"/>
        <v>5.6037959307889027</v>
      </c>
      <c r="AR108">
        <f t="shared" si="77"/>
        <v>10.795740684198561</v>
      </c>
      <c r="AS108">
        <f t="shared" si="78"/>
        <v>20.006954701228118</v>
      </c>
      <c r="AT108">
        <f t="shared" si="79"/>
        <v>27.759398135784625</v>
      </c>
      <c r="AU108">
        <f t="shared" si="80"/>
        <v>34.178827072564026</v>
      </c>
      <c r="AV108">
        <f t="shared" si="81"/>
        <v>39.390997596262288</v>
      </c>
      <c r="AW108">
        <f t="shared" si="82"/>
        <v>43.521665791575352</v>
      </c>
      <c r="AX108">
        <f t="shared" si="83"/>
        <v>52.353934806721099</v>
      </c>
      <c r="AY108">
        <f t="shared" si="84"/>
        <v>52.722316297490451</v>
      </c>
      <c r="AZ108">
        <f t="shared" si="85"/>
        <v>52.722316297490451</v>
      </c>
      <c r="BA108">
        <f t="shared" si="86"/>
        <v>52.722316297490451</v>
      </c>
      <c r="BB108">
        <f t="shared" si="87"/>
        <v>83</v>
      </c>
      <c r="BC108">
        <f t="shared" si="107"/>
        <v>0</v>
      </c>
      <c r="BD108">
        <f t="shared" si="107"/>
        <v>0</v>
      </c>
      <c r="BE108">
        <f t="shared" si="88"/>
        <v>5.5</v>
      </c>
      <c r="BF108">
        <f t="shared" si="59"/>
        <v>0</v>
      </c>
      <c r="BG108">
        <f t="shared" si="59"/>
        <v>0</v>
      </c>
      <c r="BH108">
        <f t="shared" si="59"/>
        <v>0</v>
      </c>
      <c r="BI108">
        <f t="shared" si="89"/>
        <v>17.981922301558928</v>
      </c>
      <c r="BJ108">
        <f t="shared" si="108"/>
        <v>0</v>
      </c>
      <c r="BK108">
        <f t="shared" si="109"/>
        <v>0</v>
      </c>
      <c r="BL108">
        <f t="shared" si="90"/>
        <v>1.1915731645611338</v>
      </c>
      <c r="BM108">
        <f t="shared" si="91"/>
        <v>0</v>
      </c>
      <c r="BN108">
        <f t="shared" si="92"/>
        <v>0</v>
      </c>
      <c r="BO108">
        <f t="shared" si="93"/>
        <v>0</v>
      </c>
      <c r="BP108" t="str">
        <f t="shared" si="94"/>
        <v>Col mopA</v>
      </c>
      <c r="BQ108">
        <f t="shared" si="95"/>
        <v>5.6037959307889027</v>
      </c>
      <c r="BR108">
        <f t="shared" si="96"/>
        <v>5.1919447534096586</v>
      </c>
      <c r="BS108">
        <f t="shared" si="97"/>
        <v>9.2112140170295564</v>
      </c>
      <c r="BT108">
        <f t="shared" si="98"/>
        <v>7.7524434345565076</v>
      </c>
      <c r="BU108">
        <f t="shared" si="99"/>
        <v>6.4194289367794006</v>
      </c>
      <c r="BV108">
        <f t="shared" si="100"/>
        <v>5.2121705236982621</v>
      </c>
      <c r="BW108">
        <f t="shared" si="101"/>
        <v>4.1306681953130635</v>
      </c>
      <c r="BX108">
        <f t="shared" si="102"/>
        <v>8.8322690151457479</v>
      </c>
      <c r="BY108">
        <f t="shared" si="103"/>
        <v>0.36838149076935167</v>
      </c>
      <c r="BZ108">
        <f t="shared" si="104"/>
        <v>0</v>
      </c>
      <c r="CA108">
        <f t="shared" si="105"/>
        <v>0</v>
      </c>
      <c r="CB108" s="11">
        <f t="shared" si="110"/>
        <v>0.21664966628384252</v>
      </c>
    </row>
    <row r="109" spans="1:80" x14ac:dyDescent="0.3">
      <c r="A109">
        <v>2</v>
      </c>
      <c r="B109">
        <f t="shared" si="60"/>
        <v>1</v>
      </c>
      <c r="C109" t="s">
        <v>79</v>
      </c>
      <c r="D109">
        <v>1.58</v>
      </c>
      <c r="E109">
        <v>20</v>
      </c>
      <c r="F109">
        <v>8.02</v>
      </c>
      <c r="G109">
        <v>8.1999999999999993</v>
      </c>
      <c r="H109">
        <v>15.5</v>
      </c>
      <c r="I109">
        <f t="shared" si="61"/>
        <v>4.0549999999999997</v>
      </c>
      <c r="J109">
        <f t="shared" si="62"/>
        <v>4.5</v>
      </c>
      <c r="K109">
        <v>3</v>
      </c>
      <c r="L109">
        <f t="shared" si="63"/>
        <v>3</v>
      </c>
      <c r="M109">
        <v>1</v>
      </c>
      <c r="N109">
        <v>1</v>
      </c>
      <c r="O109">
        <v>1</v>
      </c>
      <c r="P109">
        <f t="shared" si="64"/>
        <v>1</v>
      </c>
      <c r="Q109">
        <v>1</v>
      </c>
      <c r="S109">
        <v>1</v>
      </c>
      <c r="T109">
        <v>0</v>
      </c>
      <c r="U109">
        <v>1</v>
      </c>
      <c r="Z109">
        <v>63</v>
      </c>
      <c r="AA109">
        <v>0</v>
      </c>
      <c r="AB109">
        <v>0</v>
      </c>
      <c r="AC109">
        <v>0</v>
      </c>
      <c r="AD109" t="s">
        <v>79</v>
      </c>
      <c r="AE109">
        <f t="shared" si="106"/>
        <v>266.62908449062763</v>
      </c>
      <c r="AF109">
        <f t="shared" si="65"/>
        <v>-264.27523771740641</v>
      </c>
      <c r="AG109">
        <f t="shared" si="66"/>
        <v>-224.47464227818577</v>
      </c>
      <c r="AH109">
        <f t="shared" si="67"/>
        <v>-150.9415430812808</v>
      </c>
      <c r="AI109">
        <f t="shared" si="68"/>
        <v>-85.141233283855556</v>
      </c>
      <c r="AJ109">
        <f t="shared" si="69"/>
        <v>-26.644113474827947</v>
      </c>
      <c r="AK109">
        <f t="shared" si="70"/>
        <v>24.979415756884336</v>
      </c>
      <c r="AL109">
        <f t="shared" si="71"/>
        <v>70.158953822363443</v>
      </c>
      <c r="AM109">
        <f t="shared" si="72"/>
        <v>214.4327560441391</v>
      </c>
      <c r="AN109">
        <f t="shared" si="73"/>
        <v>251.16350569166806</v>
      </c>
      <c r="AO109">
        <f t="shared" si="74"/>
        <v>264.69588714075769</v>
      </c>
      <c r="AP109">
        <f t="shared" si="75"/>
        <v>271.21147820883789</v>
      </c>
      <c r="AQ109">
        <f t="shared" si="76"/>
        <v>0</v>
      </c>
      <c r="AR109">
        <f t="shared" si="77"/>
        <v>0</v>
      </c>
      <c r="AS109">
        <f t="shared" si="78"/>
        <v>0</v>
      </c>
      <c r="AT109">
        <f t="shared" si="79"/>
        <v>0</v>
      </c>
      <c r="AU109">
        <f t="shared" si="80"/>
        <v>0</v>
      </c>
      <c r="AV109">
        <f t="shared" si="81"/>
        <v>24.979415756884336</v>
      </c>
      <c r="AW109">
        <f t="shared" si="82"/>
        <v>70.158953822363443</v>
      </c>
      <c r="AX109">
        <f t="shared" si="83"/>
        <v>214.4327560441391</v>
      </c>
      <c r="AY109">
        <f t="shared" si="84"/>
        <v>251.16350569166806</v>
      </c>
      <c r="AZ109">
        <f t="shared" si="85"/>
        <v>264.69588714075769</v>
      </c>
      <c r="BA109">
        <f t="shared" si="86"/>
        <v>266.62908449062763</v>
      </c>
      <c r="BB109">
        <f t="shared" si="87"/>
        <v>5.5</v>
      </c>
      <c r="BC109">
        <f t="shared" si="107"/>
        <v>5.5</v>
      </c>
      <c r="BD109">
        <f t="shared" si="107"/>
        <v>0</v>
      </c>
      <c r="BE109">
        <f t="shared" si="88"/>
        <v>5.5</v>
      </c>
      <c r="BF109">
        <f t="shared" si="59"/>
        <v>0</v>
      </c>
      <c r="BG109">
        <f t="shared" si="59"/>
        <v>0</v>
      </c>
      <c r="BH109">
        <f t="shared" si="59"/>
        <v>0</v>
      </c>
      <c r="BI109">
        <f t="shared" si="89"/>
        <v>1.0926145998201708</v>
      </c>
      <c r="BJ109">
        <f t="shared" si="108"/>
        <v>1.0926145998201708</v>
      </c>
      <c r="BK109">
        <f t="shared" si="109"/>
        <v>0</v>
      </c>
      <c r="BL109">
        <f t="shared" si="90"/>
        <v>1.0926145998201708</v>
      </c>
      <c r="BM109">
        <f t="shared" si="91"/>
        <v>0</v>
      </c>
      <c r="BN109">
        <f t="shared" si="92"/>
        <v>0</v>
      </c>
      <c r="BO109">
        <f t="shared" si="93"/>
        <v>0</v>
      </c>
      <c r="BP109" t="str">
        <f t="shared" si="94"/>
        <v>Col mopA</v>
      </c>
      <c r="BQ109">
        <f t="shared" si="95"/>
        <v>0</v>
      </c>
      <c r="BR109">
        <f t="shared" si="96"/>
        <v>0</v>
      </c>
      <c r="BS109">
        <f t="shared" si="97"/>
        <v>0</v>
      </c>
      <c r="BT109">
        <f t="shared" si="98"/>
        <v>0</v>
      </c>
      <c r="BU109">
        <f t="shared" si="99"/>
        <v>0</v>
      </c>
      <c r="BV109">
        <f t="shared" si="100"/>
        <v>24.979415756884336</v>
      </c>
      <c r="BW109">
        <f t="shared" si="101"/>
        <v>45.179538065479107</v>
      </c>
      <c r="BX109">
        <f t="shared" si="102"/>
        <v>144.27380222177567</v>
      </c>
      <c r="BY109">
        <f t="shared" si="103"/>
        <v>36.730749647528967</v>
      </c>
      <c r="BZ109">
        <f t="shared" si="104"/>
        <v>13.532381449089627</v>
      </c>
      <c r="CA109">
        <f t="shared" si="105"/>
        <v>1.9331973498699426</v>
      </c>
      <c r="CB109" s="11">
        <f t="shared" si="110"/>
        <v>0.1986571999673038</v>
      </c>
    </row>
    <row r="110" spans="1:80" x14ac:dyDescent="0.3">
      <c r="A110">
        <v>2</v>
      </c>
      <c r="B110" t="str">
        <f t="shared" si="60"/>
        <v/>
      </c>
      <c r="D110">
        <v>0.9</v>
      </c>
      <c r="I110">
        <f t="shared" si="61"/>
        <v>0</v>
      </c>
      <c r="J110">
        <f t="shared" si="62"/>
        <v>0</v>
      </c>
      <c r="L110" t="e">
        <f t="shared" si="63"/>
        <v>#DIV/0!</v>
      </c>
      <c r="M110">
        <v>1</v>
      </c>
      <c r="N110">
        <v>1</v>
      </c>
      <c r="O110">
        <v>4</v>
      </c>
      <c r="P110">
        <f t="shared" si="64"/>
        <v>0</v>
      </c>
      <c r="S110">
        <v>1</v>
      </c>
      <c r="T110">
        <v>0</v>
      </c>
      <c r="U110">
        <v>1</v>
      </c>
      <c r="Z110">
        <v>0</v>
      </c>
      <c r="AA110">
        <v>0</v>
      </c>
      <c r="AB110">
        <v>0</v>
      </c>
      <c r="AC110">
        <v>0</v>
      </c>
      <c r="AD110" t="s">
        <v>79</v>
      </c>
      <c r="AE110" t="e">
        <f t="shared" si="106"/>
        <v>#DIV/0!</v>
      </c>
      <c r="AF110" t="e">
        <f t="shared" si="65"/>
        <v>#DIV/0!</v>
      </c>
      <c r="AG110" t="e">
        <f t="shared" si="66"/>
        <v>#DIV/0!</v>
      </c>
      <c r="AH110" t="e">
        <f t="shared" si="67"/>
        <v>#DIV/0!</v>
      </c>
      <c r="AI110" t="e">
        <f t="shared" si="68"/>
        <v>#DIV/0!</v>
      </c>
      <c r="AJ110" t="e">
        <f t="shared" si="69"/>
        <v>#DIV/0!</v>
      </c>
      <c r="AK110" t="e">
        <f t="shared" si="70"/>
        <v>#DIV/0!</v>
      </c>
      <c r="AL110" t="e">
        <f t="shared" si="71"/>
        <v>#DIV/0!</v>
      </c>
      <c r="AM110" t="e">
        <f t="shared" si="72"/>
        <v>#DIV/0!</v>
      </c>
      <c r="AN110" t="e">
        <f t="shared" si="73"/>
        <v>#DIV/0!</v>
      </c>
      <c r="AO110" t="e">
        <f t="shared" si="74"/>
        <v>#DIV/0!</v>
      </c>
      <c r="AP110" t="e">
        <f t="shared" si="75"/>
        <v>#DIV/0!</v>
      </c>
      <c r="AQ110" t="e">
        <f t="shared" si="76"/>
        <v>#DIV/0!</v>
      </c>
      <c r="AR110" t="e">
        <f t="shared" si="77"/>
        <v>#DIV/0!</v>
      </c>
      <c r="AS110" t="e">
        <f t="shared" si="78"/>
        <v>#DIV/0!</v>
      </c>
      <c r="AT110" t="e">
        <f t="shared" si="79"/>
        <v>#DIV/0!</v>
      </c>
      <c r="AU110" t="e">
        <f t="shared" si="80"/>
        <v>#DIV/0!</v>
      </c>
      <c r="AV110" t="e">
        <f t="shared" si="81"/>
        <v>#DIV/0!</v>
      </c>
      <c r="AW110" t="e">
        <f t="shared" si="82"/>
        <v>#DIV/0!</v>
      </c>
      <c r="AX110" t="e">
        <f t="shared" si="83"/>
        <v>#DIV/0!</v>
      </c>
      <c r="AY110" t="e">
        <f t="shared" si="84"/>
        <v>#DIV/0!</v>
      </c>
      <c r="AZ110" t="e">
        <f t="shared" si="85"/>
        <v>#DIV/0!</v>
      </c>
      <c r="BA110" t="e">
        <f t="shared" si="86"/>
        <v>#DIV/0!</v>
      </c>
      <c r="BB110">
        <f t="shared" si="87"/>
        <v>63</v>
      </c>
      <c r="BC110">
        <f t="shared" si="107"/>
        <v>0</v>
      </c>
      <c r="BD110">
        <f t="shared" si="107"/>
        <v>0</v>
      </c>
      <c r="BE110">
        <f t="shared" si="88"/>
        <v>5.5</v>
      </c>
      <c r="BF110">
        <f t="shared" si="59"/>
        <v>0</v>
      </c>
      <c r="BG110">
        <f t="shared" si="59"/>
        <v>0</v>
      </c>
      <c r="BH110">
        <f t="shared" si="59"/>
        <v>0</v>
      </c>
      <c r="BI110">
        <f t="shared" si="89"/>
        <v>4.0608383729897097</v>
      </c>
      <c r="BJ110">
        <f t="shared" si="108"/>
        <v>0</v>
      </c>
      <c r="BK110">
        <f t="shared" si="109"/>
        <v>0</v>
      </c>
      <c r="BL110">
        <f t="shared" si="90"/>
        <v>0.35451763573719691</v>
      </c>
      <c r="BM110">
        <f t="shared" si="91"/>
        <v>0</v>
      </c>
      <c r="BN110">
        <f t="shared" si="92"/>
        <v>0</v>
      </c>
      <c r="BO110">
        <f t="shared" si="93"/>
        <v>0</v>
      </c>
      <c r="BP110" t="str">
        <f t="shared" si="94"/>
        <v/>
      </c>
      <c r="BQ110" t="str">
        <f t="shared" si="95"/>
        <v/>
      </c>
      <c r="BR110" t="str">
        <f t="shared" si="96"/>
        <v/>
      </c>
      <c r="BS110" t="str">
        <f t="shared" si="97"/>
        <v/>
      </c>
      <c r="BT110" t="str">
        <f t="shared" si="98"/>
        <v/>
      </c>
      <c r="BU110" t="str">
        <f t="shared" si="99"/>
        <v/>
      </c>
      <c r="BV110" t="str">
        <f t="shared" si="100"/>
        <v/>
      </c>
      <c r="BW110" t="str">
        <f t="shared" si="101"/>
        <v/>
      </c>
      <c r="BX110" t="str">
        <f t="shared" si="102"/>
        <v/>
      </c>
      <c r="BY110" t="str">
        <f t="shared" si="103"/>
        <v/>
      </c>
      <c r="BZ110" t="str">
        <f t="shared" si="104"/>
        <v/>
      </c>
      <c r="CA110" t="str">
        <f t="shared" si="105"/>
        <v/>
      </c>
      <c r="CB110" s="11">
        <f t="shared" si="110"/>
        <v>6.4457751952217618E-2</v>
      </c>
    </row>
    <row r="111" spans="1:80" x14ac:dyDescent="0.3">
      <c r="A111">
        <v>2</v>
      </c>
      <c r="B111">
        <f t="shared" si="60"/>
        <v>1</v>
      </c>
      <c r="C111" t="s">
        <v>79</v>
      </c>
      <c r="D111">
        <v>1.45</v>
      </c>
      <c r="E111">
        <v>16.2</v>
      </c>
      <c r="F111">
        <v>9.4</v>
      </c>
      <c r="G111">
        <v>8.68</v>
      </c>
      <c r="H111">
        <v>16.2</v>
      </c>
      <c r="I111">
        <f t="shared" si="61"/>
        <v>4.5199999999999996</v>
      </c>
      <c r="J111">
        <f t="shared" si="62"/>
        <v>0</v>
      </c>
      <c r="K111">
        <v>3</v>
      </c>
      <c r="L111">
        <f t="shared" si="63"/>
        <v>3</v>
      </c>
      <c r="M111">
        <v>1</v>
      </c>
      <c r="N111">
        <v>0</v>
      </c>
      <c r="O111">
        <v>1</v>
      </c>
      <c r="P111">
        <f t="shared" si="64"/>
        <v>1</v>
      </c>
      <c r="Q111">
        <v>1</v>
      </c>
      <c r="S111">
        <v>1</v>
      </c>
      <c r="T111">
        <v>0</v>
      </c>
      <c r="U111">
        <v>1</v>
      </c>
      <c r="Z111">
        <v>18</v>
      </c>
      <c r="AA111">
        <v>0</v>
      </c>
      <c r="AB111">
        <v>18</v>
      </c>
      <c r="AC111">
        <v>0</v>
      </c>
      <c r="AD111" t="s">
        <v>79</v>
      </c>
      <c r="AE111">
        <f t="shared" si="106"/>
        <v>346.24697699889532</v>
      </c>
      <c r="AF111">
        <f t="shared" si="65"/>
        <v>31.080582102945922</v>
      </c>
      <c r="AG111">
        <f t="shared" si="66"/>
        <v>60.243238154758217</v>
      </c>
      <c r="AH111">
        <f t="shared" si="67"/>
        <v>113.0590938949353</v>
      </c>
      <c r="AI111">
        <f t="shared" si="68"/>
        <v>158.93621080043792</v>
      </c>
      <c r="AJ111">
        <f t="shared" si="69"/>
        <v>198.36323245117273</v>
      </c>
      <c r="AK111">
        <f t="shared" si="70"/>
        <v>231.82880242704633</v>
      </c>
      <c r="AL111">
        <f t="shared" si="71"/>
        <v>259.82156430796545</v>
      </c>
      <c r="AM111">
        <f t="shared" si="72"/>
        <v>334.79577758497624</v>
      </c>
      <c r="AN111">
        <f t="shared" si="73"/>
        <v>345.37979752575433</v>
      </c>
      <c r="AO111">
        <f t="shared" si="74"/>
        <v>346.28867458438066</v>
      </c>
      <c r="AP111">
        <f t="shared" si="75"/>
        <v>384.89477502087237</v>
      </c>
      <c r="AQ111">
        <f t="shared" si="76"/>
        <v>31.080582102945922</v>
      </c>
      <c r="AR111">
        <f t="shared" si="77"/>
        <v>60.243238154758217</v>
      </c>
      <c r="AS111">
        <f t="shared" si="78"/>
        <v>113.0590938949353</v>
      </c>
      <c r="AT111">
        <f t="shared" si="79"/>
        <v>158.93621080043792</v>
      </c>
      <c r="AU111">
        <f t="shared" si="80"/>
        <v>198.36323245117273</v>
      </c>
      <c r="AV111">
        <f t="shared" si="81"/>
        <v>231.82880242704633</v>
      </c>
      <c r="AW111">
        <f t="shared" si="82"/>
        <v>259.82156430796545</v>
      </c>
      <c r="AX111">
        <f t="shared" si="83"/>
        <v>334.79577758497624</v>
      </c>
      <c r="AY111">
        <f t="shared" si="84"/>
        <v>345.37979752575433</v>
      </c>
      <c r="AZ111">
        <f t="shared" si="85"/>
        <v>346.24697699889532</v>
      </c>
      <c r="BA111">
        <f t="shared" si="86"/>
        <v>346.24697699889532</v>
      </c>
      <c r="BB111">
        <f t="shared" si="87"/>
        <v>5.5</v>
      </c>
      <c r="BC111">
        <f t="shared" si="107"/>
        <v>5.5</v>
      </c>
      <c r="BD111">
        <f t="shared" si="107"/>
        <v>0</v>
      </c>
      <c r="BE111">
        <f t="shared" si="88"/>
        <v>5.5</v>
      </c>
      <c r="BF111">
        <f t="shared" si="59"/>
        <v>0</v>
      </c>
      <c r="BG111">
        <f t="shared" si="59"/>
        <v>0</v>
      </c>
      <c r="BH111">
        <f t="shared" si="59"/>
        <v>0</v>
      </c>
      <c r="BI111">
        <f t="shared" si="89"/>
        <v>0.9202139865894523</v>
      </c>
      <c r="BJ111">
        <f t="shared" si="108"/>
        <v>0.9202139865894523</v>
      </c>
      <c r="BK111">
        <f t="shared" si="109"/>
        <v>0</v>
      </c>
      <c r="BL111">
        <f t="shared" si="90"/>
        <v>0.9202139865894523</v>
      </c>
      <c r="BM111">
        <f t="shared" si="91"/>
        <v>0</v>
      </c>
      <c r="BN111">
        <f t="shared" si="92"/>
        <v>0</v>
      </c>
      <c r="BO111">
        <f t="shared" si="93"/>
        <v>0</v>
      </c>
      <c r="BP111" t="str">
        <f t="shared" si="94"/>
        <v>Col mopA</v>
      </c>
      <c r="BQ111">
        <f t="shared" si="95"/>
        <v>31.080582102945922</v>
      </c>
      <c r="BR111">
        <f t="shared" si="96"/>
        <v>29.162656051812295</v>
      </c>
      <c r="BS111">
        <f t="shared" si="97"/>
        <v>52.815855740177085</v>
      </c>
      <c r="BT111">
        <f t="shared" si="98"/>
        <v>45.877116905502618</v>
      </c>
      <c r="BU111">
        <f t="shared" si="99"/>
        <v>39.427021650734815</v>
      </c>
      <c r="BV111">
        <f t="shared" si="100"/>
        <v>33.465569975873592</v>
      </c>
      <c r="BW111">
        <f t="shared" si="101"/>
        <v>27.992761880919119</v>
      </c>
      <c r="BX111">
        <f t="shared" si="102"/>
        <v>74.97421327701079</v>
      </c>
      <c r="BY111">
        <f t="shared" si="103"/>
        <v>10.584019940778091</v>
      </c>
      <c r="BZ111">
        <f t="shared" si="104"/>
        <v>0.8671794731409932</v>
      </c>
      <c r="CA111">
        <f t="shared" si="105"/>
        <v>0</v>
      </c>
      <c r="CB111" s="11">
        <f t="shared" si="110"/>
        <v>0.16731163392535497</v>
      </c>
    </row>
    <row r="112" spans="1:80" x14ac:dyDescent="0.3">
      <c r="A112">
        <v>2</v>
      </c>
      <c r="B112" t="str">
        <f t="shared" si="60"/>
        <v/>
      </c>
      <c r="D112">
        <v>0.9</v>
      </c>
      <c r="I112">
        <f t="shared" si="61"/>
        <v>0</v>
      </c>
      <c r="J112">
        <f t="shared" si="62"/>
        <v>0</v>
      </c>
      <c r="L112" t="e">
        <f t="shared" si="63"/>
        <v>#DIV/0!</v>
      </c>
      <c r="M112">
        <v>2</v>
      </c>
      <c r="N112">
        <v>1</v>
      </c>
      <c r="O112">
        <v>2</v>
      </c>
      <c r="P112">
        <f t="shared" si="64"/>
        <v>0</v>
      </c>
      <c r="S112">
        <v>1</v>
      </c>
      <c r="T112">
        <v>0</v>
      </c>
      <c r="U112">
        <v>2</v>
      </c>
      <c r="Z112">
        <v>0</v>
      </c>
      <c r="AA112">
        <v>0</v>
      </c>
      <c r="AB112">
        <v>0</v>
      </c>
      <c r="AC112">
        <v>0</v>
      </c>
      <c r="AD112" t="s">
        <v>79</v>
      </c>
      <c r="AE112" t="e">
        <f t="shared" si="106"/>
        <v>#DIV/0!</v>
      </c>
      <c r="AF112" t="e">
        <f t="shared" si="65"/>
        <v>#DIV/0!</v>
      </c>
      <c r="AG112" t="e">
        <f t="shared" si="66"/>
        <v>#DIV/0!</v>
      </c>
      <c r="AH112" t="e">
        <f t="shared" si="67"/>
        <v>#DIV/0!</v>
      </c>
      <c r="AI112" t="e">
        <f t="shared" si="68"/>
        <v>#DIV/0!</v>
      </c>
      <c r="AJ112" t="e">
        <f t="shared" si="69"/>
        <v>#DIV/0!</v>
      </c>
      <c r="AK112" t="e">
        <f t="shared" si="70"/>
        <v>#DIV/0!</v>
      </c>
      <c r="AL112" t="e">
        <f t="shared" si="71"/>
        <v>#DIV/0!</v>
      </c>
      <c r="AM112" t="e">
        <f t="shared" si="72"/>
        <v>#DIV/0!</v>
      </c>
      <c r="AN112" t="e">
        <f t="shared" si="73"/>
        <v>#DIV/0!</v>
      </c>
      <c r="AO112" t="e">
        <f t="shared" si="74"/>
        <v>#DIV/0!</v>
      </c>
      <c r="AP112" t="e">
        <f t="shared" si="75"/>
        <v>#DIV/0!</v>
      </c>
      <c r="AQ112" t="e">
        <f t="shared" si="76"/>
        <v>#DIV/0!</v>
      </c>
      <c r="AR112" t="e">
        <f t="shared" si="77"/>
        <v>#DIV/0!</v>
      </c>
      <c r="AS112" t="e">
        <f t="shared" si="78"/>
        <v>#DIV/0!</v>
      </c>
      <c r="AT112" t="e">
        <f t="shared" si="79"/>
        <v>#DIV/0!</v>
      </c>
      <c r="AU112" t="e">
        <f t="shared" si="80"/>
        <v>#DIV/0!</v>
      </c>
      <c r="AV112" t="e">
        <f t="shared" si="81"/>
        <v>#DIV/0!</v>
      </c>
      <c r="AW112" t="e">
        <f t="shared" si="82"/>
        <v>#DIV/0!</v>
      </c>
      <c r="AX112" t="e">
        <f t="shared" si="83"/>
        <v>#DIV/0!</v>
      </c>
      <c r="AY112" t="e">
        <f t="shared" si="84"/>
        <v>#DIV/0!</v>
      </c>
      <c r="AZ112" t="e">
        <f t="shared" si="85"/>
        <v>#DIV/0!</v>
      </c>
      <c r="BA112" t="e">
        <f t="shared" si="86"/>
        <v>#DIV/0!</v>
      </c>
      <c r="BB112">
        <f t="shared" si="87"/>
        <v>18</v>
      </c>
      <c r="BC112">
        <f t="shared" si="107"/>
        <v>0</v>
      </c>
      <c r="BD112">
        <f t="shared" si="107"/>
        <v>0</v>
      </c>
      <c r="BE112">
        <f t="shared" si="88"/>
        <v>18</v>
      </c>
      <c r="BF112">
        <f t="shared" si="59"/>
        <v>0</v>
      </c>
      <c r="BG112">
        <f t="shared" si="59"/>
        <v>0</v>
      </c>
      <c r="BH112">
        <f t="shared" si="59"/>
        <v>0</v>
      </c>
      <c r="BI112">
        <f t="shared" si="89"/>
        <v>1.1602395351399171</v>
      </c>
      <c r="BJ112">
        <f t="shared" si="108"/>
        <v>0</v>
      </c>
      <c r="BK112">
        <f t="shared" si="109"/>
        <v>0</v>
      </c>
      <c r="BL112">
        <f t="shared" si="90"/>
        <v>1.1602395351399171</v>
      </c>
      <c r="BM112">
        <f t="shared" si="91"/>
        <v>0</v>
      </c>
      <c r="BN112">
        <f t="shared" si="92"/>
        <v>0</v>
      </c>
      <c r="BO112">
        <f t="shared" si="93"/>
        <v>0</v>
      </c>
      <c r="BP112" t="str">
        <f t="shared" si="94"/>
        <v/>
      </c>
      <c r="BQ112" t="str">
        <f t="shared" si="95"/>
        <v/>
      </c>
      <c r="BR112" t="str">
        <f t="shared" si="96"/>
        <v/>
      </c>
      <c r="BS112" t="str">
        <f t="shared" si="97"/>
        <v/>
      </c>
      <c r="BT112" t="str">
        <f t="shared" si="98"/>
        <v/>
      </c>
      <c r="BU112" t="str">
        <f t="shared" si="99"/>
        <v/>
      </c>
      <c r="BV112" t="str">
        <f t="shared" si="100"/>
        <v/>
      </c>
      <c r="BW112" t="str">
        <f t="shared" si="101"/>
        <v/>
      </c>
      <c r="BX112" t="str">
        <f t="shared" si="102"/>
        <v/>
      </c>
      <c r="BY112" t="str">
        <f t="shared" si="103"/>
        <v/>
      </c>
      <c r="BZ112" t="str">
        <f t="shared" si="104"/>
        <v/>
      </c>
      <c r="CA112" t="str">
        <f t="shared" si="105"/>
        <v/>
      </c>
      <c r="CB112" s="11">
        <f t="shared" si="110"/>
        <v>6.4457751952217618E-2</v>
      </c>
    </row>
    <row r="113" spans="1:80" x14ac:dyDescent="0.3">
      <c r="A113">
        <v>2</v>
      </c>
      <c r="B113">
        <f t="shared" si="60"/>
        <v>1</v>
      </c>
      <c r="C113" t="s">
        <v>79</v>
      </c>
      <c r="D113">
        <v>1.42</v>
      </c>
      <c r="E113">
        <v>13.7</v>
      </c>
      <c r="F113">
        <v>7.05</v>
      </c>
      <c r="G113">
        <v>7.2</v>
      </c>
      <c r="H113">
        <v>13.7</v>
      </c>
      <c r="I113">
        <f t="shared" si="61"/>
        <v>3.5625</v>
      </c>
      <c r="J113">
        <f t="shared" si="62"/>
        <v>0</v>
      </c>
      <c r="K113">
        <v>3</v>
      </c>
      <c r="L113">
        <f t="shared" si="63"/>
        <v>3</v>
      </c>
      <c r="M113">
        <v>1</v>
      </c>
      <c r="N113">
        <v>1</v>
      </c>
      <c r="O113">
        <v>3</v>
      </c>
      <c r="P113">
        <f t="shared" si="64"/>
        <v>1</v>
      </c>
      <c r="Q113">
        <v>1</v>
      </c>
      <c r="S113">
        <v>1</v>
      </c>
      <c r="T113">
        <v>0</v>
      </c>
      <c r="U113">
        <v>1</v>
      </c>
      <c r="Z113">
        <v>18</v>
      </c>
      <c r="AA113">
        <v>0</v>
      </c>
      <c r="AB113">
        <v>0</v>
      </c>
      <c r="AC113">
        <v>0</v>
      </c>
      <c r="AD113" t="s">
        <v>79</v>
      </c>
      <c r="AE113">
        <f t="shared" si="106"/>
        <v>181.89653217272084</v>
      </c>
      <c r="AF113">
        <f t="shared" si="65"/>
        <v>19.197671569673151</v>
      </c>
      <c r="AG113">
        <f t="shared" si="66"/>
        <v>36.994698678231948</v>
      </c>
      <c r="AH113">
        <f t="shared" si="67"/>
        <v>68.599038369750971</v>
      </c>
      <c r="AI113">
        <f t="shared" si="68"/>
        <v>95.237456790046252</v>
      </c>
      <c r="AJ113">
        <f t="shared" si="69"/>
        <v>117.33439165460699</v>
      </c>
      <c r="AK113">
        <f t="shared" si="70"/>
        <v>135.31428067892239</v>
      </c>
      <c r="AL113">
        <f t="shared" si="71"/>
        <v>149.60156157848164</v>
      </c>
      <c r="AM113">
        <f t="shared" si="72"/>
        <v>180.5041642470585</v>
      </c>
      <c r="AN113">
        <f t="shared" si="73"/>
        <v>181.89844214244056</v>
      </c>
      <c r="AO113">
        <f t="shared" si="74"/>
        <v>184.43870186964347</v>
      </c>
      <c r="AP113">
        <f t="shared" si="75"/>
        <v>259.19562409495046</v>
      </c>
      <c r="AQ113">
        <f t="shared" si="76"/>
        <v>19.197671569673151</v>
      </c>
      <c r="AR113">
        <f t="shared" si="77"/>
        <v>36.994698678231948</v>
      </c>
      <c r="AS113">
        <f t="shared" si="78"/>
        <v>68.599038369750971</v>
      </c>
      <c r="AT113">
        <f t="shared" si="79"/>
        <v>95.237456790046252</v>
      </c>
      <c r="AU113">
        <f t="shared" si="80"/>
        <v>117.33439165460699</v>
      </c>
      <c r="AV113">
        <f t="shared" si="81"/>
        <v>135.31428067892239</v>
      </c>
      <c r="AW113">
        <f t="shared" si="82"/>
        <v>149.60156157848164</v>
      </c>
      <c r="AX113">
        <f t="shared" si="83"/>
        <v>180.5041642470585</v>
      </c>
      <c r="AY113">
        <f t="shared" si="84"/>
        <v>181.89653217272084</v>
      </c>
      <c r="AZ113">
        <f t="shared" si="85"/>
        <v>181.89653217272084</v>
      </c>
      <c r="BA113">
        <f t="shared" si="86"/>
        <v>181.89653217272084</v>
      </c>
      <c r="BB113">
        <f t="shared" si="87"/>
        <v>38</v>
      </c>
      <c r="BC113">
        <f t="shared" si="107"/>
        <v>5.5</v>
      </c>
      <c r="BD113">
        <f t="shared" si="107"/>
        <v>0</v>
      </c>
      <c r="BE113">
        <f t="shared" si="88"/>
        <v>5.5</v>
      </c>
      <c r="BF113">
        <f t="shared" si="59"/>
        <v>0</v>
      </c>
      <c r="BG113">
        <f t="shared" si="59"/>
        <v>0</v>
      </c>
      <c r="BH113">
        <f t="shared" si="59"/>
        <v>0</v>
      </c>
      <c r="BI113">
        <f t="shared" si="89"/>
        <v>6.0974805177594575</v>
      </c>
      <c r="BJ113">
        <f t="shared" si="108"/>
        <v>0.88253007493886892</v>
      </c>
      <c r="BK113">
        <f t="shared" si="109"/>
        <v>0</v>
      </c>
      <c r="BL113">
        <f t="shared" si="90"/>
        <v>0.88253007493886892</v>
      </c>
      <c r="BM113">
        <f t="shared" si="91"/>
        <v>0</v>
      </c>
      <c r="BN113">
        <f t="shared" si="92"/>
        <v>0</v>
      </c>
      <c r="BO113">
        <f t="shared" si="93"/>
        <v>0</v>
      </c>
      <c r="BP113" t="str">
        <f t="shared" si="94"/>
        <v>Col mopA</v>
      </c>
      <c r="BQ113">
        <f t="shared" si="95"/>
        <v>19.197671569673151</v>
      </c>
      <c r="BR113">
        <f t="shared" si="96"/>
        <v>17.797027108558797</v>
      </c>
      <c r="BS113">
        <f t="shared" si="97"/>
        <v>31.604339691519023</v>
      </c>
      <c r="BT113">
        <f t="shared" si="98"/>
        <v>26.638418420295281</v>
      </c>
      <c r="BU113">
        <f t="shared" si="99"/>
        <v>22.096934864560737</v>
      </c>
      <c r="BV113">
        <f t="shared" si="100"/>
        <v>17.979889024315398</v>
      </c>
      <c r="BW113">
        <f t="shared" si="101"/>
        <v>14.287280899559249</v>
      </c>
      <c r="BX113">
        <f t="shared" si="102"/>
        <v>30.902602668576861</v>
      </c>
      <c r="BY113">
        <f t="shared" si="103"/>
        <v>1.3923679256623416</v>
      </c>
      <c r="BZ113">
        <f t="shared" si="104"/>
        <v>0</v>
      </c>
      <c r="CA113">
        <f t="shared" si="105"/>
        <v>0</v>
      </c>
      <c r="CB113" s="11">
        <f t="shared" si="110"/>
        <v>0.16046001362524889</v>
      </c>
    </row>
    <row r="114" spans="1:80" x14ac:dyDescent="0.3">
      <c r="A114">
        <v>2</v>
      </c>
      <c r="B114">
        <f t="shared" si="60"/>
        <v>1</v>
      </c>
      <c r="C114" t="s">
        <v>79</v>
      </c>
      <c r="D114">
        <v>1.36</v>
      </c>
      <c r="E114">
        <v>16.100000000000001</v>
      </c>
      <c r="F114">
        <v>11.6</v>
      </c>
      <c r="G114">
        <v>9.18</v>
      </c>
      <c r="H114">
        <v>13.1</v>
      </c>
      <c r="I114">
        <f t="shared" si="61"/>
        <v>5.1950000000000003</v>
      </c>
      <c r="J114">
        <f t="shared" si="62"/>
        <v>3.0000000000000018</v>
      </c>
      <c r="K114">
        <v>3</v>
      </c>
      <c r="L114">
        <f t="shared" si="63"/>
        <v>3</v>
      </c>
      <c r="M114">
        <v>1</v>
      </c>
      <c r="N114">
        <v>0</v>
      </c>
      <c r="O114">
        <v>1</v>
      </c>
      <c r="P114">
        <f t="shared" si="64"/>
        <v>1</v>
      </c>
      <c r="Q114">
        <v>1</v>
      </c>
      <c r="S114">
        <v>1</v>
      </c>
      <c r="T114">
        <v>0</v>
      </c>
      <c r="U114">
        <v>1</v>
      </c>
      <c r="Z114">
        <v>18</v>
      </c>
      <c r="AA114">
        <v>0</v>
      </c>
      <c r="AB114">
        <v>0</v>
      </c>
      <c r="AC114">
        <v>0</v>
      </c>
      <c r="AD114" t="s">
        <v>79</v>
      </c>
      <c r="AE114">
        <f t="shared" si="106"/>
        <v>369.85926786302622</v>
      </c>
      <c r="AF114">
        <f t="shared" si="65"/>
        <v>-254.73272697325007</v>
      </c>
      <c r="AG114">
        <f t="shared" si="66"/>
        <v>-196.58014057207473</v>
      </c>
      <c r="AH114">
        <f t="shared" si="67"/>
        <v>-91.330811505763037</v>
      </c>
      <c r="AI114">
        <f t="shared" si="68"/>
        <v>-2.0061130994933003E-13</v>
      </c>
      <c r="AJ114">
        <f t="shared" si="69"/>
        <v>78.399422850217178</v>
      </c>
      <c r="AK114">
        <f t="shared" si="70"/>
        <v>144.85458594989248</v>
      </c>
      <c r="AL114">
        <f t="shared" si="71"/>
        <v>200.35261820402931</v>
      </c>
      <c r="AM114">
        <f t="shared" si="72"/>
        <v>348.03532846675694</v>
      </c>
      <c r="AN114">
        <f t="shared" si="73"/>
        <v>368.33563439815333</v>
      </c>
      <c r="AO114">
        <f t="shared" si="74"/>
        <v>369.97920402498414</v>
      </c>
      <c r="AP114">
        <f t="shared" si="75"/>
        <v>450.97477589536049</v>
      </c>
      <c r="AQ114">
        <f t="shared" si="76"/>
        <v>0</v>
      </c>
      <c r="AR114">
        <f t="shared" si="77"/>
        <v>0</v>
      </c>
      <c r="AS114">
        <f t="shared" si="78"/>
        <v>0</v>
      </c>
      <c r="AT114">
        <f t="shared" si="79"/>
        <v>0</v>
      </c>
      <c r="AU114">
        <f t="shared" si="80"/>
        <v>78.399422850217178</v>
      </c>
      <c r="AV114">
        <f t="shared" si="81"/>
        <v>144.85458594989248</v>
      </c>
      <c r="AW114">
        <f t="shared" si="82"/>
        <v>200.35261820402931</v>
      </c>
      <c r="AX114">
        <f t="shared" si="83"/>
        <v>348.03532846675694</v>
      </c>
      <c r="AY114">
        <f t="shared" si="84"/>
        <v>368.33563439815333</v>
      </c>
      <c r="AZ114">
        <f t="shared" si="85"/>
        <v>369.85926786302622</v>
      </c>
      <c r="BA114">
        <f t="shared" si="86"/>
        <v>369.85926786302622</v>
      </c>
      <c r="BB114">
        <f t="shared" si="87"/>
        <v>5.5</v>
      </c>
      <c r="BC114">
        <f t="shared" si="107"/>
        <v>5.5</v>
      </c>
      <c r="BD114">
        <f t="shared" si="107"/>
        <v>0</v>
      </c>
      <c r="BE114">
        <f t="shared" si="88"/>
        <v>5.5</v>
      </c>
      <c r="BF114">
        <f t="shared" si="59"/>
        <v>0</v>
      </c>
      <c r="BG114">
        <f t="shared" si="59"/>
        <v>0</v>
      </c>
      <c r="BH114">
        <f t="shared" si="59"/>
        <v>0</v>
      </c>
      <c r="BI114">
        <f t="shared" si="89"/>
        <v>0.80952570254261658</v>
      </c>
      <c r="BJ114">
        <f t="shared" si="108"/>
        <v>0.80952570254261658</v>
      </c>
      <c r="BK114">
        <f t="shared" si="109"/>
        <v>0</v>
      </c>
      <c r="BL114">
        <f t="shared" si="90"/>
        <v>0.80952570254261658</v>
      </c>
      <c r="BM114">
        <f t="shared" si="91"/>
        <v>0</v>
      </c>
      <c r="BN114">
        <f t="shared" si="92"/>
        <v>0</v>
      </c>
      <c r="BO114">
        <f t="shared" si="93"/>
        <v>0</v>
      </c>
      <c r="BP114" t="str">
        <f t="shared" si="94"/>
        <v>Col mopA</v>
      </c>
      <c r="BQ114">
        <f t="shared" si="95"/>
        <v>0</v>
      </c>
      <c r="BR114">
        <f t="shared" si="96"/>
        <v>0</v>
      </c>
      <c r="BS114">
        <f t="shared" si="97"/>
        <v>0</v>
      </c>
      <c r="BT114">
        <f t="shared" si="98"/>
        <v>0</v>
      </c>
      <c r="BU114">
        <f t="shared" si="99"/>
        <v>78.399422850217178</v>
      </c>
      <c r="BV114">
        <f t="shared" si="100"/>
        <v>66.455163099675303</v>
      </c>
      <c r="BW114">
        <f t="shared" si="101"/>
        <v>55.498032254136831</v>
      </c>
      <c r="BX114">
        <f t="shared" si="102"/>
        <v>147.68271026272762</v>
      </c>
      <c r="BY114">
        <f t="shared" si="103"/>
        <v>20.300305931396394</v>
      </c>
      <c r="BZ114">
        <f t="shared" si="104"/>
        <v>1.5236334648728871</v>
      </c>
      <c r="CA114">
        <f t="shared" si="105"/>
        <v>0</v>
      </c>
      <c r="CB114" s="11">
        <f t="shared" si="110"/>
        <v>0.14718649137138484</v>
      </c>
    </row>
    <row r="115" spans="1:80" x14ac:dyDescent="0.3">
      <c r="A115">
        <v>2</v>
      </c>
      <c r="B115" t="str">
        <f t="shared" si="60"/>
        <v/>
      </c>
      <c r="D115">
        <v>1.3</v>
      </c>
      <c r="I115">
        <f t="shared" si="61"/>
        <v>0</v>
      </c>
      <c r="J115">
        <f t="shared" si="62"/>
        <v>0</v>
      </c>
      <c r="L115" t="e">
        <f t="shared" si="63"/>
        <v>#DIV/0!</v>
      </c>
      <c r="P115">
        <f t="shared" si="64"/>
        <v>0</v>
      </c>
      <c r="Q115">
        <v>1</v>
      </c>
      <c r="Z115">
        <v>0</v>
      </c>
      <c r="AA115">
        <v>0</v>
      </c>
      <c r="AB115">
        <v>0</v>
      </c>
      <c r="AC115">
        <v>0</v>
      </c>
      <c r="AD115" t="s">
        <v>79</v>
      </c>
      <c r="AE115" t="e">
        <f t="shared" si="106"/>
        <v>#DIV/0!</v>
      </c>
      <c r="AF115" t="e">
        <f t="shared" si="65"/>
        <v>#DIV/0!</v>
      </c>
      <c r="AG115" t="e">
        <f t="shared" si="66"/>
        <v>#DIV/0!</v>
      </c>
      <c r="AH115" t="e">
        <f t="shared" si="67"/>
        <v>#DIV/0!</v>
      </c>
      <c r="AI115" t="e">
        <f t="shared" si="68"/>
        <v>#DIV/0!</v>
      </c>
      <c r="AJ115" t="e">
        <f t="shared" si="69"/>
        <v>#DIV/0!</v>
      </c>
      <c r="AK115" t="e">
        <f t="shared" si="70"/>
        <v>#DIV/0!</v>
      </c>
      <c r="AL115" t="e">
        <f t="shared" si="71"/>
        <v>#DIV/0!</v>
      </c>
      <c r="AM115" t="e">
        <f t="shared" si="72"/>
        <v>#DIV/0!</v>
      </c>
      <c r="AN115" t="e">
        <f t="shared" si="73"/>
        <v>#DIV/0!</v>
      </c>
      <c r="AO115" t="e">
        <f t="shared" si="74"/>
        <v>#DIV/0!</v>
      </c>
      <c r="AP115" t="e">
        <f t="shared" si="75"/>
        <v>#DIV/0!</v>
      </c>
      <c r="AQ115" t="e">
        <f t="shared" si="76"/>
        <v>#DIV/0!</v>
      </c>
      <c r="AR115" t="e">
        <f t="shared" si="77"/>
        <v>#DIV/0!</v>
      </c>
      <c r="AS115" t="e">
        <f t="shared" si="78"/>
        <v>#DIV/0!</v>
      </c>
      <c r="AT115" t="e">
        <f t="shared" si="79"/>
        <v>#DIV/0!</v>
      </c>
      <c r="AU115" t="e">
        <f t="shared" si="80"/>
        <v>#DIV/0!</v>
      </c>
      <c r="AV115" t="e">
        <f t="shared" si="81"/>
        <v>#DIV/0!</v>
      </c>
      <c r="AW115" t="e">
        <f t="shared" si="82"/>
        <v>#DIV/0!</v>
      </c>
      <c r="AX115" t="e">
        <f t="shared" si="83"/>
        <v>#DIV/0!</v>
      </c>
      <c r="AY115" t="e">
        <f t="shared" si="84"/>
        <v>#DIV/0!</v>
      </c>
      <c r="AZ115" t="e">
        <f t="shared" si="85"/>
        <v>#DIV/0!</v>
      </c>
      <c r="BA115" t="e">
        <f t="shared" si="86"/>
        <v>#DIV/0!</v>
      </c>
      <c r="BB115">
        <f t="shared" si="87"/>
        <v>0</v>
      </c>
      <c r="BC115">
        <f t="shared" si="107"/>
        <v>5.5</v>
      </c>
      <c r="BD115">
        <f t="shared" si="107"/>
        <v>0</v>
      </c>
      <c r="BE115">
        <f t="shared" si="88"/>
        <v>0</v>
      </c>
      <c r="BF115">
        <f t="shared" si="59"/>
        <v>0</v>
      </c>
      <c r="BG115">
        <f t="shared" si="59"/>
        <v>0</v>
      </c>
      <c r="BH115">
        <f t="shared" si="59"/>
        <v>0</v>
      </c>
      <c r="BI115">
        <f t="shared" si="89"/>
        <v>0</v>
      </c>
      <c r="BJ115">
        <f t="shared" si="108"/>
        <v>0.73967259801958363</v>
      </c>
      <c r="BK115">
        <f t="shared" si="109"/>
        <v>0</v>
      </c>
      <c r="BL115">
        <f t="shared" si="90"/>
        <v>0</v>
      </c>
      <c r="BM115">
        <f t="shared" si="91"/>
        <v>0</v>
      </c>
      <c r="BN115">
        <f t="shared" si="92"/>
        <v>0</v>
      </c>
      <c r="BO115">
        <f t="shared" si="93"/>
        <v>0</v>
      </c>
      <c r="BP115" t="str">
        <f t="shared" si="94"/>
        <v/>
      </c>
      <c r="BQ115" t="str">
        <f t="shared" si="95"/>
        <v/>
      </c>
      <c r="BR115" t="str">
        <f t="shared" si="96"/>
        <v/>
      </c>
      <c r="BS115" t="str">
        <f t="shared" si="97"/>
        <v/>
      </c>
      <c r="BT115" t="str">
        <f t="shared" si="98"/>
        <v/>
      </c>
      <c r="BU115" t="str">
        <f t="shared" si="99"/>
        <v/>
      </c>
      <c r="BV115" t="str">
        <f t="shared" si="100"/>
        <v/>
      </c>
      <c r="BW115" t="str">
        <f t="shared" si="101"/>
        <v/>
      </c>
      <c r="BX115" t="str">
        <f t="shared" si="102"/>
        <v/>
      </c>
      <c r="BY115" t="str">
        <f t="shared" si="103"/>
        <v/>
      </c>
      <c r="BZ115" t="str">
        <f t="shared" si="104"/>
        <v/>
      </c>
      <c r="CA115" t="str">
        <f t="shared" si="105"/>
        <v/>
      </c>
      <c r="CB115" s="11">
        <f t="shared" si="110"/>
        <v>0.13448592691265157</v>
      </c>
    </row>
    <row r="116" spans="1:80" x14ac:dyDescent="0.3">
      <c r="A116">
        <v>2</v>
      </c>
      <c r="B116">
        <f t="shared" si="60"/>
        <v>1</v>
      </c>
      <c r="C116" t="s">
        <v>79</v>
      </c>
      <c r="D116">
        <v>2</v>
      </c>
      <c r="E116">
        <v>18.100000000000001</v>
      </c>
      <c r="F116">
        <v>7.25</v>
      </c>
      <c r="G116">
        <v>8.5</v>
      </c>
      <c r="H116">
        <v>18.100000000000001</v>
      </c>
      <c r="I116">
        <f t="shared" si="61"/>
        <v>3.9375</v>
      </c>
      <c r="J116">
        <f t="shared" si="62"/>
        <v>0</v>
      </c>
      <c r="K116">
        <v>3</v>
      </c>
      <c r="L116">
        <f t="shared" si="63"/>
        <v>3</v>
      </c>
      <c r="M116">
        <v>1</v>
      </c>
      <c r="N116">
        <v>1</v>
      </c>
      <c r="O116">
        <v>1</v>
      </c>
      <c r="P116">
        <f t="shared" si="64"/>
        <v>1</v>
      </c>
      <c r="Q116">
        <v>1</v>
      </c>
      <c r="S116">
        <v>1</v>
      </c>
      <c r="T116">
        <v>0</v>
      </c>
      <c r="U116">
        <v>1</v>
      </c>
      <c r="Z116">
        <v>38</v>
      </c>
      <c r="AA116">
        <v>0</v>
      </c>
      <c r="AB116">
        <v>18</v>
      </c>
      <c r="AC116">
        <v>0</v>
      </c>
      <c r="AD116" t="s">
        <v>79</v>
      </c>
      <c r="AE116">
        <f t="shared" si="106"/>
        <v>293.57144781443986</v>
      </c>
      <c r="AF116">
        <f t="shared" si="65"/>
        <v>23.663238757751582</v>
      </c>
      <c r="AG116">
        <f t="shared" si="66"/>
        <v>46.019458166377994</v>
      </c>
      <c r="AH116">
        <f t="shared" si="67"/>
        <v>86.959363862292008</v>
      </c>
      <c r="AI116">
        <f t="shared" si="68"/>
        <v>123.1167669398159</v>
      </c>
      <c r="AJ116">
        <f t="shared" si="69"/>
        <v>154.78871725102371</v>
      </c>
      <c r="AK116">
        <f t="shared" si="70"/>
        <v>182.27226464798926</v>
      </c>
      <c r="AL116">
        <f t="shared" si="71"/>
        <v>205.86445898278654</v>
      </c>
      <c r="AM116">
        <f t="shared" si="72"/>
        <v>275.85187954683528</v>
      </c>
      <c r="AN116">
        <f t="shared" si="73"/>
        <v>290.15928567197545</v>
      </c>
      <c r="AO116">
        <f t="shared" si="74"/>
        <v>293.50555225558816</v>
      </c>
      <c r="AP116">
        <f t="shared" si="75"/>
        <v>303.73941474262136</v>
      </c>
      <c r="AQ116">
        <f t="shared" si="76"/>
        <v>23.663238757751582</v>
      </c>
      <c r="AR116">
        <f t="shared" si="77"/>
        <v>46.019458166377994</v>
      </c>
      <c r="AS116">
        <f t="shared" si="78"/>
        <v>86.959363862292008</v>
      </c>
      <c r="AT116">
        <f t="shared" si="79"/>
        <v>123.1167669398159</v>
      </c>
      <c r="AU116">
        <f t="shared" si="80"/>
        <v>154.78871725102371</v>
      </c>
      <c r="AV116">
        <f t="shared" si="81"/>
        <v>182.27226464798926</v>
      </c>
      <c r="AW116">
        <f t="shared" si="82"/>
        <v>205.86445898278654</v>
      </c>
      <c r="AX116">
        <f t="shared" si="83"/>
        <v>275.85187954683528</v>
      </c>
      <c r="AY116">
        <f t="shared" si="84"/>
        <v>290.15928567197545</v>
      </c>
      <c r="AZ116">
        <f t="shared" si="85"/>
        <v>293.50555225558816</v>
      </c>
      <c r="BA116">
        <f t="shared" si="86"/>
        <v>293.57144781443986</v>
      </c>
      <c r="BB116">
        <f t="shared" si="87"/>
        <v>5.5</v>
      </c>
      <c r="BC116">
        <f t="shared" si="107"/>
        <v>5.5</v>
      </c>
      <c r="BD116">
        <f t="shared" si="107"/>
        <v>0</v>
      </c>
      <c r="BE116">
        <f t="shared" si="88"/>
        <v>5.5</v>
      </c>
      <c r="BF116">
        <f t="shared" si="59"/>
        <v>0</v>
      </c>
      <c r="BG116">
        <f t="shared" si="59"/>
        <v>0</v>
      </c>
      <c r="BH116">
        <f t="shared" si="59"/>
        <v>0</v>
      </c>
      <c r="BI116">
        <f t="shared" si="89"/>
        <v>1.7507043740108488</v>
      </c>
      <c r="BJ116">
        <f t="shared" si="108"/>
        <v>1.7507043740108488</v>
      </c>
      <c r="BK116">
        <f t="shared" si="109"/>
        <v>0</v>
      </c>
      <c r="BL116">
        <f t="shared" si="90"/>
        <v>1.7507043740108488</v>
      </c>
      <c r="BM116">
        <f t="shared" si="91"/>
        <v>0</v>
      </c>
      <c r="BN116">
        <f t="shared" si="92"/>
        <v>0</v>
      </c>
      <c r="BO116">
        <f t="shared" si="93"/>
        <v>0</v>
      </c>
      <c r="BP116" t="str">
        <f t="shared" si="94"/>
        <v>Col mopA</v>
      </c>
      <c r="BQ116">
        <f t="shared" si="95"/>
        <v>23.663238757751582</v>
      </c>
      <c r="BR116">
        <f t="shared" si="96"/>
        <v>22.356219408626412</v>
      </c>
      <c r="BS116">
        <f t="shared" si="97"/>
        <v>40.939905695914014</v>
      </c>
      <c r="BT116">
        <f t="shared" si="98"/>
        <v>36.157403077523895</v>
      </c>
      <c r="BU116">
        <f t="shared" si="99"/>
        <v>31.671950311207809</v>
      </c>
      <c r="BV116">
        <f t="shared" si="100"/>
        <v>27.483547396965548</v>
      </c>
      <c r="BW116">
        <f t="shared" si="101"/>
        <v>23.592194334797284</v>
      </c>
      <c r="BX116">
        <f t="shared" si="102"/>
        <v>69.987420564048733</v>
      </c>
      <c r="BY116">
        <f t="shared" si="103"/>
        <v>14.307406125140176</v>
      </c>
      <c r="BZ116">
        <f t="shared" si="104"/>
        <v>3.346266583612703</v>
      </c>
      <c r="CA116">
        <f t="shared" si="105"/>
        <v>6.5895558851707392E-2</v>
      </c>
      <c r="CB116" s="11">
        <f t="shared" si="110"/>
        <v>0.31830988618379069</v>
      </c>
    </row>
    <row r="117" spans="1:80" x14ac:dyDescent="0.3">
      <c r="A117">
        <v>2</v>
      </c>
      <c r="B117">
        <f t="shared" si="60"/>
        <v>1</v>
      </c>
      <c r="C117" t="s">
        <v>79</v>
      </c>
      <c r="D117">
        <v>1.6</v>
      </c>
      <c r="E117">
        <v>19.5</v>
      </c>
      <c r="F117">
        <v>7.6</v>
      </c>
      <c r="G117">
        <v>6.95</v>
      </c>
      <c r="H117">
        <v>15.5</v>
      </c>
      <c r="I117">
        <f t="shared" si="61"/>
        <v>3.6375000000000002</v>
      </c>
      <c r="J117">
        <f t="shared" si="62"/>
        <v>4</v>
      </c>
      <c r="K117">
        <v>3</v>
      </c>
      <c r="L117">
        <f t="shared" si="63"/>
        <v>3</v>
      </c>
      <c r="M117">
        <v>1</v>
      </c>
      <c r="N117">
        <v>1</v>
      </c>
      <c r="O117">
        <v>1</v>
      </c>
      <c r="P117">
        <f t="shared" si="64"/>
        <v>1</v>
      </c>
      <c r="Q117">
        <v>1</v>
      </c>
      <c r="S117">
        <v>1</v>
      </c>
      <c r="T117">
        <v>0</v>
      </c>
      <c r="U117">
        <v>1</v>
      </c>
      <c r="Z117">
        <v>63</v>
      </c>
      <c r="AA117">
        <v>0</v>
      </c>
      <c r="AB117">
        <v>18</v>
      </c>
      <c r="AC117">
        <v>0</v>
      </c>
      <c r="AD117" t="s">
        <v>79</v>
      </c>
      <c r="AE117">
        <f t="shared" si="106"/>
        <v>214.55162507878379</v>
      </c>
      <c r="AF117">
        <f t="shared" si="65"/>
        <v>-180.63070419257414</v>
      </c>
      <c r="AG117">
        <f t="shared" si="66"/>
        <v>-150.24591327560631</v>
      </c>
      <c r="AH117">
        <f t="shared" si="67"/>
        <v>-94.229581502158624</v>
      </c>
      <c r="AI117">
        <f t="shared" si="68"/>
        <v>-44.262840714786527</v>
      </c>
      <c r="AJ117">
        <f t="shared" si="69"/>
        <v>-2.458840300729909E-14</v>
      </c>
      <c r="AK117">
        <f t="shared" si="70"/>
        <v>38.904631555690969</v>
      </c>
      <c r="AL117">
        <f t="shared" si="71"/>
        <v>72.796744865776446</v>
      </c>
      <c r="AM117">
        <f t="shared" si="72"/>
        <v>179.16871970427252</v>
      </c>
      <c r="AN117">
        <f t="shared" si="73"/>
        <v>204.96590412346637</v>
      </c>
      <c r="AO117">
        <f t="shared" si="74"/>
        <v>213.65138832490351</v>
      </c>
      <c r="AP117">
        <f t="shared" si="75"/>
        <v>219.80180582741369</v>
      </c>
      <c r="AQ117">
        <f t="shared" si="76"/>
        <v>0</v>
      </c>
      <c r="AR117">
        <f t="shared" si="77"/>
        <v>0</v>
      </c>
      <c r="AS117">
        <f t="shared" si="78"/>
        <v>0</v>
      </c>
      <c r="AT117">
        <f t="shared" si="79"/>
        <v>0</v>
      </c>
      <c r="AU117">
        <f t="shared" si="80"/>
        <v>0</v>
      </c>
      <c r="AV117">
        <f t="shared" si="81"/>
        <v>38.904631555690969</v>
      </c>
      <c r="AW117">
        <f t="shared" si="82"/>
        <v>72.796744865776446</v>
      </c>
      <c r="AX117">
        <f t="shared" si="83"/>
        <v>179.16871970427252</v>
      </c>
      <c r="AY117">
        <f t="shared" si="84"/>
        <v>204.96590412346637</v>
      </c>
      <c r="AZ117">
        <f t="shared" si="85"/>
        <v>213.65138832490351</v>
      </c>
      <c r="BA117">
        <f t="shared" si="86"/>
        <v>214.55162507878379</v>
      </c>
      <c r="BB117">
        <f t="shared" si="87"/>
        <v>5.5</v>
      </c>
      <c r="BC117">
        <f t="shared" si="107"/>
        <v>5.5</v>
      </c>
      <c r="BD117">
        <f t="shared" si="107"/>
        <v>0</v>
      </c>
      <c r="BE117">
        <f t="shared" si="88"/>
        <v>5.5</v>
      </c>
      <c r="BF117">
        <f t="shared" si="59"/>
        <v>0</v>
      </c>
      <c r="BG117">
        <f t="shared" si="59"/>
        <v>0</v>
      </c>
      <c r="BH117">
        <f t="shared" si="59"/>
        <v>0</v>
      </c>
      <c r="BI117">
        <f t="shared" si="89"/>
        <v>1.1204507993669435</v>
      </c>
      <c r="BJ117">
        <f t="shared" si="108"/>
        <v>1.1204507993669435</v>
      </c>
      <c r="BK117">
        <f t="shared" si="109"/>
        <v>0</v>
      </c>
      <c r="BL117">
        <f t="shared" si="90"/>
        <v>1.1204507993669435</v>
      </c>
      <c r="BM117">
        <f t="shared" si="91"/>
        <v>0</v>
      </c>
      <c r="BN117">
        <f t="shared" si="92"/>
        <v>0</v>
      </c>
      <c r="BO117">
        <f t="shared" si="93"/>
        <v>0</v>
      </c>
      <c r="BP117" t="str">
        <f t="shared" si="94"/>
        <v>Col mopA</v>
      </c>
      <c r="BQ117">
        <f t="shared" si="95"/>
        <v>0</v>
      </c>
      <c r="BR117">
        <f t="shared" si="96"/>
        <v>0</v>
      </c>
      <c r="BS117">
        <f t="shared" si="97"/>
        <v>0</v>
      </c>
      <c r="BT117">
        <f t="shared" si="98"/>
        <v>0</v>
      </c>
      <c r="BU117">
        <f t="shared" si="99"/>
        <v>0</v>
      </c>
      <c r="BV117">
        <f t="shared" si="100"/>
        <v>38.904631555690969</v>
      </c>
      <c r="BW117">
        <f t="shared" si="101"/>
        <v>33.892113310085477</v>
      </c>
      <c r="BX117">
        <f t="shared" si="102"/>
        <v>106.37197483849607</v>
      </c>
      <c r="BY117">
        <f t="shared" si="103"/>
        <v>25.797184419193854</v>
      </c>
      <c r="BZ117">
        <f t="shared" si="104"/>
        <v>8.6854842014371343</v>
      </c>
      <c r="CA117">
        <f t="shared" si="105"/>
        <v>0.90023675388027868</v>
      </c>
      <c r="CB117" s="11">
        <f t="shared" si="110"/>
        <v>0.20371832715762608</v>
      </c>
    </row>
    <row r="118" spans="1:80" x14ac:dyDescent="0.3">
      <c r="A118">
        <v>2</v>
      </c>
      <c r="B118">
        <f t="shared" si="60"/>
        <v>1</v>
      </c>
      <c r="C118" t="s">
        <v>79</v>
      </c>
      <c r="D118">
        <v>1.48</v>
      </c>
      <c r="E118">
        <v>18</v>
      </c>
      <c r="F118">
        <v>8.3000000000000007</v>
      </c>
      <c r="G118">
        <v>7.6</v>
      </c>
      <c r="H118">
        <v>18</v>
      </c>
      <c r="I118">
        <f t="shared" si="61"/>
        <v>3.9750000000000001</v>
      </c>
      <c r="J118">
        <f t="shared" si="62"/>
        <v>0</v>
      </c>
      <c r="K118">
        <v>3</v>
      </c>
      <c r="L118">
        <f t="shared" si="63"/>
        <v>3</v>
      </c>
      <c r="M118">
        <v>1</v>
      </c>
      <c r="N118">
        <v>1</v>
      </c>
      <c r="O118">
        <v>1</v>
      </c>
      <c r="P118">
        <f t="shared" si="64"/>
        <v>1</v>
      </c>
      <c r="Q118">
        <v>1</v>
      </c>
      <c r="S118">
        <v>1</v>
      </c>
      <c r="T118">
        <v>0</v>
      </c>
      <c r="U118">
        <v>1</v>
      </c>
      <c r="Z118">
        <v>38</v>
      </c>
      <c r="AA118">
        <v>0</v>
      </c>
      <c r="AB118">
        <v>0</v>
      </c>
      <c r="AC118">
        <v>0</v>
      </c>
      <c r="AD118" t="s">
        <v>79</v>
      </c>
      <c r="AE118">
        <f t="shared" si="106"/>
        <v>297.53692976823061</v>
      </c>
      <c r="AF118">
        <f t="shared" si="65"/>
        <v>24.11237850337967</v>
      </c>
      <c r="AG118">
        <f t="shared" si="66"/>
        <v>46.885534714849804</v>
      </c>
      <c r="AH118">
        <f t="shared" si="67"/>
        <v>88.567234238279894</v>
      </c>
      <c r="AI118">
        <f t="shared" si="68"/>
        <v>125.35120652272678</v>
      </c>
      <c r="AJ118">
        <f t="shared" si="69"/>
        <v>157.5435595206269</v>
      </c>
      <c r="AK118">
        <f t="shared" si="70"/>
        <v>185.45040118441671</v>
      </c>
      <c r="AL118">
        <f t="shared" si="71"/>
        <v>209.37783946653266</v>
      </c>
      <c r="AM118">
        <f t="shared" si="72"/>
        <v>280.03775848728014</v>
      </c>
      <c r="AN118">
        <f t="shared" si="73"/>
        <v>294.27177827557512</v>
      </c>
      <c r="AO118">
        <f t="shared" si="74"/>
        <v>297.48591177615788</v>
      </c>
      <c r="AP118">
        <f t="shared" si="75"/>
        <v>308.55681605594287</v>
      </c>
      <c r="AQ118">
        <f t="shared" si="76"/>
        <v>24.11237850337967</v>
      </c>
      <c r="AR118">
        <f t="shared" si="77"/>
        <v>46.885534714849804</v>
      </c>
      <c r="AS118">
        <f t="shared" si="78"/>
        <v>88.567234238279894</v>
      </c>
      <c r="AT118">
        <f t="shared" si="79"/>
        <v>125.35120652272678</v>
      </c>
      <c r="AU118">
        <f t="shared" si="80"/>
        <v>157.5435595206269</v>
      </c>
      <c r="AV118">
        <f t="shared" si="81"/>
        <v>185.45040118441671</v>
      </c>
      <c r="AW118">
        <f t="shared" si="82"/>
        <v>209.37783946653266</v>
      </c>
      <c r="AX118">
        <f t="shared" si="83"/>
        <v>280.03775848728014</v>
      </c>
      <c r="AY118">
        <f t="shared" si="84"/>
        <v>294.27177827557512</v>
      </c>
      <c r="AZ118">
        <f t="shared" si="85"/>
        <v>297.48591177615788</v>
      </c>
      <c r="BA118">
        <f t="shared" si="86"/>
        <v>297.53692976823061</v>
      </c>
      <c r="BB118">
        <f t="shared" si="87"/>
        <v>5.5</v>
      </c>
      <c r="BC118">
        <f t="shared" si="107"/>
        <v>5.5</v>
      </c>
      <c r="BD118">
        <f t="shared" si="107"/>
        <v>0</v>
      </c>
      <c r="BE118">
        <f t="shared" si="88"/>
        <v>5.5</v>
      </c>
      <c r="BF118">
        <f t="shared" si="59"/>
        <v>0</v>
      </c>
      <c r="BG118">
        <f t="shared" si="59"/>
        <v>0</v>
      </c>
      <c r="BH118">
        <f t="shared" si="59"/>
        <v>0</v>
      </c>
      <c r="BI118">
        <f t="shared" si="89"/>
        <v>0.95868571520834078</v>
      </c>
      <c r="BJ118">
        <f t="shared" si="108"/>
        <v>0.95868571520834078</v>
      </c>
      <c r="BK118">
        <f t="shared" si="109"/>
        <v>0</v>
      </c>
      <c r="BL118">
        <f t="shared" si="90"/>
        <v>0.95868571520834078</v>
      </c>
      <c r="BM118">
        <f t="shared" si="91"/>
        <v>0</v>
      </c>
      <c r="BN118">
        <f t="shared" si="92"/>
        <v>0</v>
      </c>
      <c r="BO118">
        <f t="shared" si="93"/>
        <v>0</v>
      </c>
      <c r="BP118" t="str">
        <f t="shared" si="94"/>
        <v>Col mopA</v>
      </c>
      <c r="BQ118">
        <f t="shared" si="95"/>
        <v>24.11237850337967</v>
      </c>
      <c r="BR118">
        <f t="shared" si="96"/>
        <v>22.773156211470134</v>
      </c>
      <c r="BS118">
        <f t="shared" si="97"/>
        <v>41.68169952343009</v>
      </c>
      <c r="BT118">
        <f t="shared" si="98"/>
        <v>36.783972284446889</v>
      </c>
      <c r="BU118">
        <f t="shared" si="99"/>
        <v>32.192352997900116</v>
      </c>
      <c r="BV118">
        <f t="shared" si="100"/>
        <v>27.906841663789805</v>
      </c>
      <c r="BW118">
        <f t="shared" si="101"/>
        <v>23.927438282115958</v>
      </c>
      <c r="BX118">
        <f t="shared" si="102"/>
        <v>70.659919020747481</v>
      </c>
      <c r="BY118">
        <f t="shared" si="103"/>
        <v>14.234019788294972</v>
      </c>
      <c r="BZ118">
        <f t="shared" si="104"/>
        <v>3.2141335005827614</v>
      </c>
      <c r="CA118">
        <f t="shared" si="105"/>
        <v>5.1017992072729612E-2</v>
      </c>
      <c r="CB118" s="11">
        <f t="shared" si="110"/>
        <v>0.17430649367424378</v>
      </c>
    </row>
    <row r="119" spans="1:80" s="32" customFormat="1" x14ac:dyDescent="0.3">
      <c r="A119" s="32">
        <v>2</v>
      </c>
      <c r="B119" s="32" t="str">
        <f t="shared" si="60"/>
        <v/>
      </c>
      <c r="D119" s="32">
        <v>0.84</v>
      </c>
      <c r="I119" s="32">
        <f t="shared" si="61"/>
        <v>0</v>
      </c>
      <c r="J119" s="32">
        <f t="shared" si="62"/>
        <v>0</v>
      </c>
      <c r="L119" s="32" t="e">
        <f t="shared" si="63"/>
        <v>#DIV/0!</v>
      </c>
      <c r="M119" s="32">
        <v>2</v>
      </c>
      <c r="N119" s="32">
        <v>1</v>
      </c>
      <c r="O119" s="32">
        <v>5</v>
      </c>
      <c r="P119" s="32">
        <f t="shared" si="64"/>
        <v>0</v>
      </c>
      <c r="S119" s="32">
        <v>1</v>
      </c>
      <c r="T119" s="32">
        <v>0</v>
      </c>
      <c r="U119" s="32">
        <v>2</v>
      </c>
      <c r="Z119" s="32">
        <v>0</v>
      </c>
      <c r="AA119" s="32">
        <v>0</v>
      </c>
      <c r="AB119" s="32">
        <v>0</v>
      </c>
      <c r="AC119" s="32">
        <v>0</v>
      </c>
      <c r="AD119" s="32" t="s">
        <v>79</v>
      </c>
      <c r="AE119" s="32" t="e">
        <f t="shared" si="106"/>
        <v>#DIV/0!</v>
      </c>
      <c r="AF119" s="32" t="e">
        <f t="shared" si="65"/>
        <v>#DIV/0!</v>
      </c>
      <c r="AG119" s="32" t="e">
        <f t="shared" si="66"/>
        <v>#DIV/0!</v>
      </c>
      <c r="AH119" s="32" t="e">
        <f t="shared" si="67"/>
        <v>#DIV/0!</v>
      </c>
      <c r="AI119" s="32" t="e">
        <f t="shared" si="68"/>
        <v>#DIV/0!</v>
      </c>
      <c r="AJ119" s="32" t="e">
        <f t="shared" si="69"/>
        <v>#DIV/0!</v>
      </c>
      <c r="AK119" s="32" t="e">
        <f t="shared" si="70"/>
        <v>#DIV/0!</v>
      </c>
      <c r="AL119" s="32" t="e">
        <f t="shared" si="71"/>
        <v>#DIV/0!</v>
      </c>
      <c r="AM119" s="32" t="e">
        <f t="shared" si="72"/>
        <v>#DIV/0!</v>
      </c>
      <c r="AN119" s="32" t="e">
        <f t="shared" si="73"/>
        <v>#DIV/0!</v>
      </c>
      <c r="AO119" s="32" t="e">
        <f t="shared" si="74"/>
        <v>#DIV/0!</v>
      </c>
      <c r="AP119" s="32" t="e">
        <f t="shared" si="75"/>
        <v>#DIV/0!</v>
      </c>
      <c r="AQ119" s="32" t="e">
        <f t="shared" si="76"/>
        <v>#DIV/0!</v>
      </c>
      <c r="AR119" s="32" t="e">
        <f t="shared" si="77"/>
        <v>#DIV/0!</v>
      </c>
      <c r="AS119" s="32" t="e">
        <f t="shared" si="78"/>
        <v>#DIV/0!</v>
      </c>
      <c r="AT119" s="32" t="e">
        <f t="shared" si="79"/>
        <v>#DIV/0!</v>
      </c>
      <c r="AU119" s="32" t="e">
        <f t="shared" si="80"/>
        <v>#DIV/0!</v>
      </c>
      <c r="AV119" s="32" t="e">
        <f t="shared" si="81"/>
        <v>#DIV/0!</v>
      </c>
      <c r="AW119" s="32" t="e">
        <f t="shared" si="82"/>
        <v>#DIV/0!</v>
      </c>
      <c r="AX119" s="32" t="e">
        <f t="shared" si="83"/>
        <v>#DIV/0!</v>
      </c>
      <c r="AY119" s="32" t="e">
        <f t="shared" si="84"/>
        <v>#DIV/0!</v>
      </c>
      <c r="AZ119" s="32" t="e">
        <f t="shared" si="85"/>
        <v>#DIV/0!</v>
      </c>
      <c r="BA119" s="32" t="e">
        <f t="shared" si="86"/>
        <v>#DIV/0!</v>
      </c>
      <c r="BB119" s="32">
        <f t="shared" si="87"/>
        <v>83</v>
      </c>
      <c r="BC119" s="32">
        <f t="shared" si="107"/>
        <v>0</v>
      </c>
      <c r="BD119" s="32">
        <f t="shared" si="107"/>
        <v>0</v>
      </c>
      <c r="BE119" s="32">
        <f t="shared" si="88"/>
        <v>18</v>
      </c>
      <c r="BF119" s="32">
        <f t="shared" si="59"/>
        <v>0</v>
      </c>
      <c r="BG119" s="32">
        <f t="shared" si="59"/>
        <v>0</v>
      </c>
      <c r="BH119" s="32">
        <f t="shared" si="59"/>
        <v>0</v>
      </c>
      <c r="BI119" s="32">
        <f t="shared" si="89"/>
        <v>4.6604387055941157</v>
      </c>
      <c r="BJ119" s="32">
        <f t="shared" si="108"/>
        <v>0</v>
      </c>
      <c r="BK119" s="32">
        <f t="shared" si="109"/>
        <v>0</v>
      </c>
      <c r="BL119" s="32">
        <f t="shared" si="90"/>
        <v>1.010697550610772</v>
      </c>
      <c r="BM119" s="32">
        <f t="shared" si="91"/>
        <v>0</v>
      </c>
      <c r="BN119" s="32">
        <f t="shared" si="92"/>
        <v>0</v>
      </c>
      <c r="BO119" s="32">
        <f t="shared" si="93"/>
        <v>0</v>
      </c>
      <c r="BP119" s="32" t="str">
        <f t="shared" si="94"/>
        <v/>
      </c>
      <c r="BQ119" s="32" t="str">
        <f t="shared" si="95"/>
        <v/>
      </c>
      <c r="BR119" s="32" t="str">
        <f t="shared" si="96"/>
        <v/>
      </c>
      <c r="BS119" s="32" t="str">
        <f t="shared" si="97"/>
        <v/>
      </c>
      <c r="BT119" s="32" t="str">
        <f t="shared" si="98"/>
        <v/>
      </c>
      <c r="BU119" s="32" t="str">
        <f t="shared" si="99"/>
        <v/>
      </c>
      <c r="BV119" s="32" t="str">
        <f t="shared" si="100"/>
        <v/>
      </c>
      <c r="BW119" s="32" t="str">
        <f t="shared" si="101"/>
        <v/>
      </c>
      <c r="BX119" s="32" t="str">
        <f t="shared" si="102"/>
        <v/>
      </c>
      <c r="BY119" s="32" t="str">
        <f t="shared" si="103"/>
        <v/>
      </c>
      <c r="BZ119" s="32" t="str">
        <f t="shared" si="104"/>
        <v/>
      </c>
      <c r="CA119" s="32" t="str">
        <f t="shared" si="105"/>
        <v/>
      </c>
      <c r="CB119" s="26">
        <f t="shared" si="110"/>
        <v>5.6149863922820668E-2</v>
      </c>
    </row>
    <row r="120" spans="1:80" x14ac:dyDescent="0.3">
      <c r="CB120" s="11"/>
    </row>
    <row r="121" spans="1:80" x14ac:dyDescent="0.3">
      <c r="CB121" s="11"/>
    </row>
    <row r="122" spans="1:80" x14ac:dyDescent="0.3">
      <c r="CB122" s="11"/>
    </row>
    <row r="123" spans="1:80" x14ac:dyDescent="0.3">
      <c r="CB123" s="11"/>
    </row>
    <row r="124" spans="1:80" x14ac:dyDescent="0.3">
      <c r="CB124" s="11"/>
    </row>
    <row r="125" spans="1:80" x14ac:dyDescent="0.3">
      <c r="CB125" s="11"/>
    </row>
    <row r="126" spans="1:80" x14ac:dyDescent="0.3">
      <c r="CB126" s="11"/>
    </row>
    <row r="127" spans="1:80" x14ac:dyDescent="0.3">
      <c r="CB127" s="11"/>
    </row>
    <row r="128" spans="1:80" x14ac:dyDescent="0.3">
      <c r="CB128" s="11"/>
    </row>
    <row r="129" spans="80:80" x14ac:dyDescent="0.3">
      <c r="CB129" s="11"/>
    </row>
    <row r="130" spans="80:80" x14ac:dyDescent="0.3">
      <c r="CB130" s="11"/>
    </row>
    <row r="131" spans="80:80" x14ac:dyDescent="0.3">
      <c r="CB131" s="11"/>
    </row>
    <row r="132" spans="80:80" x14ac:dyDescent="0.3">
      <c r="CB132" s="11"/>
    </row>
    <row r="133" spans="80:80" x14ac:dyDescent="0.3">
      <c r="CB133" s="11"/>
    </row>
    <row r="134" spans="80:80" x14ac:dyDescent="0.3">
      <c r="CB134" s="11"/>
    </row>
    <row r="135" spans="80:80" x14ac:dyDescent="0.3">
      <c r="CB135" s="11"/>
    </row>
    <row r="136" spans="80:80" x14ac:dyDescent="0.3">
      <c r="CB136" s="11"/>
    </row>
    <row r="137" spans="80:80" x14ac:dyDescent="0.3">
      <c r="CB137" s="11"/>
    </row>
    <row r="138" spans="80:80" x14ac:dyDescent="0.3">
      <c r="CB138" s="11"/>
    </row>
    <row r="139" spans="80:80" x14ac:dyDescent="0.3">
      <c r="CB139" s="11"/>
    </row>
    <row r="140" spans="80:80" x14ac:dyDescent="0.3">
      <c r="CB140" s="11"/>
    </row>
    <row r="141" spans="80:80" x14ac:dyDescent="0.3">
      <c r="CB141" s="11"/>
    </row>
    <row r="142" spans="80:80" x14ac:dyDescent="0.3">
      <c r="CB142" s="11"/>
    </row>
    <row r="143" spans="80:80" x14ac:dyDescent="0.3">
      <c r="CB143" s="11"/>
    </row>
    <row r="144" spans="80:80" x14ac:dyDescent="0.3">
      <c r="CB144" s="11"/>
    </row>
    <row r="145" spans="80:80" x14ac:dyDescent="0.3">
      <c r="CB145" s="11"/>
    </row>
    <row r="146" spans="80:80" x14ac:dyDescent="0.3">
      <c r="CB146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N350"/>
  <sheetViews>
    <sheetView topLeftCell="T1" workbookViewId="0">
      <selection activeCell="T1" sqref="A1:XFD1048576"/>
    </sheetView>
  </sheetViews>
  <sheetFormatPr defaultColWidth="9.109375" defaultRowHeight="14.4" x14ac:dyDescent="0.3"/>
  <cols>
    <col min="9" max="10" width="9.109375" hidden="1" customWidth="1"/>
    <col min="12" max="12" width="9.109375" hidden="1" customWidth="1"/>
    <col min="31" max="80" width="0" hidden="1" customWidth="1"/>
    <col min="93" max="93" width="11.10937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  <col min="106" max="106" width="14.109375" customWidth="1"/>
  </cols>
  <sheetData>
    <row r="1" spans="1:118" x14ac:dyDescent="0.3">
      <c r="A1" s="1" t="s">
        <v>0</v>
      </c>
      <c r="B1" s="1" t="s">
        <v>95</v>
      </c>
      <c r="P1" t="s">
        <v>105</v>
      </c>
      <c r="Q1">
        <f>COUNTIFS($E$15:$E$400,"&lt;=10",$C$15:$C$400,"Col mop")/$F$5</f>
        <v>192</v>
      </c>
    </row>
    <row r="2" spans="1:118" x14ac:dyDescent="0.3">
      <c r="A2" s="1" t="s">
        <v>2</v>
      </c>
      <c r="B2" s="1" t="s">
        <v>97</v>
      </c>
      <c r="D2" s="2"/>
      <c r="P2" t="s">
        <v>106</v>
      </c>
      <c r="Q2">
        <f>COUNTIFS($E$15:$E$400,"&gt;10",$C$15:$C$400,"Col mop")/$F$5</f>
        <v>16</v>
      </c>
    </row>
    <row r="3" spans="1:118" x14ac:dyDescent="0.3">
      <c r="D3" t="s">
        <v>4</v>
      </c>
      <c r="M3" t="s">
        <v>81</v>
      </c>
      <c r="P3" t="s">
        <v>107</v>
      </c>
      <c r="Q3" t="e">
        <f>AVERAGE(#REF!)</f>
        <v>#REF!</v>
      </c>
    </row>
    <row r="4" spans="1:118" x14ac:dyDescent="0.3">
      <c r="D4" t="s">
        <v>5</v>
      </c>
      <c r="E4" t="s">
        <v>6</v>
      </c>
      <c r="F4" t="s">
        <v>7</v>
      </c>
      <c r="M4" t="s">
        <v>82</v>
      </c>
      <c r="N4" t="s">
        <v>83</v>
      </c>
      <c r="O4" t="s">
        <v>84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25</v>
      </c>
      <c r="E5">
        <v>50</v>
      </c>
      <c r="F5">
        <f>SUM(D5*E5/10000)</f>
        <v>0.125</v>
      </c>
      <c r="M5">
        <v>1388.07</v>
      </c>
      <c r="N5">
        <v>3939.77</v>
      </c>
      <c r="O5">
        <f>(M5+N5)/10000</f>
        <v>0.53278400000000004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110</v>
      </c>
    </row>
    <row r="12" spans="1:118" x14ac:dyDescent="0.3">
      <c r="D12" s="28" t="s">
        <v>103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2</v>
      </c>
      <c r="E13" s="1">
        <f>MAX(E15:E400)</f>
        <v>18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4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4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>
        <f>IF(AND(F15="",G15=""),"",1)</f>
        <v>1</v>
      </c>
      <c r="C15" t="s">
        <v>75</v>
      </c>
      <c r="D15">
        <v>0.9</v>
      </c>
      <c r="E15">
        <v>4.5999999999999996</v>
      </c>
      <c r="F15">
        <v>9.6</v>
      </c>
      <c r="G15">
        <v>4.7</v>
      </c>
      <c r="H15">
        <v>4.5999999999999996</v>
      </c>
      <c r="I15">
        <f>IF(OR(K15=5,K15=6),(H15+(F15+G15)/2)/3,IF(K15=4,(F15+G15+H15)/6,(G15+F15)/4))</f>
        <v>3.5750000000000002</v>
      </c>
      <c r="J15">
        <f>(E15-H15)</f>
        <v>0</v>
      </c>
      <c r="K15">
        <v>2</v>
      </c>
      <c r="L15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2</v>
      </c>
      <c r="M15">
        <v>2</v>
      </c>
      <c r="N15">
        <v>1</v>
      </c>
      <c r="O15">
        <v>4</v>
      </c>
      <c r="P15">
        <f>IF(C15="",0,1)</f>
        <v>1</v>
      </c>
      <c r="S15">
        <v>1</v>
      </c>
      <c r="T15">
        <v>0</v>
      </c>
      <c r="U15">
        <v>3</v>
      </c>
      <c r="Z15">
        <v>0</v>
      </c>
      <c r="AA15">
        <v>0</v>
      </c>
      <c r="AB15">
        <v>0</v>
      </c>
      <c r="AC15">
        <v>0</v>
      </c>
      <c r="AD15" t="s">
        <v>75</v>
      </c>
      <c r="AE15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61.504094672372567</v>
      </c>
      <c r="AF15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7.8984259000231913E-2</v>
      </c>
      <c r="AG15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0.6318740720018553</v>
      </c>
      <c r="AH15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5.0549925760148424</v>
      </c>
      <c r="AI15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17.060599944050093</v>
      </c>
      <c r="AJ15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40.439940608118739</v>
      </c>
      <c r="AK15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78.984259000231901</v>
      </c>
      <c r="AL15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136.48479955240074</v>
      </c>
      <c r="AM15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841.02438983446928</v>
      </c>
      <c r="AN15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1733.862453573091</v>
      </c>
      <c r="AO15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3104.3973157451151</v>
      </c>
      <c r="AP15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8735.0271713536476</v>
      </c>
      <c r="AQ15">
        <f>IF($AF$14&lt;=$J15,0,IF(AND(OR($L15=5,$L15=6),$AF$14&gt;$I15+$J15),$AE15,IF(AND(OR($L15=1,$L15=2,$L15=3,$L15=7),$AF$14&gt;$E15),$AE15,IF(AND($L15=4,$AF$14&gt;2*$I15+$J15),$AE15,AF15))))</f>
        <v>7.8984259000231913E-2</v>
      </c>
      <c r="AR15">
        <f>IF($AG$14&lt;=$J15,0,IF(AND(OR($L15=5,$L15=6),$AG$14&gt;$I15+$J15),$AE15,IF(AND(OR($L15=1,$L15=2,$L15=3,$L15=7),$AG$14&gt;$E15),$AE15,IF(AND($L15=4,$AG$14&gt;2*$I15+$J15),$AE15,AG15))))</f>
        <v>0.6318740720018553</v>
      </c>
      <c r="AS15">
        <f>IF($AH$14&lt;=$J15,0,IF(AND(OR($L15=5,$L15=6),$AH$14&gt;$I15+$J15),$AE15,IF(AND(OR($L15=1,$L15=2,$L15=3,$L15=7),$AH$14&gt;$E15),$AE15,IF(AND($L15=4,$AH$14&gt;2*$I15+$J15),$AE15,AH15))))</f>
        <v>5.0549925760148424</v>
      </c>
      <c r="AT15">
        <f>IF($AI$14&lt;=$J15,0,IF(AND(OR($L15=5,$L15=6),$AI$14&gt;$I15+$J15),$AE15,IF(AND(OR($L15=1,$L15=2,$L15=3,$L15=7),$AI$14&gt;$E15),$AE15,IF(AND($L15=4,$AI$14&gt;2*$I15+$J15),$AE15,AI15))))</f>
        <v>17.060599944050093</v>
      </c>
      <c r="AU15">
        <f>IF($AJ$14&lt;=$J15,0,IF(AND(OR($L15=5,$L15=6),$AJ$14&gt;$I15+$J15),$AE15,IF(AND(OR($L15=1,$L15=2,$L15=3,$L15=7),$AJ$14&gt;$E15),$AE15,IF(AND($L15=4,$AJ$14&gt;2*$I15+$J15),$AE15,AJ15))))</f>
        <v>40.439940608118739</v>
      </c>
      <c r="AV15">
        <f>IF($AK$14&lt;=$J15,0,IF(AND(OR($L15=5,$L15=6),$AK$14&gt;$I15+$J15),$AE15,IF(AND(OR($L15=1,$L15=2,$L15=3,$L15=7),$AK$14&gt;$E15),$AE15,IF(AND($L15=4,$AK$14&gt;2*$I15+$J15),$AE15,AK15))))</f>
        <v>61.504094672372567</v>
      </c>
      <c r="AW15">
        <f>IF($AL$14&lt;=$J15,0,IF(AND(OR($L15=5,$L15=6),$AL$14&gt;$I15+$J15),$AE15,IF(AND(OR($L15=1,$L15=2,$L15=3,$L15=7),$AL$14&gt;$E15),$AE15,IF(AND($L15=4,$AL$14&gt;2*$I15+$J15),$AE15,AL15))))</f>
        <v>61.504094672372567</v>
      </c>
      <c r="AX15">
        <f>IF($AM$14&lt;=$J15,0,IF(AND(OR($L15=5,$L15=6),$AM$14&gt;$I15+$J15),$AE15,IF(AND(OR($L15=1,$L15=2,$L15=3,$L15=7),$AM$14&gt;$E15),$AE15,IF(AND($L15=4,$AM$14&gt;2*$I15+$J15),$AE15,AM15))))</f>
        <v>61.504094672372567</v>
      </c>
      <c r="AY15">
        <f>IF($AN$14&lt;=$J15,0,IF(AND(OR($L15=5,$L15=6),$AN$14&gt;$I15+$J15),$AE15,IF(AND(OR($L15=1,$L15=2,$L15=3,$L15=7),$AN$14&gt;$E15),$AE15,IF(AND($L15=4,$AN$14&gt;2*$I15+$J15),$AE15,AN15))))</f>
        <v>61.504094672372567</v>
      </c>
      <c r="AZ15">
        <f>IF($AO$14&lt;=$J15,0,IF(AND(OR($L15=5,$L15=6),$AO$14&gt;$I15+$J15),$AE15,IF(AND(OR($L15=1,$L15=2,$L15=3,$L15=7),$AO$14&gt;$E15),$AE15,IF(AND($L15=4,$AO$14&gt;2*$I15+$J15),$AE15,AO15))))</f>
        <v>61.504094672372567</v>
      </c>
      <c r="BA15">
        <f>IF($AP$14&lt;=$J15,0,IF(AND(OR($L15=5,$L15=6),$AP$14&gt;$I15+$J15),$AE15,IF(AND(OR($L15=1,$L15=2,$L15=3,$L15=7),$AP$14&gt;$E15),$AE15,IF(AND($L15=4,$AP$14&gt;2*$I15+$J15),$AE15,AP15))))</f>
        <v>61.504094672372567</v>
      </c>
      <c r="BB15">
        <f>IF(O15="",0,IF(O15=1,5.5,IF(O15=2,18,IF(O15=3,38,IF(O15=4,63,IF(O15=5,83,IF(O15=6,95,IF(O15=7,100))))))))</f>
        <v>63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38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4.0608383729897097</v>
      </c>
      <c r="BJ15">
        <f>($CB15*$BC15)</f>
        <v>0</v>
      </c>
      <c r="BK15">
        <f>($CB15*$BD15)</f>
        <v>0</v>
      </c>
      <c r="BL15">
        <f>($CB15*$BE15)</f>
        <v>2.4493945741842693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>Col mop</v>
      </c>
      <c r="BQ15">
        <f>IF($B15=1,$AQ15,"")</f>
        <v>7.8984259000231913E-2</v>
      </c>
      <c r="BR15">
        <f>IF($B15=1,$AR15-$AQ15,"")</f>
        <v>0.55288981300162343</v>
      </c>
      <c r="BS15">
        <f>IF($B15=1,$AS15-$AR15,"")</f>
        <v>4.4231185040129875</v>
      </c>
      <c r="BT15">
        <f>IF($B15=1,$AT15-$AS15,"")</f>
        <v>12.00560736803525</v>
      </c>
      <c r="BU15">
        <f>IF($B15=1,$AU15-$AT15,"")</f>
        <v>23.379340664068646</v>
      </c>
      <c r="BV15">
        <f>IF($B15=1,$AV15-$AU15,"")</f>
        <v>21.064154064253827</v>
      </c>
      <c r="BW15">
        <f>IF($B15=1,$AW15-$AV15,"")</f>
        <v>0</v>
      </c>
      <c r="BX15">
        <f>IF($B15=1,$AX15-$AW15,"")</f>
        <v>0</v>
      </c>
      <c r="BY15">
        <f>IF($B15=1,$AY15-$AX15,"")</f>
        <v>0</v>
      </c>
      <c r="BZ15">
        <f>IF($B15=1,$AZ15-$AY15,"")</f>
        <v>0</v>
      </c>
      <c r="CA15">
        <f>IF($B15=1,$BA15-$AZ15,"")</f>
        <v>0</v>
      </c>
      <c r="CB15" s="11">
        <f>($D15^2/(4*PI()))</f>
        <v>6.4457751952217618E-2</v>
      </c>
      <c r="CC15" s="12">
        <f>SUMIF($A$15:$A$400,"=1",BQ15:BQ400)/$F$5</f>
        <v>842.40589033353672</v>
      </c>
      <c r="CD15" s="12">
        <f t="shared" ref="CD15:CM15" si="0">SUMIF($A$15:$A$400,"=1",BR15:BR400)/$F$5</f>
        <v>1252.7890115812047</v>
      </c>
      <c r="CE15" s="12">
        <f t="shared" si="0"/>
        <v>2882.5996106063121</v>
      </c>
      <c r="CF15" s="12">
        <f t="shared" si="0"/>
        <v>3263.8465813225052</v>
      </c>
      <c r="CG15" s="12">
        <f t="shared" si="0"/>
        <v>2981.5966308189431</v>
      </c>
      <c r="CH15" s="12">
        <f t="shared" si="0"/>
        <v>1580.7761431036299</v>
      </c>
      <c r="CI15" s="12">
        <f t="shared" si="0"/>
        <v>572.05517629669703</v>
      </c>
      <c r="CJ15" s="12">
        <f t="shared" si="0"/>
        <v>1330.7604012363861</v>
      </c>
      <c r="CK15" s="12">
        <f t="shared" si="0"/>
        <v>187.06150018116386</v>
      </c>
      <c r="CL15" s="12">
        <f t="shared" si="0"/>
        <v>16.498617536866277</v>
      </c>
      <c r="CM15" s="12">
        <f t="shared" si="0"/>
        <v>0</v>
      </c>
      <c r="CN15" s="12">
        <f>SUM(CC15:CM15)</f>
        <v>14910.389563017246</v>
      </c>
      <c r="CO15" s="4" t="s">
        <v>75</v>
      </c>
      <c r="CP15" s="4">
        <v>26</v>
      </c>
      <c r="CQ15" s="9">
        <v>92.090339183346998</v>
      </c>
      <c r="CR15" s="9">
        <v>143.38822933930555</v>
      </c>
      <c r="CS15" s="9">
        <v>333.90415710909895</v>
      </c>
      <c r="CT15" s="9">
        <v>381.56002844862309</v>
      </c>
      <c r="CU15" s="9">
        <v>346.27878463567771</v>
      </c>
      <c r="CV15" s="9">
        <v>197.59701788795374</v>
      </c>
      <c r="CW15" s="9">
        <v>71.506897037087128</v>
      </c>
      <c r="CX15" s="9">
        <v>166.34505015454826</v>
      </c>
      <c r="CY15" s="9">
        <v>23.382687522645483</v>
      </c>
      <c r="CZ15" s="9">
        <v>2.0623271921082846</v>
      </c>
      <c r="DA15" s="10">
        <v>0</v>
      </c>
      <c r="DB15">
        <v>0.125</v>
      </c>
      <c r="DC15" s="12">
        <f>(CQ15/$DB15)</f>
        <v>736.72271346677599</v>
      </c>
      <c r="DD15" s="12">
        <f t="shared" ref="DD15:DM16" si="1">(CR15/$DB15)</f>
        <v>1147.1058347144444</v>
      </c>
      <c r="DE15" s="12">
        <f t="shared" si="1"/>
        <v>2671.2332568727916</v>
      </c>
      <c r="DF15" s="12">
        <f t="shared" si="1"/>
        <v>3052.4802275889847</v>
      </c>
      <c r="DG15" s="12">
        <f t="shared" si="1"/>
        <v>2770.2302770854217</v>
      </c>
      <c r="DH15" s="12">
        <f t="shared" si="1"/>
        <v>1580.7761431036299</v>
      </c>
      <c r="DI15" s="12">
        <f t="shared" si="1"/>
        <v>572.05517629669703</v>
      </c>
      <c r="DJ15" s="12">
        <f t="shared" si="1"/>
        <v>1330.7604012363861</v>
      </c>
      <c r="DK15" s="12">
        <f t="shared" si="1"/>
        <v>187.06150018116386</v>
      </c>
      <c r="DL15" s="12">
        <f t="shared" si="1"/>
        <v>16.498617536866277</v>
      </c>
      <c r="DM15" s="12">
        <f t="shared" si="1"/>
        <v>0</v>
      </c>
      <c r="DN15" s="12">
        <f>SUM(DC15:DM15)</f>
        <v>14064.924148083164</v>
      </c>
    </row>
    <row r="16" spans="1:118" x14ac:dyDescent="0.3">
      <c r="A16">
        <v>1</v>
      </c>
      <c r="B16" t="str">
        <f t="shared" ref="B16:B79" si="2">IF(AND(F16="",G16=""),"",1)</f>
        <v/>
      </c>
      <c r="D16">
        <v>0.9</v>
      </c>
      <c r="I16">
        <f t="shared" ref="I16:I79" si="3">IF(OR(K16=5,K16=6),(H16+(F16+G16)/2)/3,IF(K16=4,(F16+G16+H16)/6,(G16+F16)/4))</f>
        <v>0</v>
      </c>
      <c r="J16">
        <f t="shared" ref="J16:J79" si="4">(E16-H16)</f>
        <v>0</v>
      </c>
      <c r="L16" t="e">
        <f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#DIV/0!</v>
      </c>
      <c r="M16">
        <v>1</v>
      </c>
      <c r="N16">
        <v>3</v>
      </c>
      <c r="P16">
        <f t="shared" ref="P16:P79" si="5">IF(C16="",0,1)</f>
        <v>0</v>
      </c>
      <c r="S16">
        <v>1</v>
      </c>
      <c r="T16">
        <v>0</v>
      </c>
      <c r="U16">
        <v>2</v>
      </c>
      <c r="Z16">
        <v>0</v>
      </c>
      <c r="AA16">
        <v>0</v>
      </c>
      <c r="AB16">
        <v>0</v>
      </c>
      <c r="AC16">
        <v>0</v>
      </c>
      <c r="AD16" t="s">
        <v>75</v>
      </c>
      <c r="AE16" t="e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#DIV/0!</v>
      </c>
      <c r="AF16" t="e">
        <f t="shared" ref="AF16:AF79" si="6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#DIV/0!</v>
      </c>
      <c r="AG16" t="e">
        <f t="shared" ref="AG16:AG79" si="7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#DIV/0!</v>
      </c>
      <c r="AH16" t="e">
        <f t="shared" ref="AH16:AH79" si="8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#DIV/0!</v>
      </c>
      <c r="AI16" t="e">
        <f t="shared" ref="AI16:AI79" si="9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#DIV/0!</v>
      </c>
      <c r="AJ16" t="e">
        <f t="shared" ref="AJ16:AJ79" si="10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#DIV/0!</v>
      </c>
      <c r="AK16" t="e">
        <f t="shared" ref="AK16:AK79" si="11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#DIV/0!</v>
      </c>
      <c r="AL16" t="e">
        <f t="shared" ref="AL16:AL79" si="12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#DIV/0!</v>
      </c>
      <c r="AM16" t="e">
        <f t="shared" ref="AM16:AM79" si="13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#DIV/0!</v>
      </c>
      <c r="AN16" t="e">
        <f t="shared" ref="AN16:AN79" si="14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#DIV/0!</v>
      </c>
      <c r="AO16" t="e">
        <f t="shared" ref="AO16:AO79" si="15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#DIV/0!</v>
      </c>
      <c r="AP16" t="e">
        <f t="shared" ref="AP16:AP79" si="16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#DIV/0!</v>
      </c>
      <c r="AQ16" t="e">
        <f t="shared" ref="AQ16:AQ79" si="17">IF($AF$14&lt;=$J16,0,IF(AND(OR($L16=5,$L16=6),$AF$14&gt;$I16+$J16),$AE16,IF(AND(OR($L16=1,$L16=2,$L16=3,$L16=7),$AF$14&gt;$E16),$AE16,IF(AND($L16=4,$AF$14&gt;2*$I16+$J16),$AE16,AF16))))</f>
        <v>#DIV/0!</v>
      </c>
      <c r="AR16" t="e">
        <f t="shared" ref="AR16:AR79" si="18">IF($AG$14&lt;=$J16,0,IF(AND(OR($L16=5,$L16=6),$AG$14&gt;$I16+$J16),$AE16,IF(AND(OR($L16=1,$L16=2,$L16=3,$L16=7),$AG$14&gt;$E16),$AE16,IF(AND($L16=4,$AG$14&gt;2*$I16+$J16),$AE16,AG16))))</f>
        <v>#DIV/0!</v>
      </c>
      <c r="AS16" t="e">
        <f t="shared" ref="AS16:AS79" si="19">IF($AH$14&lt;=$J16,0,IF(AND(OR($L16=5,$L16=6),$AH$14&gt;$I16+$J16),$AE16,IF(AND(OR($L16=1,$L16=2,$L16=3,$L16=7),$AH$14&gt;$E16),$AE16,IF(AND($L16=4,$AH$14&gt;2*$I16+$J16),$AE16,AH16))))</f>
        <v>#DIV/0!</v>
      </c>
      <c r="AT16" t="e">
        <f t="shared" ref="AT16:AT79" si="20">IF($AI$14&lt;=$J16,0,IF(AND(OR($L16=5,$L16=6),$AI$14&gt;$I16+$J16),$AE16,IF(AND(OR($L16=1,$L16=2,$L16=3,$L16=7),$AI$14&gt;$E16),$AE16,IF(AND($L16=4,$AI$14&gt;2*$I16+$J16),$AE16,AI16))))</f>
        <v>#DIV/0!</v>
      </c>
      <c r="AU16" t="e">
        <f t="shared" ref="AU16:AU79" si="21">IF($AJ$14&lt;=$J16,0,IF(AND(OR($L16=5,$L16=6),$AJ$14&gt;$I16+$J16),$AE16,IF(AND(OR($L16=1,$L16=2,$L16=3,$L16=7),$AJ$14&gt;$E16),$AE16,IF(AND($L16=4,$AJ$14&gt;2*$I16+$J16),$AE16,AJ16))))</f>
        <v>#DIV/0!</v>
      </c>
      <c r="AV16" t="e">
        <f t="shared" ref="AV16:AV79" si="22">IF($AK$14&lt;=$J16,0,IF(AND(OR($L16=5,$L16=6),$AK$14&gt;$I16+$J16),$AE16,IF(AND(OR($L16=1,$L16=2,$L16=3,$L16=7),$AK$14&gt;$E16),$AE16,IF(AND($L16=4,$AK$14&gt;2*$I16+$J16),$AE16,AK16))))</f>
        <v>#DIV/0!</v>
      </c>
      <c r="AW16" t="e">
        <f t="shared" ref="AW16:AW79" si="23">IF($AL$14&lt;=$J16,0,IF(AND(OR($L16=5,$L16=6),$AL$14&gt;$I16+$J16),$AE16,IF(AND(OR($L16=1,$L16=2,$L16=3,$L16=7),$AL$14&gt;$E16),$AE16,IF(AND($L16=4,$AL$14&gt;2*$I16+$J16),$AE16,AL16))))</f>
        <v>#DIV/0!</v>
      </c>
      <c r="AX16" t="e">
        <f t="shared" ref="AX16:AX79" si="24">IF($AM$14&lt;=$J16,0,IF(AND(OR($L16=5,$L16=6),$AM$14&gt;$I16+$J16),$AE16,IF(AND(OR($L16=1,$L16=2,$L16=3,$L16=7),$AM$14&gt;$E16),$AE16,IF(AND($L16=4,$AM$14&gt;2*$I16+$J16),$AE16,AM16))))</f>
        <v>#DIV/0!</v>
      </c>
      <c r="AY16" t="e">
        <f t="shared" ref="AY16:AY79" si="25">IF($AN$14&lt;=$J16,0,IF(AND(OR($L16=5,$L16=6),$AN$14&gt;$I16+$J16),$AE16,IF(AND(OR($L16=1,$L16=2,$L16=3,$L16=7),$AN$14&gt;$E16),$AE16,IF(AND($L16=4,$AN$14&gt;2*$I16+$J16),$AE16,AN16))))</f>
        <v>#DIV/0!</v>
      </c>
      <c r="AZ16" t="e">
        <f t="shared" ref="AZ16:AZ79" si="26">IF($AO$14&lt;=$J16,0,IF(AND(OR($L16=5,$L16=6),$AO$14&gt;$I16+$J16),$AE16,IF(AND(OR($L16=1,$L16=2,$L16=3,$L16=7),$AO$14&gt;$E16),$AE16,IF(AND($L16=4,$AO$14&gt;2*$I16+$J16),$AE16,AO16))))</f>
        <v>#DIV/0!</v>
      </c>
      <c r="BA16" t="e">
        <f t="shared" ref="BA16:BA79" si="27">IF($AP$14&lt;=$J16,0,IF(AND(OR($L16=5,$L16=6),$AP$14&gt;$I16+$J16),$AE16,IF(AND(OR($L16=1,$L16=2,$L16=3,$L16=7),$AP$14&gt;$E16),$AE16,IF(AND($L16=4,$AP$14&gt;2*$I16+$J16),$AE16,AP16))))</f>
        <v>#DIV/0!</v>
      </c>
      <c r="BB16">
        <f t="shared" ref="BB16:BB79" si="28">IF(O16="",0,IF(O16=1,5.5,IF(O16=2,18,IF(O16=3,38,IF(O16=4,63,IF(O16=5,83,IF(O16=6,95,IF(O16=7,100))))))))</f>
        <v>0</v>
      </c>
      <c r="BC16">
        <f>IF(Q16="",0,IF(Q16=1,5.5,IF(Q16=2,18,IF(Q16=3,38,IF(Q16=4,63,IF(Q16=5,83,IF(Q16=6,95,IF(Q16=7,100))))))))</f>
        <v>0</v>
      </c>
      <c r="BD16">
        <f t="shared" ref="BD16:BD79" si="29">IF(R16="",0,IF(R16=1,5.5,IF(R16=2,18,IF(R16=3,38,IF(R16=4,63,IF(R16=5,83,IF(R16=6,95,IF(R16=7,100))))))))</f>
        <v>0</v>
      </c>
      <c r="BE16">
        <f t="shared" ref="BE16:BE79" si="30">IF(U16="",0,IF(U16=1,5.5,IF(U16=2,18,IF(U16=3,38,IF(U16=4,63,IF(U16=5,83,IF(U16=6,95,IF(U16=7,100))))))))</f>
        <v>18</v>
      </c>
      <c r="BF16">
        <f t="shared" ref="BF16:BH76" si="31">IF(W16="",0,IF(W16=1,5.5,IF(W16=2,18,IF(W16=3,38,IF(W16=4,63,IF(W16=5,83,IF(W16=6,95,IF(W16=7,100))))))))</f>
        <v>0</v>
      </c>
      <c r="BG16">
        <f t="shared" si="31"/>
        <v>0</v>
      </c>
      <c r="BH16">
        <f t="shared" si="31"/>
        <v>0</v>
      </c>
      <c r="BI16">
        <f t="shared" ref="BI16:BI79" si="32">($CB16*$BB16)</f>
        <v>0</v>
      </c>
      <c r="BJ16">
        <f>($CB16*$BC16)</f>
        <v>0</v>
      </c>
      <c r="BK16">
        <f t="shared" ref="BK16" si="33">($CB16*$BD16)</f>
        <v>0</v>
      </c>
      <c r="BL16">
        <f t="shared" ref="BL16:BL79" si="34">($CB16*$BE16)</f>
        <v>1.1602395351399171</v>
      </c>
      <c r="BM16">
        <f t="shared" ref="BM16:BM79" si="35">($CB16*$BF16)</f>
        <v>0</v>
      </c>
      <c r="BN16">
        <f t="shared" ref="BN16:BN79" si="36">($CB16*$BG16)</f>
        <v>0</v>
      </c>
      <c r="BO16">
        <f t="shared" ref="BO16:BO79" si="37">($CB16*$BH16)</f>
        <v>0</v>
      </c>
      <c r="BP16" t="str">
        <f t="shared" ref="BP16:BP79" si="38">IF($B16=1,$C16,"")</f>
        <v/>
      </c>
      <c r="BQ16" t="str">
        <f t="shared" ref="BQ16:BQ79" si="39">IF(B16=1,$AQ16,"")</f>
        <v/>
      </c>
      <c r="BR16" t="str">
        <f t="shared" ref="BR16:BR79" si="40">IF($B16=1,$AR16-$AQ16,"")</f>
        <v/>
      </c>
      <c r="BS16" t="str">
        <f t="shared" ref="BS16:BS79" si="41">IF($B16=1,$AS16-$AR16,"")</f>
        <v/>
      </c>
      <c r="BT16" t="str">
        <f t="shared" ref="BT16:BT79" si="42">IF($B16=1,$AT16-$AS16,"")</f>
        <v/>
      </c>
      <c r="BU16" t="str">
        <f t="shared" ref="BU16:BU79" si="43">IF($B16=1,$AU16-$AT16,"")</f>
        <v/>
      </c>
      <c r="BV16" t="str">
        <f t="shared" ref="BV16:BV79" si="44">IF($B16=1,$AV16-$AU16,"")</f>
        <v/>
      </c>
      <c r="BW16" t="str">
        <f t="shared" ref="BW16:BW79" si="45">IF($B16=1,$AW16-$AV16,"")</f>
        <v/>
      </c>
      <c r="BX16" t="str">
        <f t="shared" ref="BX16:BX79" si="46">IF($B16=1,$AX16-$AW16,"")</f>
        <v/>
      </c>
      <c r="BY16" t="str">
        <f t="shared" ref="BY16:BY79" si="47">IF($B16=1,$AY16-$AX16,"")</f>
        <v/>
      </c>
      <c r="BZ16" t="str">
        <f t="shared" ref="BZ16:BZ79" si="48">IF($B16=1,$AZ16-$AY16,"")</f>
        <v/>
      </c>
      <c r="CA16" t="str">
        <f t="shared" ref="CA16:CA79" si="49">IF($B16=1,$BA16-$AZ16,"")</f>
        <v/>
      </c>
      <c r="CB16" s="11">
        <f t="shared" ref="CB16" si="50">($D16^2/(4*PI()))</f>
        <v>6.4457751952217618E-2</v>
      </c>
      <c r="CO16" s="19" t="s">
        <v>79</v>
      </c>
      <c r="CP16" s="19">
        <v>7</v>
      </c>
      <c r="CQ16">
        <v>70.013190725465165</v>
      </c>
      <c r="CR16">
        <v>102.74922109092131</v>
      </c>
      <c r="CS16">
        <v>249.39387080713118</v>
      </c>
      <c r="CT16">
        <v>292.72870556228276</v>
      </c>
      <c r="CU16">
        <v>340.17744120345674</v>
      </c>
      <c r="CV16">
        <v>426.93502373236834</v>
      </c>
      <c r="CW16">
        <v>368.29661384003668</v>
      </c>
      <c r="CX16">
        <v>1144.5062048570949</v>
      </c>
      <c r="CY16">
        <v>316.77389453450036</v>
      </c>
      <c r="CZ16">
        <v>162.93373352011656</v>
      </c>
      <c r="DA16" s="16">
        <v>13.092681828454715</v>
      </c>
      <c r="DB16">
        <v>0.53278400000000004</v>
      </c>
      <c r="DC16" s="12">
        <f t="shared" ref="DC16" si="51">(CQ16/$DB16)</f>
        <v>131.41008499779491</v>
      </c>
      <c r="DD16" s="12">
        <f t="shared" si="1"/>
        <v>192.85342857691165</v>
      </c>
      <c r="DE16" s="12">
        <f t="shared" si="1"/>
        <v>468.09564627903836</v>
      </c>
      <c r="DF16" s="12">
        <f t="shared" si="1"/>
        <v>549.4322381345587</v>
      </c>
      <c r="DG16" s="12">
        <f t="shared" si="1"/>
        <v>638.490347314215</v>
      </c>
      <c r="DH16" s="12">
        <f t="shared" si="1"/>
        <v>801.32853789221952</v>
      </c>
      <c r="DI16" s="12">
        <f t="shared" si="1"/>
        <v>691.26815715193527</v>
      </c>
      <c r="DJ16" s="12">
        <f t="shared" si="1"/>
        <v>2148.1617406999735</v>
      </c>
      <c r="DK16" s="12">
        <f t="shared" si="1"/>
        <v>594.56345260837475</v>
      </c>
      <c r="DL16" s="12">
        <f t="shared" si="1"/>
        <v>305.81574056299843</v>
      </c>
      <c r="DM16" s="12">
        <f t="shared" si="1"/>
        <v>24.574089740785599</v>
      </c>
      <c r="DN16" s="12">
        <f>SUM(DC16:DM16)</f>
        <v>6545.9934639588055</v>
      </c>
    </row>
    <row r="17" spans="1:118" x14ac:dyDescent="0.3">
      <c r="A17">
        <v>1</v>
      </c>
      <c r="B17">
        <f t="shared" si="2"/>
        <v>1</v>
      </c>
      <c r="C17" t="s">
        <v>75</v>
      </c>
      <c r="D17">
        <v>0.93</v>
      </c>
      <c r="E17">
        <v>3.8</v>
      </c>
      <c r="F17">
        <v>5.5</v>
      </c>
      <c r="G17">
        <v>3.6</v>
      </c>
      <c r="H17">
        <v>3.3</v>
      </c>
      <c r="I17">
        <f t="shared" si="3"/>
        <v>2.2749999999999999</v>
      </c>
      <c r="J17">
        <f t="shared" si="4"/>
        <v>0.5</v>
      </c>
      <c r="K17">
        <v>1</v>
      </c>
      <c r="L17">
        <f t="shared" ref="L17:L80" si="52">IF(OR(K17=1,K17=2,K17=3,K17=4),K17,IF(AND(K17=5,0.9&lt;H17/(F17+G17)/4,H17/(F17+G17)/4&lt;1.1),5,IF(AND(K17=5,H17&lt;(F17+G17)/4),1,IF(AND(K17=5,H17&gt;(F17+G17)/4),1,IF(AND(0.9&lt;H17/(F17+G17)/4,H17/(F17+G17)/4&lt;1.1),6,IF(H17&lt;(F17+G17)/4,1,IF(H17&gt;(F17+G17)/4,7)))))))</f>
        <v>1</v>
      </c>
      <c r="M17">
        <v>1</v>
      </c>
      <c r="N17">
        <v>1</v>
      </c>
      <c r="O17">
        <v>3</v>
      </c>
      <c r="P17">
        <f t="shared" si="5"/>
        <v>1</v>
      </c>
      <c r="S17">
        <v>1</v>
      </c>
      <c r="T17">
        <v>0</v>
      </c>
      <c r="U17">
        <v>2</v>
      </c>
      <c r="Z17">
        <v>0</v>
      </c>
      <c r="AA17">
        <v>0</v>
      </c>
      <c r="AB17">
        <v>0</v>
      </c>
      <c r="AC17">
        <v>0</v>
      </c>
      <c r="AD17" t="s">
        <v>75</v>
      </c>
      <c r="AE17">
        <f t="shared" ref="AE17:AE80" si="53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53.657028076527716</v>
      </c>
      <c r="AF17">
        <f t="shared" si="6"/>
        <v>0</v>
      </c>
      <c r="AG17">
        <f t="shared" si="7"/>
        <v>8.1298527388678359</v>
      </c>
      <c r="AH17">
        <f t="shared" si="8"/>
        <v>24.389558216603508</v>
      </c>
      <c r="AI17">
        <f t="shared" si="9"/>
        <v>40.649263694339183</v>
      </c>
      <c r="AJ17">
        <f t="shared" si="10"/>
        <v>56.908969172074848</v>
      </c>
      <c r="AK17">
        <f t="shared" si="11"/>
        <v>73.168674649810526</v>
      </c>
      <c r="AL17">
        <f t="shared" si="12"/>
        <v>89.428380127546191</v>
      </c>
      <c r="AM17">
        <f t="shared" si="13"/>
        <v>170.72690751622454</v>
      </c>
      <c r="AN17">
        <f t="shared" si="14"/>
        <v>219.50602394943158</v>
      </c>
      <c r="AO17">
        <f t="shared" si="15"/>
        <v>268.28514038263859</v>
      </c>
      <c r="AP17">
        <f t="shared" si="16"/>
        <v>382.10307872678828</v>
      </c>
      <c r="AQ17">
        <f t="shared" si="17"/>
        <v>0</v>
      </c>
      <c r="AR17">
        <f t="shared" si="18"/>
        <v>8.1298527388678359</v>
      </c>
      <c r="AS17">
        <f t="shared" si="19"/>
        <v>24.389558216603508</v>
      </c>
      <c r="AT17">
        <f t="shared" si="20"/>
        <v>40.649263694339183</v>
      </c>
      <c r="AU17">
        <f t="shared" si="21"/>
        <v>53.657028076527716</v>
      </c>
      <c r="AV17">
        <f t="shared" si="22"/>
        <v>53.657028076527716</v>
      </c>
      <c r="AW17">
        <f t="shared" si="23"/>
        <v>53.657028076527716</v>
      </c>
      <c r="AX17">
        <f t="shared" si="24"/>
        <v>53.657028076527716</v>
      </c>
      <c r="AY17">
        <f t="shared" si="25"/>
        <v>53.657028076527716</v>
      </c>
      <c r="AZ17">
        <f t="shared" si="26"/>
        <v>53.657028076527716</v>
      </c>
      <c r="BA17">
        <f t="shared" si="27"/>
        <v>53.657028076527716</v>
      </c>
      <c r="BB17">
        <f t="shared" si="28"/>
        <v>38</v>
      </c>
      <c r="BC17">
        <f t="shared" ref="BC17:BD80" si="54">IF(Q17="",0,IF(Q17=1,5.5,IF(Q17=2,18,IF(Q17=3,38,IF(Q17=4,63,IF(Q17=5,83,IF(Q17=6,95,IF(Q17=7,100))))))))</f>
        <v>0</v>
      </c>
      <c r="BD17">
        <f t="shared" si="29"/>
        <v>0</v>
      </c>
      <c r="BE17">
        <f t="shared" si="30"/>
        <v>18</v>
      </c>
      <c r="BF17">
        <f t="shared" si="31"/>
        <v>0</v>
      </c>
      <c r="BG17">
        <f t="shared" si="31"/>
        <v>0</v>
      </c>
      <c r="BH17">
        <f t="shared" si="31"/>
        <v>0</v>
      </c>
      <c r="BI17">
        <f t="shared" si="32"/>
        <v>2.6154090953234257</v>
      </c>
      <c r="BJ17">
        <f>($CB17*$BC17)</f>
        <v>0</v>
      </c>
      <c r="BK17">
        <f>($CB17*$BD17)</f>
        <v>0</v>
      </c>
      <c r="BL17">
        <f t="shared" si="34"/>
        <v>1.2388779925216227</v>
      </c>
      <c r="BM17">
        <f t="shared" si="35"/>
        <v>0</v>
      </c>
      <c r="BN17">
        <f t="shared" si="36"/>
        <v>0</v>
      </c>
      <c r="BO17">
        <f t="shared" si="37"/>
        <v>0</v>
      </c>
      <c r="BP17" t="str">
        <f t="shared" si="38"/>
        <v>Col mop</v>
      </c>
      <c r="BQ17">
        <f t="shared" si="39"/>
        <v>0</v>
      </c>
      <c r="BR17">
        <f t="shared" si="40"/>
        <v>8.1298527388678359</v>
      </c>
      <c r="BS17">
        <f t="shared" si="41"/>
        <v>16.259705477735672</v>
      </c>
      <c r="BT17">
        <f t="shared" si="42"/>
        <v>16.259705477735675</v>
      </c>
      <c r="BU17">
        <f t="shared" si="43"/>
        <v>13.007764382188533</v>
      </c>
      <c r="BV17">
        <f t="shared" si="44"/>
        <v>0</v>
      </c>
      <c r="BW17">
        <f t="shared" si="45"/>
        <v>0</v>
      </c>
      <c r="BX17">
        <f t="shared" si="46"/>
        <v>0</v>
      </c>
      <c r="BY17">
        <f t="shared" si="47"/>
        <v>0</v>
      </c>
      <c r="BZ17">
        <f t="shared" si="48"/>
        <v>0</v>
      </c>
      <c r="CA17">
        <f t="shared" si="49"/>
        <v>0</v>
      </c>
      <c r="CB17" s="11">
        <f>($D17^2/(4*PI()))</f>
        <v>6.8826555140090145E-2</v>
      </c>
      <c r="CO17" s="19" t="s">
        <v>98</v>
      </c>
      <c r="CP17" s="19">
        <v>1</v>
      </c>
      <c r="CQ17">
        <v>13.210397108345083</v>
      </c>
      <c r="CR17">
        <v>13.210397108345083</v>
      </c>
      <c r="CS17">
        <v>26.420794216690165</v>
      </c>
      <c r="CT17">
        <v>26.420794216690162</v>
      </c>
      <c r="CU17">
        <v>26.420794216690169</v>
      </c>
      <c r="CV17">
        <v>0</v>
      </c>
      <c r="CW17">
        <v>0</v>
      </c>
      <c r="CX17">
        <v>0</v>
      </c>
      <c r="CY17">
        <v>0</v>
      </c>
      <c r="CZ17">
        <v>0</v>
      </c>
      <c r="DA17" s="16">
        <v>0</v>
      </c>
      <c r="DB17">
        <v>0.125</v>
      </c>
      <c r="DC17" s="12">
        <f t="shared" ref="DC17" si="55">(CQ17/$DB17)</f>
        <v>105.68317686676066</v>
      </c>
      <c r="DD17" s="12">
        <f t="shared" ref="DD17" si="56">(CR17/$DB17)</f>
        <v>105.68317686676066</v>
      </c>
      <c r="DE17" s="12">
        <f t="shared" ref="DE17" si="57">(CS17/$DB17)</f>
        <v>211.36635373352132</v>
      </c>
      <c r="DF17" s="12">
        <f t="shared" ref="DF17" si="58">(CT17/$DB17)</f>
        <v>211.36635373352129</v>
      </c>
      <c r="DG17" s="12">
        <f t="shared" ref="DG17" si="59">(CU17/$DB17)</f>
        <v>211.36635373352135</v>
      </c>
      <c r="DH17" s="12">
        <f t="shared" ref="DH17" si="60">(CV17/$DB17)</f>
        <v>0</v>
      </c>
      <c r="DI17" s="12">
        <f t="shared" ref="DI17" si="61">(CW17/$DB17)</f>
        <v>0</v>
      </c>
      <c r="DJ17" s="12">
        <f t="shared" ref="DJ17" si="62">(CX17/$DB17)</f>
        <v>0</v>
      </c>
      <c r="DK17" s="12">
        <f t="shared" ref="DK17" si="63">(CY17/$DB17)</f>
        <v>0</v>
      </c>
      <c r="DL17" s="12">
        <f t="shared" ref="DL17" si="64">(CZ17/$DB17)</f>
        <v>0</v>
      </c>
      <c r="DM17" s="12">
        <f t="shared" ref="DM17" si="65">(DA17/$DB17)</f>
        <v>0</v>
      </c>
      <c r="DN17" s="12">
        <f>SUM(DC17:DM17)</f>
        <v>845.46541493408529</v>
      </c>
    </row>
    <row r="18" spans="1:118" x14ac:dyDescent="0.3">
      <c r="A18">
        <v>1</v>
      </c>
      <c r="B18" t="str">
        <f t="shared" si="2"/>
        <v/>
      </c>
      <c r="C18" t="s">
        <v>75</v>
      </c>
      <c r="D18">
        <v>0.7</v>
      </c>
      <c r="I18">
        <f t="shared" si="3"/>
        <v>0</v>
      </c>
      <c r="J18">
        <f t="shared" si="4"/>
        <v>0</v>
      </c>
      <c r="L18" t="e">
        <f t="shared" si="52"/>
        <v>#DIV/0!</v>
      </c>
      <c r="M18">
        <v>2</v>
      </c>
      <c r="N18">
        <v>1</v>
      </c>
      <c r="O18">
        <v>5</v>
      </c>
      <c r="P18">
        <f t="shared" si="5"/>
        <v>1</v>
      </c>
      <c r="S18">
        <v>1</v>
      </c>
      <c r="T18">
        <v>0</v>
      </c>
      <c r="U18">
        <v>1</v>
      </c>
      <c r="Z18">
        <v>0</v>
      </c>
      <c r="AA18">
        <v>0</v>
      </c>
      <c r="AB18">
        <v>0</v>
      </c>
      <c r="AC18">
        <v>0</v>
      </c>
      <c r="AD18" t="s">
        <v>75</v>
      </c>
      <c r="AE18" t="e">
        <f t="shared" si="53"/>
        <v>#DIV/0!</v>
      </c>
      <c r="AF18" t="e">
        <f t="shared" si="6"/>
        <v>#DIV/0!</v>
      </c>
      <c r="AG18" t="e">
        <f t="shared" si="7"/>
        <v>#DIV/0!</v>
      </c>
      <c r="AH18" t="e">
        <f t="shared" si="8"/>
        <v>#DIV/0!</v>
      </c>
      <c r="AI18" t="e">
        <f t="shared" si="9"/>
        <v>#DIV/0!</v>
      </c>
      <c r="AJ18" t="e">
        <f t="shared" si="10"/>
        <v>#DIV/0!</v>
      </c>
      <c r="AK18" t="e">
        <f t="shared" si="11"/>
        <v>#DIV/0!</v>
      </c>
      <c r="AL18" t="e">
        <f t="shared" si="12"/>
        <v>#DIV/0!</v>
      </c>
      <c r="AM18" t="e">
        <f t="shared" si="13"/>
        <v>#DIV/0!</v>
      </c>
      <c r="AN18" t="e">
        <f t="shared" si="14"/>
        <v>#DIV/0!</v>
      </c>
      <c r="AO18" t="e">
        <f t="shared" si="15"/>
        <v>#DIV/0!</v>
      </c>
      <c r="AP18" t="e">
        <f t="shared" si="16"/>
        <v>#DIV/0!</v>
      </c>
      <c r="AQ18" t="e">
        <f t="shared" si="17"/>
        <v>#DIV/0!</v>
      </c>
      <c r="AR18" t="e">
        <f t="shared" si="18"/>
        <v>#DIV/0!</v>
      </c>
      <c r="AS18" t="e">
        <f t="shared" si="19"/>
        <v>#DIV/0!</v>
      </c>
      <c r="AT18" t="e">
        <f t="shared" si="20"/>
        <v>#DIV/0!</v>
      </c>
      <c r="AU18" t="e">
        <f t="shared" si="21"/>
        <v>#DIV/0!</v>
      </c>
      <c r="AV18" t="e">
        <f t="shared" si="22"/>
        <v>#DIV/0!</v>
      </c>
      <c r="AW18" t="e">
        <f t="shared" si="23"/>
        <v>#DIV/0!</v>
      </c>
      <c r="AX18" t="e">
        <f t="shared" si="24"/>
        <v>#DIV/0!</v>
      </c>
      <c r="AY18" t="e">
        <f t="shared" si="25"/>
        <v>#DIV/0!</v>
      </c>
      <c r="AZ18" t="e">
        <f t="shared" si="26"/>
        <v>#DIV/0!</v>
      </c>
      <c r="BA18" t="e">
        <f t="shared" si="27"/>
        <v>#DIV/0!</v>
      </c>
      <c r="BB18">
        <f t="shared" si="28"/>
        <v>83</v>
      </c>
      <c r="BC18">
        <f t="shared" si="54"/>
        <v>0</v>
      </c>
      <c r="BD18">
        <f t="shared" si="29"/>
        <v>0</v>
      </c>
      <c r="BE18">
        <f t="shared" si="30"/>
        <v>5.5</v>
      </c>
      <c r="BF18">
        <f t="shared" si="31"/>
        <v>0</v>
      </c>
      <c r="BG18">
        <f t="shared" si="31"/>
        <v>0</v>
      </c>
      <c r="BH18">
        <f t="shared" si="31"/>
        <v>0</v>
      </c>
      <c r="BI18">
        <f t="shared" si="32"/>
        <v>3.2364157677736913</v>
      </c>
      <c r="BJ18">
        <f t="shared" ref="BJ18:BJ81" si="66">($CB18*$BC18)</f>
        <v>0</v>
      </c>
      <c r="BK18">
        <f t="shared" ref="BK18:BK81" si="67">($CB18*$BD18)</f>
        <v>0</v>
      </c>
      <c r="BL18">
        <f t="shared" si="34"/>
        <v>0.21446128581632895</v>
      </c>
      <c r="BM18">
        <f t="shared" si="35"/>
        <v>0</v>
      </c>
      <c r="BN18">
        <f t="shared" si="36"/>
        <v>0</v>
      </c>
      <c r="BO18">
        <f t="shared" si="37"/>
        <v>0</v>
      </c>
      <c r="BP18" t="str">
        <f t="shared" si="38"/>
        <v/>
      </c>
      <c r="BQ18" t="str">
        <f t="shared" si="39"/>
        <v/>
      </c>
      <c r="BR18" t="str">
        <f t="shared" si="40"/>
        <v/>
      </c>
      <c r="BS18" t="str">
        <f t="shared" si="41"/>
        <v/>
      </c>
      <c r="BT18" t="str">
        <f t="shared" si="42"/>
        <v/>
      </c>
      <c r="BU18" t="str">
        <f t="shared" si="43"/>
        <v/>
      </c>
      <c r="BV18" t="str">
        <f t="shared" si="44"/>
        <v/>
      </c>
      <c r="BW18" t="str">
        <f t="shared" si="45"/>
        <v/>
      </c>
      <c r="BX18" t="str">
        <f t="shared" si="46"/>
        <v/>
      </c>
      <c r="BY18" t="str">
        <f t="shared" si="47"/>
        <v/>
      </c>
      <c r="BZ18" t="str">
        <f t="shared" si="48"/>
        <v/>
      </c>
      <c r="CA18" t="str">
        <f t="shared" si="49"/>
        <v/>
      </c>
      <c r="CB18" s="11">
        <f t="shared" ref="CB18:CB81" si="68">($D18^2/(4*PI()))</f>
        <v>3.8992961057514354E-2</v>
      </c>
      <c r="CC18" s="1" t="s">
        <v>77</v>
      </c>
      <c r="CD18" s="23"/>
      <c r="CE18" s="1"/>
      <c r="CF18" s="1"/>
      <c r="CO18" s="13" t="s">
        <v>76</v>
      </c>
      <c r="CP18" s="13">
        <v>34</v>
      </c>
      <c r="CQ18" s="14">
        <v>175.31392701715725</v>
      </c>
      <c r="CR18" s="14">
        <v>259.34784753857195</v>
      </c>
      <c r="CS18" s="14">
        <v>609.71882213292031</v>
      </c>
      <c r="CT18" s="14">
        <v>700.70952822759602</v>
      </c>
      <c r="CU18" s="14">
        <v>712.87702005582469</v>
      </c>
      <c r="CV18" s="14">
        <v>624.53204162032205</v>
      </c>
      <c r="CW18" s="14">
        <v>439.80351087712381</v>
      </c>
      <c r="CX18" s="14">
        <v>1310.8512550116429</v>
      </c>
      <c r="CY18" s="14">
        <v>340.15658205714584</v>
      </c>
      <c r="CZ18" s="14">
        <v>164.99606071222485</v>
      </c>
      <c r="DA18" s="15">
        <v>13.092681828454715</v>
      </c>
      <c r="DB18" s="36" t="s">
        <v>102</v>
      </c>
      <c r="DC18" s="12">
        <f t="shared" ref="DC18:DN18" si="69">DC19-DC16</f>
        <v>842.4058903335366</v>
      </c>
      <c r="DD18" s="12">
        <f t="shared" si="69"/>
        <v>1252.7890115812052</v>
      </c>
      <c r="DE18" s="12">
        <f t="shared" si="69"/>
        <v>2882.599610606313</v>
      </c>
      <c r="DF18" s="12">
        <f t="shared" si="69"/>
        <v>3263.8465813225062</v>
      </c>
      <c r="DG18" s="12">
        <f t="shared" si="69"/>
        <v>2981.5966308189431</v>
      </c>
      <c r="DH18" s="12">
        <f t="shared" si="69"/>
        <v>1580.7761431036297</v>
      </c>
      <c r="DI18" s="12">
        <f t="shared" si="69"/>
        <v>572.05517629669691</v>
      </c>
      <c r="DJ18" s="12">
        <f t="shared" si="69"/>
        <v>1330.7604012363859</v>
      </c>
      <c r="DK18" s="12">
        <f t="shared" si="69"/>
        <v>187.06150018116386</v>
      </c>
      <c r="DL18" s="12">
        <f t="shared" si="69"/>
        <v>16.498617536866277</v>
      </c>
      <c r="DM18" s="12">
        <f t="shared" si="69"/>
        <v>0</v>
      </c>
      <c r="DN18" s="12">
        <f t="shared" si="69"/>
        <v>14910.389563017248</v>
      </c>
    </row>
    <row r="19" spans="1:118" x14ac:dyDescent="0.3">
      <c r="A19">
        <v>1</v>
      </c>
      <c r="B19">
        <f t="shared" si="2"/>
        <v>1</v>
      </c>
      <c r="C19" t="s">
        <v>75</v>
      </c>
      <c r="D19">
        <v>0.32</v>
      </c>
      <c r="E19">
        <v>4</v>
      </c>
      <c r="F19">
        <v>2.2000000000000002</v>
      </c>
      <c r="G19">
        <v>3.6</v>
      </c>
      <c r="H19">
        <v>3.5</v>
      </c>
      <c r="I19">
        <f t="shared" si="3"/>
        <v>1.4500000000000002</v>
      </c>
      <c r="J19">
        <f t="shared" si="4"/>
        <v>0.5</v>
      </c>
      <c r="K19">
        <v>1</v>
      </c>
      <c r="L19">
        <f t="shared" si="52"/>
        <v>1</v>
      </c>
      <c r="M19">
        <v>1</v>
      </c>
      <c r="N19">
        <v>1</v>
      </c>
      <c r="O19">
        <v>2</v>
      </c>
      <c r="P19">
        <f t="shared" si="5"/>
        <v>1</v>
      </c>
      <c r="Z19">
        <v>0</v>
      </c>
      <c r="AA19">
        <v>0</v>
      </c>
      <c r="AB19">
        <v>0</v>
      </c>
      <c r="AC19">
        <v>0</v>
      </c>
      <c r="AD19" t="s">
        <v>75</v>
      </c>
      <c r="AE19">
        <f t="shared" si="53"/>
        <v>23.118194939603896</v>
      </c>
      <c r="AF19">
        <f t="shared" si="6"/>
        <v>0</v>
      </c>
      <c r="AG19">
        <f t="shared" si="7"/>
        <v>3.3025992770862707</v>
      </c>
      <c r="AH19">
        <f t="shared" si="8"/>
        <v>9.9077978312588115</v>
      </c>
      <c r="AI19">
        <f t="shared" si="9"/>
        <v>16.512996385431354</v>
      </c>
      <c r="AJ19">
        <f t="shared" si="10"/>
        <v>23.118194939603896</v>
      </c>
      <c r="AK19">
        <f t="shared" si="11"/>
        <v>29.723393493776435</v>
      </c>
      <c r="AL19">
        <f t="shared" si="12"/>
        <v>36.32859204794898</v>
      </c>
      <c r="AM19">
        <f t="shared" si="13"/>
        <v>69.354584818811688</v>
      </c>
      <c r="AN19">
        <f t="shared" si="14"/>
        <v>89.170180481329311</v>
      </c>
      <c r="AO19">
        <f t="shared" si="15"/>
        <v>108.98577614384693</v>
      </c>
      <c r="AP19">
        <f t="shared" si="16"/>
        <v>155.22216602305471</v>
      </c>
      <c r="AQ19">
        <f t="shared" si="17"/>
        <v>0</v>
      </c>
      <c r="AR19">
        <f t="shared" si="18"/>
        <v>3.3025992770862707</v>
      </c>
      <c r="AS19">
        <f t="shared" si="19"/>
        <v>9.9077978312588115</v>
      </c>
      <c r="AT19">
        <f t="shared" si="20"/>
        <v>16.512996385431354</v>
      </c>
      <c r="AU19">
        <f t="shared" si="21"/>
        <v>23.118194939603896</v>
      </c>
      <c r="AV19">
        <f t="shared" si="22"/>
        <v>23.118194939603896</v>
      </c>
      <c r="AW19">
        <f t="shared" si="23"/>
        <v>23.118194939603896</v>
      </c>
      <c r="AX19">
        <f t="shared" si="24"/>
        <v>23.118194939603896</v>
      </c>
      <c r="AY19">
        <f t="shared" si="25"/>
        <v>23.118194939603896</v>
      </c>
      <c r="AZ19">
        <f t="shared" si="26"/>
        <v>23.118194939603896</v>
      </c>
      <c r="BA19">
        <f t="shared" si="27"/>
        <v>23.118194939603896</v>
      </c>
      <c r="BB19">
        <f t="shared" si="28"/>
        <v>18</v>
      </c>
      <c r="BC19">
        <f t="shared" si="54"/>
        <v>0</v>
      </c>
      <c r="BD19">
        <f t="shared" si="29"/>
        <v>0</v>
      </c>
      <c r="BE19">
        <f t="shared" si="30"/>
        <v>0</v>
      </c>
      <c r="BF19">
        <f t="shared" si="31"/>
        <v>0</v>
      </c>
      <c r="BG19">
        <f t="shared" si="31"/>
        <v>0</v>
      </c>
      <c r="BH19">
        <f t="shared" si="31"/>
        <v>0</v>
      </c>
      <c r="BI19">
        <f t="shared" si="32"/>
        <v>0.14667719555349074</v>
      </c>
      <c r="BJ19">
        <f t="shared" si="66"/>
        <v>0</v>
      </c>
      <c r="BK19">
        <f t="shared" si="67"/>
        <v>0</v>
      </c>
      <c r="BL19">
        <f t="shared" si="34"/>
        <v>0</v>
      </c>
      <c r="BM19">
        <f t="shared" si="35"/>
        <v>0</v>
      </c>
      <c r="BN19">
        <f t="shared" si="36"/>
        <v>0</v>
      </c>
      <c r="BO19">
        <f t="shared" si="37"/>
        <v>0</v>
      </c>
      <c r="BP19" t="str">
        <f t="shared" si="38"/>
        <v>Col mop</v>
      </c>
      <c r="BQ19">
        <f t="shared" si="39"/>
        <v>0</v>
      </c>
      <c r="BR19">
        <f t="shared" si="40"/>
        <v>3.3025992770862707</v>
      </c>
      <c r="BS19">
        <f t="shared" si="41"/>
        <v>6.6051985541725404</v>
      </c>
      <c r="BT19">
        <f t="shared" si="42"/>
        <v>6.6051985541725422</v>
      </c>
      <c r="BU19">
        <f t="shared" si="43"/>
        <v>6.6051985541725422</v>
      </c>
      <c r="BV19">
        <f t="shared" si="44"/>
        <v>0</v>
      </c>
      <c r="BW19">
        <f t="shared" si="45"/>
        <v>0</v>
      </c>
      <c r="BX19">
        <f t="shared" si="46"/>
        <v>0</v>
      </c>
      <c r="BY19">
        <f t="shared" si="47"/>
        <v>0</v>
      </c>
      <c r="BZ19">
        <f t="shared" si="48"/>
        <v>0</v>
      </c>
      <c r="CA19">
        <f t="shared" si="49"/>
        <v>0</v>
      </c>
      <c r="CB19" s="11">
        <f t="shared" si="68"/>
        <v>8.1487330863050413E-3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B19" s="36" t="s">
        <v>101</v>
      </c>
      <c r="DC19" s="12">
        <f t="shared" ref="DC19:DN19" si="70">SUM(DC15:DC17)</f>
        <v>973.81597533133152</v>
      </c>
      <c r="DD19" s="12">
        <f t="shared" si="70"/>
        <v>1445.6424401581169</v>
      </c>
      <c r="DE19" s="12">
        <f t="shared" si="70"/>
        <v>3350.6952568853512</v>
      </c>
      <c r="DF19" s="12">
        <f t="shared" si="70"/>
        <v>3813.2788194570649</v>
      </c>
      <c r="DG19" s="12">
        <f t="shared" si="70"/>
        <v>3620.086978133158</v>
      </c>
      <c r="DH19" s="12">
        <f t="shared" si="70"/>
        <v>2382.1046809958493</v>
      </c>
      <c r="DI19" s="12">
        <f t="shared" si="70"/>
        <v>1263.3233334486322</v>
      </c>
      <c r="DJ19" s="12">
        <f t="shared" si="70"/>
        <v>3478.9221419363594</v>
      </c>
      <c r="DK19" s="12">
        <f t="shared" si="70"/>
        <v>781.62495278953861</v>
      </c>
      <c r="DL19" s="12">
        <f t="shared" si="70"/>
        <v>322.31435809986471</v>
      </c>
      <c r="DM19" s="12">
        <f t="shared" si="70"/>
        <v>24.574089740785599</v>
      </c>
      <c r="DN19" s="12">
        <f t="shared" si="70"/>
        <v>21456.383026976055</v>
      </c>
    </row>
    <row r="20" spans="1:118" x14ac:dyDescent="0.3">
      <c r="A20">
        <v>1</v>
      </c>
      <c r="B20" t="str">
        <f t="shared" si="2"/>
        <v/>
      </c>
      <c r="D20">
        <v>0.18</v>
      </c>
      <c r="I20">
        <f t="shared" si="3"/>
        <v>0</v>
      </c>
      <c r="J20">
        <f t="shared" si="4"/>
        <v>0</v>
      </c>
      <c r="L20" t="e">
        <f t="shared" si="52"/>
        <v>#DIV/0!</v>
      </c>
      <c r="M20">
        <v>1</v>
      </c>
      <c r="N20">
        <v>1</v>
      </c>
      <c r="O20">
        <v>2</v>
      </c>
      <c r="P20">
        <f t="shared" si="5"/>
        <v>0</v>
      </c>
      <c r="Z20">
        <v>0</v>
      </c>
      <c r="AA20">
        <v>0</v>
      </c>
      <c r="AB20">
        <v>0</v>
      </c>
      <c r="AC20">
        <v>0</v>
      </c>
      <c r="AD20" t="s">
        <v>75</v>
      </c>
      <c r="AE20" t="e">
        <f t="shared" si="53"/>
        <v>#DIV/0!</v>
      </c>
      <c r="AF20" t="e">
        <f t="shared" si="6"/>
        <v>#DIV/0!</v>
      </c>
      <c r="AG20" t="e">
        <f t="shared" si="7"/>
        <v>#DIV/0!</v>
      </c>
      <c r="AH20" t="e">
        <f t="shared" si="8"/>
        <v>#DIV/0!</v>
      </c>
      <c r="AI20" t="e">
        <f t="shared" si="9"/>
        <v>#DIV/0!</v>
      </c>
      <c r="AJ20" t="e">
        <f t="shared" si="10"/>
        <v>#DIV/0!</v>
      </c>
      <c r="AK20" t="e">
        <f t="shared" si="11"/>
        <v>#DIV/0!</v>
      </c>
      <c r="AL20" t="e">
        <f t="shared" si="12"/>
        <v>#DIV/0!</v>
      </c>
      <c r="AM20" t="e">
        <f t="shared" si="13"/>
        <v>#DIV/0!</v>
      </c>
      <c r="AN20" t="e">
        <f t="shared" si="14"/>
        <v>#DIV/0!</v>
      </c>
      <c r="AO20" t="e">
        <f t="shared" si="15"/>
        <v>#DIV/0!</v>
      </c>
      <c r="AP20" t="e">
        <f t="shared" si="16"/>
        <v>#DIV/0!</v>
      </c>
      <c r="AQ20" t="e">
        <f t="shared" si="17"/>
        <v>#DIV/0!</v>
      </c>
      <c r="AR20" t="e">
        <f t="shared" si="18"/>
        <v>#DIV/0!</v>
      </c>
      <c r="AS20" t="e">
        <f t="shared" si="19"/>
        <v>#DIV/0!</v>
      </c>
      <c r="AT20" t="e">
        <f t="shared" si="20"/>
        <v>#DIV/0!</v>
      </c>
      <c r="AU20" t="e">
        <f t="shared" si="21"/>
        <v>#DIV/0!</v>
      </c>
      <c r="AV20" t="e">
        <f t="shared" si="22"/>
        <v>#DIV/0!</v>
      </c>
      <c r="AW20" t="e">
        <f t="shared" si="23"/>
        <v>#DIV/0!</v>
      </c>
      <c r="AX20" t="e">
        <f t="shared" si="24"/>
        <v>#DIV/0!</v>
      </c>
      <c r="AY20" t="e">
        <f t="shared" si="25"/>
        <v>#DIV/0!</v>
      </c>
      <c r="AZ20" t="e">
        <f t="shared" si="26"/>
        <v>#DIV/0!</v>
      </c>
      <c r="BA20" t="e">
        <f t="shared" si="27"/>
        <v>#DIV/0!</v>
      </c>
      <c r="BB20">
        <f t="shared" si="28"/>
        <v>18</v>
      </c>
      <c r="BC20">
        <f t="shared" si="54"/>
        <v>0</v>
      </c>
      <c r="BD20">
        <f t="shared" si="29"/>
        <v>0</v>
      </c>
      <c r="BE20">
        <f t="shared" si="30"/>
        <v>0</v>
      </c>
      <c r="BF20">
        <f t="shared" si="31"/>
        <v>0</v>
      </c>
      <c r="BG20">
        <f t="shared" si="31"/>
        <v>0</v>
      </c>
      <c r="BH20">
        <f t="shared" si="31"/>
        <v>0</v>
      </c>
      <c r="BI20">
        <f t="shared" si="32"/>
        <v>4.6409581405596673E-2</v>
      </c>
      <c r="BJ20">
        <f t="shared" si="66"/>
        <v>0</v>
      </c>
      <c r="BK20">
        <f t="shared" si="67"/>
        <v>0</v>
      </c>
      <c r="BL20">
        <f t="shared" si="34"/>
        <v>0</v>
      </c>
      <c r="BM20">
        <f t="shared" si="35"/>
        <v>0</v>
      </c>
      <c r="BN20">
        <f t="shared" si="36"/>
        <v>0</v>
      </c>
      <c r="BO20">
        <f t="shared" si="37"/>
        <v>0</v>
      </c>
      <c r="BP20" t="str">
        <f t="shared" si="38"/>
        <v/>
      </c>
      <c r="BQ20" t="str">
        <f t="shared" si="39"/>
        <v/>
      </c>
      <c r="BR20" t="str">
        <f t="shared" si="40"/>
        <v/>
      </c>
      <c r="BS20" t="str">
        <f t="shared" si="41"/>
        <v/>
      </c>
      <c r="BT20" t="str">
        <f t="shared" si="42"/>
        <v/>
      </c>
      <c r="BU20" t="str">
        <f t="shared" si="43"/>
        <v/>
      </c>
      <c r="BV20" t="str">
        <f t="shared" si="44"/>
        <v/>
      </c>
      <c r="BW20" t="str">
        <f t="shared" si="45"/>
        <v/>
      </c>
      <c r="BX20" t="str">
        <f t="shared" si="46"/>
        <v/>
      </c>
      <c r="BY20" t="str">
        <f t="shared" si="47"/>
        <v/>
      </c>
      <c r="BZ20" t="str">
        <f t="shared" si="48"/>
        <v/>
      </c>
      <c r="CA20" t="str">
        <f t="shared" si="49"/>
        <v/>
      </c>
      <c r="CB20" s="11">
        <f t="shared" si="68"/>
        <v>2.5783100780887042E-3</v>
      </c>
      <c r="CC20" s="12">
        <f>SUMIF($A$15:$A$400,"=1",BI15:BI400)/(SUMIF($A15:$A$400,"=1",$CB$15:$CB$400)-SUMIF($BD$15:$BD$400,"=100",$CB$15:$CB$400))</f>
        <v>45.398389490544176</v>
      </c>
      <c r="CD20" s="12">
        <f>SUMIF($A$15:$A$400,"=1",BJ15:BJ400)/(SUMIF($A15:$A$400,"=1",$CB$15:$CB$400))</f>
        <v>2.4350138862357293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11.673504198189816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>
        <f t="shared" si="2"/>
        <v>1</v>
      </c>
      <c r="C21" t="s">
        <v>75</v>
      </c>
      <c r="D21">
        <v>0.82</v>
      </c>
      <c r="E21">
        <v>4</v>
      </c>
      <c r="F21">
        <v>5.65</v>
      </c>
      <c r="G21">
        <v>4.7</v>
      </c>
      <c r="H21">
        <v>3.5</v>
      </c>
      <c r="I21">
        <f t="shared" si="3"/>
        <v>2.5875000000000004</v>
      </c>
      <c r="J21">
        <f t="shared" si="4"/>
        <v>0.5</v>
      </c>
      <c r="K21">
        <v>1</v>
      </c>
      <c r="L21">
        <f t="shared" si="52"/>
        <v>1</v>
      </c>
      <c r="M21">
        <v>2</v>
      </c>
      <c r="N21">
        <v>1</v>
      </c>
      <c r="O21">
        <v>5</v>
      </c>
      <c r="P21">
        <f t="shared" si="5"/>
        <v>1</v>
      </c>
      <c r="S21">
        <v>1</v>
      </c>
      <c r="T21">
        <v>0</v>
      </c>
      <c r="U21">
        <v>3</v>
      </c>
      <c r="Z21">
        <v>0</v>
      </c>
      <c r="AA21">
        <v>0</v>
      </c>
      <c r="AB21">
        <v>0</v>
      </c>
      <c r="AC21">
        <v>0</v>
      </c>
      <c r="AD21" t="s">
        <v>75</v>
      </c>
      <c r="AE21">
        <f t="shared" si="53"/>
        <v>73.617087913725285</v>
      </c>
      <c r="AF21">
        <f t="shared" si="6"/>
        <v>0</v>
      </c>
      <c r="AG21">
        <f t="shared" si="7"/>
        <v>10.516726844817898</v>
      </c>
      <c r="AH21">
        <f t="shared" si="8"/>
        <v>31.550180534453695</v>
      </c>
      <c r="AI21">
        <f t="shared" si="9"/>
        <v>52.583634224089487</v>
      </c>
      <c r="AJ21">
        <f t="shared" si="10"/>
        <v>73.617087913725285</v>
      </c>
      <c r="AK21">
        <f t="shared" si="11"/>
        <v>94.650541603361077</v>
      </c>
      <c r="AL21">
        <f t="shared" si="12"/>
        <v>115.68399529299687</v>
      </c>
      <c r="AM21">
        <f t="shared" si="13"/>
        <v>220.85126374117584</v>
      </c>
      <c r="AN21">
        <f t="shared" si="14"/>
        <v>283.95162481008322</v>
      </c>
      <c r="AO21">
        <f t="shared" si="15"/>
        <v>347.05198587899065</v>
      </c>
      <c r="AP21">
        <f t="shared" si="16"/>
        <v>494.28616170644119</v>
      </c>
      <c r="AQ21">
        <f t="shared" si="17"/>
        <v>0</v>
      </c>
      <c r="AR21">
        <f t="shared" si="18"/>
        <v>10.516726844817898</v>
      </c>
      <c r="AS21">
        <f t="shared" si="19"/>
        <v>31.550180534453695</v>
      </c>
      <c r="AT21">
        <f t="shared" si="20"/>
        <v>52.583634224089487</v>
      </c>
      <c r="AU21">
        <f t="shared" si="21"/>
        <v>73.617087913725285</v>
      </c>
      <c r="AV21">
        <f t="shared" si="22"/>
        <v>73.617087913725285</v>
      </c>
      <c r="AW21">
        <f t="shared" si="23"/>
        <v>73.617087913725285</v>
      </c>
      <c r="AX21">
        <f t="shared" si="24"/>
        <v>73.617087913725285</v>
      </c>
      <c r="AY21">
        <f t="shared" si="25"/>
        <v>73.617087913725285</v>
      </c>
      <c r="AZ21">
        <f t="shared" si="26"/>
        <v>73.617087913725285</v>
      </c>
      <c r="BA21">
        <f t="shared" si="27"/>
        <v>73.617087913725285</v>
      </c>
      <c r="BB21">
        <f t="shared" si="28"/>
        <v>83</v>
      </c>
      <c r="BC21">
        <f t="shared" si="54"/>
        <v>0</v>
      </c>
      <c r="BD21">
        <f t="shared" si="29"/>
        <v>0</v>
      </c>
      <c r="BE21">
        <f t="shared" si="30"/>
        <v>38</v>
      </c>
      <c r="BF21">
        <f t="shared" si="31"/>
        <v>0</v>
      </c>
      <c r="BG21">
        <f t="shared" si="31"/>
        <v>0</v>
      </c>
      <c r="BH21">
        <f t="shared" si="31"/>
        <v>0</v>
      </c>
      <c r="BI21">
        <f t="shared" si="32"/>
        <v>4.4411550250021019</v>
      </c>
      <c r="BJ21">
        <f t="shared" si="66"/>
        <v>0</v>
      </c>
      <c r="BK21">
        <f t="shared" si="67"/>
        <v>0</v>
      </c>
      <c r="BL21">
        <f t="shared" si="34"/>
        <v>2.0332998909648179</v>
      </c>
      <c r="BM21">
        <f t="shared" si="35"/>
        <v>0</v>
      </c>
      <c r="BN21">
        <f t="shared" si="36"/>
        <v>0</v>
      </c>
      <c r="BO21">
        <f t="shared" si="37"/>
        <v>0</v>
      </c>
      <c r="BP21" t="str">
        <f t="shared" si="38"/>
        <v>Col mop</v>
      </c>
      <c r="BQ21">
        <f t="shared" si="39"/>
        <v>0</v>
      </c>
      <c r="BR21">
        <f t="shared" si="40"/>
        <v>10.516726844817898</v>
      </c>
      <c r="BS21">
        <f t="shared" si="41"/>
        <v>21.033453689635799</v>
      </c>
      <c r="BT21">
        <f t="shared" si="42"/>
        <v>21.033453689635792</v>
      </c>
      <c r="BU21">
        <f t="shared" si="43"/>
        <v>21.033453689635799</v>
      </c>
      <c r="BV21">
        <f t="shared" si="44"/>
        <v>0</v>
      </c>
      <c r="BW21">
        <f t="shared" si="45"/>
        <v>0</v>
      </c>
      <c r="BX21">
        <f t="shared" si="46"/>
        <v>0</v>
      </c>
      <c r="BY21">
        <f t="shared" si="47"/>
        <v>0</v>
      </c>
      <c r="BZ21">
        <f t="shared" si="48"/>
        <v>0</v>
      </c>
      <c r="CA21">
        <f t="shared" si="49"/>
        <v>0</v>
      </c>
      <c r="CB21" s="11">
        <f t="shared" si="68"/>
        <v>5.3507891867495203E-2</v>
      </c>
    </row>
    <row r="22" spans="1:118" x14ac:dyDescent="0.3">
      <c r="A22">
        <v>1</v>
      </c>
      <c r="B22" t="str">
        <f t="shared" si="2"/>
        <v/>
      </c>
      <c r="D22">
        <v>0.44</v>
      </c>
      <c r="I22">
        <f t="shared" si="3"/>
        <v>0</v>
      </c>
      <c r="J22">
        <f t="shared" si="4"/>
        <v>0</v>
      </c>
      <c r="L22" t="e">
        <f t="shared" si="52"/>
        <v>#DIV/0!</v>
      </c>
      <c r="M22">
        <v>1</v>
      </c>
      <c r="N22">
        <v>1</v>
      </c>
      <c r="O22">
        <v>2</v>
      </c>
      <c r="P22">
        <f t="shared" si="5"/>
        <v>0</v>
      </c>
      <c r="S22">
        <v>1</v>
      </c>
      <c r="T22">
        <v>0</v>
      </c>
      <c r="U22">
        <v>1</v>
      </c>
      <c r="Z22">
        <v>0</v>
      </c>
      <c r="AA22">
        <v>0</v>
      </c>
      <c r="AB22">
        <v>0</v>
      </c>
      <c r="AC22">
        <v>0</v>
      </c>
      <c r="AD22" t="s">
        <v>75</v>
      </c>
      <c r="AE22" t="e">
        <f t="shared" si="53"/>
        <v>#DIV/0!</v>
      </c>
      <c r="AF22" t="e">
        <f t="shared" si="6"/>
        <v>#DIV/0!</v>
      </c>
      <c r="AG22" t="e">
        <f t="shared" si="7"/>
        <v>#DIV/0!</v>
      </c>
      <c r="AH22" t="e">
        <f t="shared" si="8"/>
        <v>#DIV/0!</v>
      </c>
      <c r="AI22" t="e">
        <f t="shared" si="9"/>
        <v>#DIV/0!</v>
      </c>
      <c r="AJ22" t="e">
        <f t="shared" si="10"/>
        <v>#DIV/0!</v>
      </c>
      <c r="AK22" t="e">
        <f t="shared" si="11"/>
        <v>#DIV/0!</v>
      </c>
      <c r="AL22" t="e">
        <f t="shared" si="12"/>
        <v>#DIV/0!</v>
      </c>
      <c r="AM22" t="e">
        <f t="shared" si="13"/>
        <v>#DIV/0!</v>
      </c>
      <c r="AN22" t="e">
        <f t="shared" si="14"/>
        <v>#DIV/0!</v>
      </c>
      <c r="AO22" t="e">
        <f t="shared" si="15"/>
        <v>#DIV/0!</v>
      </c>
      <c r="AP22" t="e">
        <f t="shared" si="16"/>
        <v>#DIV/0!</v>
      </c>
      <c r="AQ22" t="e">
        <f t="shared" si="17"/>
        <v>#DIV/0!</v>
      </c>
      <c r="AR22" t="e">
        <f t="shared" si="18"/>
        <v>#DIV/0!</v>
      </c>
      <c r="AS22" t="e">
        <f t="shared" si="19"/>
        <v>#DIV/0!</v>
      </c>
      <c r="AT22" t="e">
        <f t="shared" si="20"/>
        <v>#DIV/0!</v>
      </c>
      <c r="AU22" t="e">
        <f t="shared" si="21"/>
        <v>#DIV/0!</v>
      </c>
      <c r="AV22" t="e">
        <f t="shared" si="22"/>
        <v>#DIV/0!</v>
      </c>
      <c r="AW22" t="e">
        <f t="shared" si="23"/>
        <v>#DIV/0!</v>
      </c>
      <c r="AX22" t="e">
        <f t="shared" si="24"/>
        <v>#DIV/0!</v>
      </c>
      <c r="AY22" t="e">
        <f t="shared" si="25"/>
        <v>#DIV/0!</v>
      </c>
      <c r="AZ22" t="e">
        <f t="shared" si="26"/>
        <v>#DIV/0!</v>
      </c>
      <c r="BA22" t="e">
        <f t="shared" si="27"/>
        <v>#DIV/0!</v>
      </c>
      <c r="BB22">
        <f t="shared" si="28"/>
        <v>18</v>
      </c>
      <c r="BC22">
        <f t="shared" si="54"/>
        <v>0</v>
      </c>
      <c r="BD22">
        <f t="shared" si="29"/>
        <v>0</v>
      </c>
      <c r="BE22">
        <f t="shared" si="30"/>
        <v>5.5</v>
      </c>
      <c r="BF22">
        <f t="shared" si="31"/>
        <v>0</v>
      </c>
      <c r="BG22">
        <f t="shared" si="31"/>
        <v>0</v>
      </c>
      <c r="BH22">
        <f t="shared" si="31"/>
        <v>0</v>
      </c>
      <c r="BI22">
        <f t="shared" si="32"/>
        <v>0.27731157284331842</v>
      </c>
      <c r="BJ22">
        <f t="shared" si="66"/>
        <v>0</v>
      </c>
      <c r="BK22">
        <f t="shared" si="67"/>
        <v>0</v>
      </c>
      <c r="BL22">
        <f t="shared" si="34"/>
        <v>8.4734091702125078E-2</v>
      </c>
      <c r="BM22">
        <f t="shared" si="35"/>
        <v>0</v>
      </c>
      <c r="BN22">
        <f t="shared" si="36"/>
        <v>0</v>
      </c>
      <c r="BO22">
        <f t="shared" si="37"/>
        <v>0</v>
      </c>
      <c r="BP22" t="str">
        <f t="shared" si="38"/>
        <v/>
      </c>
      <c r="BQ22" t="str">
        <f t="shared" si="39"/>
        <v/>
      </c>
      <c r="BR22" t="str">
        <f t="shared" si="40"/>
        <v/>
      </c>
      <c r="BS22" t="str">
        <f t="shared" si="41"/>
        <v/>
      </c>
      <c r="BT22" t="str">
        <f t="shared" si="42"/>
        <v/>
      </c>
      <c r="BU22" t="str">
        <f t="shared" si="43"/>
        <v/>
      </c>
      <c r="BV22" t="str">
        <f t="shared" si="44"/>
        <v/>
      </c>
      <c r="BW22" t="str">
        <f t="shared" si="45"/>
        <v/>
      </c>
      <c r="BX22" t="str">
        <f t="shared" si="46"/>
        <v/>
      </c>
      <c r="BY22" t="str">
        <f t="shared" si="47"/>
        <v/>
      </c>
      <c r="BZ22" t="str">
        <f t="shared" si="48"/>
        <v/>
      </c>
      <c r="CA22" t="str">
        <f t="shared" si="49"/>
        <v/>
      </c>
      <c r="CB22" s="11">
        <f t="shared" si="68"/>
        <v>1.5406198491295469E-2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>
        <f t="shared" si="2"/>
        <v>1</v>
      </c>
      <c r="C23" t="s">
        <v>75</v>
      </c>
      <c r="D23">
        <v>0.33</v>
      </c>
      <c r="E23">
        <v>3.6</v>
      </c>
      <c r="F23">
        <v>3.2</v>
      </c>
      <c r="G23">
        <v>4.2</v>
      </c>
      <c r="H23">
        <v>2.6</v>
      </c>
      <c r="I23">
        <f t="shared" si="3"/>
        <v>1.85</v>
      </c>
      <c r="J23">
        <f t="shared" si="4"/>
        <v>1</v>
      </c>
      <c r="K23">
        <v>3</v>
      </c>
      <c r="L23">
        <f t="shared" si="52"/>
        <v>3</v>
      </c>
      <c r="M23">
        <v>1</v>
      </c>
      <c r="N23">
        <v>1</v>
      </c>
      <c r="O23">
        <v>2</v>
      </c>
      <c r="P23">
        <f t="shared" si="5"/>
        <v>1</v>
      </c>
      <c r="Z23">
        <v>0</v>
      </c>
      <c r="AA23">
        <v>0</v>
      </c>
      <c r="AB23">
        <v>0</v>
      </c>
      <c r="AC23">
        <v>0</v>
      </c>
      <c r="AD23" t="s">
        <v>75</v>
      </c>
      <c r="AE23">
        <f t="shared" si="53"/>
        <v>9.3091689219136029</v>
      </c>
      <c r="AF23">
        <f t="shared" si="6"/>
        <v>-6.4697029119921865</v>
      </c>
      <c r="AG23">
        <f t="shared" si="7"/>
        <v>0</v>
      </c>
      <c r="AH23">
        <f t="shared" si="8"/>
        <v>7.1397130784817584</v>
      </c>
      <c r="AI23">
        <f t="shared" si="9"/>
        <v>9.1947640239201274</v>
      </c>
      <c r="AJ23">
        <f t="shared" si="10"/>
        <v>9.3430666694672269</v>
      </c>
      <c r="AK23">
        <f t="shared" si="11"/>
        <v>10.762534848275171</v>
      </c>
      <c r="AL23">
        <f t="shared" si="12"/>
        <v>16.631082393496083</v>
      </c>
      <c r="AM23">
        <f t="shared" si="13"/>
        <v>223.93699477611923</v>
      </c>
      <c r="AN23">
        <f t="shared" si="14"/>
        <v>605.09597992438421</v>
      </c>
      <c r="AO23">
        <f t="shared" si="15"/>
        <v>1283.7076998556875</v>
      </c>
      <c r="AP23">
        <f t="shared" si="16"/>
        <v>4505.8792796575017</v>
      </c>
      <c r="AQ23">
        <f t="shared" si="17"/>
        <v>0</v>
      </c>
      <c r="AR23">
        <f t="shared" si="18"/>
        <v>0</v>
      </c>
      <c r="AS23">
        <f t="shared" si="19"/>
        <v>7.1397130784817584</v>
      </c>
      <c r="AT23">
        <f t="shared" si="20"/>
        <v>9.1947640239201274</v>
      </c>
      <c r="AU23">
        <f t="shared" si="21"/>
        <v>9.3091689219136029</v>
      </c>
      <c r="AV23">
        <f t="shared" si="22"/>
        <v>9.3091689219136029</v>
      </c>
      <c r="AW23">
        <f t="shared" si="23"/>
        <v>9.3091689219136029</v>
      </c>
      <c r="AX23">
        <f t="shared" si="24"/>
        <v>9.3091689219136029</v>
      </c>
      <c r="AY23">
        <f t="shared" si="25"/>
        <v>9.3091689219136029</v>
      </c>
      <c r="AZ23">
        <f t="shared" si="26"/>
        <v>9.3091689219136029</v>
      </c>
      <c r="BA23">
        <f t="shared" si="27"/>
        <v>9.3091689219136029</v>
      </c>
      <c r="BB23">
        <f t="shared" si="28"/>
        <v>18</v>
      </c>
      <c r="BC23">
        <f t="shared" si="54"/>
        <v>0</v>
      </c>
      <c r="BD23">
        <f t="shared" si="29"/>
        <v>0</v>
      </c>
      <c r="BE23">
        <f t="shared" si="30"/>
        <v>0</v>
      </c>
      <c r="BF23">
        <f t="shared" si="31"/>
        <v>0</v>
      </c>
      <c r="BG23">
        <f t="shared" si="31"/>
        <v>0</v>
      </c>
      <c r="BH23">
        <f t="shared" si="31"/>
        <v>0</v>
      </c>
      <c r="BI23">
        <f t="shared" si="32"/>
        <v>0.15598775972436665</v>
      </c>
      <c r="BJ23">
        <f t="shared" si="66"/>
        <v>0</v>
      </c>
      <c r="BK23">
        <f t="shared" si="67"/>
        <v>0</v>
      </c>
      <c r="BL23">
        <f t="shared" si="34"/>
        <v>0</v>
      </c>
      <c r="BM23">
        <f t="shared" si="35"/>
        <v>0</v>
      </c>
      <c r="BN23">
        <f t="shared" si="36"/>
        <v>0</v>
      </c>
      <c r="BO23">
        <f t="shared" si="37"/>
        <v>0</v>
      </c>
      <c r="BP23" t="str">
        <f t="shared" si="38"/>
        <v>Col mop</v>
      </c>
      <c r="BQ23">
        <f t="shared" si="39"/>
        <v>0</v>
      </c>
      <c r="BR23">
        <f t="shared" si="40"/>
        <v>0</v>
      </c>
      <c r="BS23">
        <f t="shared" si="41"/>
        <v>7.1397130784817584</v>
      </c>
      <c r="BT23">
        <f t="shared" si="42"/>
        <v>2.055050945438369</v>
      </c>
      <c r="BU23">
        <f t="shared" si="43"/>
        <v>0.11440489799347553</v>
      </c>
      <c r="BV23">
        <f t="shared" si="44"/>
        <v>0</v>
      </c>
      <c r="BW23">
        <f t="shared" si="45"/>
        <v>0</v>
      </c>
      <c r="BX23">
        <f t="shared" si="46"/>
        <v>0</v>
      </c>
      <c r="BY23">
        <f t="shared" si="47"/>
        <v>0</v>
      </c>
      <c r="BZ23">
        <f t="shared" si="48"/>
        <v>0</v>
      </c>
      <c r="CA23">
        <f t="shared" si="49"/>
        <v>0</v>
      </c>
      <c r="CB23" s="11">
        <f t="shared" si="68"/>
        <v>8.6659866513537024E-3</v>
      </c>
      <c r="CC23" s="1" t="s">
        <v>85</v>
      </c>
      <c r="CD23" s="1"/>
      <c r="CE23" s="23"/>
    </row>
    <row r="24" spans="1:118" x14ac:dyDescent="0.3">
      <c r="A24">
        <v>1</v>
      </c>
      <c r="B24" t="str">
        <f t="shared" si="2"/>
        <v/>
      </c>
      <c r="D24">
        <v>0.32</v>
      </c>
      <c r="I24">
        <f t="shared" si="3"/>
        <v>0</v>
      </c>
      <c r="J24">
        <f t="shared" si="4"/>
        <v>0</v>
      </c>
      <c r="L24" t="e">
        <f t="shared" si="52"/>
        <v>#DIV/0!</v>
      </c>
      <c r="M24">
        <v>1</v>
      </c>
      <c r="N24">
        <v>1</v>
      </c>
      <c r="O24">
        <v>2</v>
      </c>
      <c r="P24">
        <f t="shared" si="5"/>
        <v>0</v>
      </c>
      <c r="S24">
        <v>1</v>
      </c>
      <c r="T24">
        <v>0</v>
      </c>
      <c r="U24">
        <v>1</v>
      </c>
      <c r="Z24">
        <v>0</v>
      </c>
      <c r="AA24">
        <v>0</v>
      </c>
      <c r="AB24">
        <v>0</v>
      </c>
      <c r="AC24">
        <v>0</v>
      </c>
      <c r="AD24" t="s">
        <v>75</v>
      </c>
      <c r="AE24" t="e">
        <f t="shared" si="53"/>
        <v>#DIV/0!</v>
      </c>
      <c r="AF24" t="e">
        <f t="shared" si="6"/>
        <v>#DIV/0!</v>
      </c>
      <c r="AG24" t="e">
        <f t="shared" si="7"/>
        <v>#DIV/0!</v>
      </c>
      <c r="AH24" t="e">
        <f t="shared" si="8"/>
        <v>#DIV/0!</v>
      </c>
      <c r="AI24" t="e">
        <f t="shared" si="9"/>
        <v>#DIV/0!</v>
      </c>
      <c r="AJ24" t="e">
        <f t="shared" si="10"/>
        <v>#DIV/0!</v>
      </c>
      <c r="AK24" t="e">
        <f t="shared" si="11"/>
        <v>#DIV/0!</v>
      </c>
      <c r="AL24" t="e">
        <f t="shared" si="12"/>
        <v>#DIV/0!</v>
      </c>
      <c r="AM24" t="e">
        <f t="shared" si="13"/>
        <v>#DIV/0!</v>
      </c>
      <c r="AN24" t="e">
        <f t="shared" si="14"/>
        <v>#DIV/0!</v>
      </c>
      <c r="AO24" t="e">
        <f t="shared" si="15"/>
        <v>#DIV/0!</v>
      </c>
      <c r="AP24" t="e">
        <f t="shared" si="16"/>
        <v>#DIV/0!</v>
      </c>
      <c r="AQ24" t="e">
        <f t="shared" si="17"/>
        <v>#DIV/0!</v>
      </c>
      <c r="AR24" t="e">
        <f t="shared" si="18"/>
        <v>#DIV/0!</v>
      </c>
      <c r="AS24" t="e">
        <f t="shared" si="19"/>
        <v>#DIV/0!</v>
      </c>
      <c r="AT24" t="e">
        <f t="shared" si="20"/>
        <v>#DIV/0!</v>
      </c>
      <c r="AU24" t="e">
        <f t="shared" si="21"/>
        <v>#DIV/0!</v>
      </c>
      <c r="AV24" t="e">
        <f t="shared" si="22"/>
        <v>#DIV/0!</v>
      </c>
      <c r="AW24" t="e">
        <f t="shared" si="23"/>
        <v>#DIV/0!</v>
      </c>
      <c r="AX24" t="e">
        <f t="shared" si="24"/>
        <v>#DIV/0!</v>
      </c>
      <c r="AY24" t="e">
        <f t="shared" si="25"/>
        <v>#DIV/0!</v>
      </c>
      <c r="AZ24" t="e">
        <f t="shared" si="26"/>
        <v>#DIV/0!</v>
      </c>
      <c r="BA24" t="e">
        <f t="shared" si="27"/>
        <v>#DIV/0!</v>
      </c>
      <c r="BB24">
        <f t="shared" si="28"/>
        <v>18</v>
      </c>
      <c r="BC24">
        <f t="shared" si="54"/>
        <v>0</v>
      </c>
      <c r="BD24">
        <f t="shared" si="29"/>
        <v>0</v>
      </c>
      <c r="BE24">
        <f t="shared" si="30"/>
        <v>5.5</v>
      </c>
      <c r="BF24">
        <f t="shared" si="31"/>
        <v>0</v>
      </c>
      <c r="BG24">
        <f t="shared" si="31"/>
        <v>0</v>
      </c>
      <c r="BH24">
        <f t="shared" si="31"/>
        <v>0</v>
      </c>
      <c r="BI24">
        <f t="shared" si="32"/>
        <v>0.14667719555349074</v>
      </c>
      <c r="BJ24">
        <f t="shared" si="66"/>
        <v>0</v>
      </c>
      <c r="BK24">
        <f t="shared" si="67"/>
        <v>0</v>
      </c>
      <c r="BL24">
        <f t="shared" si="34"/>
        <v>4.4818031974677729E-2</v>
      </c>
      <c r="BM24">
        <f t="shared" si="35"/>
        <v>0</v>
      </c>
      <c r="BN24">
        <f t="shared" si="36"/>
        <v>0</v>
      </c>
      <c r="BO24">
        <f t="shared" si="37"/>
        <v>0</v>
      </c>
      <c r="BP24" t="str">
        <f t="shared" si="38"/>
        <v/>
      </c>
      <c r="BQ24" t="str">
        <f>IF(B24=1,$AQ24,"")</f>
        <v/>
      </c>
      <c r="BR24" t="str">
        <f t="shared" si="40"/>
        <v/>
      </c>
      <c r="BS24" t="str">
        <f t="shared" si="41"/>
        <v/>
      </c>
      <c r="BT24" t="str">
        <f t="shared" si="42"/>
        <v/>
      </c>
      <c r="BU24" t="str">
        <f t="shared" si="43"/>
        <v/>
      </c>
      <c r="BV24" t="str">
        <f t="shared" si="44"/>
        <v/>
      </c>
      <c r="BW24" t="str">
        <f t="shared" si="45"/>
        <v/>
      </c>
      <c r="BX24" t="str">
        <f t="shared" si="46"/>
        <v/>
      </c>
      <c r="BY24" t="str">
        <f t="shared" si="47"/>
        <v/>
      </c>
      <c r="BZ24" t="str">
        <f t="shared" si="48"/>
        <v/>
      </c>
      <c r="CA24" t="str">
        <f t="shared" si="49"/>
        <v/>
      </c>
      <c r="CB24" s="11">
        <f t="shared" si="68"/>
        <v>8.1487330863050413E-3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>
        <f t="shared" si="2"/>
        <v>1</v>
      </c>
      <c r="C25" t="s">
        <v>75</v>
      </c>
      <c r="D25">
        <v>0.6</v>
      </c>
      <c r="E25">
        <v>3.8</v>
      </c>
      <c r="F25">
        <v>4.05</v>
      </c>
      <c r="G25">
        <v>3.85</v>
      </c>
      <c r="H25">
        <v>2.8</v>
      </c>
      <c r="I25">
        <f t="shared" si="3"/>
        <v>1.9750000000000001</v>
      </c>
      <c r="J25">
        <f t="shared" si="4"/>
        <v>1</v>
      </c>
      <c r="K25">
        <v>1</v>
      </c>
      <c r="L25">
        <f t="shared" si="52"/>
        <v>1</v>
      </c>
      <c r="M25">
        <v>2</v>
      </c>
      <c r="N25">
        <v>1</v>
      </c>
      <c r="O25">
        <v>4</v>
      </c>
      <c r="P25">
        <f t="shared" si="5"/>
        <v>1</v>
      </c>
      <c r="S25">
        <v>1</v>
      </c>
      <c r="T25">
        <v>0</v>
      </c>
      <c r="U25">
        <v>3</v>
      </c>
      <c r="Z25">
        <v>0</v>
      </c>
      <c r="AA25">
        <v>0</v>
      </c>
      <c r="AB25">
        <v>0</v>
      </c>
      <c r="AC25">
        <v>0</v>
      </c>
      <c r="AD25" t="s">
        <v>75</v>
      </c>
      <c r="AE25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34.31168956434432</v>
      </c>
      <c r="AF25">
        <f t="shared" si="6"/>
        <v>-6.1270874222043439</v>
      </c>
      <c r="AG25">
        <f t="shared" si="7"/>
        <v>0</v>
      </c>
      <c r="AH25">
        <f t="shared" si="8"/>
        <v>12.254174844408688</v>
      </c>
      <c r="AI25">
        <f t="shared" si="9"/>
        <v>24.508349688817376</v>
      </c>
      <c r="AJ25">
        <f t="shared" si="10"/>
        <v>36.762524533226063</v>
      </c>
      <c r="AK25">
        <f t="shared" si="11"/>
        <v>49.016699377634751</v>
      </c>
      <c r="AL25">
        <f t="shared" si="12"/>
        <v>61.270874222043439</v>
      </c>
      <c r="AM25">
        <f t="shared" si="13"/>
        <v>122.54174844408688</v>
      </c>
      <c r="AN25">
        <f t="shared" si="14"/>
        <v>159.30427297731293</v>
      </c>
      <c r="AO25">
        <f t="shared" si="15"/>
        <v>196.066797510539</v>
      </c>
      <c r="AP25">
        <f t="shared" si="16"/>
        <v>281.84602142139983</v>
      </c>
      <c r="AQ25">
        <f t="shared" si="17"/>
        <v>0</v>
      </c>
      <c r="AR25">
        <f t="shared" si="18"/>
        <v>0</v>
      </c>
      <c r="AS25">
        <f t="shared" si="19"/>
        <v>12.254174844408688</v>
      </c>
      <c r="AT25">
        <f t="shared" si="20"/>
        <v>24.508349688817376</v>
      </c>
      <c r="AU25">
        <f t="shared" si="21"/>
        <v>34.31168956434432</v>
      </c>
      <c r="AV25">
        <f t="shared" si="22"/>
        <v>34.31168956434432</v>
      </c>
      <c r="AW25">
        <f t="shared" si="23"/>
        <v>34.31168956434432</v>
      </c>
      <c r="AX25">
        <f t="shared" si="24"/>
        <v>34.31168956434432</v>
      </c>
      <c r="AY25">
        <f t="shared" si="25"/>
        <v>34.31168956434432</v>
      </c>
      <c r="AZ25">
        <f t="shared" si="26"/>
        <v>34.31168956434432</v>
      </c>
      <c r="BA25">
        <f t="shared" si="27"/>
        <v>34.31168956434432</v>
      </c>
      <c r="BB25">
        <f t="shared" si="28"/>
        <v>63</v>
      </c>
      <c r="BC25">
        <f t="shared" si="54"/>
        <v>0</v>
      </c>
      <c r="BD25">
        <f t="shared" si="29"/>
        <v>0</v>
      </c>
      <c r="BE25">
        <f t="shared" si="30"/>
        <v>38</v>
      </c>
      <c r="BF25">
        <f t="shared" si="31"/>
        <v>0</v>
      </c>
      <c r="BG25">
        <f t="shared" si="31"/>
        <v>0</v>
      </c>
      <c r="BH25">
        <f t="shared" si="31"/>
        <v>0</v>
      </c>
      <c r="BI25">
        <f t="shared" si="32"/>
        <v>1.804817054662093</v>
      </c>
      <c r="BJ25">
        <f t="shared" si="66"/>
        <v>0</v>
      </c>
      <c r="BK25">
        <f t="shared" si="67"/>
        <v>0</v>
      </c>
      <c r="BL25">
        <f t="shared" si="34"/>
        <v>1.0886198107485641</v>
      </c>
      <c r="BM25">
        <f t="shared" si="35"/>
        <v>0</v>
      </c>
      <c r="BN25">
        <f t="shared" si="36"/>
        <v>0</v>
      </c>
      <c r="BO25">
        <f t="shared" si="37"/>
        <v>0</v>
      </c>
      <c r="BP25" t="str">
        <f t="shared" si="38"/>
        <v>Col mop</v>
      </c>
      <c r="BQ25">
        <f t="shared" si="39"/>
        <v>0</v>
      </c>
      <c r="BR25">
        <f t="shared" si="40"/>
        <v>0</v>
      </c>
      <c r="BS25">
        <f t="shared" si="41"/>
        <v>12.254174844408688</v>
      </c>
      <c r="BT25">
        <f t="shared" si="42"/>
        <v>12.254174844408688</v>
      </c>
      <c r="BU25">
        <f t="shared" si="43"/>
        <v>9.8033398755269445</v>
      </c>
      <c r="BV25">
        <f t="shared" si="44"/>
        <v>0</v>
      </c>
      <c r="BW25">
        <f t="shared" si="45"/>
        <v>0</v>
      </c>
      <c r="BX25">
        <f t="shared" si="46"/>
        <v>0</v>
      </c>
      <c r="BY25">
        <f t="shared" si="47"/>
        <v>0</v>
      </c>
      <c r="BZ25">
        <f t="shared" si="48"/>
        <v>0</v>
      </c>
      <c r="CA25">
        <f t="shared" si="49"/>
        <v>0</v>
      </c>
      <c r="CB25" s="11">
        <f t="shared" si="68"/>
        <v>2.8647889756541159E-2</v>
      </c>
      <c r="CC25" s="12">
        <f>(SUMIF($A$15:$A$400,"=1",Z15:Z400)/COUNTIF($A$15:$A$400,1))*100</f>
        <v>48.101265822784811</v>
      </c>
      <c r="CD25" s="12">
        <f>(SUMIF($A$15:$A$400,"=1",AA15:AA400)/COUNTIF($A$15:$A$400,1))*100</f>
        <v>0</v>
      </c>
      <c r="CE25" s="12">
        <f>(SUMIF($A$15:$A$400,"=1",AB15:AB400)/COUNTIF($A$15:$A$400,1))*100</f>
        <v>0</v>
      </c>
      <c r="CF25" s="12">
        <f>(SUMIF($A$15:$A$400,"=1",AC15:AC400)/COUNTIF($A$15:$A$400,1))*100</f>
        <v>0</v>
      </c>
    </row>
    <row r="26" spans="1:118" x14ac:dyDescent="0.3">
      <c r="A26">
        <v>1</v>
      </c>
      <c r="B26" t="str">
        <f t="shared" si="2"/>
        <v/>
      </c>
      <c r="D26">
        <v>0.22</v>
      </c>
      <c r="I26">
        <f t="shared" si="3"/>
        <v>0</v>
      </c>
      <c r="J26">
        <f t="shared" si="4"/>
        <v>0</v>
      </c>
      <c r="L26" t="e">
        <f t="shared" si="52"/>
        <v>#DIV/0!</v>
      </c>
      <c r="M26">
        <v>1</v>
      </c>
      <c r="N26">
        <v>0</v>
      </c>
      <c r="O26">
        <v>1</v>
      </c>
      <c r="P26">
        <f t="shared" si="5"/>
        <v>0</v>
      </c>
      <c r="Z26">
        <v>0</v>
      </c>
      <c r="AA26">
        <v>0</v>
      </c>
      <c r="AB26">
        <v>0</v>
      </c>
      <c r="AC26">
        <v>0</v>
      </c>
      <c r="AD26" t="s">
        <v>75</v>
      </c>
      <c r="AE26" t="e">
        <f t="shared" si="53"/>
        <v>#DIV/0!</v>
      </c>
      <c r="AF26" t="e">
        <f t="shared" si="6"/>
        <v>#DIV/0!</v>
      </c>
      <c r="AG26" t="e">
        <f t="shared" si="7"/>
        <v>#DIV/0!</v>
      </c>
      <c r="AH26" t="e">
        <f t="shared" si="8"/>
        <v>#DIV/0!</v>
      </c>
      <c r="AI26" t="e">
        <f t="shared" si="9"/>
        <v>#DIV/0!</v>
      </c>
      <c r="AJ26" t="e">
        <f t="shared" si="10"/>
        <v>#DIV/0!</v>
      </c>
      <c r="AK26" t="e">
        <f t="shared" si="11"/>
        <v>#DIV/0!</v>
      </c>
      <c r="AL26" t="e">
        <f t="shared" si="12"/>
        <v>#DIV/0!</v>
      </c>
      <c r="AM26" t="e">
        <f t="shared" si="13"/>
        <v>#DIV/0!</v>
      </c>
      <c r="AN26" t="e">
        <f t="shared" si="14"/>
        <v>#DIV/0!</v>
      </c>
      <c r="AO26" t="e">
        <f t="shared" si="15"/>
        <v>#DIV/0!</v>
      </c>
      <c r="AP26" t="e">
        <f t="shared" si="16"/>
        <v>#DIV/0!</v>
      </c>
      <c r="AQ26" t="e">
        <f t="shared" si="17"/>
        <v>#DIV/0!</v>
      </c>
      <c r="AR26" t="e">
        <f t="shared" si="18"/>
        <v>#DIV/0!</v>
      </c>
      <c r="AS26" t="e">
        <f t="shared" si="19"/>
        <v>#DIV/0!</v>
      </c>
      <c r="AT26" t="e">
        <f t="shared" si="20"/>
        <v>#DIV/0!</v>
      </c>
      <c r="AU26" t="e">
        <f t="shared" si="21"/>
        <v>#DIV/0!</v>
      </c>
      <c r="AV26" t="e">
        <f t="shared" si="22"/>
        <v>#DIV/0!</v>
      </c>
      <c r="AW26" t="e">
        <f t="shared" si="23"/>
        <v>#DIV/0!</v>
      </c>
      <c r="AX26" t="e">
        <f t="shared" si="24"/>
        <v>#DIV/0!</v>
      </c>
      <c r="AY26" t="e">
        <f t="shared" si="25"/>
        <v>#DIV/0!</v>
      </c>
      <c r="AZ26" t="e">
        <f t="shared" si="26"/>
        <v>#DIV/0!</v>
      </c>
      <c r="BA26" t="e">
        <f t="shared" si="27"/>
        <v>#DIV/0!</v>
      </c>
      <c r="BB26">
        <f t="shared" si="28"/>
        <v>5.5</v>
      </c>
      <c r="BC26">
        <f t="shared" si="54"/>
        <v>0</v>
      </c>
      <c r="BD26">
        <f t="shared" si="29"/>
        <v>0</v>
      </c>
      <c r="BE26">
        <f t="shared" si="30"/>
        <v>0</v>
      </c>
      <c r="BF26">
        <f t="shared" si="31"/>
        <v>0</v>
      </c>
      <c r="BG26">
        <f t="shared" si="31"/>
        <v>0</v>
      </c>
      <c r="BH26">
        <f t="shared" si="31"/>
        <v>0</v>
      </c>
      <c r="BI26">
        <f t="shared" si="32"/>
        <v>2.1183522925531269E-2</v>
      </c>
      <c r="BJ26">
        <f t="shared" si="66"/>
        <v>0</v>
      </c>
      <c r="BK26">
        <f t="shared" si="67"/>
        <v>0</v>
      </c>
      <c r="BL26">
        <f t="shared" si="34"/>
        <v>0</v>
      </c>
      <c r="BM26">
        <f t="shared" si="35"/>
        <v>0</v>
      </c>
      <c r="BN26">
        <f t="shared" si="36"/>
        <v>0</v>
      </c>
      <c r="BO26">
        <f t="shared" si="37"/>
        <v>0</v>
      </c>
      <c r="BP26" t="str">
        <f t="shared" si="38"/>
        <v/>
      </c>
      <c r="BQ26" t="str">
        <f t="shared" si="39"/>
        <v/>
      </c>
      <c r="BR26" t="str">
        <f t="shared" si="40"/>
        <v/>
      </c>
      <c r="BS26" t="str">
        <f t="shared" si="41"/>
        <v/>
      </c>
      <c r="BT26" t="str">
        <f t="shared" si="42"/>
        <v/>
      </c>
      <c r="BU26" t="str">
        <f t="shared" si="43"/>
        <v/>
      </c>
      <c r="BV26" t="str">
        <f t="shared" si="44"/>
        <v/>
      </c>
      <c r="BW26" t="str">
        <f t="shared" si="45"/>
        <v/>
      </c>
      <c r="BX26" t="str">
        <f t="shared" si="46"/>
        <v/>
      </c>
      <c r="BY26" t="str">
        <f t="shared" si="47"/>
        <v/>
      </c>
      <c r="BZ26" t="str">
        <f t="shared" si="48"/>
        <v/>
      </c>
      <c r="CA26" t="str">
        <f t="shared" si="49"/>
        <v/>
      </c>
      <c r="CB26" s="11">
        <f t="shared" si="68"/>
        <v>3.8515496228238673E-3</v>
      </c>
      <c r="CK26" s="23"/>
      <c r="CN26" s="21"/>
    </row>
    <row r="27" spans="1:118" x14ac:dyDescent="0.3">
      <c r="A27">
        <v>1</v>
      </c>
      <c r="B27" t="str">
        <f t="shared" si="2"/>
        <v/>
      </c>
      <c r="D27">
        <v>0.6</v>
      </c>
      <c r="I27">
        <f t="shared" si="3"/>
        <v>0</v>
      </c>
      <c r="J27">
        <f t="shared" si="4"/>
        <v>0</v>
      </c>
      <c r="L27" t="e">
        <f t="shared" si="52"/>
        <v>#DIV/0!</v>
      </c>
      <c r="M27">
        <v>2</v>
      </c>
      <c r="N27">
        <v>1</v>
      </c>
      <c r="O27">
        <v>5</v>
      </c>
      <c r="P27">
        <f t="shared" si="5"/>
        <v>0</v>
      </c>
      <c r="S27">
        <v>1</v>
      </c>
      <c r="T27">
        <v>0</v>
      </c>
      <c r="U27">
        <v>1</v>
      </c>
      <c r="Z27">
        <v>0</v>
      </c>
      <c r="AA27">
        <v>0</v>
      </c>
      <c r="AB27">
        <v>0</v>
      </c>
      <c r="AC27">
        <v>0</v>
      </c>
      <c r="AD27" t="s">
        <v>75</v>
      </c>
      <c r="AE27" t="e">
        <f t="shared" si="53"/>
        <v>#DIV/0!</v>
      </c>
      <c r="AF27" t="e">
        <f t="shared" si="6"/>
        <v>#DIV/0!</v>
      </c>
      <c r="AG27" t="e">
        <f t="shared" si="7"/>
        <v>#DIV/0!</v>
      </c>
      <c r="AH27" t="e">
        <f t="shared" si="8"/>
        <v>#DIV/0!</v>
      </c>
      <c r="AI27" t="e">
        <f t="shared" si="9"/>
        <v>#DIV/0!</v>
      </c>
      <c r="AJ27" t="e">
        <f t="shared" si="10"/>
        <v>#DIV/0!</v>
      </c>
      <c r="AK27" t="e">
        <f t="shared" si="11"/>
        <v>#DIV/0!</v>
      </c>
      <c r="AL27" t="e">
        <f t="shared" si="12"/>
        <v>#DIV/0!</v>
      </c>
      <c r="AM27" t="e">
        <f t="shared" si="13"/>
        <v>#DIV/0!</v>
      </c>
      <c r="AN27" t="e">
        <f t="shared" si="14"/>
        <v>#DIV/0!</v>
      </c>
      <c r="AO27" t="e">
        <f t="shared" si="15"/>
        <v>#DIV/0!</v>
      </c>
      <c r="AP27" t="e">
        <f t="shared" si="16"/>
        <v>#DIV/0!</v>
      </c>
      <c r="AQ27" t="e">
        <f t="shared" si="17"/>
        <v>#DIV/0!</v>
      </c>
      <c r="AR27" t="e">
        <f t="shared" si="18"/>
        <v>#DIV/0!</v>
      </c>
      <c r="AS27" t="e">
        <f t="shared" si="19"/>
        <v>#DIV/0!</v>
      </c>
      <c r="AT27" t="e">
        <f t="shared" si="20"/>
        <v>#DIV/0!</v>
      </c>
      <c r="AU27" t="e">
        <f t="shared" si="21"/>
        <v>#DIV/0!</v>
      </c>
      <c r="AV27" t="e">
        <f t="shared" si="22"/>
        <v>#DIV/0!</v>
      </c>
      <c r="AW27" t="e">
        <f t="shared" si="23"/>
        <v>#DIV/0!</v>
      </c>
      <c r="AX27" t="e">
        <f t="shared" si="24"/>
        <v>#DIV/0!</v>
      </c>
      <c r="AY27" t="e">
        <f t="shared" si="25"/>
        <v>#DIV/0!</v>
      </c>
      <c r="AZ27" t="e">
        <f t="shared" si="26"/>
        <v>#DIV/0!</v>
      </c>
      <c r="BA27" t="e">
        <f t="shared" si="27"/>
        <v>#DIV/0!</v>
      </c>
      <c r="BB27">
        <f t="shared" si="28"/>
        <v>83</v>
      </c>
      <c r="BC27">
        <f t="shared" si="54"/>
        <v>0</v>
      </c>
      <c r="BD27">
        <f t="shared" si="29"/>
        <v>0</v>
      </c>
      <c r="BE27">
        <f t="shared" si="30"/>
        <v>5.5</v>
      </c>
      <c r="BF27">
        <f t="shared" si="31"/>
        <v>0</v>
      </c>
      <c r="BG27">
        <f t="shared" si="31"/>
        <v>0</v>
      </c>
      <c r="BH27">
        <f t="shared" si="31"/>
        <v>0</v>
      </c>
      <c r="BI27">
        <f t="shared" si="32"/>
        <v>2.3777748497929161</v>
      </c>
      <c r="BJ27">
        <f t="shared" si="66"/>
        <v>0</v>
      </c>
      <c r="BK27">
        <f t="shared" si="67"/>
        <v>0</v>
      </c>
      <c r="BL27">
        <f t="shared" si="34"/>
        <v>0.15756339366097638</v>
      </c>
      <c r="BM27">
        <f t="shared" si="35"/>
        <v>0</v>
      </c>
      <c r="BN27">
        <f t="shared" si="36"/>
        <v>0</v>
      </c>
      <c r="BO27">
        <f t="shared" si="37"/>
        <v>0</v>
      </c>
      <c r="BP27" t="str">
        <f t="shared" si="38"/>
        <v/>
      </c>
      <c r="BQ27" t="str">
        <f t="shared" si="39"/>
        <v/>
      </c>
      <c r="BR27" t="str">
        <f t="shared" si="40"/>
        <v/>
      </c>
      <c r="BS27" t="str">
        <f t="shared" si="41"/>
        <v/>
      </c>
      <c r="BT27" t="str">
        <f t="shared" si="42"/>
        <v/>
      </c>
      <c r="BU27" t="str">
        <f t="shared" si="43"/>
        <v/>
      </c>
      <c r="BV27" t="str">
        <f t="shared" si="44"/>
        <v/>
      </c>
      <c r="BW27" t="str">
        <f t="shared" si="45"/>
        <v/>
      </c>
      <c r="BX27" t="str">
        <f t="shared" si="46"/>
        <v/>
      </c>
      <c r="BY27" t="str">
        <f t="shared" si="47"/>
        <v/>
      </c>
      <c r="BZ27" t="str">
        <f t="shared" si="48"/>
        <v/>
      </c>
      <c r="CA27" t="str">
        <f t="shared" si="49"/>
        <v/>
      </c>
      <c r="CB27" s="11">
        <f t="shared" si="68"/>
        <v>2.8647889756541159E-2</v>
      </c>
      <c r="CD27" s="1" t="s">
        <v>77</v>
      </c>
      <c r="CE27" s="23"/>
      <c r="CF27" s="1"/>
      <c r="CG27" s="1"/>
      <c r="CK27" s="1" t="s">
        <v>80</v>
      </c>
      <c r="CL27" s="1"/>
      <c r="CM27" s="1"/>
    </row>
    <row r="28" spans="1:118" x14ac:dyDescent="0.3">
      <c r="A28">
        <v>1</v>
      </c>
      <c r="B28">
        <f t="shared" si="2"/>
        <v>1</v>
      </c>
      <c r="C28" t="s">
        <v>75</v>
      </c>
      <c r="D28">
        <v>0.65</v>
      </c>
      <c r="E28">
        <v>5</v>
      </c>
      <c r="F28">
        <v>3.98</v>
      </c>
      <c r="G28">
        <v>3.2</v>
      </c>
      <c r="H28">
        <v>4.5</v>
      </c>
      <c r="I28">
        <f t="shared" si="3"/>
        <v>1.7949999999999999</v>
      </c>
      <c r="J28">
        <f t="shared" si="4"/>
        <v>0.5</v>
      </c>
      <c r="K28">
        <v>1</v>
      </c>
      <c r="L28">
        <f t="shared" si="52"/>
        <v>1</v>
      </c>
      <c r="M28">
        <v>1</v>
      </c>
      <c r="N28">
        <v>1</v>
      </c>
      <c r="O28">
        <v>4</v>
      </c>
      <c r="P28">
        <f t="shared" si="5"/>
        <v>1</v>
      </c>
      <c r="S28">
        <v>1</v>
      </c>
      <c r="T28">
        <v>0</v>
      </c>
      <c r="U28">
        <v>2</v>
      </c>
      <c r="Z28">
        <v>0</v>
      </c>
      <c r="AA28">
        <v>0</v>
      </c>
      <c r="AB28">
        <v>0</v>
      </c>
      <c r="AC28">
        <v>0</v>
      </c>
      <c r="AD28" t="s">
        <v>75</v>
      </c>
      <c r="AE28">
        <f t="shared" si="53"/>
        <v>45.550305313571933</v>
      </c>
      <c r="AF28">
        <f t="shared" si="6"/>
        <v>0</v>
      </c>
      <c r="AG28">
        <f t="shared" si="7"/>
        <v>5.0611450348413261</v>
      </c>
      <c r="AH28">
        <f t="shared" si="8"/>
        <v>15.183435104523978</v>
      </c>
      <c r="AI28">
        <f t="shared" si="9"/>
        <v>25.305725174206628</v>
      </c>
      <c r="AJ28">
        <f t="shared" si="10"/>
        <v>35.428015243889284</v>
      </c>
      <c r="AK28">
        <f t="shared" si="11"/>
        <v>45.550305313571933</v>
      </c>
      <c r="AL28">
        <f t="shared" si="12"/>
        <v>55.672595383254588</v>
      </c>
      <c r="AM28">
        <f t="shared" si="13"/>
        <v>106.28404573166785</v>
      </c>
      <c r="AN28">
        <f t="shared" si="14"/>
        <v>136.65091594071581</v>
      </c>
      <c r="AO28">
        <f t="shared" si="15"/>
        <v>167.01778614976377</v>
      </c>
      <c r="AP28">
        <f t="shared" si="16"/>
        <v>237.87381663754232</v>
      </c>
      <c r="AQ28">
        <f t="shared" si="17"/>
        <v>0</v>
      </c>
      <c r="AR28">
        <f t="shared" si="18"/>
        <v>5.0611450348413261</v>
      </c>
      <c r="AS28">
        <f t="shared" si="19"/>
        <v>15.183435104523978</v>
      </c>
      <c r="AT28">
        <f t="shared" si="20"/>
        <v>25.305725174206628</v>
      </c>
      <c r="AU28">
        <f t="shared" si="21"/>
        <v>35.428015243889284</v>
      </c>
      <c r="AV28">
        <f t="shared" si="22"/>
        <v>45.550305313571933</v>
      </c>
      <c r="AW28">
        <f t="shared" si="23"/>
        <v>45.550305313571933</v>
      </c>
      <c r="AX28">
        <f t="shared" si="24"/>
        <v>45.550305313571933</v>
      </c>
      <c r="AY28">
        <f t="shared" si="25"/>
        <v>45.550305313571933</v>
      </c>
      <c r="AZ28">
        <f t="shared" si="26"/>
        <v>45.550305313571933</v>
      </c>
      <c r="BA28">
        <f t="shared" si="27"/>
        <v>45.550305313571933</v>
      </c>
      <c r="BB28">
        <f t="shared" si="28"/>
        <v>63</v>
      </c>
      <c r="BC28">
        <f t="shared" si="54"/>
        <v>0</v>
      </c>
      <c r="BD28">
        <f t="shared" si="29"/>
        <v>0</v>
      </c>
      <c r="BE28">
        <f t="shared" si="30"/>
        <v>18</v>
      </c>
      <c r="BF28">
        <f t="shared" si="31"/>
        <v>0</v>
      </c>
      <c r="BG28">
        <f t="shared" si="31"/>
        <v>0</v>
      </c>
      <c r="BH28">
        <f t="shared" si="31"/>
        <v>0</v>
      </c>
      <c r="BI28">
        <f t="shared" si="32"/>
        <v>2.1181533488742623</v>
      </c>
      <c r="BJ28">
        <f t="shared" si="66"/>
        <v>0</v>
      </c>
      <c r="BK28">
        <f t="shared" si="67"/>
        <v>0</v>
      </c>
      <c r="BL28">
        <f t="shared" si="34"/>
        <v>0.60518667110693203</v>
      </c>
      <c r="BM28">
        <f t="shared" si="35"/>
        <v>0</v>
      </c>
      <c r="BN28">
        <f t="shared" si="36"/>
        <v>0</v>
      </c>
      <c r="BO28">
        <f t="shared" si="37"/>
        <v>0</v>
      </c>
      <c r="BP28" t="str">
        <f t="shared" si="38"/>
        <v>Col mop</v>
      </c>
      <c r="BQ28">
        <f t="shared" si="39"/>
        <v>0</v>
      </c>
      <c r="BR28">
        <f t="shared" si="40"/>
        <v>5.0611450348413261</v>
      </c>
      <c r="BS28">
        <f t="shared" si="41"/>
        <v>10.122290069682652</v>
      </c>
      <c r="BT28">
        <f t="shared" si="42"/>
        <v>10.12229006968265</v>
      </c>
      <c r="BU28">
        <f t="shared" si="43"/>
        <v>10.122290069682656</v>
      </c>
      <c r="BV28">
        <f t="shared" si="44"/>
        <v>10.122290069682649</v>
      </c>
      <c r="BW28">
        <f t="shared" si="45"/>
        <v>0</v>
      </c>
      <c r="BX28">
        <f t="shared" si="46"/>
        <v>0</v>
      </c>
      <c r="BY28">
        <f t="shared" si="47"/>
        <v>0</v>
      </c>
      <c r="BZ28">
        <f t="shared" si="48"/>
        <v>0</v>
      </c>
      <c r="CA28">
        <f t="shared" si="49"/>
        <v>0</v>
      </c>
      <c r="CB28" s="11">
        <f t="shared" si="68"/>
        <v>3.3621481728162893E-2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 t="str">
        <f t="shared" si="2"/>
        <v/>
      </c>
      <c r="D29">
        <v>0.33</v>
      </c>
      <c r="I29">
        <f t="shared" si="3"/>
        <v>0</v>
      </c>
      <c r="J29">
        <f t="shared" si="4"/>
        <v>0</v>
      </c>
      <c r="L29" t="e">
        <f t="shared" si="52"/>
        <v>#DIV/0!</v>
      </c>
      <c r="M29">
        <v>1</v>
      </c>
      <c r="N29">
        <v>1</v>
      </c>
      <c r="O29">
        <v>3</v>
      </c>
      <c r="P29">
        <f t="shared" si="5"/>
        <v>0</v>
      </c>
      <c r="S29">
        <v>1</v>
      </c>
      <c r="T29">
        <v>0</v>
      </c>
      <c r="U29">
        <v>1</v>
      </c>
      <c r="Z29">
        <v>0</v>
      </c>
      <c r="AA29">
        <v>0</v>
      </c>
      <c r="AB29">
        <v>0</v>
      </c>
      <c r="AC29">
        <v>0</v>
      </c>
      <c r="AD29" t="s">
        <v>75</v>
      </c>
      <c r="AE29" t="e">
        <f t="shared" si="53"/>
        <v>#DIV/0!</v>
      </c>
      <c r="AF29" t="e">
        <f t="shared" si="6"/>
        <v>#DIV/0!</v>
      </c>
      <c r="AG29" t="e">
        <f t="shared" si="7"/>
        <v>#DIV/0!</v>
      </c>
      <c r="AH29" t="e">
        <f t="shared" si="8"/>
        <v>#DIV/0!</v>
      </c>
      <c r="AI29" t="e">
        <f t="shared" si="9"/>
        <v>#DIV/0!</v>
      </c>
      <c r="AJ29" t="e">
        <f t="shared" si="10"/>
        <v>#DIV/0!</v>
      </c>
      <c r="AK29" t="e">
        <f t="shared" si="11"/>
        <v>#DIV/0!</v>
      </c>
      <c r="AL29" t="e">
        <f t="shared" si="12"/>
        <v>#DIV/0!</v>
      </c>
      <c r="AM29" t="e">
        <f t="shared" si="13"/>
        <v>#DIV/0!</v>
      </c>
      <c r="AN29" t="e">
        <f t="shared" si="14"/>
        <v>#DIV/0!</v>
      </c>
      <c r="AO29" t="e">
        <f t="shared" si="15"/>
        <v>#DIV/0!</v>
      </c>
      <c r="AP29" t="e">
        <f t="shared" si="16"/>
        <v>#DIV/0!</v>
      </c>
      <c r="AQ29" t="e">
        <f t="shared" si="17"/>
        <v>#DIV/0!</v>
      </c>
      <c r="AR29" t="e">
        <f t="shared" si="18"/>
        <v>#DIV/0!</v>
      </c>
      <c r="AS29" t="e">
        <f t="shared" si="19"/>
        <v>#DIV/0!</v>
      </c>
      <c r="AT29" t="e">
        <f t="shared" si="20"/>
        <v>#DIV/0!</v>
      </c>
      <c r="AU29" t="e">
        <f t="shared" si="21"/>
        <v>#DIV/0!</v>
      </c>
      <c r="AV29" t="e">
        <f t="shared" si="22"/>
        <v>#DIV/0!</v>
      </c>
      <c r="AW29" t="e">
        <f t="shared" si="23"/>
        <v>#DIV/0!</v>
      </c>
      <c r="AX29" t="e">
        <f t="shared" si="24"/>
        <v>#DIV/0!</v>
      </c>
      <c r="AY29" t="e">
        <f t="shared" si="25"/>
        <v>#DIV/0!</v>
      </c>
      <c r="AZ29" t="e">
        <f t="shared" si="26"/>
        <v>#DIV/0!</v>
      </c>
      <c r="BA29" t="e">
        <f t="shared" si="27"/>
        <v>#DIV/0!</v>
      </c>
      <c r="BB29">
        <f t="shared" si="28"/>
        <v>38</v>
      </c>
      <c r="BC29">
        <f t="shared" si="54"/>
        <v>0</v>
      </c>
      <c r="BD29">
        <f t="shared" si="29"/>
        <v>0</v>
      </c>
      <c r="BE29">
        <f t="shared" si="30"/>
        <v>5.5</v>
      </c>
      <c r="BF29">
        <f t="shared" si="31"/>
        <v>0</v>
      </c>
      <c r="BG29">
        <f t="shared" si="31"/>
        <v>0</v>
      </c>
      <c r="BH29">
        <f t="shared" si="31"/>
        <v>0</v>
      </c>
      <c r="BI29">
        <f t="shared" si="32"/>
        <v>0.32930749275144067</v>
      </c>
      <c r="BJ29">
        <f t="shared" si="66"/>
        <v>0</v>
      </c>
      <c r="BK29">
        <f t="shared" si="67"/>
        <v>0</v>
      </c>
      <c r="BL29">
        <f t="shared" si="34"/>
        <v>4.7662926582445364E-2</v>
      </c>
      <c r="BM29">
        <f t="shared" si="35"/>
        <v>0</v>
      </c>
      <c r="BN29">
        <f t="shared" si="36"/>
        <v>0</v>
      </c>
      <c r="BO29">
        <f t="shared" si="37"/>
        <v>0</v>
      </c>
      <c r="BP29" t="str">
        <f t="shared" si="38"/>
        <v/>
      </c>
      <c r="BQ29" t="str">
        <f t="shared" si="39"/>
        <v/>
      </c>
      <c r="BR29" t="str">
        <f t="shared" si="40"/>
        <v/>
      </c>
      <c r="BS29" t="str">
        <f t="shared" si="41"/>
        <v/>
      </c>
      <c r="BT29" t="str">
        <f t="shared" si="42"/>
        <v/>
      </c>
      <c r="BU29" t="str">
        <f t="shared" si="43"/>
        <v/>
      </c>
      <c r="BV29" t="str">
        <f t="shared" si="44"/>
        <v/>
      </c>
      <c r="BW29" t="str">
        <f t="shared" si="45"/>
        <v/>
      </c>
      <c r="BX29" t="str">
        <f t="shared" si="46"/>
        <v/>
      </c>
      <c r="BY29" t="str">
        <f t="shared" si="47"/>
        <v/>
      </c>
      <c r="BZ29" t="str">
        <f t="shared" si="48"/>
        <v/>
      </c>
      <c r="CA29" t="str">
        <f t="shared" si="49"/>
        <v/>
      </c>
      <c r="CB29" s="11">
        <f t="shared" si="68"/>
        <v>8.6659866513537024E-3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46.227977533193069</v>
      </c>
      <c r="CE29" s="12">
        <f>SUMIF($AD$15:$AD$400,CC29,$BJ$15:$BJ$400)/(SUMIF($AD$15:$AD$400,CC29,$CB$15:$CB$400))</f>
        <v>2.342210043449958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11.231362693594544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AVERAGEIF($AD$15:$AD$400,CC29,$Z$15:$Z$400)</f>
        <v>0.48717948717948717</v>
      </c>
      <c r="CL29" s="12">
        <f>AVERAGEIF($AD$15:$AD$400,CC29,$AA$15:$AA$400)</f>
        <v>0</v>
      </c>
      <c r="CM29" s="12">
        <f>AVERAGEIF($AD$15:$AD$400,CC29,$AB$15:$AB$400)</f>
        <v>0</v>
      </c>
      <c r="CN29" s="12">
        <f>AVERAGEIF($AD$15:$AD$400,CC29,$AC$15:$AC$400)</f>
        <v>0</v>
      </c>
      <c r="CO29" s="11"/>
      <c r="CP29" s="11"/>
      <c r="CQ29" s="11"/>
      <c r="CR29" s="11"/>
    </row>
    <row r="30" spans="1:118" x14ac:dyDescent="0.3">
      <c r="A30">
        <v>1</v>
      </c>
      <c r="B30" t="str">
        <f t="shared" si="2"/>
        <v/>
      </c>
      <c r="D30">
        <v>0.33</v>
      </c>
      <c r="I30">
        <f t="shared" si="3"/>
        <v>0</v>
      </c>
      <c r="J30">
        <f t="shared" si="4"/>
        <v>0</v>
      </c>
      <c r="L30" t="e">
        <f t="shared" si="52"/>
        <v>#DIV/0!</v>
      </c>
      <c r="M30">
        <v>1</v>
      </c>
      <c r="N30">
        <v>1</v>
      </c>
      <c r="O30">
        <v>2</v>
      </c>
      <c r="P30">
        <f t="shared" si="5"/>
        <v>0</v>
      </c>
      <c r="S30">
        <v>1</v>
      </c>
      <c r="T30">
        <v>0</v>
      </c>
      <c r="U30">
        <v>1</v>
      </c>
      <c r="Z30">
        <v>0</v>
      </c>
      <c r="AA30">
        <v>0</v>
      </c>
      <c r="AB30">
        <v>0</v>
      </c>
      <c r="AC30">
        <v>0</v>
      </c>
      <c r="AD30" t="s">
        <v>75</v>
      </c>
      <c r="AE30" t="e">
        <f t="shared" si="53"/>
        <v>#DIV/0!</v>
      </c>
      <c r="AF30" t="e">
        <f t="shared" si="6"/>
        <v>#DIV/0!</v>
      </c>
      <c r="AG30" t="e">
        <f t="shared" si="7"/>
        <v>#DIV/0!</v>
      </c>
      <c r="AH30" t="e">
        <f t="shared" si="8"/>
        <v>#DIV/0!</v>
      </c>
      <c r="AI30" t="e">
        <f t="shared" si="9"/>
        <v>#DIV/0!</v>
      </c>
      <c r="AJ30" t="e">
        <f t="shared" si="10"/>
        <v>#DIV/0!</v>
      </c>
      <c r="AK30" t="e">
        <f t="shared" si="11"/>
        <v>#DIV/0!</v>
      </c>
      <c r="AL30" t="e">
        <f t="shared" si="12"/>
        <v>#DIV/0!</v>
      </c>
      <c r="AM30" t="e">
        <f t="shared" si="13"/>
        <v>#DIV/0!</v>
      </c>
      <c r="AN30" t="e">
        <f t="shared" si="14"/>
        <v>#DIV/0!</v>
      </c>
      <c r="AO30" t="e">
        <f t="shared" si="15"/>
        <v>#DIV/0!</v>
      </c>
      <c r="AP30" t="e">
        <f t="shared" si="16"/>
        <v>#DIV/0!</v>
      </c>
      <c r="AQ30" t="e">
        <f t="shared" si="17"/>
        <v>#DIV/0!</v>
      </c>
      <c r="AR30" t="e">
        <f t="shared" si="18"/>
        <v>#DIV/0!</v>
      </c>
      <c r="AS30" t="e">
        <f t="shared" si="19"/>
        <v>#DIV/0!</v>
      </c>
      <c r="AT30" t="e">
        <f t="shared" si="20"/>
        <v>#DIV/0!</v>
      </c>
      <c r="AU30" t="e">
        <f t="shared" si="21"/>
        <v>#DIV/0!</v>
      </c>
      <c r="AV30" t="e">
        <f t="shared" si="22"/>
        <v>#DIV/0!</v>
      </c>
      <c r="AW30" t="e">
        <f t="shared" si="23"/>
        <v>#DIV/0!</v>
      </c>
      <c r="AX30" t="e">
        <f t="shared" si="24"/>
        <v>#DIV/0!</v>
      </c>
      <c r="AY30" t="e">
        <f t="shared" si="25"/>
        <v>#DIV/0!</v>
      </c>
      <c r="AZ30" t="e">
        <f t="shared" si="26"/>
        <v>#DIV/0!</v>
      </c>
      <c r="BA30" t="e">
        <f t="shared" si="27"/>
        <v>#DIV/0!</v>
      </c>
      <c r="BB30">
        <f t="shared" si="28"/>
        <v>18</v>
      </c>
      <c r="BC30">
        <f t="shared" si="54"/>
        <v>0</v>
      </c>
      <c r="BD30">
        <f t="shared" si="29"/>
        <v>0</v>
      </c>
      <c r="BE30">
        <f t="shared" si="30"/>
        <v>5.5</v>
      </c>
      <c r="BF30">
        <f t="shared" si="31"/>
        <v>0</v>
      </c>
      <c r="BG30">
        <f t="shared" si="31"/>
        <v>0</v>
      </c>
      <c r="BH30">
        <f t="shared" si="31"/>
        <v>0</v>
      </c>
      <c r="BI30">
        <f t="shared" si="32"/>
        <v>0.15598775972436665</v>
      </c>
      <c r="BJ30">
        <f t="shared" si="66"/>
        <v>0</v>
      </c>
      <c r="BK30">
        <f t="shared" si="67"/>
        <v>0</v>
      </c>
      <c r="BL30">
        <f t="shared" si="34"/>
        <v>4.7662926582445364E-2</v>
      </c>
      <c r="BM30">
        <f t="shared" si="35"/>
        <v>0</v>
      </c>
      <c r="BN30">
        <f t="shared" si="36"/>
        <v>0</v>
      </c>
      <c r="BO30">
        <f t="shared" si="37"/>
        <v>0</v>
      </c>
      <c r="BP30" t="str">
        <f t="shared" si="38"/>
        <v/>
      </c>
      <c r="BQ30" t="str">
        <f t="shared" si="39"/>
        <v/>
      </c>
      <c r="BR30" t="str">
        <f t="shared" si="40"/>
        <v/>
      </c>
      <c r="BS30" t="str">
        <f t="shared" si="41"/>
        <v/>
      </c>
      <c r="BT30" t="str">
        <f t="shared" si="42"/>
        <v/>
      </c>
      <c r="BU30" t="str">
        <f t="shared" si="43"/>
        <v/>
      </c>
      <c r="BV30" t="str">
        <f t="shared" si="44"/>
        <v/>
      </c>
      <c r="BW30" t="str">
        <f t="shared" si="45"/>
        <v/>
      </c>
      <c r="BX30" t="str">
        <f t="shared" si="46"/>
        <v/>
      </c>
      <c r="BY30" t="str">
        <f t="shared" si="47"/>
        <v/>
      </c>
      <c r="BZ30" t="str">
        <f t="shared" si="48"/>
        <v/>
      </c>
      <c r="CA30" t="str">
        <f t="shared" si="49"/>
        <v/>
      </c>
      <c r="CB30" s="11">
        <f t="shared" si="68"/>
        <v>8.6659866513537024E-3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23.316867894597692</v>
      </c>
      <c r="CE30" s="12">
        <f>SUMIF($AD$15:$AD$400,CC30,$BJ$15:$BJ$400)/(SUMIF($AD$15:$AD$400,CC30,$CB$15:$CB$400))</f>
        <v>7.0381598660438893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4.05719573455539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AVERAGEIF($AD$15:$AD$400,CC30,$Z$15:$Z$400)</f>
        <v>11</v>
      </c>
      <c r="CL30" s="12">
        <f>AVERAGEIF($AD$15:$AD$400,CC30,$AA$15:$AA$400)</f>
        <v>12.958333333333334</v>
      </c>
      <c r="CM30" s="12">
        <f>AVERAGEIF($AD$15:$AD$400,CC30,$AB$15:$AB$400)</f>
        <v>0</v>
      </c>
      <c r="CN30" s="12">
        <f>AVERAGEIF($AD$15:$AD$400,CC30,$AC$15:$AC$400)</f>
        <v>0</v>
      </c>
      <c r="CO30" s="11"/>
      <c r="CP30" s="11"/>
      <c r="CQ30" s="11"/>
      <c r="CR30" s="11"/>
    </row>
    <row r="31" spans="1:118" x14ac:dyDescent="0.3">
      <c r="A31">
        <v>1</v>
      </c>
      <c r="B31" t="str">
        <f t="shared" si="2"/>
        <v/>
      </c>
      <c r="D31">
        <v>0.32</v>
      </c>
      <c r="I31">
        <f t="shared" si="3"/>
        <v>0</v>
      </c>
      <c r="J31">
        <f t="shared" si="4"/>
        <v>0</v>
      </c>
      <c r="L31" t="e">
        <f t="shared" si="52"/>
        <v>#DIV/0!</v>
      </c>
      <c r="M31">
        <v>1</v>
      </c>
      <c r="N31">
        <v>1</v>
      </c>
      <c r="O31">
        <v>2</v>
      </c>
      <c r="P31">
        <f t="shared" si="5"/>
        <v>0</v>
      </c>
      <c r="S31">
        <v>1</v>
      </c>
      <c r="T31">
        <v>0</v>
      </c>
      <c r="U31">
        <v>1</v>
      </c>
      <c r="Z31">
        <v>0</v>
      </c>
      <c r="AA31">
        <v>0</v>
      </c>
      <c r="AB31">
        <v>0</v>
      </c>
      <c r="AC31">
        <v>0</v>
      </c>
      <c r="AD31" t="s">
        <v>75</v>
      </c>
      <c r="AE31" t="e">
        <f t="shared" si="53"/>
        <v>#DIV/0!</v>
      </c>
      <c r="AF31" t="e">
        <f t="shared" si="6"/>
        <v>#DIV/0!</v>
      </c>
      <c r="AG31" t="e">
        <f t="shared" si="7"/>
        <v>#DIV/0!</v>
      </c>
      <c r="AH31" t="e">
        <f t="shared" si="8"/>
        <v>#DIV/0!</v>
      </c>
      <c r="AI31" t="e">
        <f t="shared" si="9"/>
        <v>#DIV/0!</v>
      </c>
      <c r="AJ31" t="e">
        <f t="shared" si="10"/>
        <v>#DIV/0!</v>
      </c>
      <c r="AK31" t="e">
        <f t="shared" si="11"/>
        <v>#DIV/0!</v>
      </c>
      <c r="AL31" t="e">
        <f t="shared" si="12"/>
        <v>#DIV/0!</v>
      </c>
      <c r="AM31" t="e">
        <f t="shared" si="13"/>
        <v>#DIV/0!</v>
      </c>
      <c r="AN31" t="e">
        <f t="shared" si="14"/>
        <v>#DIV/0!</v>
      </c>
      <c r="AO31" t="e">
        <f t="shared" si="15"/>
        <v>#DIV/0!</v>
      </c>
      <c r="AP31" t="e">
        <f t="shared" si="16"/>
        <v>#DIV/0!</v>
      </c>
      <c r="AQ31" t="e">
        <f t="shared" si="17"/>
        <v>#DIV/0!</v>
      </c>
      <c r="AR31" t="e">
        <f t="shared" si="18"/>
        <v>#DIV/0!</v>
      </c>
      <c r="AS31" t="e">
        <f t="shared" si="19"/>
        <v>#DIV/0!</v>
      </c>
      <c r="AT31" t="e">
        <f t="shared" si="20"/>
        <v>#DIV/0!</v>
      </c>
      <c r="AU31" t="e">
        <f t="shared" si="21"/>
        <v>#DIV/0!</v>
      </c>
      <c r="AV31" t="e">
        <f t="shared" si="22"/>
        <v>#DIV/0!</v>
      </c>
      <c r="AW31" t="e">
        <f t="shared" si="23"/>
        <v>#DIV/0!</v>
      </c>
      <c r="AX31" t="e">
        <f t="shared" si="24"/>
        <v>#DIV/0!</v>
      </c>
      <c r="AY31" t="e">
        <f t="shared" si="25"/>
        <v>#DIV/0!</v>
      </c>
      <c r="AZ31" t="e">
        <f t="shared" si="26"/>
        <v>#DIV/0!</v>
      </c>
      <c r="BA31" t="e">
        <f t="shared" si="27"/>
        <v>#DIV/0!</v>
      </c>
      <c r="BB31">
        <f t="shared" si="28"/>
        <v>18</v>
      </c>
      <c r="BC31">
        <f t="shared" si="54"/>
        <v>0</v>
      </c>
      <c r="BD31">
        <f t="shared" si="29"/>
        <v>0</v>
      </c>
      <c r="BE31">
        <f t="shared" si="30"/>
        <v>5.5</v>
      </c>
      <c r="BF31">
        <f t="shared" si="31"/>
        <v>0</v>
      </c>
      <c r="BG31">
        <f t="shared" si="31"/>
        <v>0</v>
      </c>
      <c r="BH31">
        <f t="shared" si="31"/>
        <v>0</v>
      </c>
      <c r="BI31">
        <f t="shared" si="32"/>
        <v>0.14667719555349074</v>
      </c>
      <c r="BJ31">
        <f t="shared" si="66"/>
        <v>0</v>
      </c>
      <c r="BK31">
        <f t="shared" si="67"/>
        <v>0</v>
      </c>
      <c r="BL31">
        <f t="shared" si="34"/>
        <v>4.4818031974677729E-2</v>
      </c>
      <c r="BM31">
        <f t="shared" si="35"/>
        <v>0</v>
      </c>
      <c r="BN31">
        <f t="shared" si="36"/>
        <v>0</v>
      </c>
      <c r="BO31">
        <f t="shared" si="37"/>
        <v>0</v>
      </c>
      <c r="BP31" t="str">
        <f t="shared" si="38"/>
        <v/>
      </c>
      <c r="BQ31" t="str">
        <f t="shared" si="39"/>
        <v/>
      </c>
      <c r="BR31" t="str">
        <f t="shared" si="40"/>
        <v/>
      </c>
      <c r="BS31" t="str">
        <f t="shared" si="41"/>
        <v/>
      </c>
      <c r="BT31" t="str">
        <f t="shared" si="42"/>
        <v/>
      </c>
      <c r="BU31" t="str">
        <f t="shared" si="43"/>
        <v/>
      </c>
      <c r="BV31" t="str">
        <f t="shared" si="44"/>
        <v/>
      </c>
      <c r="BW31" t="str">
        <f t="shared" si="45"/>
        <v/>
      </c>
      <c r="BX31" t="str">
        <f t="shared" si="46"/>
        <v/>
      </c>
      <c r="BY31" t="str">
        <f t="shared" si="47"/>
        <v/>
      </c>
      <c r="BZ31" t="str">
        <f t="shared" si="48"/>
        <v/>
      </c>
      <c r="CA31" t="str">
        <f t="shared" si="49"/>
        <v/>
      </c>
      <c r="CB31" s="11">
        <f t="shared" si="68"/>
        <v>8.1487330863050413E-3</v>
      </c>
      <c r="CC31" s="19" t="s">
        <v>98</v>
      </c>
      <c r="CD31" s="12">
        <f>SUMIF($AD$15:$AD$400,CC31,$BI$15:$BI$400)/(SUMIF($AD$15:$AD$400,CC31,$CB$15:$CB$400)-SUM(IF($BD$15:$BD$400=100,IF($AD$15:$AD$400=CC31,$CB$15:$CB$400,0),0)))</f>
        <v>18</v>
      </c>
      <c r="CE31" s="12">
        <f>SUMIF($AD$15:$AD$400,CC31,$BJ$15:$BJ$400)/(SUMIF($AD$15:$AD$400,CC31,$CB$15:$CB$400))</f>
        <v>5.5</v>
      </c>
      <c r="CF31" s="12">
        <f>SUMIF($AD$15:$AD$400,CC31,$BK$15:$BK$400)/(SUMIF($AD$15:$AD$400,$CC31,$CB$15:$CB$400))</f>
        <v>0</v>
      </c>
      <c r="CG31" s="12">
        <f>SUMIF($AD$15:$AD$400,CC31,$BL$15:$BL$400)/(SUMIF($AD$15:$AD$400,$CC31,$CB$15:$CB$400)-SUM(IF($BD$15:$BD$400=100,IF($AD$15:$AD$400=$CC31,IF($BB$15:$BB$400=100,IF($BC$15:$BC$400=100,IF($BH$15:$BH$400=100,$CB$15:$CB$400,0),0))))))</f>
        <v>0</v>
      </c>
      <c r="CH31" s="12">
        <f>SUMIF($AD$15:$AD$400,$CC31,$BM$15:$BM$400)/(SUMIF($AD$15:$AD$400,$CC31,$CB$15:$CB$400)-SUM(IF($BD$15:$BD$400=100,IF($AD$15:$AD$400=$CC31,IF($BB$15:$BB$400=100,IF($BC$15:$BC$400=100,IF($BH$15:$BH$400=100,$CB$15:$CB$400,0),0))))))</f>
        <v>0</v>
      </c>
      <c r="CI31" s="12">
        <f>SUMIF($AD$15:$AD$400,CC31,$BN$15:$BN$400)/(SUMIF($AD$15:$AD$400,CC31,$CB$15:$CB$400)-SUM(IF($BD$15:$BD$400=100,IF($AD$15:$AD$400=CC31,IF($BB$15:$BB$400=100,IF($BC$15:$BC$400=100,IF($BH$15:$BH$400=100,$CB$15:$CB$400,0),0))))))</f>
        <v>0</v>
      </c>
      <c r="CJ31" s="12">
        <f>SUMIF($AD$15:$AD$400,CC31,$BO$15:$BO$400)/(SUMIF($AD$15:$AD$400,CC31,$CB$15:$CB$400)-SUM(IF($BD$15:$BD$400=100,IF($AD$15:$AD$400=CC31,$CB$15:$CB$400,0),0)))</f>
        <v>0</v>
      </c>
      <c r="CK31" s="12">
        <f>AVERAGEIF($AD$15:$AD$400,CC31,$Z$15:$Z$400)</f>
        <v>0</v>
      </c>
      <c r="CL31" s="12">
        <f>AVERAGEIF($AD$15:$AD$400,CC31,$AA$15:$AA$400)</f>
        <v>0</v>
      </c>
      <c r="CM31" s="12">
        <f>AVERAGEIF($AD$15:$AD$400,CC31,$AB$15:$AB$400)</f>
        <v>0</v>
      </c>
      <c r="CN31" s="12">
        <f>AVERAGEIF($AD$15:$AD$400,CC31,$AC$15:$AC$400)</f>
        <v>0</v>
      </c>
      <c r="CO31" s="11"/>
      <c r="CP31" s="11"/>
      <c r="CQ31" s="11"/>
      <c r="CR31" s="11"/>
    </row>
    <row r="32" spans="1:118" x14ac:dyDescent="0.3">
      <c r="A32">
        <v>1</v>
      </c>
      <c r="B32" t="str">
        <f t="shared" si="2"/>
        <v/>
      </c>
      <c r="D32">
        <v>0.22</v>
      </c>
      <c r="I32">
        <f t="shared" si="3"/>
        <v>0</v>
      </c>
      <c r="J32">
        <f t="shared" si="4"/>
        <v>0</v>
      </c>
      <c r="L32" t="e">
        <f t="shared" si="52"/>
        <v>#DIV/0!</v>
      </c>
      <c r="M32">
        <v>2</v>
      </c>
      <c r="N32">
        <v>0</v>
      </c>
      <c r="O32">
        <v>7</v>
      </c>
      <c r="P32">
        <f t="shared" si="5"/>
        <v>0</v>
      </c>
      <c r="Z32">
        <v>0</v>
      </c>
      <c r="AA32">
        <v>0</v>
      </c>
      <c r="AB32">
        <v>0</v>
      </c>
      <c r="AC32">
        <v>0</v>
      </c>
      <c r="AD32" t="s">
        <v>75</v>
      </c>
      <c r="AE32" t="e">
        <f t="shared" si="53"/>
        <v>#DIV/0!</v>
      </c>
      <c r="AF32" t="e">
        <f t="shared" si="6"/>
        <v>#DIV/0!</v>
      </c>
      <c r="AG32" t="e">
        <f t="shared" si="7"/>
        <v>#DIV/0!</v>
      </c>
      <c r="AH32" t="e">
        <f t="shared" si="8"/>
        <v>#DIV/0!</v>
      </c>
      <c r="AI32" t="e">
        <f t="shared" si="9"/>
        <v>#DIV/0!</v>
      </c>
      <c r="AJ32" t="e">
        <f t="shared" si="10"/>
        <v>#DIV/0!</v>
      </c>
      <c r="AK32" t="e">
        <f t="shared" si="11"/>
        <v>#DIV/0!</v>
      </c>
      <c r="AL32" t="e">
        <f t="shared" si="12"/>
        <v>#DIV/0!</v>
      </c>
      <c r="AM32" t="e">
        <f t="shared" si="13"/>
        <v>#DIV/0!</v>
      </c>
      <c r="AN32" t="e">
        <f t="shared" si="14"/>
        <v>#DIV/0!</v>
      </c>
      <c r="AO32" t="e">
        <f t="shared" si="15"/>
        <v>#DIV/0!</v>
      </c>
      <c r="AP32" t="e">
        <f t="shared" si="16"/>
        <v>#DIV/0!</v>
      </c>
      <c r="AQ32" t="e">
        <f t="shared" si="17"/>
        <v>#DIV/0!</v>
      </c>
      <c r="AR32" t="e">
        <f t="shared" si="18"/>
        <v>#DIV/0!</v>
      </c>
      <c r="AS32" t="e">
        <f t="shared" si="19"/>
        <v>#DIV/0!</v>
      </c>
      <c r="AT32" t="e">
        <f t="shared" si="20"/>
        <v>#DIV/0!</v>
      </c>
      <c r="AU32" t="e">
        <f t="shared" si="21"/>
        <v>#DIV/0!</v>
      </c>
      <c r="AV32" t="e">
        <f t="shared" si="22"/>
        <v>#DIV/0!</v>
      </c>
      <c r="AW32" t="e">
        <f t="shared" si="23"/>
        <v>#DIV/0!</v>
      </c>
      <c r="AX32" t="e">
        <f t="shared" si="24"/>
        <v>#DIV/0!</v>
      </c>
      <c r="AY32" t="e">
        <f t="shared" si="25"/>
        <v>#DIV/0!</v>
      </c>
      <c r="AZ32" t="e">
        <f t="shared" si="26"/>
        <v>#DIV/0!</v>
      </c>
      <c r="BA32" t="e">
        <f t="shared" si="27"/>
        <v>#DIV/0!</v>
      </c>
      <c r="BB32">
        <f t="shared" si="28"/>
        <v>100</v>
      </c>
      <c r="BC32">
        <f t="shared" si="54"/>
        <v>0</v>
      </c>
      <c r="BD32">
        <f t="shared" si="29"/>
        <v>0</v>
      </c>
      <c r="BE32">
        <f t="shared" si="30"/>
        <v>0</v>
      </c>
      <c r="BF32">
        <f t="shared" si="31"/>
        <v>0</v>
      </c>
      <c r="BG32">
        <f t="shared" si="31"/>
        <v>0</v>
      </c>
      <c r="BH32">
        <f t="shared" si="31"/>
        <v>0</v>
      </c>
      <c r="BI32">
        <f t="shared" si="32"/>
        <v>0.38515496228238671</v>
      </c>
      <c r="BJ32">
        <f t="shared" si="66"/>
        <v>0</v>
      </c>
      <c r="BK32">
        <f t="shared" si="67"/>
        <v>0</v>
      </c>
      <c r="BL32">
        <f t="shared" si="34"/>
        <v>0</v>
      </c>
      <c r="BM32">
        <f t="shared" si="35"/>
        <v>0</v>
      </c>
      <c r="BN32">
        <f t="shared" si="36"/>
        <v>0</v>
      </c>
      <c r="BO32">
        <f t="shared" si="37"/>
        <v>0</v>
      </c>
      <c r="BP32" t="str">
        <f t="shared" si="38"/>
        <v/>
      </c>
      <c r="BQ32" t="str">
        <f t="shared" si="39"/>
        <v/>
      </c>
      <c r="BR32" t="str">
        <f t="shared" si="40"/>
        <v/>
      </c>
      <c r="BS32" t="str">
        <f t="shared" si="41"/>
        <v/>
      </c>
      <c r="BT32" t="str">
        <f t="shared" si="42"/>
        <v/>
      </c>
      <c r="BU32" t="str">
        <f t="shared" si="43"/>
        <v/>
      </c>
      <c r="BV32" t="str">
        <f t="shared" si="44"/>
        <v/>
      </c>
      <c r="BW32" t="str">
        <f t="shared" si="45"/>
        <v/>
      </c>
      <c r="BX32" t="str">
        <f t="shared" si="46"/>
        <v/>
      </c>
      <c r="BY32" t="str">
        <f t="shared" si="47"/>
        <v/>
      </c>
      <c r="BZ32" t="str">
        <f t="shared" si="48"/>
        <v/>
      </c>
      <c r="CA32" t="str">
        <f t="shared" si="49"/>
        <v/>
      </c>
      <c r="CB32" s="11">
        <f t="shared" si="68"/>
        <v>3.8515496228238673E-3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7" x14ac:dyDescent="0.3">
      <c r="A33">
        <v>1</v>
      </c>
      <c r="B33" t="str">
        <f t="shared" si="2"/>
        <v/>
      </c>
      <c r="C33" t="s">
        <v>75</v>
      </c>
      <c r="D33">
        <v>1.8</v>
      </c>
      <c r="I33">
        <f t="shared" si="3"/>
        <v>0</v>
      </c>
      <c r="J33">
        <f t="shared" si="4"/>
        <v>0</v>
      </c>
      <c r="L33" t="e">
        <f t="shared" si="52"/>
        <v>#DIV/0!</v>
      </c>
      <c r="M33">
        <v>4</v>
      </c>
      <c r="N33">
        <v>1</v>
      </c>
      <c r="O33">
        <v>4</v>
      </c>
      <c r="P33">
        <f t="shared" si="5"/>
        <v>1</v>
      </c>
      <c r="S33">
        <v>1</v>
      </c>
      <c r="T33">
        <v>0</v>
      </c>
      <c r="U33">
        <v>1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3"/>
        <v>#DIV/0!</v>
      </c>
      <c r="AF33" t="e">
        <f t="shared" si="6"/>
        <v>#DIV/0!</v>
      </c>
      <c r="AG33" t="e">
        <f t="shared" si="7"/>
        <v>#DIV/0!</v>
      </c>
      <c r="AH33" t="e">
        <f t="shared" si="8"/>
        <v>#DIV/0!</v>
      </c>
      <c r="AI33" t="e">
        <f t="shared" si="9"/>
        <v>#DIV/0!</v>
      </c>
      <c r="AJ33" t="e">
        <f t="shared" si="10"/>
        <v>#DIV/0!</v>
      </c>
      <c r="AK33" t="e">
        <f t="shared" si="11"/>
        <v>#DIV/0!</v>
      </c>
      <c r="AL33" t="e">
        <f t="shared" si="12"/>
        <v>#DIV/0!</v>
      </c>
      <c r="AM33" t="e">
        <f t="shared" si="13"/>
        <v>#DIV/0!</v>
      </c>
      <c r="AN33" t="e">
        <f t="shared" si="14"/>
        <v>#DIV/0!</v>
      </c>
      <c r="AO33" t="e">
        <f t="shared" si="15"/>
        <v>#DIV/0!</v>
      </c>
      <c r="AP33" t="e">
        <f t="shared" si="16"/>
        <v>#DIV/0!</v>
      </c>
      <c r="AQ33" t="e">
        <f t="shared" si="17"/>
        <v>#DIV/0!</v>
      </c>
      <c r="AR33" t="e">
        <f t="shared" si="18"/>
        <v>#DIV/0!</v>
      </c>
      <c r="AS33" t="e">
        <f t="shared" si="19"/>
        <v>#DIV/0!</v>
      </c>
      <c r="AT33" t="e">
        <f t="shared" si="20"/>
        <v>#DIV/0!</v>
      </c>
      <c r="AU33" t="e">
        <f t="shared" si="21"/>
        <v>#DIV/0!</v>
      </c>
      <c r="AV33" t="e">
        <f t="shared" si="22"/>
        <v>#DIV/0!</v>
      </c>
      <c r="AW33" t="e">
        <f t="shared" si="23"/>
        <v>#DIV/0!</v>
      </c>
      <c r="AX33" t="e">
        <f t="shared" si="24"/>
        <v>#DIV/0!</v>
      </c>
      <c r="AY33" t="e">
        <f t="shared" si="25"/>
        <v>#DIV/0!</v>
      </c>
      <c r="AZ33" t="e">
        <f t="shared" si="26"/>
        <v>#DIV/0!</v>
      </c>
      <c r="BA33" t="e">
        <f t="shared" si="27"/>
        <v>#DIV/0!</v>
      </c>
      <c r="BB33">
        <f t="shared" si="28"/>
        <v>63</v>
      </c>
      <c r="BC33">
        <f t="shared" si="54"/>
        <v>0</v>
      </c>
      <c r="BD33">
        <f t="shared" si="29"/>
        <v>0</v>
      </c>
      <c r="BE33">
        <f t="shared" si="30"/>
        <v>5.5</v>
      </c>
      <c r="BF33">
        <f t="shared" si="31"/>
        <v>0</v>
      </c>
      <c r="BG33">
        <f t="shared" si="31"/>
        <v>0</v>
      </c>
      <c r="BH33">
        <f t="shared" si="31"/>
        <v>0</v>
      </c>
      <c r="BI33">
        <f t="shared" si="32"/>
        <v>16.243353491958839</v>
      </c>
      <c r="BJ33">
        <f t="shared" si="66"/>
        <v>0</v>
      </c>
      <c r="BK33">
        <f t="shared" si="67"/>
        <v>0</v>
      </c>
      <c r="BL33">
        <f t="shared" si="34"/>
        <v>1.4180705429487876</v>
      </c>
      <c r="BM33">
        <f t="shared" si="35"/>
        <v>0</v>
      </c>
      <c r="BN33">
        <f t="shared" si="36"/>
        <v>0</v>
      </c>
      <c r="BO33">
        <f t="shared" si="37"/>
        <v>0</v>
      </c>
      <c r="BP33" t="str">
        <f t="shared" si="38"/>
        <v/>
      </c>
      <c r="BQ33" t="str">
        <f t="shared" si="39"/>
        <v/>
      </c>
      <c r="BR33" t="str">
        <f t="shared" si="40"/>
        <v/>
      </c>
      <c r="BS33" t="str">
        <f t="shared" si="41"/>
        <v/>
      </c>
      <c r="BT33" t="str">
        <f t="shared" si="42"/>
        <v/>
      </c>
      <c r="BU33" t="str">
        <f t="shared" si="43"/>
        <v/>
      </c>
      <c r="BV33" t="str">
        <f t="shared" si="44"/>
        <v/>
      </c>
      <c r="BW33" t="str">
        <f t="shared" si="45"/>
        <v/>
      </c>
      <c r="BX33" t="str">
        <f t="shared" si="46"/>
        <v/>
      </c>
      <c r="BY33" t="str">
        <f t="shared" si="47"/>
        <v/>
      </c>
      <c r="BZ33" t="str">
        <f t="shared" si="48"/>
        <v/>
      </c>
      <c r="CA33" t="str">
        <f t="shared" si="49"/>
        <v/>
      </c>
      <c r="CB33" s="11">
        <f t="shared" si="68"/>
        <v>0.25783100780887047</v>
      </c>
      <c r="CC33" s="33"/>
      <c r="CD33" s="34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S33" s="21"/>
    </row>
    <row r="34" spans="1:97" x14ac:dyDescent="0.3">
      <c r="A34">
        <v>1</v>
      </c>
      <c r="B34">
        <f t="shared" si="2"/>
        <v>1</v>
      </c>
      <c r="C34" t="s">
        <v>98</v>
      </c>
      <c r="D34">
        <v>1</v>
      </c>
      <c r="E34">
        <v>4</v>
      </c>
      <c r="F34">
        <v>5.7</v>
      </c>
      <c r="G34">
        <v>5.9</v>
      </c>
      <c r="H34">
        <v>4</v>
      </c>
      <c r="I34">
        <f t="shared" si="3"/>
        <v>2.9000000000000004</v>
      </c>
      <c r="J34">
        <f t="shared" si="4"/>
        <v>0</v>
      </c>
      <c r="K34">
        <v>1</v>
      </c>
      <c r="L34">
        <f t="shared" si="52"/>
        <v>1</v>
      </c>
      <c r="M34">
        <v>1</v>
      </c>
      <c r="N34">
        <v>0</v>
      </c>
      <c r="O34">
        <v>2</v>
      </c>
      <c r="P34">
        <f t="shared" si="5"/>
        <v>1</v>
      </c>
      <c r="Q34">
        <v>1</v>
      </c>
      <c r="Z34">
        <v>0</v>
      </c>
      <c r="AA34">
        <v>0</v>
      </c>
      <c r="AB34">
        <v>0</v>
      </c>
      <c r="AC34">
        <v>0</v>
      </c>
      <c r="AD34" t="s">
        <v>98</v>
      </c>
      <c r="AE34">
        <f t="shared" si="53"/>
        <v>105.68317686676066</v>
      </c>
      <c r="AF34">
        <f t="shared" si="6"/>
        <v>13.210397108345083</v>
      </c>
      <c r="AG34">
        <f t="shared" si="7"/>
        <v>26.420794216690165</v>
      </c>
      <c r="AH34">
        <f t="shared" si="8"/>
        <v>52.841588433380331</v>
      </c>
      <c r="AI34">
        <f t="shared" si="9"/>
        <v>79.262382650070492</v>
      </c>
      <c r="AJ34">
        <f t="shared" si="10"/>
        <v>105.68317686676066</v>
      </c>
      <c r="AK34">
        <f t="shared" si="11"/>
        <v>132.10397108345083</v>
      </c>
      <c r="AL34">
        <f t="shared" si="12"/>
        <v>158.52476530014098</v>
      </c>
      <c r="AM34">
        <f t="shared" si="13"/>
        <v>290.62873638359184</v>
      </c>
      <c r="AN34">
        <f t="shared" si="14"/>
        <v>369.89111903366233</v>
      </c>
      <c r="AO34">
        <f t="shared" si="15"/>
        <v>449.15350168373283</v>
      </c>
      <c r="AP34">
        <f t="shared" si="16"/>
        <v>634.09906120056394</v>
      </c>
      <c r="AQ34">
        <f t="shared" si="17"/>
        <v>13.210397108345083</v>
      </c>
      <c r="AR34">
        <f t="shared" si="18"/>
        <v>26.420794216690165</v>
      </c>
      <c r="AS34">
        <f t="shared" si="19"/>
        <v>52.841588433380331</v>
      </c>
      <c r="AT34">
        <f t="shared" si="20"/>
        <v>79.262382650070492</v>
      </c>
      <c r="AU34">
        <f t="shared" si="21"/>
        <v>105.68317686676066</v>
      </c>
      <c r="AV34">
        <f t="shared" si="22"/>
        <v>105.68317686676066</v>
      </c>
      <c r="AW34">
        <f t="shared" si="23"/>
        <v>105.68317686676066</v>
      </c>
      <c r="AX34">
        <f t="shared" si="24"/>
        <v>105.68317686676066</v>
      </c>
      <c r="AY34">
        <f t="shared" si="25"/>
        <v>105.68317686676066</v>
      </c>
      <c r="AZ34">
        <f t="shared" si="26"/>
        <v>105.68317686676066</v>
      </c>
      <c r="BA34">
        <f t="shared" si="27"/>
        <v>105.68317686676066</v>
      </c>
      <c r="BB34">
        <f t="shared" si="28"/>
        <v>18</v>
      </c>
      <c r="BC34">
        <f t="shared" si="54"/>
        <v>5.5</v>
      </c>
      <c r="BD34">
        <f t="shared" si="29"/>
        <v>0</v>
      </c>
      <c r="BE34">
        <f t="shared" si="30"/>
        <v>0</v>
      </c>
      <c r="BF34">
        <f t="shared" si="31"/>
        <v>0</v>
      </c>
      <c r="BG34">
        <f t="shared" si="31"/>
        <v>0</v>
      </c>
      <c r="BH34">
        <f t="shared" si="31"/>
        <v>0</v>
      </c>
      <c r="BI34">
        <f t="shared" si="32"/>
        <v>1.432394487827058</v>
      </c>
      <c r="BJ34">
        <f t="shared" si="66"/>
        <v>0.43767609350271219</v>
      </c>
      <c r="BK34">
        <f t="shared" si="67"/>
        <v>0</v>
      </c>
      <c r="BL34">
        <f t="shared" si="34"/>
        <v>0</v>
      </c>
      <c r="BM34">
        <f t="shared" si="35"/>
        <v>0</v>
      </c>
      <c r="BN34">
        <f t="shared" si="36"/>
        <v>0</v>
      </c>
      <c r="BO34">
        <f t="shared" si="37"/>
        <v>0</v>
      </c>
      <c r="BP34" t="str">
        <f t="shared" si="38"/>
        <v>Dri mos</v>
      </c>
      <c r="BQ34">
        <f t="shared" si="39"/>
        <v>13.210397108345083</v>
      </c>
      <c r="BR34">
        <f t="shared" si="40"/>
        <v>13.210397108345083</v>
      </c>
      <c r="BS34">
        <f t="shared" si="41"/>
        <v>26.420794216690165</v>
      </c>
      <c r="BT34">
        <f t="shared" si="42"/>
        <v>26.420794216690162</v>
      </c>
      <c r="BU34">
        <f t="shared" si="43"/>
        <v>26.420794216690169</v>
      </c>
      <c r="BV34">
        <f t="shared" si="44"/>
        <v>0</v>
      </c>
      <c r="BW34">
        <f t="shared" si="45"/>
        <v>0</v>
      </c>
      <c r="BX34">
        <f t="shared" si="46"/>
        <v>0</v>
      </c>
      <c r="BY34">
        <f t="shared" si="47"/>
        <v>0</v>
      </c>
      <c r="BZ34">
        <f t="shared" si="48"/>
        <v>0</v>
      </c>
      <c r="CA34">
        <f t="shared" si="49"/>
        <v>0</v>
      </c>
      <c r="CB34" s="11">
        <f t="shared" si="68"/>
        <v>7.9577471545947673E-2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7" x14ac:dyDescent="0.3">
      <c r="A35">
        <v>1</v>
      </c>
      <c r="B35" t="str">
        <f t="shared" si="2"/>
        <v/>
      </c>
      <c r="C35" t="s">
        <v>75</v>
      </c>
      <c r="D35">
        <v>1</v>
      </c>
      <c r="I35">
        <f t="shared" si="3"/>
        <v>0</v>
      </c>
      <c r="J35">
        <f t="shared" si="4"/>
        <v>0</v>
      </c>
      <c r="L35" t="e">
        <f t="shared" si="52"/>
        <v>#DIV/0!</v>
      </c>
      <c r="M35">
        <v>2</v>
      </c>
      <c r="N35">
        <v>1</v>
      </c>
      <c r="O35">
        <v>4</v>
      </c>
      <c r="P35">
        <f t="shared" si="5"/>
        <v>1</v>
      </c>
      <c r="S35">
        <v>1</v>
      </c>
      <c r="T35">
        <v>0</v>
      </c>
      <c r="U35">
        <v>2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3"/>
        <v>#DIV/0!</v>
      </c>
      <c r="AF35" t="e">
        <f t="shared" si="6"/>
        <v>#DIV/0!</v>
      </c>
      <c r="AG35" t="e">
        <f t="shared" si="7"/>
        <v>#DIV/0!</v>
      </c>
      <c r="AH35" t="e">
        <f t="shared" si="8"/>
        <v>#DIV/0!</v>
      </c>
      <c r="AI35" t="e">
        <f t="shared" si="9"/>
        <v>#DIV/0!</v>
      </c>
      <c r="AJ35" t="e">
        <f t="shared" si="10"/>
        <v>#DIV/0!</v>
      </c>
      <c r="AK35" t="e">
        <f t="shared" si="11"/>
        <v>#DIV/0!</v>
      </c>
      <c r="AL35" t="e">
        <f t="shared" si="12"/>
        <v>#DIV/0!</v>
      </c>
      <c r="AM35" t="e">
        <f t="shared" si="13"/>
        <v>#DIV/0!</v>
      </c>
      <c r="AN35" t="e">
        <f t="shared" si="14"/>
        <v>#DIV/0!</v>
      </c>
      <c r="AO35" t="e">
        <f t="shared" si="15"/>
        <v>#DIV/0!</v>
      </c>
      <c r="AP35" t="e">
        <f t="shared" si="16"/>
        <v>#DIV/0!</v>
      </c>
      <c r="AQ35" t="e">
        <f t="shared" si="17"/>
        <v>#DIV/0!</v>
      </c>
      <c r="AR35" t="e">
        <f t="shared" si="18"/>
        <v>#DIV/0!</v>
      </c>
      <c r="AS35" t="e">
        <f t="shared" si="19"/>
        <v>#DIV/0!</v>
      </c>
      <c r="AT35" t="e">
        <f t="shared" si="20"/>
        <v>#DIV/0!</v>
      </c>
      <c r="AU35" t="e">
        <f t="shared" si="21"/>
        <v>#DIV/0!</v>
      </c>
      <c r="AV35" t="e">
        <f t="shared" si="22"/>
        <v>#DIV/0!</v>
      </c>
      <c r="AW35" t="e">
        <f t="shared" si="23"/>
        <v>#DIV/0!</v>
      </c>
      <c r="AX35" t="e">
        <f t="shared" si="24"/>
        <v>#DIV/0!</v>
      </c>
      <c r="AY35" t="e">
        <f t="shared" si="25"/>
        <v>#DIV/0!</v>
      </c>
      <c r="AZ35" t="e">
        <f t="shared" si="26"/>
        <v>#DIV/0!</v>
      </c>
      <c r="BA35" t="e">
        <f t="shared" si="27"/>
        <v>#DIV/0!</v>
      </c>
      <c r="BB35">
        <f t="shared" si="28"/>
        <v>63</v>
      </c>
      <c r="BC35">
        <f t="shared" si="54"/>
        <v>0</v>
      </c>
      <c r="BD35">
        <f t="shared" si="29"/>
        <v>0</v>
      </c>
      <c r="BE35">
        <f t="shared" si="30"/>
        <v>18</v>
      </c>
      <c r="BF35">
        <f t="shared" si="31"/>
        <v>0</v>
      </c>
      <c r="BG35">
        <f t="shared" si="31"/>
        <v>0</v>
      </c>
      <c r="BH35">
        <f t="shared" si="31"/>
        <v>0</v>
      </c>
      <c r="BI35">
        <f t="shared" si="32"/>
        <v>5.0133807073947034</v>
      </c>
      <c r="BJ35">
        <f t="shared" si="66"/>
        <v>0</v>
      </c>
      <c r="BK35">
        <f t="shared" si="67"/>
        <v>0</v>
      </c>
      <c r="BL35">
        <f t="shared" si="34"/>
        <v>1.432394487827058</v>
      </c>
      <c r="BM35">
        <f t="shared" si="35"/>
        <v>0</v>
      </c>
      <c r="BN35">
        <f t="shared" si="36"/>
        <v>0</v>
      </c>
      <c r="BO35">
        <f t="shared" si="37"/>
        <v>0</v>
      </c>
      <c r="BP35" t="str">
        <f t="shared" si="38"/>
        <v/>
      </c>
      <c r="BQ35" t="str">
        <f t="shared" si="39"/>
        <v/>
      </c>
      <c r="BR35" t="str">
        <f t="shared" si="40"/>
        <v/>
      </c>
      <c r="BS35" t="str">
        <f t="shared" si="41"/>
        <v/>
      </c>
      <c r="BT35" t="str">
        <f t="shared" si="42"/>
        <v/>
      </c>
      <c r="BU35" t="str">
        <f t="shared" si="43"/>
        <v/>
      </c>
      <c r="BV35" t="str">
        <f t="shared" si="44"/>
        <v/>
      </c>
      <c r="BW35" t="str">
        <f t="shared" si="45"/>
        <v/>
      </c>
      <c r="BX35" t="str">
        <f t="shared" si="46"/>
        <v/>
      </c>
      <c r="BY35" t="str">
        <f t="shared" si="47"/>
        <v/>
      </c>
      <c r="BZ35" t="str">
        <f t="shared" si="48"/>
        <v/>
      </c>
      <c r="CA35" t="str">
        <f t="shared" si="49"/>
        <v/>
      </c>
      <c r="CB35" s="11">
        <f t="shared" si="68"/>
        <v>7.9577471545947673E-2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7" x14ac:dyDescent="0.3">
      <c r="A36">
        <v>1</v>
      </c>
      <c r="B36" t="str">
        <f t="shared" si="2"/>
        <v/>
      </c>
      <c r="C36" t="s">
        <v>75</v>
      </c>
      <c r="D36">
        <v>0.75</v>
      </c>
      <c r="I36">
        <f t="shared" si="3"/>
        <v>0</v>
      </c>
      <c r="J36">
        <f t="shared" si="4"/>
        <v>0</v>
      </c>
      <c r="L36" t="e">
        <f t="shared" si="52"/>
        <v>#DIV/0!</v>
      </c>
      <c r="M36">
        <v>2</v>
      </c>
      <c r="N36">
        <v>0</v>
      </c>
      <c r="O36">
        <v>7</v>
      </c>
      <c r="P36">
        <f t="shared" si="5"/>
        <v>1</v>
      </c>
      <c r="Z36">
        <v>0</v>
      </c>
      <c r="AA36">
        <v>0</v>
      </c>
      <c r="AB36">
        <v>0</v>
      </c>
      <c r="AC36">
        <v>0</v>
      </c>
      <c r="AD36" t="s">
        <v>75</v>
      </c>
      <c r="AE36" t="e">
        <f t="shared" si="53"/>
        <v>#DIV/0!</v>
      </c>
      <c r="AF36" t="e">
        <f t="shared" si="6"/>
        <v>#DIV/0!</v>
      </c>
      <c r="AG36" t="e">
        <f t="shared" si="7"/>
        <v>#DIV/0!</v>
      </c>
      <c r="AH36" t="e">
        <f t="shared" si="8"/>
        <v>#DIV/0!</v>
      </c>
      <c r="AI36" t="e">
        <f t="shared" si="9"/>
        <v>#DIV/0!</v>
      </c>
      <c r="AJ36" t="e">
        <f t="shared" si="10"/>
        <v>#DIV/0!</v>
      </c>
      <c r="AK36" t="e">
        <f t="shared" si="11"/>
        <v>#DIV/0!</v>
      </c>
      <c r="AL36" t="e">
        <f t="shared" si="12"/>
        <v>#DIV/0!</v>
      </c>
      <c r="AM36" t="e">
        <f t="shared" si="13"/>
        <v>#DIV/0!</v>
      </c>
      <c r="AN36" t="e">
        <f t="shared" si="14"/>
        <v>#DIV/0!</v>
      </c>
      <c r="AO36" t="e">
        <f t="shared" si="15"/>
        <v>#DIV/0!</v>
      </c>
      <c r="AP36" t="e">
        <f t="shared" si="16"/>
        <v>#DIV/0!</v>
      </c>
      <c r="AQ36" t="e">
        <f t="shared" si="17"/>
        <v>#DIV/0!</v>
      </c>
      <c r="AR36" t="e">
        <f t="shared" si="18"/>
        <v>#DIV/0!</v>
      </c>
      <c r="AS36" t="e">
        <f t="shared" si="19"/>
        <v>#DIV/0!</v>
      </c>
      <c r="AT36" t="e">
        <f t="shared" si="20"/>
        <v>#DIV/0!</v>
      </c>
      <c r="AU36" t="e">
        <f t="shared" si="21"/>
        <v>#DIV/0!</v>
      </c>
      <c r="AV36" t="e">
        <f t="shared" si="22"/>
        <v>#DIV/0!</v>
      </c>
      <c r="AW36" t="e">
        <f t="shared" si="23"/>
        <v>#DIV/0!</v>
      </c>
      <c r="AX36" t="e">
        <f t="shared" si="24"/>
        <v>#DIV/0!</v>
      </c>
      <c r="AY36" t="e">
        <f t="shared" si="25"/>
        <v>#DIV/0!</v>
      </c>
      <c r="AZ36" t="e">
        <f t="shared" si="26"/>
        <v>#DIV/0!</v>
      </c>
      <c r="BA36" t="e">
        <f t="shared" si="27"/>
        <v>#DIV/0!</v>
      </c>
      <c r="BB36">
        <f t="shared" si="28"/>
        <v>100</v>
      </c>
      <c r="BC36">
        <f t="shared" si="54"/>
        <v>0</v>
      </c>
      <c r="BD36">
        <f t="shared" si="29"/>
        <v>0</v>
      </c>
      <c r="BE36">
        <f t="shared" si="30"/>
        <v>0</v>
      </c>
      <c r="BF36">
        <f t="shared" si="31"/>
        <v>0</v>
      </c>
      <c r="BG36">
        <f t="shared" si="31"/>
        <v>0</v>
      </c>
      <c r="BH36">
        <f t="shared" si="31"/>
        <v>0</v>
      </c>
      <c r="BI36">
        <f t="shared" si="32"/>
        <v>4.4762327744595565</v>
      </c>
      <c r="BJ36">
        <f t="shared" si="66"/>
        <v>0</v>
      </c>
      <c r="BK36">
        <f t="shared" si="67"/>
        <v>0</v>
      </c>
      <c r="BL36">
        <f t="shared" si="34"/>
        <v>0</v>
      </c>
      <c r="BM36">
        <f t="shared" si="35"/>
        <v>0</v>
      </c>
      <c r="BN36">
        <f t="shared" si="36"/>
        <v>0</v>
      </c>
      <c r="BO36">
        <f t="shared" si="37"/>
        <v>0</v>
      </c>
      <c r="BP36" t="str">
        <f t="shared" si="38"/>
        <v/>
      </c>
      <c r="BQ36" t="str">
        <f t="shared" si="39"/>
        <v/>
      </c>
      <c r="BR36" t="str">
        <f t="shared" si="40"/>
        <v/>
      </c>
      <c r="BS36" t="str">
        <f t="shared" si="41"/>
        <v/>
      </c>
      <c r="BT36" t="str">
        <f t="shared" si="42"/>
        <v/>
      </c>
      <c r="BU36" t="str">
        <f t="shared" si="43"/>
        <v/>
      </c>
      <c r="BV36" t="str">
        <f t="shared" si="44"/>
        <v/>
      </c>
      <c r="BW36" t="str">
        <f t="shared" si="45"/>
        <v/>
      </c>
      <c r="BX36" t="str">
        <f t="shared" si="46"/>
        <v/>
      </c>
      <c r="BY36" t="str">
        <f t="shared" si="47"/>
        <v/>
      </c>
      <c r="BZ36" t="str">
        <f t="shared" si="48"/>
        <v/>
      </c>
      <c r="CA36" t="str">
        <f t="shared" si="49"/>
        <v/>
      </c>
      <c r="CB36" s="11">
        <f t="shared" si="68"/>
        <v>4.4762327744595563E-2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7" x14ac:dyDescent="0.3">
      <c r="A37">
        <v>1</v>
      </c>
      <c r="B37" t="str">
        <f t="shared" si="2"/>
        <v/>
      </c>
      <c r="C37" t="s">
        <v>75</v>
      </c>
      <c r="D37">
        <v>0.8</v>
      </c>
      <c r="I37">
        <f t="shared" si="3"/>
        <v>0</v>
      </c>
      <c r="J37">
        <f t="shared" si="4"/>
        <v>0</v>
      </c>
      <c r="L37" t="e">
        <f t="shared" si="52"/>
        <v>#DIV/0!</v>
      </c>
      <c r="M37">
        <v>2</v>
      </c>
      <c r="N37">
        <v>0</v>
      </c>
      <c r="O37">
        <v>7</v>
      </c>
      <c r="P37">
        <f t="shared" si="5"/>
        <v>1</v>
      </c>
      <c r="Z37">
        <v>0</v>
      </c>
      <c r="AA37">
        <v>0</v>
      </c>
      <c r="AB37">
        <v>0</v>
      </c>
      <c r="AC37">
        <v>0</v>
      </c>
      <c r="AD37" t="s">
        <v>75</v>
      </c>
      <c r="AE37" t="e">
        <f t="shared" si="53"/>
        <v>#DIV/0!</v>
      </c>
      <c r="AF37" t="e">
        <f t="shared" si="6"/>
        <v>#DIV/0!</v>
      </c>
      <c r="AG37" t="e">
        <f t="shared" si="7"/>
        <v>#DIV/0!</v>
      </c>
      <c r="AH37" t="e">
        <f t="shared" si="8"/>
        <v>#DIV/0!</v>
      </c>
      <c r="AI37" t="e">
        <f t="shared" si="9"/>
        <v>#DIV/0!</v>
      </c>
      <c r="AJ37" t="e">
        <f t="shared" si="10"/>
        <v>#DIV/0!</v>
      </c>
      <c r="AK37" t="e">
        <f t="shared" si="11"/>
        <v>#DIV/0!</v>
      </c>
      <c r="AL37" t="e">
        <f t="shared" si="12"/>
        <v>#DIV/0!</v>
      </c>
      <c r="AM37" t="e">
        <f t="shared" si="13"/>
        <v>#DIV/0!</v>
      </c>
      <c r="AN37" t="e">
        <f t="shared" si="14"/>
        <v>#DIV/0!</v>
      </c>
      <c r="AO37" t="e">
        <f t="shared" si="15"/>
        <v>#DIV/0!</v>
      </c>
      <c r="AP37" t="e">
        <f t="shared" si="16"/>
        <v>#DIV/0!</v>
      </c>
      <c r="AQ37" t="e">
        <f t="shared" si="17"/>
        <v>#DIV/0!</v>
      </c>
      <c r="AR37" t="e">
        <f t="shared" si="18"/>
        <v>#DIV/0!</v>
      </c>
      <c r="AS37" t="e">
        <f t="shared" si="19"/>
        <v>#DIV/0!</v>
      </c>
      <c r="AT37" t="e">
        <f t="shared" si="20"/>
        <v>#DIV/0!</v>
      </c>
      <c r="AU37" t="e">
        <f t="shared" si="21"/>
        <v>#DIV/0!</v>
      </c>
      <c r="AV37" t="e">
        <f t="shared" si="22"/>
        <v>#DIV/0!</v>
      </c>
      <c r="AW37" t="e">
        <f t="shared" si="23"/>
        <v>#DIV/0!</v>
      </c>
      <c r="AX37" t="e">
        <f t="shared" si="24"/>
        <v>#DIV/0!</v>
      </c>
      <c r="AY37" t="e">
        <f t="shared" si="25"/>
        <v>#DIV/0!</v>
      </c>
      <c r="AZ37" t="e">
        <f t="shared" si="26"/>
        <v>#DIV/0!</v>
      </c>
      <c r="BA37" t="e">
        <f t="shared" si="27"/>
        <v>#DIV/0!</v>
      </c>
      <c r="BB37">
        <f t="shared" si="28"/>
        <v>100</v>
      </c>
      <c r="BC37">
        <f t="shared" si="54"/>
        <v>0</v>
      </c>
      <c r="BD37">
        <f t="shared" si="29"/>
        <v>0</v>
      </c>
      <c r="BE37">
        <f t="shared" si="30"/>
        <v>0</v>
      </c>
      <c r="BF37">
        <f t="shared" si="31"/>
        <v>0</v>
      </c>
      <c r="BG37">
        <f t="shared" si="31"/>
        <v>0</v>
      </c>
      <c r="BH37">
        <f t="shared" si="31"/>
        <v>0</v>
      </c>
      <c r="BI37">
        <f t="shared" si="32"/>
        <v>5.0929581789406519</v>
      </c>
      <c r="BJ37">
        <f t="shared" si="66"/>
        <v>0</v>
      </c>
      <c r="BK37">
        <f t="shared" si="67"/>
        <v>0</v>
      </c>
      <c r="BL37">
        <f t="shared" si="34"/>
        <v>0</v>
      </c>
      <c r="BM37">
        <f t="shared" si="35"/>
        <v>0</v>
      </c>
      <c r="BN37">
        <f t="shared" si="36"/>
        <v>0</v>
      </c>
      <c r="BO37">
        <f t="shared" si="37"/>
        <v>0</v>
      </c>
      <c r="BP37" t="str">
        <f t="shared" si="38"/>
        <v/>
      </c>
      <c r="BQ37" t="str">
        <f t="shared" si="39"/>
        <v/>
      </c>
      <c r="BR37" t="str">
        <f t="shared" si="40"/>
        <v/>
      </c>
      <c r="BS37" t="str">
        <f t="shared" si="41"/>
        <v/>
      </c>
      <c r="BT37" t="str">
        <f t="shared" si="42"/>
        <v/>
      </c>
      <c r="BU37" t="str">
        <f t="shared" si="43"/>
        <v/>
      </c>
      <c r="BV37" t="str">
        <f t="shared" si="44"/>
        <v/>
      </c>
      <c r="BW37" t="str">
        <f t="shared" si="45"/>
        <v/>
      </c>
      <c r="BX37" t="str">
        <f t="shared" si="46"/>
        <v/>
      </c>
      <c r="BY37" t="str">
        <f t="shared" si="47"/>
        <v/>
      </c>
      <c r="BZ37" t="str">
        <f t="shared" si="48"/>
        <v/>
      </c>
      <c r="CA37" t="str">
        <f t="shared" si="49"/>
        <v/>
      </c>
      <c r="CB37" s="11">
        <f t="shared" si="68"/>
        <v>5.0929581789406521E-2</v>
      </c>
      <c r="CC37" s="33"/>
      <c r="CD37" s="11"/>
      <c r="CE37" s="11"/>
      <c r="CF37" s="11"/>
      <c r="CG37" s="11"/>
      <c r="CH37" s="12"/>
      <c r="CI37" s="12"/>
      <c r="CJ37" s="12"/>
      <c r="CK37" s="12"/>
      <c r="CO37" s="11"/>
      <c r="CP37" s="11"/>
      <c r="CQ37" s="11"/>
      <c r="CR37" s="11"/>
    </row>
    <row r="38" spans="1:97" x14ac:dyDescent="0.3">
      <c r="A38">
        <v>1</v>
      </c>
      <c r="B38">
        <f t="shared" si="2"/>
        <v>1</v>
      </c>
      <c r="C38" t="s">
        <v>75</v>
      </c>
      <c r="D38">
        <v>0.52</v>
      </c>
      <c r="E38">
        <v>5</v>
      </c>
      <c r="F38">
        <v>4.3499999999999996</v>
      </c>
      <c r="G38">
        <v>4.8499999999999996</v>
      </c>
      <c r="H38">
        <v>5</v>
      </c>
      <c r="I38">
        <f t="shared" si="3"/>
        <v>2.2999999999999998</v>
      </c>
      <c r="J38">
        <f t="shared" si="4"/>
        <v>0</v>
      </c>
      <c r="K38">
        <v>1</v>
      </c>
      <c r="L38">
        <f t="shared" si="52"/>
        <v>1</v>
      </c>
      <c r="M38">
        <v>1</v>
      </c>
      <c r="N38">
        <v>1</v>
      </c>
      <c r="O38">
        <v>2</v>
      </c>
      <c r="P38">
        <f t="shared" si="5"/>
        <v>1</v>
      </c>
      <c r="S38">
        <v>1</v>
      </c>
      <c r="T38">
        <v>0</v>
      </c>
      <c r="U38">
        <v>1</v>
      </c>
      <c r="Z38">
        <v>0</v>
      </c>
      <c r="AA38">
        <v>0</v>
      </c>
      <c r="AB38">
        <v>0</v>
      </c>
      <c r="AC38">
        <v>0</v>
      </c>
      <c r="AD38" t="s">
        <v>75</v>
      </c>
      <c r="AE38">
        <f t="shared" si="53"/>
        <v>83.095125687450007</v>
      </c>
      <c r="AF38">
        <f t="shared" si="6"/>
        <v>8.3095125687450011</v>
      </c>
      <c r="AG38">
        <f t="shared" si="7"/>
        <v>16.619025137490002</v>
      </c>
      <c r="AH38">
        <f t="shared" si="8"/>
        <v>33.238050274980004</v>
      </c>
      <c r="AI38">
        <f t="shared" si="9"/>
        <v>49.85707541247001</v>
      </c>
      <c r="AJ38">
        <f t="shared" si="10"/>
        <v>66.476100549960009</v>
      </c>
      <c r="AK38">
        <f t="shared" si="11"/>
        <v>83.095125687450007</v>
      </c>
      <c r="AL38">
        <f t="shared" si="12"/>
        <v>99.71415082494002</v>
      </c>
      <c r="AM38">
        <f t="shared" si="13"/>
        <v>182.80927651239003</v>
      </c>
      <c r="AN38">
        <f t="shared" si="14"/>
        <v>232.66635192486004</v>
      </c>
      <c r="AO38">
        <f t="shared" si="15"/>
        <v>282.52342733733002</v>
      </c>
      <c r="AP38">
        <f t="shared" si="16"/>
        <v>398.85660329976008</v>
      </c>
      <c r="AQ38">
        <f t="shared" si="17"/>
        <v>8.3095125687450011</v>
      </c>
      <c r="AR38">
        <f t="shared" si="18"/>
        <v>16.619025137490002</v>
      </c>
      <c r="AS38">
        <f t="shared" si="19"/>
        <v>33.238050274980004</v>
      </c>
      <c r="AT38">
        <f t="shared" si="20"/>
        <v>49.85707541247001</v>
      </c>
      <c r="AU38">
        <f t="shared" si="21"/>
        <v>66.476100549960009</v>
      </c>
      <c r="AV38">
        <f t="shared" si="22"/>
        <v>83.095125687450007</v>
      </c>
      <c r="AW38">
        <f t="shared" si="23"/>
        <v>83.095125687450007</v>
      </c>
      <c r="AX38">
        <f t="shared" si="24"/>
        <v>83.095125687450007</v>
      </c>
      <c r="AY38">
        <f t="shared" si="25"/>
        <v>83.095125687450007</v>
      </c>
      <c r="AZ38">
        <f t="shared" si="26"/>
        <v>83.095125687450007</v>
      </c>
      <c r="BA38">
        <f t="shared" si="27"/>
        <v>83.095125687450007</v>
      </c>
      <c r="BB38">
        <f t="shared" si="28"/>
        <v>18</v>
      </c>
      <c r="BC38">
        <f t="shared" si="54"/>
        <v>0</v>
      </c>
      <c r="BD38">
        <f t="shared" si="29"/>
        <v>0</v>
      </c>
      <c r="BE38">
        <f t="shared" si="30"/>
        <v>5.5</v>
      </c>
      <c r="BF38">
        <f t="shared" si="31"/>
        <v>0</v>
      </c>
      <c r="BG38">
        <f t="shared" si="31"/>
        <v>0</v>
      </c>
      <c r="BH38">
        <f t="shared" si="31"/>
        <v>0</v>
      </c>
      <c r="BI38">
        <f t="shared" si="32"/>
        <v>0.3873194695084366</v>
      </c>
      <c r="BJ38">
        <f t="shared" si="66"/>
        <v>0</v>
      </c>
      <c r="BK38">
        <f t="shared" si="67"/>
        <v>0</v>
      </c>
      <c r="BL38">
        <f t="shared" si="34"/>
        <v>0.1183476156831334</v>
      </c>
      <c r="BM38">
        <f t="shared" si="35"/>
        <v>0</v>
      </c>
      <c r="BN38">
        <f t="shared" si="36"/>
        <v>0</v>
      </c>
      <c r="BO38">
        <f t="shared" si="37"/>
        <v>0</v>
      </c>
      <c r="BP38" t="str">
        <f t="shared" si="38"/>
        <v>Col mop</v>
      </c>
      <c r="BQ38">
        <f t="shared" si="39"/>
        <v>8.3095125687450011</v>
      </c>
      <c r="BR38">
        <f t="shared" si="40"/>
        <v>8.3095125687450011</v>
      </c>
      <c r="BS38">
        <f t="shared" si="41"/>
        <v>16.619025137490002</v>
      </c>
      <c r="BT38">
        <f t="shared" si="42"/>
        <v>16.619025137490006</v>
      </c>
      <c r="BU38">
        <f t="shared" si="43"/>
        <v>16.619025137489999</v>
      </c>
      <c r="BV38">
        <f t="shared" si="44"/>
        <v>16.619025137489999</v>
      </c>
      <c r="BW38">
        <f t="shared" si="45"/>
        <v>0</v>
      </c>
      <c r="BX38">
        <f t="shared" si="46"/>
        <v>0</v>
      </c>
      <c r="BY38">
        <f t="shared" si="47"/>
        <v>0</v>
      </c>
      <c r="BZ38">
        <f t="shared" si="48"/>
        <v>0</v>
      </c>
      <c r="CA38">
        <f t="shared" si="49"/>
        <v>0</v>
      </c>
      <c r="CB38" s="11">
        <f t="shared" si="68"/>
        <v>2.1517748306024254E-2</v>
      </c>
      <c r="CC38" s="33"/>
      <c r="CD38" s="11"/>
      <c r="CE38" s="11"/>
      <c r="CF38" s="11"/>
      <c r="CG38" s="11"/>
      <c r="CH38" s="12"/>
      <c r="CI38" s="12"/>
      <c r="CJ38" s="12"/>
      <c r="CK38" s="12"/>
      <c r="CO38" s="11"/>
      <c r="CP38" s="11"/>
      <c r="CQ38" s="11"/>
      <c r="CR38" s="11"/>
    </row>
    <row r="39" spans="1:97" x14ac:dyDescent="0.3">
      <c r="A39">
        <v>1</v>
      </c>
      <c r="B39" t="str">
        <f t="shared" si="2"/>
        <v/>
      </c>
      <c r="D39">
        <v>0.3</v>
      </c>
      <c r="I39">
        <f t="shared" si="3"/>
        <v>0</v>
      </c>
      <c r="J39">
        <f t="shared" si="4"/>
        <v>0</v>
      </c>
      <c r="L39" t="e">
        <f t="shared" si="52"/>
        <v>#DIV/0!</v>
      </c>
      <c r="M39">
        <v>1</v>
      </c>
      <c r="N39">
        <v>1</v>
      </c>
      <c r="O39">
        <v>3</v>
      </c>
      <c r="P39">
        <f t="shared" si="5"/>
        <v>0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3"/>
        <v>#DIV/0!</v>
      </c>
      <c r="AF39" t="e">
        <f t="shared" si="6"/>
        <v>#DIV/0!</v>
      </c>
      <c r="AG39" t="e">
        <f t="shared" si="7"/>
        <v>#DIV/0!</v>
      </c>
      <c r="AH39" t="e">
        <f t="shared" si="8"/>
        <v>#DIV/0!</v>
      </c>
      <c r="AI39" t="e">
        <f t="shared" si="9"/>
        <v>#DIV/0!</v>
      </c>
      <c r="AJ39" t="e">
        <f t="shared" si="10"/>
        <v>#DIV/0!</v>
      </c>
      <c r="AK39" t="e">
        <f t="shared" si="11"/>
        <v>#DIV/0!</v>
      </c>
      <c r="AL39" t="e">
        <f t="shared" si="12"/>
        <v>#DIV/0!</v>
      </c>
      <c r="AM39" t="e">
        <f t="shared" si="13"/>
        <v>#DIV/0!</v>
      </c>
      <c r="AN39" t="e">
        <f t="shared" si="14"/>
        <v>#DIV/0!</v>
      </c>
      <c r="AO39" t="e">
        <f t="shared" si="15"/>
        <v>#DIV/0!</v>
      </c>
      <c r="AP39" t="e">
        <f t="shared" si="16"/>
        <v>#DIV/0!</v>
      </c>
      <c r="AQ39" t="e">
        <f t="shared" si="17"/>
        <v>#DIV/0!</v>
      </c>
      <c r="AR39" t="e">
        <f t="shared" si="18"/>
        <v>#DIV/0!</v>
      </c>
      <c r="AS39" t="e">
        <f t="shared" si="19"/>
        <v>#DIV/0!</v>
      </c>
      <c r="AT39" t="e">
        <f t="shared" si="20"/>
        <v>#DIV/0!</v>
      </c>
      <c r="AU39" t="e">
        <f t="shared" si="21"/>
        <v>#DIV/0!</v>
      </c>
      <c r="AV39" t="e">
        <f t="shared" si="22"/>
        <v>#DIV/0!</v>
      </c>
      <c r="AW39" t="e">
        <f t="shared" si="23"/>
        <v>#DIV/0!</v>
      </c>
      <c r="AX39" t="e">
        <f t="shared" si="24"/>
        <v>#DIV/0!</v>
      </c>
      <c r="AY39" t="e">
        <f t="shared" si="25"/>
        <v>#DIV/0!</v>
      </c>
      <c r="AZ39" t="e">
        <f t="shared" si="26"/>
        <v>#DIV/0!</v>
      </c>
      <c r="BA39" t="e">
        <f t="shared" si="27"/>
        <v>#DIV/0!</v>
      </c>
      <c r="BB39">
        <f t="shared" si="28"/>
        <v>38</v>
      </c>
      <c r="BC39">
        <f t="shared" si="54"/>
        <v>0</v>
      </c>
      <c r="BD39">
        <f t="shared" si="29"/>
        <v>0</v>
      </c>
      <c r="BE39">
        <f t="shared" si="30"/>
        <v>0</v>
      </c>
      <c r="BF39">
        <f t="shared" si="31"/>
        <v>0</v>
      </c>
      <c r="BG39">
        <f t="shared" si="31"/>
        <v>0</v>
      </c>
      <c r="BH39">
        <f t="shared" si="31"/>
        <v>0</v>
      </c>
      <c r="BI39">
        <f t="shared" si="32"/>
        <v>0.27215495268714102</v>
      </c>
      <c r="BJ39">
        <f t="shared" si="66"/>
        <v>0</v>
      </c>
      <c r="BK39">
        <f t="shared" si="67"/>
        <v>0</v>
      </c>
      <c r="BL39">
        <f t="shared" si="34"/>
        <v>0</v>
      </c>
      <c r="BM39">
        <f t="shared" si="35"/>
        <v>0</v>
      </c>
      <c r="BN39">
        <f t="shared" si="36"/>
        <v>0</v>
      </c>
      <c r="BO39">
        <f t="shared" si="37"/>
        <v>0</v>
      </c>
      <c r="BP39" t="str">
        <f t="shared" si="38"/>
        <v/>
      </c>
      <c r="BQ39" t="str">
        <f t="shared" si="39"/>
        <v/>
      </c>
      <c r="BR39" t="str">
        <f t="shared" si="40"/>
        <v/>
      </c>
      <c r="BS39" t="str">
        <f t="shared" si="41"/>
        <v/>
      </c>
      <c r="BT39" t="str">
        <f t="shared" si="42"/>
        <v/>
      </c>
      <c r="BU39" t="str">
        <f t="shared" si="43"/>
        <v/>
      </c>
      <c r="BV39" t="str">
        <f t="shared" si="44"/>
        <v/>
      </c>
      <c r="BW39" t="str">
        <f t="shared" si="45"/>
        <v/>
      </c>
      <c r="BX39" t="str">
        <f t="shared" si="46"/>
        <v/>
      </c>
      <c r="BY39" t="str">
        <f t="shared" si="47"/>
        <v/>
      </c>
      <c r="BZ39" t="str">
        <f t="shared" si="48"/>
        <v/>
      </c>
      <c r="CA39" t="str">
        <f t="shared" si="49"/>
        <v/>
      </c>
      <c r="CB39" s="11">
        <f t="shared" si="68"/>
        <v>7.1619724391352897E-3</v>
      </c>
      <c r="CD39" s="12"/>
      <c r="CE39" s="12"/>
      <c r="CF39" s="12"/>
      <c r="CG39" s="12"/>
      <c r="CH39" s="12"/>
      <c r="CI39" s="12"/>
      <c r="CJ39" s="12"/>
      <c r="CK39" s="12"/>
    </row>
    <row r="40" spans="1:97" x14ac:dyDescent="0.3">
      <c r="A40">
        <v>1</v>
      </c>
      <c r="B40" t="str">
        <f t="shared" si="2"/>
        <v/>
      </c>
      <c r="D40">
        <v>0.18</v>
      </c>
      <c r="I40">
        <f t="shared" si="3"/>
        <v>0</v>
      </c>
      <c r="J40">
        <f t="shared" si="4"/>
        <v>0</v>
      </c>
      <c r="L40" t="e">
        <f t="shared" si="52"/>
        <v>#DIV/0!</v>
      </c>
      <c r="M40">
        <v>1</v>
      </c>
      <c r="N40">
        <v>1</v>
      </c>
      <c r="O40">
        <v>2</v>
      </c>
      <c r="P40">
        <f t="shared" si="5"/>
        <v>0</v>
      </c>
      <c r="Z40">
        <v>0</v>
      </c>
      <c r="AA40">
        <v>0</v>
      </c>
      <c r="AB40">
        <v>0</v>
      </c>
      <c r="AC40">
        <v>0</v>
      </c>
      <c r="AD40" t="s">
        <v>75</v>
      </c>
      <c r="AE40" t="e">
        <f t="shared" si="53"/>
        <v>#DIV/0!</v>
      </c>
      <c r="AF40" t="e">
        <f t="shared" si="6"/>
        <v>#DIV/0!</v>
      </c>
      <c r="AG40" t="e">
        <f t="shared" si="7"/>
        <v>#DIV/0!</v>
      </c>
      <c r="AH40" t="e">
        <f t="shared" si="8"/>
        <v>#DIV/0!</v>
      </c>
      <c r="AI40" t="e">
        <f t="shared" si="9"/>
        <v>#DIV/0!</v>
      </c>
      <c r="AJ40" t="e">
        <f t="shared" si="10"/>
        <v>#DIV/0!</v>
      </c>
      <c r="AK40" t="e">
        <f t="shared" si="11"/>
        <v>#DIV/0!</v>
      </c>
      <c r="AL40" t="e">
        <f t="shared" si="12"/>
        <v>#DIV/0!</v>
      </c>
      <c r="AM40" t="e">
        <f t="shared" si="13"/>
        <v>#DIV/0!</v>
      </c>
      <c r="AN40" t="e">
        <f t="shared" si="14"/>
        <v>#DIV/0!</v>
      </c>
      <c r="AO40" t="e">
        <f t="shared" si="15"/>
        <v>#DIV/0!</v>
      </c>
      <c r="AP40" t="e">
        <f t="shared" si="16"/>
        <v>#DIV/0!</v>
      </c>
      <c r="AQ40" t="e">
        <f t="shared" si="17"/>
        <v>#DIV/0!</v>
      </c>
      <c r="AR40" t="e">
        <f t="shared" si="18"/>
        <v>#DIV/0!</v>
      </c>
      <c r="AS40" t="e">
        <f t="shared" si="19"/>
        <v>#DIV/0!</v>
      </c>
      <c r="AT40" t="e">
        <f t="shared" si="20"/>
        <v>#DIV/0!</v>
      </c>
      <c r="AU40" t="e">
        <f t="shared" si="21"/>
        <v>#DIV/0!</v>
      </c>
      <c r="AV40" t="e">
        <f t="shared" si="22"/>
        <v>#DIV/0!</v>
      </c>
      <c r="AW40" t="e">
        <f t="shared" si="23"/>
        <v>#DIV/0!</v>
      </c>
      <c r="AX40" t="e">
        <f t="shared" si="24"/>
        <v>#DIV/0!</v>
      </c>
      <c r="AY40" t="e">
        <f t="shared" si="25"/>
        <v>#DIV/0!</v>
      </c>
      <c r="AZ40" t="e">
        <f t="shared" si="26"/>
        <v>#DIV/0!</v>
      </c>
      <c r="BA40" t="e">
        <f t="shared" si="27"/>
        <v>#DIV/0!</v>
      </c>
      <c r="BB40">
        <f t="shared" si="28"/>
        <v>18</v>
      </c>
      <c r="BC40">
        <f t="shared" si="54"/>
        <v>0</v>
      </c>
      <c r="BD40">
        <f t="shared" si="29"/>
        <v>0</v>
      </c>
      <c r="BE40">
        <f t="shared" si="30"/>
        <v>0</v>
      </c>
      <c r="BF40">
        <f t="shared" si="31"/>
        <v>0</v>
      </c>
      <c r="BG40">
        <f t="shared" si="31"/>
        <v>0</v>
      </c>
      <c r="BH40">
        <f t="shared" si="31"/>
        <v>0</v>
      </c>
      <c r="BI40">
        <f t="shared" si="32"/>
        <v>4.6409581405596673E-2</v>
      </c>
      <c r="BJ40">
        <f t="shared" si="66"/>
        <v>0</v>
      </c>
      <c r="BK40">
        <f t="shared" si="67"/>
        <v>0</v>
      </c>
      <c r="BL40">
        <f t="shared" si="34"/>
        <v>0</v>
      </c>
      <c r="BM40">
        <f t="shared" si="35"/>
        <v>0</v>
      </c>
      <c r="BN40">
        <f t="shared" si="36"/>
        <v>0</v>
      </c>
      <c r="BO40">
        <f t="shared" si="37"/>
        <v>0</v>
      </c>
      <c r="BP40" t="str">
        <f t="shared" si="38"/>
        <v/>
      </c>
      <c r="BQ40" t="str">
        <f t="shared" si="39"/>
        <v/>
      </c>
      <c r="BR40" t="str">
        <f t="shared" si="40"/>
        <v/>
      </c>
      <c r="BS40" t="str">
        <f t="shared" si="41"/>
        <v/>
      </c>
      <c r="BT40" t="str">
        <f t="shared" si="42"/>
        <v/>
      </c>
      <c r="BU40" t="str">
        <f t="shared" si="43"/>
        <v/>
      </c>
      <c r="BV40" t="str">
        <f t="shared" si="44"/>
        <v/>
      </c>
      <c r="BW40" t="str">
        <f t="shared" si="45"/>
        <v/>
      </c>
      <c r="BX40" t="str">
        <f t="shared" si="46"/>
        <v/>
      </c>
      <c r="BY40" t="str">
        <f t="shared" si="47"/>
        <v/>
      </c>
      <c r="BZ40" t="str">
        <f t="shared" si="48"/>
        <v/>
      </c>
      <c r="CA40" t="str">
        <f t="shared" si="49"/>
        <v/>
      </c>
      <c r="CB40" s="11">
        <f t="shared" si="68"/>
        <v>2.5783100780887042E-3</v>
      </c>
      <c r="CD40" s="12"/>
      <c r="CE40" s="12"/>
      <c r="CF40" s="12"/>
      <c r="CG40" s="12"/>
      <c r="CH40" s="12"/>
      <c r="CI40" s="12"/>
      <c r="CJ40" s="12"/>
      <c r="CK40" s="12"/>
    </row>
    <row r="41" spans="1:97" x14ac:dyDescent="0.3">
      <c r="A41">
        <v>1</v>
      </c>
      <c r="B41">
        <f t="shared" si="2"/>
        <v>1</v>
      </c>
      <c r="C41" t="s">
        <v>75</v>
      </c>
      <c r="D41">
        <v>1.9</v>
      </c>
      <c r="E41">
        <v>15.8</v>
      </c>
      <c r="F41">
        <v>8.8000000000000007</v>
      </c>
      <c r="G41">
        <v>9.98</v>
      </c>
      <c r="H41">
        <v>13.8</v>
      </c>
      <c r="I41">
        <f t="shared" si="3"/>
        <v>4.6950000000000003</v>
      </c>
      <c r="J41">
        <f t="shared" si="4"/>
        <v>2</v>
      </c>
      <c r="K41">
        <v>3</v>
      </c>
      <c r="L41">
        <f t="shared" si="52"/>
        <v>3</v>
      </c>
      <c r="M41">
        <v>1</v>
      </c>
      <c r="N41">
        <v>1</v>
      </c>
      <c r="O41">
        <v>1</v>
      </c>
      <c r="P41">
        <f t="shared" si="5"/>
        <v>1</v>
      </c>
      <c r="Q41">
        <v>2</v>
      </c>
      <c r="S41">
        <v>1</v>
      </c>
      <c r="T41">
        <v>0</v>
      </c>
      <c r="U41">
        <v>1</v>
      </c>
      <c r="Z41">
        <v>38</v>
      </c>
      <c r="AA41">
        <v>0</v>
      </c>
      <c r="AB41">
        <v>0</v>
      </c>
      <c r="AC41">
        <v>0</v>
      </c>
      <c r="AD41" t="s">
        <v>75</v>
      </c>
      <c r="AE41">
        <f t="shared" si="53"/>
        <v>318.23239390846908</v>
      </c>
      <c r="AF41">
        <f t="shared" si="6"/>
        <v>-115.45961402644022</v>
      </c>
      <c r="AG41">
        <f t="shared" si="7"/>
        <v>-74.31515757159832</v>
      </c>
      <c r="AH41">
        <f t="shared" si="8"/>
        <v>-4.0963354307103158E-14</v>
      </c>
      <c r="AI41">
        <f t="shared" si="9"/>
        <v>64.288932180657255</v>
      </c>
      <c r="AJ41">
        <f t="shared" si="10"/>
        <v>119.27817704218089</v>
      </c>
      <c r="AK41">
        <f t="shared" si="11"/>
        <v>165.69427265637802</v>
      </c>
      <c r="AL41">
        <f t="shared" si="12"/>
        <v>204.26375709505606</v>
      </c>
      <c r="AM41">
        <f t="shared" si="13"/>
        <v>304.84084416891648</v>
      </c>
      <c r="AN41">
        <f t="shared" si="14"/>
        <v>317.52619890267232</v>
      </c>
      <c r="AO41">
        <f t="shared" si="15"/>
        <v>318.4416368731496</v>
      </c>
      <c r="AP41">
        <f t="shared" si="16"/>
        <v>384.99736783784567</v>
      </c>
      <c r="AQ41">
        <f t="shared" si="17"/>
        <v>0</v>
      </c>
      <c r="AR41">
        <f t="shared" si="18"/>
        <v>0</v>
      </c>
      <c r="AS41">
        <f t="shared" si="19"/>
        <v>0</v>
      </c>
      <c r="AT41">
        <f t="shared" si="20"/>
        <v>64.288932180657255</v>
      </c>
      <c r="AU41">
        <f t="shared" si="21"/>
        <v>119.27817704218089</v>
      </c>
      <c r="AV41">
        <f t="shared" si="22"/>
        <v>165.69427265637802</v>
      </c>
      <c r="AW41">
        <f t="shared" si="23"/>
        <v>204.26375709505606</v>
      </c>
      <c r="AX41">
        <f t="shared" si="24"/>
        <v>304.84084416891648</v>
      </c>
      <c r="AY41">
        <f t="shared" si="25"/>
        <v>317.52619890267232</v>
      </c>
      <c r="AZ41">
        <f t="shared" si="26"/>
        <v>318.23239390846908</v>
      </c>
      <c r="BA41">
        <f t="shared" si="27"/>
        <v>318.23239390846908</v>
      </c>
      <c r="BB41">
        <f t="shared" si="28"/>
        <v>5.5</v>
      </c>
      <c r="BC41">
        <f t="shared" si="54"/>
        <v>18</v>
      </c>
      <c r="BD41">
        <f t="shared" si="29"/>
        <v>0</v>
      </c>
      <c r="BE41">
        <f t="shared" si="30"/>
        <v>5.5</v>
      </c>
      <c r="BF41">
        <f t="shared" si="31"/>
        <v>0</v>
      </c>
      <c r="BG41">
        <f t="shared" si="31"/>
        <v>0</v>
      </c>
      <c r="BH41">
        <f t="shared" si="31"/>
        <v>0</v>
      </c>
      <c r="BI41">
        <f t="shared" si="32"/>
        <v>1.5800106975447907</v>
      </c>
      <c r="BJ41">
        <f t="shared" si="66"/>
        <v>5.1709441010556789</v>
      </c>
      <c r="BK41">
        <f t="shared" si="67"/>
        <v>0</v>
      </c>
      <c r="BL41">
        <f t="shared" si="34"/>
        <v>1.5800106975447907</v>
      </c>
      <c r="BM41">
        <f t="shared" si="35"/>
        <v>0</v>
      </c>
      <c r="BN41">
        <f t="shared" si="36"/>
        <v>0</v>
      </c>
      <c r="BO41">
        <f t="shared" si="37"/>
        <v>0</v>
      </c>
      <c r="BP41" t="str">
        <f t="shared" si="38"/>
        <v>Col mop</v>
      </c>
      <c r="BQ41">
        <f t="shared" si="39"/>
        <v>0</v>
      </c>
      <c r="BR41">
        <f t="shared" si="40"/>
        <v>0</v>
      </c>
      <c r="BS41">
        <f t="shared" si="41"/>
        <v>0</v>
      </c>
      <c r="BT41">
        <f t="shared" si="42"/>
        <v>64.288932180657255</v>
      </c>
      <c r="BU41">
        <f t="shared" si="43"/>
        <v>54.98924486152363</v>
      </c>
      <c r="BV41">
        <f t="shared" si="44"/>
        <v>46.416095614197133</v>
      </c>
      <c r="BW41">
        <f t="shared" si="45"/>
        <v>38.569484438678046</v>
      </c>
      <c r="BX41">
        <f t="shared" si="46"/>
        <v>100.57708707386041</v>
      </c>
      <c r="BY41">
        <f t="shared" si="47"/>
        <v>12.685354733755844</v>
      </c>
      <c r="BZ41">
        <f t="shared" si="48"/>
        <v>0.70619500579675787</v>
      </c>
      <c r="CA41">
        <f t="shared" si="49"/>
        <v>0</v>
      </c>
      <c r="CB41" s="11">
        <f t="shared" si="68"/>
        <v>0.28727467228087106</v>
      </c>
      <c r="CD41" s="12"/>
      <c r="CE41" s="12"/>
      <c r="CF41" s="12"/>
      <c r="CG41" s="12"/>
      <c r="CH41" s="12"/>
      <c r="CI41" s="12"/>
      <c r="CJ41" s="12"/>
      <c r="CK41" s="12"/>
    </row>
    <row r="42" spans="1:97" x14ac:dyDescent="0.3">
      <c r="A42">
        <v>1</v>
      </c>
      <c r="B42">
        <f t="shared" si="2"/>
        <v>1</v>
      </c>
      <c r="C42" t="s">
        <v>75</v>
      </c>
      <c r="D42">
        <v>1.35</v>
      </c>
      <c r="E42">
        <v>4.7</v>
      </c>
      <c r="F42">
        <v>4.2</v>
      </c>
      <c r="G42">
        <v>4.0999999999999996</v>
      </c>
      <c r="H42">
        <v>4.7</v>
      </c>
      <c r="I42">
        <f t="shared" si="3"/>
        <v>2.0750000000000002</v>
      </c>
      <c r="J42">
        <f t="shared" si="4"/>
        <v>0</v>
      </c>
      <c r="K42">
        <v>1</v>
      </c>
      <c r="L42">
        <f t="shared" si="52"/>
        <v>1</v>
      </c>
      <c r="M42">
        <v>1</v>
      </c>
      <c r="N42">
        <v>1</v>
      </c>
      <c r="O42">
        <v>4</v>
      </c>
      <c r="P42">
        <f t="shared" si="5"/>
        <v>1</v>
      </c>
      <c r="S42">
        <v>1</v>
      </c>
      <c r="T42">
        <v>0</v>
      </c>
      <c r="U42">
        <v>2</v>
      </c>
      <c r="Z42">
        <v>0</v>
      </c>
      <c r="AA42">
        <v>0</v>
      </c>
      <c r="AB42">
        <v>0</v>
      </c>
      <c r="AC42">
        <v>0</v>
      </c>
      <c r="AD42" t="s">
        <v>75</v>
      </c>
      <c r="AE42">
        <f t="shared" si="53"/>
        <v>63.574643384829017</v>
      </c>
      <c r="AF42">
        <f t="shared" si="6"/>
        <v>6.7632599345562783</v>
      </c>
      <c r="AG42">
        <f t="shared" si="7"/>
        <v>13.526519869112557</v>
      </c>
      <c r="AH42">
        <f t="shared" si="8"/>
        <v>27.053039738225113</v>
      </c>
      <c r="AI42">
        <f t="shared" si="9"/>
        <v>40.579559607337671</v>
      </c>
      <c r="AJ42">
        <f t="shared" si="10"/>
        <v>54.106079476450226</v>
      </c>
      <c r="AK42">
        <f t="shared" si="11"/>
        <v>67.632599345562781</v>
      </c>
      <c r="AL42">
        <f t="shared" si="12"/>
        <v>81.159119214675343</v>
      </c>
      <c r="AM42">
        <f t="shared" si="13"/>
        <v>148.79171856023811</v>
      </c>
      <c r="AN42">
        <f t="shared" si="14"/>
        <v>189.37127816757578</v>
      </c>
      <c r="AO42">
        <f t="shared" si="15"/>
        <v>229.95083777491345</v>
      </c>
      <c r="AP42">
        <f t="shared" si="16"/>
        <v>324.63647685870137</v>
      </c>
      <c r="AQ42">
        <f t="shared" si="17"/>
        <v>6.7632599345562783</v>
      </c>
      <c r="AR42">
        <f t="shared" si="18"/>
        <v>13.526519869112557</v>
      </c>
      <c r="AS42">
        <f t="shared" si="19"/>
        <v>27.053039738225113</v>
      </c>
      <c r="AT42">
        <f t="shared" si="20"/>
        <v>40.579559607337671</v>
      </c>
      <c r="AU42">
        <f t="shared" si="21"/>
        <v>54.106079476450226</v>
      </c>
      <c r="AV42">
        <f t="shared" si="22"/>
        <v>63.574643384829017</v>
      </c>
      <c r="AW42">
        <f t="shared" si="23"/>
        <v>63.574643384829017</v>
      </c>
      <c r="AX42">
        <f t="shared" si="24"/>
        <v>63.574643384829017</v>
      </c>
      <c r="AY42">
        <f t="shared" si="25"/>
        <v>63.574643384829017</v>
      </c>
      <c r="AZ42">
        <f t="shared" si="26"/>
        <v>63.574643384829017</v>
      </c>
      <c r="BA42">
        <f t="shared" si="27"/>
        <v>63.574643384829017</v>
      </c>
      <c r="BB42">
        <f t="shared" si="28"/>
        <v>63</v>
      </c>
      <c r="BC42">
        <f t="shared" si="54"/>
        <v>0</v>
      </c>
      <c r="BD42">
        <f t="shared" si="29"/>
        <v>0</v>
      </c>
      <c r="BE42">
        <f t="shared" si="30"/>
        <v>18</v>
      </c>
      <c r="BF42">
        <f t="shared" si="31"/>
        <v>0</v>
      </c>
      <c r="BG42">
        <f t="shared" si="31"/>
        <v>0</v>
      </c>
      <c r="BH42">
        <f t="shared" si="31"/>
        <v>0</v>
      </c>
      <c r="BI42">
        <f t="shared" si="32"/>
        <v>9.136886339226848</v>
      </c>
      <c r="BJ42">
        <f t="shared" si="66"/>
        <v>0</v>
      </c>
      <c r="BK42">
        <f t="shared" si="67"/>
        <v>0</v>
      </c>
      <c r="BL42">
        <f t="shared" si="34"/>
        <v>2.6105389540648138</v>
      </c>
      <c r="BM42">
        <f t="shared" si="35"/>
        <v>0</v>
      </c>
      <c r="BN42">
        <f t="shared" si="36"/>
        <v>0</v>
      </c>
      <c r="BO42">
        <f t="shared" si="37"/>
        <v>0</v>
      </c>
      <c r="BP42" t="str">
        <f t="shared" si="38"/>
        <v>Col mop</v>
      </c>
      <c r="BQ42">
        <f t="shared" si="39"/>
        <v>6.7632599345562783</v>
      </c>
      <c r="BR42">
        <f t="shared" si="40"/>
        <v>6.7632599345562783</v>
      </c>
      <c r="BS42">
        <f t="shared" si="41"/>
        <v>13.526519869112557</v>
      </c>
      <c r="BT42">
        <f t="shared" si="42"/>
        <v>13.526519869112558</v>
      </c>
      <c r="BU42">
        <f t="shared" si="43"/>
        <v>13.526519869112555</v>
      </c>
      <c r="BV42">
        <f t="shared" si="44"/>
        <v>9.4685639083787905</v>
      </c>
      <c r="BW42">
        <f t="shared" si="45"/>
        <v>0</v>
      </c>
      <c r="BX42">
        <f t="shared" si="46"/>
        <v>0</v>
      </c>
      <c r="BY42">
        <f t="shared" si="47"/>
        <v>0</v>
      </c>
      <c r="BZ42">
        <f t="shared" si="48"/>
        <v>0</v>
      </c>
      <c r="CA42">
        <f t="shared" si="49"/>
        <v>0</v>
      </c>
      <c r="CB42" s="11">
        <f t="shared" si="68"/>
        <v>0.14502994189248966</v>
      </c>
      <c r="CD42" s="12"/>
      <c r="CE42" s="12"/>
      <c r="CF42" s="12"/>
      <c r="CG42" s="12"/>
      <c r="CH42" s="12"/>
      <c r="CI42" s="12"/>
      <c r="CJ42" s="12"/>
      <c r="CK42" s="12"/>
    </row>
    <row r="43" spans="1:97" x14ac:dyDescent="0.3">
      <c r="A43">
        <v>1</v>
      </c>
      <c r="B43" t="str">
        <f t="shared" si="2"/>
        <v/>
      </c>
      <c r="D43">
        <v>0.2</v>
      </c>
      <c r="I43">
        <f t="shared" si="3"/>
        <v>0</v>
      </c>
      <c r="J43">
        <f t="shared" si="4"/>
        <v>0</v>
      </c>
      <c r="L43" t="e">
        <f t="shared" si="52"/>
        <v>#DIV/0!</v>
      </c>
      <c r="M43">
        <v>1</v>
      </c>
      <c r="N43">
        <v>0</v>
      </c>
      <c r="O43">
        <v>2</v>
      </c>
      <c r="P43">
        <f t="shared" si="5"/>
        <v>0</v>
      </c>
      <c r="S43">
        <v>1</v>
      </c>
      <c r="T43">
        <v>0</v>
      </c>
      <c r="U43">
        <v>1</v>
      </c>
      <c r="Z43">
        <v>0</v>
      </c>
      <c r="AA43">
        <v>0</v>
      </c>
      <c r="AB43">
        <v>0</v>
      </c>
      <c r="AC43">
        <v>0</v>
      </c>
      <c r="AD43" t="s">
        <v>75</v>
      </c>
      <c r="AE43" t="e">
        <f t="shared" si="53"/>
        <v>#DIV/0!</v>
      </c>
      <c r="AF43" t="e">
        <f t="shared" si="6"/>
        <v>#DIV/0!</v>
      </c>
      <c r="AG43" t="e">
        <f t="shared" si="7"/>
        <v>#DIV/0!</v>
      </c>
      <c r="AH43" t="e">
        <f t="shared" si="8"/>
        <v>#DIV/0!</v>
      </c>
      <c r="AI43" t="e">
        <f t="shared" si="9"/>
        <v>#DIV/0!</v>
      </c>
      <c r="AJ43" t="e">
        <f t="shared" si="10"/>
        <v>#DIV/0!</v>
      </c>
      <c r="AK43" t="e">
        <f t="shared" si="11"/>
        <v>#DIV/0!</v>
      </c>
      <c r="AL43" t="e">
        <f t="shared" si="12"/>
        <v>#DIV/0!</v>
      </c>
      <c r="AM43" t="e">
        <f t="shared" si="13"/>
        <v>#DIV/0!</v>
      </c>
      <c r="AN43" t="e">
        <f t="shared" si="14"/>
        <v>#DIV/0!</v>
      </c>
      <c r="AO43" t="e">
        <f t="shared" si="15"/>
        <v>#DIV/0!</v>
      </c>
      <c r="AP43" t="e">
        <f t="shared" si="16"/>
        <v>#DIV/0!</v>
      </c>
      <c r="AQ43" t="e">
        <f t="shared" si="17"/>
        <v>#DIV/0!</v>
      </c>
      <c r="AR43" t="e">
        <f t="shared" si="18"/>
        <v>#DIV/0!</v>
      </c>
      <c r="AS43" t="e">
        <f t="shared" si="19"/>
        <v>#DIV/0!</v>
      </c>
      <c r="AT43" t="e">
        <f t="shared" si="20"/>
        <v>#DIV/0!</v>
      </c>
      <c r="AU43" t="e">
        <f t="shared" si="21"/>
        <v>#DIV/0!</v>
      </c>
      <c r="AV43" t="e">
        <f t="shared" si="22"/>
        <v>#DIV/0!</v>
      </c>
      <c r="AW43" t="e">
        <f t="shared" si="23"/>
        <v>#DIV/0!</v>
      </c>
      <c r="AX43" t="e">
        <f t="shared" si="24"/>
        <v>#DIV/0!</v>
      </c>
      <c r="AY43" t="e">
        <f t="shared" si="25"/>
        <v>#DIV/0!</v>
      </c>
      <c r="AZ43" t="e">
        <f t="shared" si="26"/>
        <v>#DIV/0!</v>
      </c>
      <c r="BA43" t="e">
        <f t="shared" si="27"/>
        <v>#DIV/0!</v>
      </c>
      <c r="BB43">
        <f t="shared" si="28"/>
        <v>18</v>
      </c>
      <c r="BC43">
        <f t="shared" si="54"/>
        <v>0</v>
      </c>
      <c r="BD43">
        <f t="shared" si="29"/>
        <v>0</v>
      </c>
      <c r="BE43">
        <f t="shared" si="30"/>
        <v>5.5</v>
      </c>
      <c r="BF43">
        <f t="shared" si="31"/>
        <v>0</v>
      </c>
      <c r="BG43">
        <f t="shared" si="31"/>
        <v>0</v>
      </c>
      <c r="BH43">
        <f t="shared" si="31"/>
        <v>0</v>
      </c>
      <c r="BI43">
        <f t="shared" si="32"/>
        <v>5.7295779513082339E-2</v>
      </c>
      <c r="BJ43">
        <f t="shared" si="66"/>
        <v>0</v>
      </c>
      <c r="BK43">
        <f t="shared" si="67"/>
        <v>0</v>
      </c>
      <c r="BL43">
        <f t="shared" si="34"/>
        <v>1.7507043740108492E-2</v>
      </c>
      <c r="BM43">
        <f t="shared" si="35"/>
        <v>0</v>
      </c>
      <c r="BN43">
        <f t="shared" si="36"/>
        <v>0</v>
      </c>
      <c r="BO43">
        <f t="shared" si="37"/>
        <v>0</v>
      </c>
      <c r="BP43" t="str">
        <f t="shared" si="38"/>
        <v/>
      </c>
      <c r="BQ43" t="str">
        <f t="shared" si="39"/>
        <v/>
      </c>
      <c r="BR43" t="str">
        <f t="shared" si="40"/>
        <v/>
      </c>
      <c r="BS43" t="str">
        <f t="shared" si="41"/>
        <v/>
      </c>
      <c r="BT43" t="str">
        <f t="shared" si="42"/>
        <v/>
      </c>
      <c r="BU43" t="str">
        <f t="shared" si="43"/>
        <v/>
      </c>
      <c r="BV43" t="str">
        <f t="shared" si="44"/>
        <v/>
      </c>
      <c r="BW43" t="str">
        <f t="shared" si="45"/>
        <v/>
      </c>
      <c r="BX43" t="str">
        <f t="shared" si="46"/>
        <v/>
      </c>
      <c r="BY43" t="str">
        <f t="shared" si="47"/>
        <v/>
      </c>
      <c r="BZ43" t="str">
        <f t="shared" si="48"/>
        <v/>
      </c>
      <c r="CA43" t="str">
        <f t="shared" si="49"/>
        <v/>
      </c>
      <c r="CB43" s="11">
        <f t="shared" si="68"/>
        <v>3.1830988618379076E-3</v>
      </c>
      <c r="CD43" s="12"/>
      <c r="CE43" s="12"/>
      <c r="CF43" s="12"/>
      <c r="CG43" s="12"/>
      <c r="CH43" s="12"/>
      <c r="CI43" s="12"/>
      <c r="CJ43" s="12"/>
      <c r="CK43" s="12"/>
    </row>
    <row r="44" spans="1:97" x14ac:dyDescent="0.3">
      <c r="A44">
        <v>1</v>
      </c>
      <c r="B44" t="str">
        <f t="shared" si="2"/>
        <v/>
      </c>
      <c r="D44">
        <v>0.13</v>
      </c>
      <c r="I44">
        <f t="shared" si="3"/>
        <v>0</v>
      </c>
      <c r="J44">
        <f t="shared" si="4"/>
        <v>0</v>
      </c>
      <c r="L44" t="e">
        <f t="shared" si="52"/>
        <v>#DIV/0!</v>
      </c>
      <c r="M44">
        <v>1</v>
      </c>
      <c r="N44">
        <v>1</v>
      </c>
      <c r="O44">
        <v>2</v>
      </c>
      <c r="P44">
        <f t="shared" si="5"/>
        <v>0</v>
      </c>
      <c r="S44">
        <v>1</v>
      </c>
      <c r="T44">
        <v>0</v>
      </c>
      <c r="U44">
        <v>1</v>
      </c>
      <c r="Z44">
        <v>0</v>
      </c>
      <c r="AA44">
        <v>0</v>
      </c>
      <c r="AB44">
        <v>0</v>
      </c>
      <c r="AC44">
        <v>0</v>
      </c>
      <c r="AD44" t="s">
        <v>75</v>
      </c>
      <c r="AE44" t="e">
        <f t="shared" si="53"/>
        <v>#DIV/0!</v>
      </c>
      <c r="AF44" t="e">
        <f t="shared" si="6"/>
        <v>#DIV/0!</v>
      </c>
      <c r="AG44" t="e">
        <f t="shared" si="7"/>
        <v>#DIV/0!</v>
      </c>
      <c r="AH44" t="e">
        <f t="shared" si="8"/>
        <v>#DIV/0!</v>
      </c>
      <c r="AI44" t="e">
        <f t="shared" si="9"/>
        <v>#DIV/0!</v>
      </c>
      <c r="AJ44" t="e">
        <f t="shared" si="10"/>
        <v>#DIV/0!</v>
      </c>
      <c r="AK44" t="e">
        <f t="shared" si="11"/>
        <v>#DIV/0!</v>
      </c>
      <c r="AL44" t="e">
        <f t="shared" si="12"/>
        <v>#DIV/0!</v>
      </c>
      <c r="AM44" t="e">
        <f t="shared" si="13"/>
        <v>#DIV/0!</v>
      </c>
      <c r="AN44" t="e">
        <f t="shared" si="14"/>
        <v>#DIV/0!</v>
      </c>
      <c r="AO44" t="e">
        <f t="shared" si="15"/>
        <v>#DIV/0!</v>
      </c>
      <c r="AP44" t="e">
        <f t="shared" si="16"/>
        <v>#DIV/0!</v>
      </c>
      <c r="AQ44" t="e">
        <f t="shared" si="17"/>
        <v>#DIV/0!</v>
      </c>
      <c r="AR44" t="e">
        <f t="shared" si="18"/>
        <v>#DIV/0!</v>
      </c>
      <c r="AS44" t="e">
        <f t="shared" si="19"/>
        <v>#DIV/0!</v>
      </c>
      <c r="AT44" t="e">
        <f t="shared" si="20"/>
        <v>#DIV/0!</v>
      </c>
      <c r="AU44" t="e">
        <f t="shared" si="21"/>
        <v>#DIV/0!</v>
      </c>
      <c r="AV44" t="e">
        <f t="shared" si="22"/>
        <v>#DIV/0!</v>
      </c>
      <c r="AW44" t="e">
        <f t="shared" si="23"/>
        <v>#DIV/0!</v>
      </c>
      <c r="AX44" t="e">
        <f t="shared" si="24"/>
        <v>#DIV/0!</v>
      </c>
      <c r="AY44" t="e">
        <f t="shared" si="25"/>
        <v>#DIV/0!</v>
      </c>
      <c r="AZ44" t="e">
        <f t="shared" si="26"/>
        <v>#DIV/0!</v>
      </c>
      <c r="BA44" t="e">
        <f t="shared" si="27"/>
        <v>#DIV/0!</v>
      </c>
      <c r="BB44">
        <f t="shared" si="28"/>
        <v>18</v>
      </c>
      <c r="BC44">
        <f t="shared" si="54"/>
        <v>0</v>
      </c>
      <c r="BD44">
        <f t="shared" si="29"/>
        <v>0</v>
      </c>
      <c r="BE44">
        <f t="shared" si="30"/>
        <v>5.5</v>
      </c>
      <c r="BF44">
        <f t="shared" si="31"/>
        <v>0</v>
      </c>
      <c r="BG44">
        <f t="shared" si="31"/>
        <v>0</v>
      </c>
      <c r="BH44">
        <f t="shared" si="31"/>
        <v>0</v>
      </c>
      <c r="BI44">
        <f t="shared" si="32"/>
        <v>2.4207466844277287E-2</v>
      </c>
      <c r="BJ44">
        <f t="shared" si="66"/>
        <v>0</v>
      </c>
      <c r="BK44">
        <f t="shared" si="67"/>
        <v>0</v>
      </c>
      <c r="BL44">
        <f t="shared" si="34"/>
        <v>7.3967259801958375E-3</v>
      </c>
      <c r="BM44">
        <f t="shared" si="35"/>
        <v>0</v>
      </c>
      <c r="BN44">
        <f t="shared" si="36"/>
        <v>0</v>
      </c>
      <c r="BO44">
        <f t="shared" si="37"/>
        <v>0</v>
      </c>
      <c r="BP44" t="str">
        <f t="shared" si="38"/>
        <v/>
      </c>
      <c r="BQ44" t="str">
        <f t="shared" si="39"/>
        <v/>
      </c>
      <c r="BR44" t="str">
        <f t="shared" si="40"/>
        <v/>
      </c>
      <c r="BS44" t="str">
        <f t="shared" si="41"/>
        <v/>
      </c>
      <c r="BT44" t="str">
        <f t="shared" si="42"/>
        <v/>
      </c>
      <c r="BU44" t="str">
        <f t="shared" si="43"/>
        <v/>
      </c>
      <c r="BV44" t="str">
        <f t="shared" si="44"/>
        <v/>
      </c>
      <c r="BW44" t="str">
        <f t="shared" si="45"/>
        <v/>
      </c>
      <c r="BX44" t="str">
        <f t="shared" si="46"/>
        <v/>
      </c>
      <c r="BY44" t="str">
        <f t="shared" si="47"/>
        <v/>
      </c>
      <c r="BZ44" t="str">
        <f t="shared" si="48"/>
        <v/>
      </c>
      <c r="CA44" t="str">
        <f t="shared" si="49"/>
        <v/>
      </c>
      <c r="CB44" s="11">
        <f t="shared" si="68"/>
        <v>1.3448592691265159E-3</v>
      </c>
      <c r="CD44" s="12"/>
      <c r="CE44" s="12"/>
      <c r="CF44" s="12"/>
      <c r="CG44" s="12"/>
      <c r="CH44" s="12"/>
      <c r="CI44" s="12"/>
      <c r="CJ44" s="12"/>
      <c r="CK44" s="12"/>
    </row>
    <row r="45" spans="1:97" x14ac:dyDescent="0.3">
      <c r="A45">
        <v>1</v>
      </c>
      <c r="B45">
        <f t="shared" si="2"/>
        <v>1</v>
      </c>
      <c r="C45" t="s">
        <v>75</v>
      </c>
      <c r="D45">
        <v>1.5</v>
      </c>
      <c r="E45">
        <v>16.8</v>
      </c>
      <c r="F45">
        <v>8.5299999999999994</v>
      </c>
      <c r="G45">
        <v>7.8</v>
      </c>
      <c r="H45">
        <v>16.8</v>
      </c>
      <c r="I45">
        <f t="shared" si="3"/>
        <v>4.0824999999999996</v>
      </c>
      <c r="J45">
        <f t="shared" si="4"/>
        <v>0</v>
      </c>
      <c r="K45">
        <v>3</v>
      </c>
      <c r="L45">
        <f t="shared" si="52"/>
        <v>3</v>
      </c>
      <c r="M45">
        <v>1</v>
      </c>
      <c r="N45">
        <v>0</v>
      </c>
      <c r="O45">
        <v>1</v>
      </c>
      <c r="P45">
        <f t="shared" si="5"/>
        <v>1</v>
      </c>
      <c r="Q45">
        <v>1</v>
      </c>
      <c r="Z45">
        <v>0</v>
      </c>
      <c r="AA45">
        <v>0</v>
      </c>
      <c r="AB45">
        <v>0</v>
      </c>
      <c r="AC45">
        <v>0</v>
      </c>
      <c r="AD45" t="s">
        <v>75</v>
      </c>
      <c r="AE45">
        <f t="shared" si="53"/>
        <v>292.92455224329154</v>
      </c>
      <c r="AF45">
        <f t="shared" si="6"/>
        <v>25.383307824918706</v>
      </c>
      <c r="AG45">
        <f t="shared" si="7"/>
        <v>49.256164121260625</v>
      </c>
      <c r="AH45">
        <f t="shared" si="8"/>
        <v>92.655853604113176</v>
      </c>
      <c r="AI45">
        <f t="shared" si="9"/>
        <v>130.56973140035566</v>
      </c>
      <c r="AJ45">
        <f t="shared" si="10"/>
        <v>163.36846046178607</v>
      </c>
      <c r="AK45">
        <f t="shared" si="11"/>
        <v>191.42270374020237</v>
      </c>
      <c r="AL45">
        <f t="shared" si="12"/>
        <v>215.10312418740253</v>
      </c>
      <c r="AM45">
        <f t="shared" si="13"/>
        <v>280.87108726809038</v>
      </c>
      <c r="AN45">
        <f t="shared" si="14"/>
        <v>291.56842005698002</v>
      </c>
      <c r="AO45">
        <f t="shared" si="15"/>
        <v>292.92504646056057</v>
      </c>
      <c r="AP45">
        <f t="shared" si="16"/>
        <v>315.98275314874013</v>
      </c>
      <c r="AQ45">
        <f t="shared" si="17"/>
        <v>25.383307824918706</v>
      </c>
      <c r="AR45">
        <f t="shared" si="18"/>
        <v>49.256164121260625</v>
      </c>
      <c r="AS45">
        <f t="shared" si="19"/>
        <v>92.655853604113176</v>
      </c>
      <c r="AT45">
        <f t="shared" si="20"/>
        <v>130.56973140035566</v>
      </c>
      <c r="AU45">
        <f t="shared" si="21"/>
        <v>163.36846046178607</v>
      </c>
      <c r="AV45">
        <f t="shared" si="22"/>
        <v>191.42270374020237</v>
      </c>
      <c r="AW45">
        <f t="shared" si="23"/>
        <v>215.10312418740253</v>
      </c>
      <c r="AX45">
        <f t="shared" si="24"/>
        <v>280.87108726809038</v>
      </c>
      <c r="AY45">
        <f t="shared" si="25"/>
        <v>291.56842005698002</v>
      </c>
      <c r="AZ45">
        <f t="shared" si="26"/>
        <v>292.92455224329154</v>
      </c>
      <c r="BA45">
        <f t="shared" si="27"/>
        <v>292.92455224329154</v>
      </c>
      <c r="BB45">
        <f t="shared" si="28"/>
        <v>5.5</v>
      </c>
      <c r="BC45">
        <f t="shared" si="54"/>
        <v>5.5</v>
      </c>
      <c r="BD45">
        <f t="shared" si="29"/>
        <v>0</v>
      </c>
      <c r="BE45">
        <f t="shared" si="30"/>
        <v>0</v>
      </c>
      <c r="BF45">
        <f t="shared" si="31"/>
        <v>0</v>
      </c>
      <c r="BG45">
        <f t="shared" si="31"/>
        <v>0</v>
      </c>
      <c r="BH45">
        <f t="shared" si="31"/>
        <v>0</v>
      </c>
      <c r="BI45">
        <f t="shared" si="32"/>
        <v>0.98477121038110238</v>
      </c>
      <c r="BJ45">
        <f t="shared" si="66"/>
        <v>0.98477121038110238</v>
      </c>
      <c r="BK45">
        <f t="shared" si="67"/>
        <v>0</v>
      </c>
      <c r="BL45">
        <f t="shared" si="34"/>
        <v>0</v>
      </c>
      <c r="BM45">
        <f t="shared" si="35"/>
        <v>0</v>
      </c>
      <c r="BN45">
        <f t="shared" si="36"/>
        <v>0</v>
      </c>
      <c r="BO45">
        <f t="shared" si="37"/>
        <v>0</v>
      </c>
      <c r="BP45" t="str">
        <f t="shared" si="38"/>
        <v>Col mop</v>
      </c>
      <c r="BQ45">
        <f t="shared" si="39"/>
        <v>25.383307824918706</v>
      </c>
      <c r="BR45">
        <f t="shared" si="40"/>
        <v>23.872856296341919</v>
      </c>
      <c r="BS45">
        <f t="shared" si="41"/>
        <v>43.399689482852551</v>
      </c>
      <c r="BT45">
        <f t="shared" si="42"/>
        <v>37.913877796242488</v>
      </c>
      <c r="BU45">
        <f t="shared" si="43"/>
        <v>32.798729061430407</v>
      </c>
      <c r="BV45">
        <f t="shared" si="44"/>
        <v>28.054243278416294</v>
      </c>
      <c r="BW45">
        <f t="shared" si="45"/>
        <v>23.680420447200163</v>
      </c>
      <c r="BX45">
        <f t="shared" si="46"/>
        <v>65.767963080687849</v>
      </c>
      <c r="BY45">
        <f t="shared" si="47"/>
        <v>10.697332788889639</v>
      </c>
      <c r="BZ45">
        <f t="shared" si="48"/>
        <v>1.3561321863115268</v>
      </c>
      <c r="CA45">
        <f t="shared" si="49"/>
        <v>0</v>
      </c>
      <c r="CB45" s="11">
        <f t="shared" si="68"/>
        <v>0.17904931097838225</v>
      </c>
      <c r="CD45" s="12"/>
      <c r="CE45" s="12"/>
      <c r="CF45" s="12"/>
      <c r="CG45" s="12"/>
      <c r="CH45" s="12"/>
      <c r="CI45" s="12"/>
      <c r="CJ45" s="12"/>
      <c r="CK45" s="12"/>
    </row>
    <row r="46" spans="1:97" x14ac:dyDescent="0.3">
      <c r="A46">
        <v>1</v>
      </c>
      <c r="B46" t="str">
        <f t="shared" si="2"/>
        <v/>
      </c>
      <c r="D46">
        <v>0.55000000000000004</v>
      </c>
      <c r="I46">
        <f t="shared" si="3"/>
        <v>0</v>
      </c>
      <c r="J46">
        <f t="shared" si="4"/>
        <v>0</v>
      </c>
      <c r="L46" t="e">
        <f t="shared" si="52"/>
        <v>#DIV/0!</v>
      </c>
      <c r="M46">
        <v>1</v>
      </c>
      <c r="N46">
        <v>1</v>
      </c>
      <c r="O46">
        <v>2</v>
      </c>
      <c r="P46">
        <f t="shared" si="5"/>
        <v>0</v>
      </c>
      <c r="S46">
        <v>1</v>
      </c>
      <c r="T46">
        <v>0</v>
      </c>
      <c r="U46">
        <v>1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3"/>
        <v>#DIV/0!</v>
      </c>
      <c r="AF46" t="e">
        <f t="shared" si="6"/>
        <v>#DIV/0!</v>
      </c>
      <c r="AG46" t="e">
        <f t="shared" si="7"/>
        <v>#DIV/0!</v>
      </c>
      <c r="AH46" t="e">
        <f t="shared" si="8"/>
        <v>#DIV/0!</v>
      </c>
      <c r="AI46" t="e">
        <f t="shared" si="9"/>
        <v>#DIV/0!</v>
      </c>
      <c r="AJ46" t="e">
        <f t="shared" si="10"/>
        <v>#DIV/0!</v>
      </c>
      <c r="AK46" t="e">
        <f t="shared" si="11"/>
        <v>#DIV/0!</v>
      </c>
      <c r="AL46" t="e">
        <f t="shared" si="12"/>
        <v>#DIV/0!</v>
      </c>
      <c r="AM46" t="e">
        <f t="shared" si="13"/>
        <v>#DIV/0!</v>
      </c>
      <c r="AN46" t="e">
        <f t="shared" si="14"/>
        <v>#DIV/0!</v>
      </c>
      <c r="AO46" t="e">
        <f t="shared" si="15"/>
        <v>#DIV/0!</v>
      </c>
      <c r="AP46" t="e">
        <f t="shared" si="16"/>
        <v>#DIV/0!</v>
      </c>
      <c r="AQ46" t="e">
        <f t="shared" si="17"/>
        <v>#DIV/0!</v>
      </c>
      <c r="AR46" t="e">
        <f t="shared" si="18"/>
        <v>#DIV/0!</v>
      </c>
      <c r="AS46" t="e">
        <f t="shared" si="19"/>
        <v>#DIV/0!</v>
      </c>
      <c r="AT46" t="e">
        <f t="shared" si="20"/>
        <v>#DIV/0!</v>
      </c>
      <c r="AU46" t="e">
        <f t="shared" si="21"/>
        <v>#DIV/0!</v>
      </c>
      <c r="AV46" t="e">
        <f t="shared" si="22"/>
        <v>#DIV/0!</v>
      </c>
      <c r="AW46" t="e">
        <f t="shared" si="23"/>
        <v>#DIV/0!</v>
      </c>
      <c r="AX46" t="e">
        <f t="shared" si="24"/>
        <v>#DIV/0!</v>
      </c>
      <c r="AY46" t="e">
        <f t="shared" si="25"/>
        <v>#DIV/0!</v>
      </c>
      <c r="AZ46" t="e">
        <f t="shared" si="26"/>
        <v>#DIV/0!</v>
      </c>
      <c r="BA46" t="e">
        <f t="shared" si="27"/>
        <v>#DIV/0!</v>
      </c>
      <c r="BB46">
        <f t="shared" si="28"/>
        <v>18</v>
      </c>
      <c r="BC46">
        <f t="shared" si="54"/>
        <v>0</v>
      </c>
      <c r="BD46">
        <f t="shared" si="29"/>
        <v>0</v>
      </c>
      <c r="BE46">
        <f t="shared" si="30"/>
        <v>5.5</v>
      </c>
      <c r="BF46">
        <f t="shared" si="31"/>
        <v>0</v>
      </c>
      <c r="BG46">
        <f t="shared" si="31"/>
        <v>0</v>
      </c>
      <c r="BH46">
        <f t="shared" si="31"/>
        <v>0</v>
      </c>
      <c r="BI46">
        <f t="shared" si="32"/>
        <v>0.4332993325676851</v>
      </c>
      <c r="BJ46">
        <f t="shared" si="66"/>
        <v>0</v>
      </c>
      <c r="BK46">
        <f t="shared" si="67"/>
        <v>0</v>
      </c>
      <c r="BL46">
        <f t="shared" si="34"/>
        <v>0.13239701828457046</v>
      </c>
      <c r="BM46">
        <f t="shared" si="35"/>
        <v>0</v>
      </c>
      <c r="BN46">
        <f t="shared" si="36"/>
        <v>0</v>
      </c>
      <c r="BO46">
        <f t="shared" si="37"/>
        <v>0</v>
      </c>
      <c r="BP46" t="str">
        <f t="shared" si="38"/>
        <v/>
      </c>
      <c r="BQ46" t="str">
        <f t="shared" si="39"/>
        <v/>
      </c>
      <c r="BR46" t="str">
        <f t="shared" si="40"/>
        <v/>
      </c>
      <c r="BS46" t="str">
        <f t="shared" si="41"/>
        <v/>
      </c>
      <c r="BT46" t="str">
        <f t="shared" si="42"/>
        <v/>
      </c>
      <c r="BU46" t="str">
        <f t="shared" si="43"/>
        <v/>
      </c>
      <c r="BV46" t="str">
        <f t="shared" si="44"/>
        <v/>
      </c>
      <c r="BW46" t="str">
        <f t="shared" si="45"/>
        <v/>
      </c>
      <c r="BX46" t="str">
        <f t="shared" si="46"/>
        <v/>
      </c>
      <c r="BY46" t="str">
        <f t="shared" si="47"/>
        <v/>
      </c>
      <c r="BZ46" t="str">
        <f t="shared" si="48"/>
        <v/>
      </c>
      <c r="CA46" t="str">
        <f t="shared" si="49"/>
        <v/>
      </c>
      <c r="CB46" s="11">
        <f t="shared" si="68"/>
        <v>2.4072185142649173E-2</v>
      </c>
    </row>
    <row r="47" spans="1:97" x14ac:dyDescent="0.3">
      <c r="A47">
        <v>1</v>
      </c>
      <c r="B47" t="str">
        <f t="shared" si="2"/>
        <v/>
      </c>
      <c r="D47">
        <v>0.3</v>
      </c>
      <c r="I47">
        <f t="shared" si="3"/>
        <v>0</v>
      </c>
      <c r="J47">
        <f t="shared" si="4"/>
        <v>0</v>
      </c>
      <c r="L47" t="e">
        <f t="shared" si="52"/>
        <v>#DIV/0!</v>
      </c>
      <c r="M47">
        <v>1</v>
      </c>
      <c r="N47">
        <v>1</v>
      </c>
      <c r="O47">
        <v>3</v>
      </c>
      <c r="P47">
        <f t="shared" si="5"/>
        <v>0</v>
      </c>
      <c r="S47">
        <v>1</v>
      </c>
      <c r="T47">
        <v>0</v>
      </c>
      <c r="U47">
        <v>2</v>
      </c>
      <c r="Z47">
        <v>0</v>
      </c>
      <c r="AA47">
        <v>0</v>
      </c>
      <c r="AB47">
        <v>0</v>
      </c>
      <c r="AC47">
        <v>0</v>
      </c>
      <c r="AD47" t="s">
        <v>75</v>
      </c>
      <c r="AE47" t="e">
        <f t="shared" si="53"/>
        <v>#DIV/0!</v>
      </c>
      <c r="AF47" t="e">
        <f t="shared" si="6"/>
        <v>#DIV/0!</v>
      </c>
      <c r="AG47" t="e">
        <f t="shared" si="7"/>
        <v>#DIV/0!</v>
      </c>
      <c r="AH47" t="e">
        <f t="shared" si="8"/>
        <v>#DIV/0!</v>
      </c>
      <c r="AI47" t="e">
        <f t="shared" si="9"/>
        <v>#DIV/0!</v>
      </c>
      <c r="AJ47" t="e">
        <f t="shared" si="10"/>
        <v>#DIV/0!</v>
      </c>
      <c r="AK47" t="e">
        <f t="shared" si="11"/>
        <v>#DIV/0!</v>
      </c>
      <c r="AL47" t="e">
        <f t="shared" si="12"/>
        <v>#DIV/0!</v>
      </c>
      <c r="AM47" t="e">
        <f t="shared" si="13"/>
        <v>#DIV/0!</v>
      </c>
      <c r="AN47" t="e">
        <f t="shared" si="14"/>
        <v>#DIV/0!</v>
      </c>
      <c r="AO47" t="e">
        <f t="shared" si="15"/>
        <v>#DIV/0!</v>
      </c>
      <c r="AP47" t="e">
        <f t="shared" si="16"/>
        <v>#DIV/0!</v>
      </c>
      <c r="AQ47" t="e">
        <f t="shared" si="17"/>
        <v>#DIV/0!</v>
      </c>
      <c r="AR47" t="e">
        <f t="shared" si="18"/>
        <v>#DIV/0!</v>
      </c>
      <c r="AS47" t="e">
        <f t="shared" si="19"/>
        <v>#DIV/0!</v>
      </c>
      <c r="AT47" t="e">
        <f t="shared" si="20"/>
        <v>#DIV/0!</v>
      </c>
      <c r="AU47" t="e">
        <f t="shared" si="21"/>
        <v>#DIV/0!</v>
      </c>
      <c r="AV47" t="e">
        <f t="shared" si="22"/>
        <v>#DIV/0!</v>
      </c>
      <c r="AW47" t="e">
        <f t="shared" si="23"/>
        <v>#DIV/0!</v>
      </c>
      <c r="AX47" t="e">
        <f t="shared" si="24"/>
        <v>#DIV/0!</v>
      </c>
      <c r="AY47" t="e">
        <f t="shared" si="25"/>
        <v>#DIV/0!</v>
      </c>
      <c r="AZ47" t="e">
        <f t="shared" si="26"/>
        <v>#DIV/0!</v>
      </c>
      <c r="BA47" t="e">
        <f t="shared" si="27"/>
        <v>#DIV/0!</v>
      </c>
      <c r="BB47">
        <f t="shared" si="28"/>
        <v>38</v>
      </c>
      <c r="BC47">
        <f t="shared" si="54"/>
        <v>0</v>
      </c>
      <c r="BD47">
        <f t="shared" si="29"/>
        <v>0</v>
      </c>
      <c r="BE47">
        <f t="shared" si="30"/>
        <v>18</v>
      </c>
      <c r="BF47">
        <f t="shared" si="31"/>
        <v>0</v>
      </c>
      <c r="BG47">
        <f t="shared" si="31"/>
        <v>0</v>
      </c>
      <c r="BH47">
        <f t="shared" si="31"/>
        <v>0</v>
      </c>
      <c r="BI47">
        <f t="shared" si="32"/>
        <v>0.27215495268714102</v>
      </c>
      <c r="BJ47">
        <f t="shared" si="66"/>
        <v>0</v>
      </c>
      <c r="BK47">
        <f t="shared" si="67"/>
        <v>0</v>
      </c>
      <c r="BL47">
        <f t="shared" si="34"/>
        <v>0.12891550390443521</v>
      </c>
      <c r="BM47">
        <f t="shared" si="35"/>
        <v>0</v>
      </c>
      <c r="BN47">
        <f t="shared" si="36"/>
        <v>0</v>
      </c>
      <c r="BO47">
        <f t="shared" si="37"/>
        <v>0</v>
      </c>
      <c r="BP47" t="str">
        <f t="shared" si="38"/>
        <v/>
      </c>
      <c r="BQ47" t="str">
        <f t="shared" si="39"/>
        <v/>
      </c>
      <c r="BR47" t="str">
        <f t="shared" si="40"/>
        <v/>
      </c>
      <c r="BS47" t="str">
        <f t="shared" si="41"/>
        <v/>
      </c>
      <c r="BT47" t="str">
        <f t="shared" si="42"/>
        <v/>
      </c>
      <c r="BU47" t="str">
        <f t="shared" si="43"/>
        <v/>
      </c>
      <c r="BV47" t="str">
        <f t="shared" si="44"/>
        <v/>
      </c>
      <c r="BW47" t="str">
        <f t="shared" si="45"/>
        <v/>
      </c>
      <c r="BX47" t="str">
        <f t="shared" si="46"/>
        <v/>
      </c>
      <c r="BY47" t="str">
        <f t="shared" si="47"/>
        <v/>
      </c>
      <c r="BZ47" t="str">
        <f t="shared" si="48"/>
        <v/>
      </c>
      <c r="CA47" t="str">
        <f t="shared" si="49"/>
        <v/>
      </c>
      <c r="CB47" s="11">
        <f t="shared" si="68"/>
        <v>7.1619724391352897E-3</v>
      </c>
    </row>
    <row r="48" spans="1:97" x14ac:dyDescent="0.3">
      <c r="A48">
        <v>1</v>
      </c>
      <c r="B48">
        <f t="shared" si="2"/>
        <v>1</v>
      </c>
      <c r="C48" t="s">
        <v>75</v>
      </c>
      <c r="D48">
        <v>0.9</v>
      </c>
      <c r="E48">
        <v>3.6</v>
      </c>
      <c r="F48">
        <v>6.95</v>
      </c>
      <c r="G48">
        <v>2.5</v>
      </c>
      <c r="H48">
        <v>3.6</v>
      </c>
      <c r="I48">
        <f t="shared" si="3"/>
        <v>2.3624999999999998</v>
      </c>
      <c r="J48">
        <f t="shared" si="4"/>
        <v>0</v>
      </c>
      <c r="K48">
        <v>2</v>
      </c>
      <c r="L48">
        <f t="shared" si="52"/>
        <v>2</v>
      </c>
      <c r="M48">
        <v>4</v>
      </c>
      <c r="N48">
        <v>1</v>
      </c>
      <c r="O48">
        <v>3</v>
      </c>
      <c r="P48">
        <f t="shared" si="5"/>
        <v>1</v>
      </c>
      <c r="S48">
        <v>1</v>
      </c>
      <c r="T48">
        <v>0</v>
      </c>
      <c r="U48">
        <v>2</v>
      </c>
      <c r="Z48">
        <v>0</v>
      </c>
      <c r="AA48">
        <v>0</v>
      </c>
      <c r="AB48">
        <v>0</v>
      </c>
      <c r="AC48">
        <v>0</v>
      </c>
      <c r="AD48" t="s">
        <v>75</v>
      </c>
      <c r="AE48">
        <f t="shared" si="53"/>
        <v>21.020364440194143</v>
      </c>
      <c r="AF48">
        <f t="shared" si="6"/>
        <v>5.6317420160842499E-2</v>
      </c>
      <c r="AG48">
        <f t="shared" si="7"/>
        <v>0.45053936128673999</v>
      </c>
      <c r="AH48">
        <f t="shared" si="8"/>
        <v>3.6043148902939199</v>
      </c>
      <c r="AI48">
        <f t="shared" si="9"/>
        <v>12.164562754741979</v>
      </c>
      <c r="AJ48">
        <f t="shared" si="10"/>
        <v>28.834519122351359</v>
      </c>
      <c r="AK48">
        <f t="shared" si="11"/>
        <v>56.317420160842502</v>
      </c>
      <c r="AL48">
        <f t="shared" si="12"/>
        <v>97.316502037935834</v>
      </c>
      <c r="AM48">
        <f t="shared" si="13"/>
        <v>599.66788987265102</v>
      </c>
      <c r="AN48">
        <f t="shared" si="14"/>
        <v>1236.2800073708147</v>
      </c>
      <c r="AO48">
        <f t="shared" si="15"/>
        <v>2213.4998820017536</v>
      </c>
      <c r="AP48" t="e">
        <f t="shared" si="16"/>
        <v>#DIV/0!</v>
      </c>
      <c r="AQ48">
        <f t="shared" si="17"/>
        <v>5.6317420160842499E-2</v>
      </c>
      <c r="AR48">
        <f t="shared" si="18"/>
        <v>0.45053936128673999</v>
      </c>
      <c r="AS48">
        <f t="shared" si="19"/>
        <v>3.6043148902939199</v>
      </c>
      <c r="AT48">
        <f t="shared" si="20"/>
        <v>12.164562754741979</v>
      </c>
      <c r="AU48">
        <f t="shared" si="21"/>
        <v>21.020364440194143</v>
      </c>
      <c r="AV48">
        <f t="shared" si="22"/>
        <v>21.020364440194143</v>
      </c>
      <c r="AW48">
        <f t="shared" si="23"/>
        <v>21.020364440194143</v>
      </c>
      <c r="AX48">
        <f t="shared" si="24"/>
        <v>21.020364440194143</v>
      </c>
      <c r="AY48">
        <f t="shared" si="25"/>
        <v>21.020364440194143</v>
      </c>
      <c r="AZ48">
        <f t="shared" si="26"/>
        <v>21.020364440194143</v>
      </c>
      <c r="BA48">
        <f t="shared" si="27"/>
        <v>21.020364440194143</v>
      </c>
      <c r="BB48">
        <f t="shared" si="28"/>
        <v>38</v>
      </c>
      <c r="BC48">
        <f t="shared" si="54"/>
        <v>0</v>
      </c>
      <c r="BD48">
        <f t="shared" si="29"/>
        <v>0</v>
      </c>
      <c r="BE48">
        <f t="shared" si="30"/>
        <v>18</v>
      </c>
      <c r="BF48">
        <f t="shared" si="31"/>
        <v>0</v>
      </c>
      <c r="BG48">
        <f t="shared" si="31"/>
        <v>0</v>
      </c>
      <c r="BH48">
        <f t="shared" si="31"/>
        <v>0</v>
      </c>
      <c r="BI48">
        <f t="shared" si="32"/>
        <v>2.4493945741842693</v>
      </c>
      <c r="BJ48">
        <f t="shared" si="66"/>
        <v>0</v>
      </c>
      <c r="BK48">
        <f t="shared" si="67"/>
        <v>0</v>
      </c>
      <c r="BL48">
        <f t="shared" si="34"/>
        <v>1.1602395351399171</v>
      </c>
      <c r="BM48">
        <f t="shared" si="35"/>
        <v>0</v>
      </c>
      <c r="BN48">
        <f t="shared" si="36"/>
        <v>0</v>
      </c>
      <c r="BO48">
        <f t="shared" si="37"/>
        <v>0</v>
      </c>
      <c r="BP48" t="str">
        <f t="shared" si="38"/>
        <v>Col mop</v>
      </c>
      <c r="BQ48">
        <f t="shared" si="39"/>
        <v>5.6317420160842499E-2</v>
      </c>
      <c r="BR48">
        <f t="shared" si="40"/>
        <v>0.39422194112589748</v>
      </c>
      <c r="BS48">
        <f t="shared" si="41"/>
        <v>3.1537755290071798</v>
      </c>
      <c r="BT48">
        <f t="shared" si="42"/>
        <v>8.5602478644480584</v>
      </c>
      <c r="BU48">
        <f t="shared" si="43"/>
        <v>8.855801685452164</v>
      </c>
      <c r="BV48">
        <f t="shared" si="44"/>
        <v>0</v>
      </c>
      <c r="BW48">
        <f t="shared" si="45"/>
        <v>0</v>
      </c>
      <c r="BX48">
        <f t="shared" si="46"/>
        <v>0</v>
      </c>
      <c r="BY48">
        <f t="shared" si="47"/>
        <v>0</v>
      </c>
      <c r="BZ48">
        <f t="shared" si="48"/>
        <v>0</v>
      </c>
      <c r="CA48">
        <f t="shared" si="49"/>
        <v>0</v>
      </c>
      <c r="CB48" s="11">
        <f t="shared" si="68"/>
        <v>6.4457751952217618E-2</v>
      </c>
    </row>
    <row r="49" spans="1:80" x14ac:dyDescent="0.3">
      <c r="A49">
        <v>1</v>
      </c>
      <c r="B49">
        <f t="shared" si="2"/>
        <v>1</v>
      </c>
      <c r="C49" t="s">
        <v>75</v>
      </c>
      <c r="D49">
        <v>0.33</v>
      </c>
      <c r="E49">
        <v>3.5</v>
      </c>
      <c r="F49">
        <v>3</v>
      </c>
      <c r="G49">
        <v>3.2</v>
      </c>
      <c r="H49">
        <v>3.5</v>
      </c>
      <c r="I49">
        <f t="shared" si="3"/>
        <v>1.55</v>
      </c>
      <c r="J49">
        <f t="shared" si="4"/>
        <v>0</v>
      </c>
      <c r="K49">
        <v>1</v>
      </c>
      <c r="L49">
        <f t="shared" si="52"/>
        <v>1</v>
      </c>
      <c r="M49">
        <v>1</v>
      </c>
      <c r="N49">
        <v>1</v>
      </c>
      <c r="O49">
        <v>2</v>
      </c>
      <c r="P49">
        <f t="shared" si="5"/>
        <v>1</v>
      </c>
      <c r="S49">
        <v>1</v>
      </c>
      <c r="T49">
        <v>0</v>
      </c>
      <c r="U49">
        <v>1</v>
      </c>
      <c r="Z49">
        <v>0</v>
      </c>
      <c r="AA49">
        <v>0</v>
      </c>
      <c r="AB49">
        <v>0</v>
      </c>
      <c r="AC49">
        <v>0</v>
      </c>
      <c r="AD49" t="s">
        <v>75</v>
      </c>
      <c r="AE49">
        <f t="shared" si="53"/>
        <v>26.416867225873176</v>
      </c>
      <c r="AF49">
        <f t="shared" si="6"/>
        <v>3.7738381751247396</v>
      </c>
      <c r="AG49">
        <f t="shared" si="7"/>
        <v>7.5476763502494792</v>
      </c>
      <c r="AH49">
        <f t="shared" si="8"/>
        <v>15.095352700498958</v>
      </c>
      <c r="AI49">
        <f t="shared" si="9"/>
        <v>22.643029050748439</v>
      </c>
      <c r="AJ49">
        <f t="shared" si="10"/>
        <v>30.190705400997917</v>
      </c>
      <c r="AK49">
        <f t="shared" si="11"/>
        <v>37.738381751247395</v>
      </c>
      <c r="AL49">
        <f t="shared" si="12"/>
        <v>45.286058101496877</v>
      </c>
      <c r="AM49">
        <f t="shared" si="13"/>
        <v>83.024439852744266</v>
      </c>
      <c r="AN49">
        <f t="shared" si="14"/>
        <v>105.6674689034927</v>
      </c>
      <c r="AO49">
        <f t="shared" si="15"/>
        <v>128.31049795424116</v>
      </c>
      <c r="AP49">
        <f t="shared" si="16"/>
        <v>181.14423240598751</v>
      </c>
      <c r="AQ49">
        <f t="shared" si="17"/>
        <v>3.7738381751247396</v>
      </c>
      <c r="AR49">
        <f t="shared" si="18"/>
        <v>7.5476763502494792</v>
      </c>
      <c r="AS49">
        <f t="shared" si="19"/>
        <v>15.095352700498958</v>
      </c>
      <c r="AT49">
        <f t="shared" si="20"/>
        <v>22.643029050748439</v>
      </c>
      <c r="AU49">
        <f t="shared" si="21"/>
        <v>26.416867225873176</v>
      </c>
      <c r="AV49">
        <f t="shared" si="22"/>
        <v>26.416867225873176</v>
      </c>
      <c r="AW49">
        <f t="shared" si="23"/>
        <v>26.416867225873176</v>
      </c>
      <c r="AX49">
        <f t="shared" si="24"/>
        <v>26.416867225873176</v>
      </c>
      <c r="AY49">
        <f t="shared" si="25"/>
        <v>26.416867225873176</v>
      </c>
      <c r="AZ49">
        <f t="shared" si="26"/>
        <v>26.416867225873176</v>
      </c>
      <c r="BA49">
        <f t="shared" si="27"/>
        <v>26.416867225873176</v>
      </c>
      <c r="BB49">
        <f t="shared" si="28"/>
        <v>18</v>
      </c>
      <c r="BC49">
        <f t="shared" si="54"/>
        <v>0</v>
      </c>
      <c r="BD49">
        <f t="shared" si="29"/>
        <v>0</v>
      </c>
      <c r="BE49">
        <f t="shared" si="30"/>
        <v>5.5</v>
      </c>
      <c r="BF49">
        <f t="shared" si="31"/>
        <v>0</v>
      </c>
      <c r="BG49">
        <f t="shared" si="31"/>
        <v>0</v>
      </c>
      <c r="BH49">
        <f t="shared" si="31"/>
        <v>0</v>
      </c>
      <c r="BI49">
        <f t="shared" si="32"/>
        <v>0.15598775972436665</v>
      </c>
      <c r="BJ49">
        <f t="shared" si="66"/>
        <v>0</v>
      </c>
      <c r="BK49">
        <f t="shared" si="67"/>
        <v>0</v>
      </c>
      <c r="BL49">
        <f t="shared" si="34"/>
        <v>4.7662926582445364E-2</v>
      </c>
      <c r="BM49">
        <f t="shared" si="35"/>
        <v>0</v>
      </c>
      <c r="BN49">
        <f t="shared" si="36"/>
        <v>0</v>
      </c>
      <c r="BO49">
        <f t="shared" si="37"/>
        <v>0</v>
      </c>
      <c r="BP49" t="str">
        <f t="shared" si="38"/>
        <v>Col mop</v>
      </c>
      <c r="BQ49">
        <f t="shared" si="39"/>
        <v>3.7738381751247396</v>
      </c>
      <c r="BR49">
        <f t="shared" si="40"/>
        <v>3.7738381751247396</v>
      </c>
      <c r="BS49">
        <f t="shared" si="41"/>
        <v>7.5476763502494792</v>
      </c>
      <c r="BT49">
        <f t="shared" si="42"/>
        <v>7.5476763502494801</v>
      </c>
      <c r="BU49">
        <f t="shared" si="43"/>
        <v>3.7738381751247374</v>
      </c>
      <c r="BV49">
        <f t="shared" si="44"/>
        <v>0</v>
      </c>
      <c r="BW49">
        <f t="shared" si="45"/>
        <v>0</v>
      </c>
      <c r="BX49">
        <f t="shared" si="46"/>
        <v>0</v>
      </c>
      <c r="BY49">
        <f t="shared" si="47"/>
        <v>0</v>
      </c>
      <c r="BZ49">
        <f t="shared" si="48"/>
        <v>0</v>
      </c>
      <c r="CA49">
        <f t="shared" si="49"/>
        <v>0</v>
      </c>
      <c r="CB49" s="11">
        <f t="shared" si="68"/>
        <v>8.6659866513537024E-3</v>
      </c>
    </row>
    <row r="50" spans="1:80" x14ac:dyDescent="0.3">
      <c r="A50">
        <v>1</v>
      </c>
      <c r="B50" t="str">
        <f t="shared" si="2"/>
        <v/>
      </c>
      <c r="D50">
        <v>0.25</v>
      </c>
      <c r="I50">
        <f t="shared" si="3"/>
        <v>0</v>
      </c>
      <c r="J50">
        <f t="shared" si="4"/>
        <v>0</v>
      </c>
      <c r="L50" t="e">
        <f t="shared" si="52"/>
        <v>#DIV/0!</v>
      </c>
      <c r="M50">
        <v>1</v>
      </c>
      <c r="N50">
        <v>1</v>
      </c>
      <c r="O50">
        <v>3</v>
      </c>
      <c r="P50">
        <f t="shared" si="5"/>
        <v>0</v>
      </c>
      <c r="S50">
        <v>1</v>
      </c>
      <c r="T50">
        <v>0</v>
      </c>
      <c r="U50">
        <v>1</v>
      </c>
      <c r="Z50">
        <v>0</v>
      </c>
      <c r="AA50">
        <v>0</v>
      </c>
      <c r="AB50">
        <v>0</v>
      </c>
      <c r="AC50">
        <v>0</v>
      </c>
      <c r="AD50" t="s">
        <v>75</v>
      </c>
      <c r="AE50" t="e">
        <f t="shared" si="53"/>
        <v>#DIV/0!</v>
      </c>
      <c r="AF50" t="e">
        <f t="shared" si="6"/>
        <v>#DIV/0!</v>
      </c>
      <c r="AG50" t="e">
        <f t="shared" si="7"/>
        <v>#DIV/0!</v>
      </c>
      <c r="AH50" t="e">
        <f t="shared" si="8"/>
        <v>#DIV/0!</v>
      </c>
      <c r="AI50" t="e">
        <f t="shared" si="9"/>
        <v>#DIV/0!</v>
      </c>
      <c r="AJ50" t="e">
        <f t="shared" si="10"/>
        <v>#DIV/0!</v>
      </c>
      <c r="AK50" t="e">
        <f t="shared" si="11"/>
        <v>#DIV/0!</v>
      </c>
      <c r="AL50" t="e">
        <f t="shared" si="12"/>
        <v>#DIV/0!</v>
      </c>
      <c r="AM50" t="e">
        <f t="shared" si="13"/>
        <v>#DIV/0!</v>
      </c>
      <c r="AN50" t="e">
        <f t="shared" si="14"/>
        <v>#DIV/0!</v>
      </c>
      <c r="AO50" t="e">
        <f t="shared" si="15"/>
        <v>#DIV/0!</v>
      </c>
      <c r="AP50" t="e">
        <f t="shared" si="16"/>
        <v>#DIV/0!</v>
      </c>
      <c r="AQ50" t="e">
        <f t="shared" si="17"/>
        <v>#DIV/0!</v>
      </c>
      <c r="AR50" t="e">
        <f t="shared" si="18"/>
        <v>#DIV/0!</v>
      </c>
      <c r="AS50" t="e">
        <f t="shared" si="19"/>
        <v>#DIV/0!</v>
      </c>
      <c r="AT50" t="e">
        <f t="shared" si="20"/>
        <v>#DIV/0!</v>
      </c>
      <c r="AU50" t="e">
        <f t="shared" si="21"/>
        <v>#DIV/0!</v>
      </c>
      <c r="AV50" t="e">
        <f t="shared" si="22"/>
        <v>#DIV/0!</v>
      </c>
      <c r="AW50" t="e">
        <f t="shared" si="23"/>
        <v>#DIV/0!</v>
      </c>
      <c r="AX50" t="e">
        <f t="shared" si="24"/>
        <v>#DIV/0!</v>
      </c>
      <c r="AY50" t="e">
        <f t="shared" si="25"/>
        <v>#DIV/0!</v>
      </c>
      <c r="AZ50" t="e">
        <f t="shared" si="26"/>
        <v>#DIV/0!</v>
      </c>
      <c r="BA50" t="e">
        <f t="shared" si="27"/>
        <v>#DIV/0!</v>
      </c>
      <c r="BB50">
        <f t="shared" si="28"/>
        <v>38</v>
      </c>
      <c r="BC50">
        <f t="shared" si="54"/>
        <v>0</v>
      </c>
      <c r="BD50">
        <f t="shared" si="29"/>
        <v>0</v>
      </c>
      <c r="BE50">
        <f t="shared" si="30"/>
        <v>5.5</v>
      </c>
      <c r="BF50">
        <f t="shared" si="31"/>
        <v>0</v>
      </c>
      <c r="BG50">
        <f t="shared" si="31"/>
        <v>0</v>
      </c>
      <c r="BH50">
        <f t="shared" si="31"/>
        <v>0</v>
      </c>
      <c r="BI50">
        <f t="shared" si="32"/>
        <v>0.18899649492162574</v>
      </c>
      <c r="BJ50">
        <f t="shared" si="66"/>
        <v>0</v>
      </c>
      <c r="BK50">
        <f t="shared" si="67"/>
        <v>0</v>
      </c>
      <c r="BL50">
        <f t="shared" si="34"/>
        <v>2.7354755843919512E-2</v>
      </c>
      <c r="BM50">
        <f t="shared" si="35"/>
        <v>0</v>
      </c>
      <c r="BN50">
        <f t="shared" si="36"/>
        <v>0</v>
      </c>
      <c r="BO50">
        <f t="shared" si="37"/>
        <v>0</v>
      </c>
      <c r="BP50" t="str">
        <f t="shared" si="38"/>
        <v/>
      </c>
      <c r="BQ50" t="str">
        <f t="shared" si="39"/>
        <v/>
      </c>
      <c r="BR50" t="str">
        <f t="shared" si="40"/>
        <v/>
      </c>
      <c r="BS50" t="str">
        <f t="shared" si="41"/>
        <v/>
      </c>
      <c r="BT50" t="str">
        <f t="shared" si="42"/>
        <v/>
      </c>
      <c r="BU50" t="str">
        <f t="shared" si="43"/>
        <v/>
      </c>
      <c r="BV50" t="str">
        <f t="shared" si="44"/>
        <v/>
      </c>
      <c r="BW50" t="str">
        <f t="shared" si="45"/>
        <v/>
      </c>
      <c r="BX50" t="str">
        <f t="shared" si="46"/>
        <v/>
      </c>
      <c r="BY50" t="str">
        <f t="shared" si="47"/>
        <v/>
      </c>
      <c r="BZ50" t="str">
        <f t="shared" si="48"/>
        <v/>
      </c>
      <c r="CA50" t="str">
        <f t="shared" si="49"/>
        <v/>
      </c>
      <c r="CB50" s="11">
        <f t="shared" si="68"/>
        <v>4.9735919716217296E-3</v>
      </c>
    </row>
    <row r="51" spans="1:80" x14ac:dyDescent="0.3">
      <c r="A51">
        <v>1</v>
      </c>
      <c r="B51">
        <f t="shared" si="2"/>
        <v>1</v>
      </c>
      <c r="C51" t="s">
        <v>75</v>
      </c>
      <c r="D51">
        <v>0.25</v>
      </c>
      <c r="E51">
        <v>5.5</v>
      </c>
      <c r="F51">
        <v>6</v>
      </c>
      <c r="G51">
        <v>5.3</v>
      </c>
      <c r="H51">
        <v>4.5</v>
      </c>
      <c r="I51">
        <f t="shared" si="3"/>
        <v>2.8250000000000002</v>
      </c>
      <c r="J51">
        <f t="shared" si="4"/>
        <v>1</v>
      </c>
      <c r="K51">
        <v>3</v>
      </c>
      <c r="L51">
        <f t="shared" si="52"/>
        <v>3</v>
      </c>
      <c r="M51">
        <v>1</v>
      </c>
      <c r="N51">
        <v>1</v>
      </c>
      <c r="O51">
        <v>2</v>
      </c>
      <c r="P51">
        <f t="shared" si="5"/>
        <v>1</v>
      </c>
      <c r="S51">
        <v>1</v>
      </c>
      <c r="T51">
        <v>0</v>
      </c>
      <c r="U51">
        <v>1</v>
      </c>
      <c r="Z51">
        <v>0</v>
      </c>
      <c r="AA51">
        <v>0</v>
      </c>
      <c r="AB51">
        <v>0</v>
      </c>
      <c r="AC51">
        <v>0</v>
      </c>
      <c r="AD51" t="s">
        <v>75</v>
      </c>
      <c r="AE51">
        <f t="shared" si="53"/>
        <v>37.570201497275981</v>
      </c>
      <c r="AF51">
        <f t="shared" si="6"/>
        <v>-13.966426071003827</v>
      </c>
      <c r="AG51">
        <f t="shared" si="7"/>
        <v>0</v>
      </c>
      <c r="AH51">
        <f t="shared" si="8"/>
        <v>19.893138241356006</v>
      </c>
      <c r="AI51">
        <f t="shared" si="9"/>
        <v>31.128123051241008</v>
      </c>
      <c r="AJ51">
        <f t="shared" si="10"/>
        <v>36.178712552932424</v>
      </c>
      <c r="AK51">
        <f t="shared" si="11"/>
        <v>37.518664869707706</v>
      </c>
      <c r="AL51">
        <f t="shared" si="12"/>
        <v>37.621738124844256</v>
      </c>
      <c r="AM51">
        <f t="shared" si="13"/>
        <v>106.1654527906564</v>
      </c>
      <c r="AN51">
        <f t="shared" si="14"/>
        <v>290.76965274023468</v>
      </c>
      <c r="AO51">
        <f t="shared" si="15"/>
        <v>664.61634912053637</v>
      </c>
      <c r="AP51">
        <f t="shared" si="16"/>
        <v>2648.0549977133528</v>
      </c>
      <c r="AQ51">
        <f t="shared" si="17"/>
        <v>0</v>
      </c>
      <c r="AR51">
        <f t="shared" si="18"/>
        <v>0</v>
      </c>
      <c r="AS51">
        <f t="shared" si="19"/>
        <v>19.893138241356006</v>
      </c>
      <c r="AT51">
        <f t="shared" si="20"/>
        <v>31.128123051241008</v>
      </c>
      <c r="AU51">
        <f t="shared" si="21"/>
        <v>36.178712552932424</v>
      </c>
      <c r="AV51">
        <f t="shared" si="22"/>
        <v>37.518664869707706</v>
      </c>
      <c r="AW51">
        <f t="shared" si="23"/>
        <v>37.570201497275981</v>
      </c>
      <c r="AX51">
        <f t="shared" si="24"/>
        <v>37.570201497275981</v>
      </c>
      <c r="AY51">
        <f t="shared" si="25"/>
        <v>37.570201497275981</v>
      </c>
      <c r="AZ51">
        <f t="shared" si="26"/>
        <v>37.570201497275981</v>
      </c>
      <c r="BA51">
        <f t="shared" si="27"/>
        <v>37.570201497275981</v>
      </c>
      <c r="BB51">
        <f t="shared" si="28"/>
        <v>18</v>
      </c>
      <c r="BC51">
        <f t="shared" si="54"/>
        <v>0</v>
      </c>
      <c r="BD51">
        <f t="shared" si="29"/>
        <v>0</v>
      </c>
      <c r="BE51">
        <f t="shared" si="30"/>
        <v>5.5</v>
      </c>
      <c r="BF51">
        <f t="shared" si="31"/>
        <v>0</v>
      </c>
      <c r="BG51">
        <f t="shared" si="31"/>
        <v>0</v>
      </c>
      <c r="BH51">
        <f t="shared" si="31"/>
        <v>0</v>
      </c>
      <c r="BI51">
        <f t="shared" si="32"/>
        <v>8.9524655489191127E-2</v>
      </c>
      <c r="BJ51">
        <f t="shared" si="66"/>
        <v>0</v>
      </c>
      <c r="BK51">
        <f t="shared" si="67"/>
        <v>0</v>
      </c>
      <c r="BL51">
        <f t="shared" si="34"/>
        <v>2.7354755843919512E-2</v>
      </c>
      <c r="BM51">
        <f t="shared" si="35"/>
        <v>0</v>
      </c>
      <c r="BN51">
        <f t="shared" si="36"/>
        <v>0</v>
      </c>
      <c r="BO51">
        <f t="shared" si="37"/>
        <v>0</v>
      </c>
      <c r="BP51" t="str">
        <f t="shared" si="38"/>
        <v>Col mop</v>
      </c>
      <c r="BQ51">
        <f t="shared" si="39"/>
        <v>0</v>
      </c>
      <c r="BR51">
        <f t="shared" si="40"/>
        <v>0</v>
      </c>
      <c r="BS51">
        <f t="shared" si="41"/>
        <v>19.893138241356006</v>
      </c>
      <c r="BT51">
        <f t="shared" si="42"/>
        <v>11.234984809885002</v>
      </c>
      <c r="BU51">
        <f t="shared" si="43"/>
        <v>5.050589501691416</v>
      </c>
      <c r="BV51">
        <f t="shared" si="44"/>
        <v>1.3399523167752818</v>
      </c>
      <c r="BW51">
        <f t="shared" si="45"/>
        <v>5.1536627568275151E-2</v>
      </c>
      <c r="BX51">
        <f t="shared" si="46"/>
        <v>0</v>
      </c>
      <c r="BY51">
        <f t="shared" si="47"/>
        <v>0</v>
      </c>
      <c r="BZ51">
        <f t="shared" si="48"/>
        <v>0</v>
      </c>
      <c r="CA51">
        <f t="shared" si="49"/>
        <v>0</v>
      </c>
      <c r="CB51" s="11">
        <f t="shared" si="68"/>
        <v>4.9735919716217296E-3</v>
      </c>
    </row>
    <row r="52" spans="1:80" x14ac:dyDescent="0.3">
      <c r="A52">
        <v>1</v>
      </c>
      <c r="B52" t="str">
        <f t="shared" si="2"/>
        <v/>
      </c>
      <c r="D52">
        <v>0.35</v>
      </c>
      <c r="I52">
        <f t="shared" si="3"/>
        <v>0</v>
      </c>
      <c r="J52">
        <f t="shared" si="4"/>
        <v>0</v>
      </c>
      <c r="L52" t="e">
        <f t="shared" si="52"/>
        <v>#DIV/0!</v>
      </c>
      <c r="M52">
        <v>1</v>
      </c>
      <c r="N52">
        <v>1</v>
      </c>
      <c r="O52">
        <v>3</v>
      </c>
      <c r="P52">
        <f t="shared" si="5"/>
        <v>0</v>
      </c>
      <c r="S52">
        <v>1</v>
      </c>
      <c r="T52">
        <v>0</v>
      </c>
      <c r="U52">
        <v>1</v>
      </c>
      <c r="Z52">
        <v>0</v>
      </c>
      <c r="AA52">
        <v>0</v>
      </c>
      <c r="AB52">
        <v>0</v>
      </c>
      <c r="AC52">
        <v>0</v>
      </c>
      <c r="AD52" t="s">
        <v>75</v>
      </c>
      <c r="AE52" t="e">
        <f t="shared" si="53"/>
        <v>#DIV/0!</v>
      </c>
      <c r="AF52" t="e">
        <f t="shared" si="6"/>
        <v>#DIV/0!</v>
      </c>
      <c r="AG52" t="e">
        <f t="shared" si="7"/>
        <v>#DIV/0!</v>
      </c>
      <c r="AH52" t="e">
        <f t="shared" si="8"/>
        <v>#DIV/0!</v>
      </c>
      <c r="AI52" t="e">
        <f t="shared" si="9"/>
        <v>#DIV/0!</v>
      </c>
      <c r="AJ52" t="e">
        <f t="shared" si="10"/>
        <v>#DIV/0!</v>
      </c>
      <c r="AK52" t="e">
        <f t="shared" si="11"/>
        <v>#DIV/0!</v>
      </c>
      <c r="AL52" t="e">
        <f t="shared" si="12"/>
        <v>#DIV/0!</v>
      </c>
      <c r="AM52" t="e">
        <f t="shared" si="13"/>
        <v>#DIV/0!</v>
      </c>
      <c r="AN52" t="e">
        <f t="shared" si="14"/>
        <v>#DIV/0!</v>
      </c>
      <c r="AO52" t="e">
        <f t="shared" si="15"/>
        <v>#DIV/0!</v>
      </c>
      <c r="AP52" t="e">
        <f t="shared" si="16"/>
        <v>#DIV/0!</v>
      </c>
      <c r="AQ52" t="e">
        <f t="shared" si="17"/>
        <v>#DIV/0!</v>
      </c>
      <c r="AR52" t="e">
        <f t="shared" si="18"/>
        <v>#DIV/0!</v>
      </c>
      <c r="AS52" t="e">
        <f t="shared" si="19"/>
        <v>#DIV/0!</v>
      </c>
      <c r="AT52" t="e">
        <f t="shared" si="20"/>
        <v>#DIV/0!</v>
      </c>
      <c r="AU52" t="e">
        <f t="shared" si="21"/>
        <v>#DIV/0!</v>
      </c>
      <c r="AV52" t="e">
        <f t="shared" si="22"/>
        <v>#DIV/0!</v>
      </c>
      <c r="AW52" t="e">
        <f t="shared" si="23"/>
        <v>#DIV/0!</v>
      </c>
      <c r="AX52" t="e">
        <f t="shared" si="24"/>
        <v>#DIV/0!</v>
      </c>
      <c r="AY52" t="e">
        <f t="shared" si="25"/>
        <v>#DIV/0!</v>
      </c>
      <c r="AZ52" t="e">
        <f t="shared" si="26"/>
        <v>#DIV/0!</v>
      </c>
      <c r="BA52" t="e">
        <f t="shared" si="27"/>
        <v>#DIV/0!</v>
      </c>
      <c r="BB52">
        <f t="shared" si="28"/>
        <v>38</v>
      </c>
      <c r="BC52">
        <f t="shared" si="54"/>
        <v>0</v>
      </c>
      <c r="BD52">
        <f t="shared" si="29"/>
        <v>0</v>
      </c>
      <c r="BE52">
        <f t="shared" si="30"/>
        <v>5.5</v>
      </c>
      <c r="BF52">
        <f t="shared" si="31"/>
        <v>0</v>
      </c>
      <c r="BG52">
        <f t="shared" si="31"/>
        <v>0</v>
      </c>
      <c r="BH52">
        <f t="shared" si="31"/>
        <v>0</v>
      </c>
      <c r="BI52">
        <f t="shared" si="32"/>
        <v>0.37043313004638634</v>
      </c>
      <c r="BJ52">
        <f t="shared" si="66"/>
        <v>0</v>
      </c>
      <c r="BK52">
        <f t="shared" si="67"/>
        <v>0</v>
      </c>
      <c r="BL52">
        <f t="shared" si="34"/>
        <v>5.3615321454082238E-2</v>
      </c>
      <c r="BM52">
        <f t="shared" si="35"/>
        <v>0</v>
      </c>
      <c r="BN52">
        <f t="shared" si="36"/>
        <v>0</v>
      </c>
      <c r="BO52">
        <f t="shared" si="37"/>
        <v>0</v>
      </c>
      <c r="BP52" t="str">
        <f t="shared" si="38"/>
        <v/>
      </c>
      <c r="BQ52" t="str">
        <f t="shared" si="39"/>
        <v/>
      </c>
      <c r="BR52" t="str">
        <f t="shared" si="40"/>
        <v/>
      </c>
      <c r="BS52" t="str">
        <f t="shared" si="41"/>
        <v/>
      </c>
      <c r="BT52" t="str">
        <f t="shared" si="42"/>
        <v/>
      </c>
      <c r="BU52" t="str">
        <f t="shared" si="43"/>
        <v/>
      </c>
      <c r="BV52" t="str">
        <f t="shared" si="44"/>
        <v/>
      </c>
      <c r="BW52" t="str">
        <f t="shared" si="45"/>
        <v/>
      </c>
      <c r="BX52" t="str">
        <f t="shared" si="46"/>
        <v/>
      </c>
      <c r="BY52" t="str">
        <f t="shared" si="47"/>
        <v/>
      </c>
      <c r="BZ52" t="str">
        <f t="shared" si="48"/>
        <v/>
      </c>
      <c r="CA52" t="str">
        <f t="shared" si="49"/>
        <v/>
      </c>
      <c r="CB52" s="11">
        <f t="shared" si="68"/>
        <v>9.7482402643785885E-3</v>
      </c>
    </row>
    <row r="53" spans="1:80" x14ac:dyDescent="0.3">
      <c r="A53">
        <v>1</v>
      </c>
      <c r="B53" t="str">
        <f t="shared" si="2"/>
        <v/>
      </c>
      <c r="D53">
        <v>0.3</v>
      </c>
      <c r="I53">
        <f t="shared" si="3"/>
        <v>0</v>
      </c>
      <c r="J53">
        <f t="shared" si="4"/>
        <v>0</v>
      </c>
      <c r="L53" t="e">
        <f t="shared" si="52"/>
        <v>#DIV/0!</v>
      </c>
      <c r="M53">
        <v>1</v>
      </c>
      <c r="N53">
        <v>1</v>
      </c>
      <c r="O53">
        <v>2</v>
      </c>
      <c r="P53">
        <f t="shared" si="5"/>
        <v>0</v>
      </c>
      <c r="S53">
        <v>1</v>
      </c>
      <c r="T53">
        <v>0</v>
      </c>
      <c r="U53">
        <v>1</v>
      </c>
      <c r="Z53">
        <v>0</v>
      </c>
      <c r="AA53">
        <v>0</v>
      </c>
      <c r="AB53">
        <v>0</v>
      </c>
      <c r="AC53">
        <v>0</v>
      </c>
      <c r="AD53" t="s">
        <v>75</v>
      </c>
      <c r="AE53" t="e">
        <f t="shared" si="53"/>
        <v>#DIV/0!</v>
      </c>
      <c r="AF53" t="e">
        <f t="shared" si="6"/>
        <v>#DIV/0!</v>
      </c>
      <c r="AG53" t="e">
        <f t="shared" si="7"/>
        <v>#DIV/0!</v>
      </c>
      <c r="AH53" t="e">
        <f t="shared" si="8"/>
        <v>#DIV/0!</v>
      </c>
      <c r="AI53" t="e">
        <f t="shared" si="9"/>
        <v>#DIV/0!</v>
      </c>
      <c r="AJ53" t="e">
        <f t="shared" si="10"/>
        <v>#DIV/0!</v>
      </c>
      <c r="AK53" t="e">
        <f t="shared" si="11"/>
        <v>#DIV/0!</v>
      </c>
      <c r="AL53" t="e">
        <f t="shared" si="12"/>
        <v>#DIV/0!</v>
      </c>
      <c r="AM53" t="e">
        <f t="shared" si="13"/>
        <v>#DIV/0!</v>
      </c>
      <c r="AN53" t="e">
        <f t="shared" si="14"/>
        <v>#DIV/0!</v>
      </c>
      <c r="AO53" t="e">
        <f t="shared" si="15"/>
        <v>#DIV/0!</v>
      </c>
      <c r="AP53" t="e">
        <f t="shared" si="16"/>
        <v>#DIV/0!</v>
      </c>
      <c r="AQ53" t="e">
        <f t="shared" si="17"/>
        <v>#DIV/0!</v>
      </c>
      <c r="AR53" t="e">
        <f t="shared" si="18"/>
        <v>#DIV/0!</v>
      </c>
      <c r="AS53" t="e">
        <f t="shared" si="19"/>
        <v>#DIV/0!</v>
      </c>
      <c r="AT53" t="e">
        <f t="shared" si="20"/>
        <v>#DIV/0!</v>
      </c>
      <c r="AU53" t="e">
        <f t="shared" si="21"/>
        <v>#DIV/0!</v>
      </c>
      <c r="AV53" t="e">
        <f t="shared" si="22"/>
        <v>#DIV/0!</v>
      </c>
      <c r="AW53" t="e">
        <f t="shared" si="23"/>
        <v>#DIV/0!</v>
      </c>
      <c r="AX53" t="e">
        <f t="shared" si="24"/>
        <v>#DIV/0!</v>
      </c>
      <c r="AY53" t="e">
        <f t="shared" si="25"/>
        <v>#DIV/0!</v>
      </c>
      <c r="AZ53" t="e">
        <f t="shared" si="26"/>
        <v>#DIV/0!</v>
      </c>
      <c r="BA53" t="e">
        <f t="shared" si="27"/>
        <v>#DIV/0!</v>
      </c>
      <c r="BB53">
        <f t="shared" si="28"/>
        <v>18</v>
      </c>
      <c r="BC53">
        <f t="shared" si="54"/>
        <v>0</v>
      </c>
      <c r="BD53">
        <f t="shared" si="29"/>
        <v>0</v>
      </c>
      <c r="BE53">
        <f t="shared" si="30"/>
        <v>5.5</v>
      </c>
      <c r="BF53">
        <f t="shared" si="31"/>
        <v>0</v>
      </c>
      <c r="BG53">
        <f t="shared" si="31"/>
        <v>0</v>
      </c>
      <c r="BH53">
        <f t="shared" si="31"/>
        <v>0</v>
      </c>
      <c r="BI53">
        <f t="shared" si="32"/>
        <v>0.12891550390443521</v>
      </c>
      <c r="BJ53">
        <f t="shared" si="66"/>
        <v>0</v>
      </c>
      <c r="BK53">
        <f t="shared" si="67"/>
        <v>0</v>
      </c>
      <c r="BL53">
        <f t="shared" si="34"/>
        <v>3.9390848415244095E-2</v>
      </c>
      <c r="BM53">
        <f t="shared" si="35"/>
        <v>0</v>
      </c>
      <c r="BN53">
        <f t="shared" si="36"/>
        <v>0</v>
      </c>
      <c r="BO53">
        <f t="shared" si="37"/>
        <v>0</v>
      </c>
      <c r="BP53" t="str">
        <f t="shared" si="38"/>
        <v/>
      </c>
      <c r="BQ53" t="str">
        <f t="shared" si="39"/>
        <v/>
      </c>
      <c r="BR53" t="str">
        <f t="shared" si="40"/>
        <v/>
      </c>
      <c r="BS53" t="str">
        <f t="shared" si="41"/>
        <v/>
      </c>
      <c r="BT53" t="str">
        <f t="shared" si="42"/>
        <v/>
      </c>
      <c r="BU53" t="str">
        <f t="shared" si="43"/>
        <v/>
      </c>
      <c r="BV53" t="str">
        <f t="shared" si="44"/>
        <v/>
      </c>
      <c r="BW53" t="str">
        <f t="shared" si="45"/>
        <v/>
      </c>
      <c r="BX53" t="str">
        <f t="shared" si="46"/>
        <v/>
      </c>
      <c r="BY53" t="str">
        <f t="shared" si="47"/>
        <v/>
      </c>
      <c r="BZ53" t="str">
        <f t="shared" si="48"/>
        <v/>
      </c>
      <c r="CA53" t="str">
        <f t="shared" si="49"/>
        <v/>
      </c>
      <c r="CB53" s="11">
        <f t="shared" si="68"/>
        <v>7.1619724391352897E-3</v>
      </c>
    </row>
    <row r="54" spans="1:80" x14ac:dyDescent="0.3">
      <c r="A54">
        <v>1</v>
      </c>
      <c r="B54" t="str">
        <f t="shared" si="2"/>
        <v/>
      </c>
      <c r="D54">
        <v>0.2</v>
      </c>
      <c r="I54">
        <f t="shared" si="3"/>
        <v>0</v>
      </c>
      <c r="J54">
        <f t="shared" si="4"/>
        <v>0</v>
      </c>
      <c r="L54" t="e">
        <f t="shared" si="52"/>
        <v>#DIV/0!</v>
      </c>
      <c r="M54">
        <v>1</v>
      </c>
      <c r="N54">
        <v>1</v>
      </c>
      <c r="O54">
        <v>2</v>
      </c>
      <c r="P54">
        <f t="shared" si="5"/>
        <v>0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3"/>
        <v>#DIV/0!</v>
      </c>
      <c r="AF54" t="e">
        <f t="shared" si="6"/>
        <v>#DIV/0!</v>
      </c>
      <c r="AG54" t="e">
        <f t="shared" si="7"/>
        <v>#DIV/0!</v>
      </c>
      <c r="AH54" t="e">
        <f t="shared" si="8"/>
        <v>#DIV/0!</v>
      </c>
      <c r="AI54" t="e">
        <f t="shared" si="9"/>
        <v>#DIV/0!</v>
      </c>
      <c r="AJ54" t="e">
        <f t="shared" si="10"/>
        <v>#DIV/0!</v>
      </c>
      <c r="AK54" t="e">
        <f t="shared" si="11"/>
        <v>#DIV/0!</v>
      </c>
      <c r="AL54" t="e">
        <f t="shared" si="12"/>
        <v>#DIV/0!</v>
      </c>
      <c r="AM54" t="e">
        <f t="shared" si="13"/>
        <v>#DIV/0!</v>
      </c>
      <c r="AN54" t="e">
        <f t="shared" si="14"/>
        <v>#DIV/0!</v>
      </c>
      <c r="AO54" t="e">
        <f t="shared" si="15"/>
        <v>#DIV/0!</v>
      </c>
      <c r="AP54" t="e">
        <f t="shared" si="16"/>
        <v>#DIV/0!</v>
      </c>
      <c r="AQ54" t="e">
        <f t="shared" si="17"/>
        <v>#DIV/0!</v>
      </c>
      <c r="AR54" t="e">
        <f t="shared" si="18"/>
        <v>#DIV/0!</v>
      </c>
      <c r="AS54" t="e">
        <f t="shared" si="19"/>
        <v>#DIV/0!</v>
      </c>
      <c r="AT54" t="e">
        <f t="shared" si="20"/>
        <v>#DIV/0!</v>
      </c>
      <c r="AU54" t="e">
        <f t="shared" si="21"/>
        <v>#DIV/0!</v>
      </c>
      <c r="AV54" t="e">
        <f t="shared" si="22"/>
        <v>#DIV/0!</v>
      </c>
      <c r="AW54" t="e">
        <f t="shared" si="23"/>
        <v>#DIV/0!</v>
      </c>
      <c r="AX54" t="e">
        <f t="shared" si="24"/>
        <v>#DIV/0!</v>
      </c>
      <c r="AY54" t="e">
        <f t="shared" si="25"/>
        <v>#DIV/0!</v>
      </c>
      <c r="AZ54" t="e">
        <f t="shared" si="26"/>
        <v>#DIV/0!</v>
      </c>
      <c r="BA54" t="e">
        <f t="shared" si="27"/>
        <v>#DIV/0!</v>
      </c>
      <c r="BB54">
        <f t="shared" si="28"/>
        <v>18</v>
      </c>
      <c r="BC54">
        <f t="shared" si="54"/>
        <v>0</v>
      </c>
      <c r="BD54">
        <f t="shared" si="29"/>
        <v>0</v>
      </c>
      <c r="BE54">
        <f t="shared" si="30"/>
        <v>0</v>
      </c>
      <c r="BF54">
        <f t="shared" si="31"/>
        <v>0</v>
      </c>
      <c r="BG54">
        <f t="shared" si="31"/>
        <v>0</v>
      </c>
      <c r="BH54">
        <f t="shared" si="31"/>
        <v>0</v>
      </c>
      <c r="BI54">
        <f t="shared" si="32"/>
        <v>5.7295779513082339E-2</v>
      </c>
      <c r="BJ54">
        <f t="shared" si="66"/>
        <v>0</v>
      </c>
      <c r="BK54">
        <f t="shared" si="67"/>
        <v>0</v>
      </c>
      <c r="BL54">
        <f t="shared" si="34"/>
        <v>0</v>
      </c>
      <c r="BM54">
        <f t="shared" si="35"/>
        <v>0</v>
      </c>
      <c r="BN54">
        <f t="shared" si="36"/>
        <v>0</v>
      </c>
      <c r="BO54">
        <f t="shared" si="37"/>
        <v>0</v>
      </c>
      <c r="BP54" t="str">
        <f t="shared" si="38"/>
        <v/>
      </c>
      <c r="BQ54" t="str">
        <f t="shared" si="39"/>
        <v/>
      </c>
      <c r="BR54" t="str">
        <f t="shared" si="40"/>
        <v/>
      </c>
      <c r="BS54" t="str">
        <f t="shared" si="41"/>
        <v/>
      </c>
      <c r="BT54" t="str">
        <f t="shared" si="42"/>
        <v/>
      </c>
      <c r="BU54" t="str">
        <f t="shared" si="43"/>
        <v/>
      </c>
      <c r="BV54" t="str">
        <f t="shared" si="44"/>
        <v/>
      </c>
      <c r="BW54" t="str">
        <f t="shared" si="45"/>
        <v/>
      </c>
      <c r="BX54" t="str">
        <f t="shared" si="46"/>
        <v/>
      </c>
      <c r="BY54" t="str">
        <f t="shared" si="47"/>
        <v/>
      </c>
      <c r="BZ54" t="str">
        <f t="shared" si="48"/>
        <v/>
      </c>
      <c r="CA54" t="str">
        <f t="shared" si="49"/>
        <v/>
      </c>
      <c r="CB54" s="11">
        <f t="shared" si="68"/>
        <v>3.1830988618379076E-3</v>
      </c>
    </row>
    <row r="55" spans="1:80" x14ac:dyDescent="0.3">
      <c r="A55">
        <v>1</v>
      </c>
      <c r="B55" t="str">
        <f t="shared" si="2"/>
        <v/>
      </c>
      <c r="D55">
        <v>0.32</v>
      </c>
      <c r="I55">
        <f t="shared" si="3"/>
        <v>0</v>
      </c>
      <c r="J55">
        <f t="shared" si="4"/>
        <v>0</v>
      </c>
      <c r="L55" t="e">
        <f t="shared" si="52"/>
        <v>#DIV/0!</v>
      </c>
      <c r="M55">
        <v>1</v>
      </c>
      <c r="N55">
        <v>1</v>
      </c>
      <c r="O55">
        <v>2</v>
      </c>
      <c r="P55">
        <f t="shared" si="5"/>
        <v>0</v>
      </c>
      <c r="S55">
        <v>1</v>
      </c>
      <c r="T55">
        <v>0</v>
      </c>
      <c r="U55">
        <v>2</v>
      </c>
      <c r="Z55">
        <v>0</v>
      </c>
      <c r="AA55">
        <v>0</v>
      </c>
      <c r="AB55">
        <v>0</v>
      </c>
      <c r="AC55">
        <v>0</v>
      </c>
      <c r="AD55" t="s">
        <v>75</v>
      </c>
      <c r="AE55" t="e">
        <f t="shared" si="53"/>
        <v>#DIV/0!</v>
      </c>
      <c r="AF55" t="e">
        <f t="shared" si="6"/>
        <v>#DIV/0!</v>
      </c>
      <c r="AG55" t="e">
        <f t="shared" si="7"/>
        <v>#DIV/0!</v>
      </c>
      <c r="AH55" t="e">
        <f t="shared" si="8"/>
        <v>#DIV/0!</v>
      </c>
      <c r="AI55" t="e">
        <f t="shared" si="9"/>
        <v>#DIV/0!</v>
      </c>
      <c r="AJ55" t="e">
        <f t="shared" si="10"/>
        <v>#DIV/0!</v>
      </c>
      <c r="AK55" t="e">
        <f t="shared" si="11"/>
        <v>#DIV/0!</v>
      </c>
      <c r="AL55" t="e">
        <f t="shared" si="12"/>
        <v>#DIV/0!</v>
      </c>
      <c r="AM55" t="e">
        <f t="shared" si="13"/>
        <v>#DIV/0!</v>
      </c>
      <c r="AN55" t="e">
        <f t="shared" si="14"/>
        <v>#DIV/0!</v>
      </c>
      <c r="AO55" t="e">
        <f t="shared" si="15"/>
        <v>#DIV/0!</v>
      </c>
      <c r="AP55" t="e">
        <f t="shared" si="16"/>
        <v>#DIV/0!</v>
      </c>
      <c r="AQ55" t="e">
        <f t="shared" si="17"/>
        <v>#DIV/0!</v>
      </c>
      <c r="AR55" t="e">
        <f t="shared" si="18"/>
        <v>#DIV/0!</v>
      </c>
      <c r="AS55" t="e">
        <f t="shared" si="19"/>
        <v>#DIV/0!</v>
      </c>
      <c r="AT55" t="e">
        <f t="shared" si="20"/>
        <v>#DIV/0!</v>
      </c>
      <c r="AU55" t="e">
        <f t="shared" si="21"/>
        <v>#DIV/0!</v>
      </c>
      <c r="AV55" t="e">
        <f t="shared" si="22"/>
        <v>#DIV/0!</v>
      </c>
      <c r="AW55" t="e">
        <f t="shared" si="23"/>
        <v>#DIV/0!</v>
      </c>
      <c r="AX55" t="e">
        <f t="shared" si="24"/>
        <v>#DIV/0!</v>
      </c>
      <c r="AY55" t="e">
        <f t="shared" si="25"/>
        <v>#DIV/0!</v>
      </c>
      <c r="AZ55" t="e">
        <f t="shared" si="26"/>
        <v>#DIV/0!</v>
      </c>
      <c r="BA55" t="e">
        <f t="shared" si="27"/>
        <v>#DIV/0!</v>
      </c>
      <c r="BB55">
        <f t="shared" si="28"/>
        <v>18</v>
      </c>
      <c r="BC55">
        <f t="shared" si="54"/>
        <v>0</v>
      </c>
      <c r="BD55">
        <f t="shared" si="29"/>
        <v>0</v>
      </c>
      <c r="BE55">
        <f t="shared" si="30"/>
        <v>18</v>
      </c>
      <c r="BF55">
        <f t="shared" si="31"/>
        <v>0</v>
      </c>
      <c r="BG55">
        <f t="shared" si="31"/>
        <v>0</v>
      </c>
      <c r="BH55">
        <f t="shared" si="31"/>
        <v>0</v>
      </c>
      <c r="BI55">
        <f t="shared" si="32"/>
        <v>0.14667719555349074</v>
      </c>
      <c r="BJ55">
        <f t="shared" si="66"/>
        <v>0</v>
      </c>
      <c r="BK55">
        <f t="shared" si="67"/>
        <v>0</v>
      </c>
      <c r="BL55">
        <f t="shared" si="34"/>
        <v>0.14667719555349074</v>
      </c>
      <c r="BM55">
        <f t="shared" si="35"/>
        <v>0</v>
      </c>
      <c r="BN55">
        <f t="shared" si="36"/>
        <v>0</v>
      </c>
      <c r="BO55">
        <f t="shared" si="37"/>
        <v>0</v>
      </c>
      <c r="BP55" t="str">
        <f t="shared" si="38"/>
        <v/>
      </c>
      <c r="BQ55" t="str">
        <f t="shared" si="39"/>
        <v/>
      </c>
      <c r="BR55" t="str">
        <f t="shared" si="40"/>
        <v/>
      </c>
      <c r="BS55" t="str">
        <f t="shared" si="41"/>
        <v/>
      </c>
      <c r="BT55" t="str">
        <f t="shared" si="42"/>
        <v/>
      </c>
      <c r="BU55" t="str">
        <f t="shared" si="43"/>
        <v/>
      </c>
      <c r="BV55" t="str">
        <f t="shared" si="44"/>
        <v/>
      </c>
      <c r="BW55" t="str">
        <f t="shared" si="45"/>
        <v/>
      </c>
      <c r="BX55" t="str">
        <f t="shared" si="46"/>
        <v/>
      </c>
      <c r="BY55" t="str">
        <f t="shared" si="47"/>
        <v/>
      </c>
      <c r="BZ55" t="str">
        <f t="shared" si="48"/>
        <v/>
      </c>
      <c r="CA55" t="str">
        <f t="shared" si="49"/>
        <v/>
      </c>
      <c r="CB55" s="11">
        <f t="shared" si="68"/>
        <v>8.1487330863050413E-3</v>
      </c>
    </row>
    <row r="56" spans="1:80" x14ac:dyDescent="0.3">
      <c r="A56">
        <v>1</v>
      </c>
      <c r="B56" t="str">
        <f t="shared" si="2"/>
        <v/>
      </c>
      <c r="D56">
        <v>0.48</v>
      </c>
      <c r="I56">
        <f t="shared" si="3"/>
        <v>0</v>
      </c>
      <c r="J56">
        <f t="shared" si="4"/>
        <v>0</v>
      </c>
      <c r="L56" t="e">
        <f t="shared" si="52"/>
        <v>#DIV/0!</v>
      </c>
      <c r="M56">
        <v>1</v>
      </c>
      <c r="N56">
        <v>1</v>
      </c>
      <c r="O56">
        <v>3</v>
      </c>
      <c r="P56">
        <f t="shared" si="5"/>
        <v>0</v>
      </c>
      <c r="S56">
        <v>1</v>
      </c>
      <c r="T56">
        <v>0</v>
      </c>
      <c r="U56">
        <v>2</v>
      </c>
      <c r="Z56">
        <v>0</v>
      </c>
      <c r="AA56">
        <v>0</v>
      </c>
      <c r="AB56">
        <v>0</v>
      </c>
      <c r="AC56">
        <v>0</v>
      </c>
      <c r="AD56" t="s">
        <v>75</v>
      </c>
      <c r="AE56" t="e">
        <f t="shared" si="53"/>
        <v>#DIV/0!</v>
      </c>
      <c r="AF56" t="e">
        <f t="shared" si="6"/>
        <v>#DIV/0!</v>
      </c>
      <c r="AG56" t="e">
        <f t="shared" si="7"/>
        <v>#DIV/0!</v>
      </c>
      <c r="AH56" t="e">
        <f t="shared" si="8"/>
        <v>#DIV/0!</v>
      </c>
      <c r="AI56" t="e">
        <f t="shared" si="9"/>
        <v>#DIV/0!</v>
      </c>
      <c r="AJ56" t="e">
        <f t="shared" si="10"/>
        <v>#DIV/0!</v>
      </c>
      <c r="AK56" t="e">
        <f t="shared" si="11"/>
        <v>#DIV/0!</v>
      </c>
      <c r="AL56" t="e">
        <f t="shared" si="12"/>
        <v>#DIV/0!</v>
      </c>
      <c r="AM56" t="e">
        <f t="shared" si="13"/>
        <v>#DIV/0!</v>
      </c>
      <c r="AN56" t="e">
        <f t="shared" si="14"/>
        <v>#DIV/0!</v>
      </c>
      <c r="AO56" t="e">
        <f t="shared" si="15"/>
        <v>#DIV/0!</v>
      </c>
      <c r="AP56" t="e">
        <f t="shared" si="16"/>
        <v>#DIV/0!</v>
      </c>
      <c r="AQ56" t="e">
        <f t="shared" si="17"/>
        <v>#DIV/0!</v>
      </c>
      <c r="AR56" t="e">
        <f t="shared" si="18"/>
        <v>#DIV/0!</v>
      </c>
      <c r="AS56" t="e">
        <f t="shared" si="19"/>
        <v>#DIV/0!</v>
      </c>
      <c r="AT56" t="e">
        <f t="shared" si="20"/>
        <v>#DIV/0!</v>
      </c>
      <c r="AU56" t="e">
        <f t="shared" si="21"/>
        <v>#DIV/0!</v>
      </c>
      <c r="AV56" t="e">
        <f t="shared" si="22"/>
        <v>#DIV/0!</v>
      </c>
      <c r="AW56" t="e">
        <f t="shared" si="23"/>
        <v>#DIV/0!</v>
      </c>
      <c r="AX56" t="e">
        <f t="shared" si="24"/>
        <v>#DIV/0!</v>
      </c>
      <c r="AY56" t="e">
        <f t="shared" si="25"/>
        <v>#DIV/0!</v>
      </c>
      <c r="AZ56" t="e">
        <f t="shared" si="26"/>
        <v>#DIV/0!</v>
      </c>
      <c r="BA56" t="e">
        <f t="shared" si="27"/>
        <v>#DIV/0!</v>
      </c>
      <c r="BB56">
        <f t="shared" si="28"/>
        <v>38</v>
      </c>
      <c r="BC56">
        <f t="shared" si="54"/>
        <v>0</v>
      </c>
      <c r="BD56">
        <f t="shared" si="29"/>
        <v>0</v>
      </c>
      <c r="BE56">
        <f t="shared" si="30"/>
        <v>18</v>
      </c>
      <c r="BF56">
        <f t="shared" si="31"/>
        <v>0</v>
      </c>
      <c r="BG56">
        <f t="shared" si="31"/>
        <v>0</v>
      </c>
      <c r="BH56">
        <f t="shared" si="31"/>
        <v>0</v>
      </c>
      <c r="BI56">
        <f t="shared" si="32"/>
        <v>0.69671667887908095</v>
      </c>
      <c r="BJ56">
        <f t="shared" si="66"/>
        <v>0</v>
      </c>
      <c r="BK56">
        <f t="shared" si="67"/>
        <v>0</v>
      </c>
      <c r="BL56">
        <f t="shared" si="34"/>
        <v>0.33002368999535414</v>
      </c>
      <c r="BM56">
        <f t="shared" si="35"/>
        <v>0</v>
      </c>
      <c r="BN56">
        <f t="shared" si="36"/>
        <v>0</v>
      </c>
      <c r="BO56">
        <f t="shared" si="37"/>
        <v>0</v>
      </c>
      <c r="BP56" t="str">
        <f t="shared" si="38"/>
        <v/>
      </c>
      <c r="BQ56" t="str">
        <f t="shared" si="39"/>
        <v/>
      </c>
      <c r="BR56" t="str">
        <f t="shared" si="40"/>
        <v/>
      </c>
      <c r="BS56" t="str">
        <f t="shared" si="41"/>
        <v/>
      </c>
      <c r="BT56" t="str">
        <f t="shared" si="42"/>
        <v/>
      </c>
      <c r="BU56" t="str">
        <f t="shared" si="43"/>
        <v/>
      </c>
      <c r="BV56" t="str">
        <f t="shared" si="44"/>
        <v/>
      </c>
      <c r="BW56" t="str">
        <f t="shared" si="45"/>
        <v/>
      </c>
      <c r="BX56" t="str">
        <f t="shared" si="46"/>
        <v/>
      </c>
      <c r="BY56" t="str">
        <f t="shared" si="47"/>
        <v/>
      </c>
      <c r="BZ56" t="str">
        <f t="shared" si="48"/>
        <v/>
      </c>
      <c r="CA56" t="str">
        <f t="shared" si="49"/>
        <v/>
      </c>
      <c r="CB56" s="11">
        <f t="shared" si="68"/>
        <v>1.8334649444186342E-2</v>
      </c>
    </row>
    <row r="57" spans="1:80" x14ac:dyDescent="0.3">
      <c r="A57">
        <v>1</v>
      </c>
      <c r="B57" t="str">
        <f t="shared" si="2"/>
        <v/>
      </c>
      <c r="D57">
        <v>0.6</v>
      </c>
      <c r="I57">
        <f t="shared" si="3"/>
        <v>0</v>
      </c>
      <c r="J57">
        <f t="shared" si="4"/>
        <v>0</v>
      </c>
      <c r="L57" t="e">
        <f t="shared" si="52"/>
        <v>#DIV/0!</v>
      </c>
      <c r="M57">
        <v>1</v>
      </c>
      <c r="N57">
        <v>1</v>
      </c>
      <c r="O57">
        <v>4</v>
      </c>
      <c r="P57">
        <f t="shared" si="5"/>
        <v>0</v>
      </c>
      <c r="S57">
        <v>1</v>
      </c>
      <c r="T57">
        <v>0</v>
      </c>
      <c r="U57">
        <v>2</v>
      </c>
      <c r="Z57">
        <v>0</v>
      </c>
      <c r="AA57">
        <v>0</v>
      </c>
      <c r="AB57">
        <v>0</v>
      </c>
      <c r="AC57">
        <v>0</v>
      </c>
      <c r="AD57" t="s">
        <v>75</v>
      </c>
      <c r="AE57" t="e">
        <f t="shared" si="53"/>
        <v>#DIV/0!</v>
      </c>
      <c r="AF57" t="e">
        <f t="shared" si="6"/>
        <v>#DIV/0!</v>
      </c>
      <c r="AG57" t="e">
        <f t="shared" si="7"/>
        <v>#DIV/0!</v>
      </c>
      <c r="AH57" t="e">
        <f t="shared" si="8"/>
        <v>#DIV/0!</v>
      </c>
      <c r="AI57" t="e">
        <f t="shared" si="9"/>
        <v>#DIV/0!</v>
      </c>
      <c r="AJ57" t="e">
        <f t="shared" si="10"/>
        <v>#DIV/0!</v>
      </c>
      <c r="AK57" t="e">
        <f t="shared" si="11"/>
        <v>#DIV/0!</v>
      </c>
      <c r="AL57" t="e">
        <f t="shared" si="12"/>
        <v>#DIV/0!</v>
      </c>
      <c r="AM57" t="e">
        <f t="shared" si="13"/>
        <v>#DIV/0!</v>
      </c>
      <c r="AN57" t="e">
        <f t="shared" si="14"/>
        <v>#DIV/0!</v>
      </c>
      <c r="AO57" t="e">
        <f t="shared" si="15"/>
        <v>#DIV/0!</v>
      </c>
      <c r="AP57" t="e">
        <f t="shared" si="16"/>
        <v>#DIV/0!</v>
      </c>
      <c r="AQ57" t="e">
        <f t="shared" si="17"/>
        <v>#DIV/0!</v>
      </c>
      <c r="AR57" t="e">
        <f t="shared" si="18"/>
        <v>#DIV/0!</v>
      </c>
      <c r="AS57" t="e">
        <f t="shared" si="19"/>
        <v>#DIV/0!</v>
      </c>
      <c r="AT57" t="e">
        <f t="shared" si="20"/>
        <v>#DIV/0!</v>
      </c>
      <c r="AU57" t="e">
        <f t="shared" si="21"/>
        <v>#DIV/0!</v>
      </c>
      <c r="AV57" t="e">
        <f t="shared" si="22"/>
        <v>#DIV/0!</v>
      </c>
      <c r="AW57" t="e">
        <f t="shared" si="23"/>
        <v>#DIV/0!</v>
      </c>
      <c r="AX57" t="e">
        <f t="shared" si="24"/>
        <v>#DIV/0!</v>
      </c>
      <c r="AY57" t="e">
        <f t="shared" si="25"/>
        <v>#DIV/0!</v>
      </c>
      <c r="AZ57" t="e">
        <f t="shared" si="26"/>
        <v>#DIV/0!</v>
      </c>
      <c r="BA57" t="e">
        <f t="shared" si="27"/>
        <v>#DIV/0!</v>
      </c>
      <c r="BB57">
        <f t="shared" si="28"/>
        <v>63</v>
      </c>
      <c r="BC57">
        <f t="shared" si="54"/>
        <v>0</v>
      </c>
      <c r="BD57">
        <f t="shared" si="29"/>
        <v>0</v>
      </c>
      <c r="BE57">
        <f t="shared" si="30"/>
        <v>18</v>
      </c>
      <c r="BF57">
        <f t="shared" si="31"/>
        <v>0</v>
      </c>
      <c r="BG57">
        <f t="shared" si="31"/>
        <v>0</v>
      </c>
      <c r="BH57">
        <f t="shared" si="31"/>
        <v>0</v>
      </c>
      <c r="BI57">
        <f t="shared" si="32"/>
        <v>1.804817054662093</v>
      </c>
      <c r="BJ57">
        <f t="shared" si="66"/>
        <v>0</v>
      </c>
      <c r="BK57">
        <f t="shared" si="67"/>
        <v>0</v>
      </c>
      <c r="BL57">
        <f t="shared" si="34"/>
        <v>0.51566201561774083</v>
      </c>
      <c r="BM57">
        <f t="shared" si="35"/>
        <v>0</v>
      </c>
      <c r="BN57">
        <f t="shared" si="36"/>
        <v>0</v>
      </c>
      <c r="BO57">
        <f t="shared" si="37"/>
        <v>0</v>
      </c>
      <c r="BP57" t="str">
        <f t="shared" si="38"/>
        <v/>
      </c>
      <c r="BQ57" t="str">
        <f t="shared" si="39"/>
        <v/>
      </c>
      <c r="BR57" t="str">
        <f t="shared" si="40"/>
        <v/>
      </c>
      <c r="BS57" t="str">
        <f t="shared" si="41"/>
        <v/>
      </c>
      <c r="BT57" t="str">
        <f t="shared" si="42"/>
        <v/>
      </c>
      <c r="BU57" t="str">
        <f t="shared" si="43"/>
        <v/>
      </c>
      <c r="BV57" t="str">
        <f t="shared" si="44"/>
        <v/>
      </c>
      <c r="BW57" t="str">
        <f t="shared" si="45"/>
        <v/>
      </c>
      <c r="BX57" t="str">
        <f t="shared" si="46"/>
        <v/>
      </c>
      <c r="BY57" t="str">
        <f t="shared" si="47"/>
        <v/>
      </c>
      <c r="BZ57" t="str">
        <f t="shared" si="48"/>
        <v/>
      </c>
      <c r="CA57" t="str">
        <f t="shared" si="49"/>
        <v/>
      </c>
      <c r="CB57" s="11">
        <f t="shared" si="68"/>
        <v>2.8647889756541159E-2</v>
      </c>
    </row>
    <row r="58" spans="1:80" x14ac:dyDescent="0.3">
      <c r="A58">
        <v>1</v>
      </c>
      <c r="B58" t="str">
        <f t="shared" si="2"/>
        <v/>
      </c>
      <c r="C58" t="s">
        <v>75</v>
      </c>
      <c r="D58">
        <v>1</v>
      </c>
      <c r="I58">
        <f t="shared" si="3"/>
        <v>0</v>
      </c>
      <c r="J58">
        <f t="shared" si="4"/>
        <v>0</v>
      </c>
      <c r="L58" t="e">
        <f t="shared" si="52"/>
        <v>#DIV/0!</v>
      </c>
      <c r="M58">
        <v>4</v>
      </c>
      <c r="N58">
        <v>0</v>
      </c>
      <c r="O58">
        <v>7</v>
      </c>
      <c r="P58">
        <f t="shared" si="5"/>
        <v>1</v>
      </c>
      <c r="Z58">
        <v>0</v>
      </c>
      <c r="AA58">
        <v>0</v>
      </c>
      <c r="AB58">
        <v>0</v>
      </c>
      <c r="AC58">
        <v>0</v>
      </c>
      <c r="AD58" t="s">
        <v>75</v>
      </c>
      <c r="AE58" t="e">
        <f t="shared" si="53"/>
        <v>#DIV/0!</v>
      </c>
      <c r="AF58" t="e">
        <f t="shared" si="6"/>
        <v>#DIV/0!</v>
      </c>
      <c r="AG58" t="e">
        <f t="shared" si="7"/>
        <v>#DIV/0!</v>
      </c>
      <c r="AH58" t="e">
        <f t="shared" si="8"/>
        <v>#DIV/0!</v>
      </c>
      <c r="AI58" t="e">
        <f t="shared" si="9"/>
        <v>#DIV/0!</v>
      </c>
      <c r="AJ58" t="e">
        <f t="shared" si="10"/>
        <v>#DIV/0!</v>
      </c>
      <c r="AK58" t="e">
        <f t="shared" si="11"/>
        <v>#DIV/0!</v>
      </c>
      <c r="AL58" t="e">
        <f t="shared" si="12"/>
        <v>#DIV/0!</v>
      </c>
      <c r="AM58" t="e">
        <f t="shared" si="13"/>
        <v>#DIV/0!</v>
      </c>
      <c r="AN58" t="e">
        <f t="shared" si="14"/>
        <v>#DIV/0!</v>
      </c>
      <c r="AO58" t="e">
        <f t="shared" si="15"/>
        <v>#DIV/0!</v>
      </c>
      <c r="AP58" t="e">
        <f t="shared" si="16"/>
        <v>#DIV/0!</v>
      </c>
      <c r="AQ58" t="e">
        <f t="shared" si="17"/>
        <v>#DIV/0!</v>
      </c>
      <c r="AR58" t="e">
        <f t="shared" si="18"/>
        <v>#DIV/0!</v>
      </c>
      <c r="AS58" t="e">
        <f t="shared" si="19"/>
        <v>#DIV/0!</v>
      </c>
      <c r="AT58" t="e">
        <f t="shared" si="20"/>
        <v>#DIV/0!</v>
      </c>
      <c r="AU58" t="e">
        <f t="shared" si="21"/>
        <v>#DIV/0!</v>
      </c>
      <c r="AV58" t="e">
        <f t="shared" si="22"/>
        <v>#DIV/0!</v>
      </c>
      <c r="AW58" t="e">
        <f t="shared" si="23"/>
        <v>#DIV/0!</v>
      </c>
      <c r="AX58" t="e">
        <f t="shared" si="24"/>
        <v>#DIV/0!</v>
      </c>
      <c r="AY58" t="e">
        <f t="shared" si="25"/>
        <v>#DIV/0!</v>
      </c>
      <c r="AZ58" t="e">
        <f t="shared" si="26"/>
        <v>#DIV/0!</v>
      </c>
      <c r="BA58" t="e">
        <f t="shared" si="27"/>
        <v>#DIV/0!</v>
      </c>
      <c r="BB58">
        <f t="shared" si="28"/>
        <v>100</v>
      </c>
      <c r="BC58">
        <f t="shared" si="54"/>
        <v>0</v>
      </c>
      <c r="BD58">
        <f t="shared" si="29"/>
        <v>0</v>
      </c>
      <c r="BE58">
        <f t="shared" si="30"/>
        <v>0</v>
      </c>
      <c r="BF58">
        <f t="shared" si="31"/>
        <v>0</v>
      </c>
      <c r="BG58">
        <f t="shared" si="31"/>
        <v>0</v>
      </c>
      <c r="BH58">
        <f t="shared" si="31"/>
        <v>0</v>
      </c>
      <c r="BI58">
        <f t="shared" si="32"/>
        <v>7.9577471545947676</v>
      </c>
      <c r="BJ58">
        <f t="shared" si="66"/>
        <v>0</v>
      </c>
      <c r="BK58">
        <f t="shared" si="67"/>
        <v>0</v>
      </c>
      <c r="BL58">
        <f t="shared" si="34"/>
        <v>0</v>
      </c>
      <c r="BM58">
        <f t="shared" si="35"/>
        <v>0</v>
      </c>
      <c r="BN58">
        <f t="shared" si="36"/>
        <v>0</v>
      </c>
      <c r="BO58">
        <f t="shared" si="37"/>
        <v>0</v>
      </c>
      <c r="BP58" t="str">
        <f t="shared" si="38"/>
        <v/>
      </c>
      <c r="BQ58" t="str">
        <f t="shared" si="39"/>
        <v/>
      </c>
      <c r="BR58" t="str">
        <f t="shared" si="40"/>
        <v/>
      </c>
      <c r="BS58" t="str">
        <f t="shared" si="41"/>
        <v/>
      </c>
      <c r="BT58" t="str">
        <f t="shared" si="42"/>
        <v/>
      </c>
      <c r="BU58" t="str">
        <f t="shared" si="43"/>
        <v/>
      </c>
      <c r="BV58" t="str">
        <f t="shared" si="44"/>
        <v/>
      </c>
      <c r="BW58" t="str">
        <f t="shared" si="45"/>
        <v/>
      </c>
      <c r="BX58" t="str">
        <f t="shared" si="46"/>
        <v/>
      </c>
      <c r="BY58" t="str">
        <f t="shared" si="47"/>
        <v/>
      </c>
      <c r="BZ58" t="str">
        <f t="shared" si="48"/>
        <v/>
      </c>
      <c r="CA58" t="str">
        <f t="shared" si="49"/>
        <v/>
      </c>
      <c r="CB58" s="11">
        <f t="shared" si="68"/>
        <v>7.9577471545947673E-2</v>
      </c>
    </row>
    <row r="59" spans="1:80" x14ac:dyDescent="0.3">
      <c r="A59">
        <v>1</v>
      </c>
      <c r="B59">
        <f t="shared" si="2"/>
        <v>1</v>
      </c>
      <c r="C59" t="s">
        <v>75</v>
      </c>
      <c r="D59">
        <v>1.1499999999999999</v>
      </c>
      <c r="E59">
        <v>4.5</v>
      </c>
      <c r="F59">
        <v>5.45</v>
      </c>
      <c r="G59">
        <v>5.6</v>
      </c>
      <c r="H59">
        <v>4</v>
      </c>
      <c r="I59">
        <f t="shared" si="3"/>
        <v>2.7625000000000002</v>
      </c>
      <c r="J59">
        <f t="shared" si="4"/>
        <v>0.5</v>
      </c>
      <c r="K59">
        <v>1</v>
      </c>
      <c r="L59">
        <f t="shared" si="52"/>
        <v>1</v>
      </c>
      <c r="M59">
        <v>1</v>
      </c>
      <c r="N59">
        <v>1</v>
      </c>
      <c r="O59">
        <v>4</v>
      </c>
      <c r="P59">
        <f t="shared" si="5"/>
        <v>1</v>
      </c>
      <c r="S59">
        <v>1</v>
      </c>
      <c r="T59">
        <v>0</v>
      </c>
      <c r="U59">
        <v>1</v>
      </c>
      <c r="Z59">
        <v>0</v>
      </c>
      <c r="AA59">
        <v>0</v>
      </c>
      <c r="AB59">
        <v>0</v>
      </c>
      <c r="AC59">
        <v>0</v>
      </c>
      <c r="AD59" t="s">
        <v>75</v>
      </c>
      <c r="AE59">
        <f t="shared" si="53"/>
        <v>95.899079246236951</v>
      </c>
      <c r="AF59">
        <f t="shared" si="6"/>
        <v>0</v>
      </c>
      <c r="AG59">
        <f t="shared" si="7"/>
        <v>11.987384905779619</v>
      </c>
      <c r="AH59">
        <f t="shared" si="8"/>
        <v>35.962154717338855</v>
      </c>
      <c r="AI59">
        <f t="shared" si="9"/>
        <v>59.936924528898096</v>
      </c>
      <c r="AJ59">
        <f t="shared" si="10"/>
        <v>83.911694340457331</v>
      </c>
      <c r="AK59">
        <f t="shared" si="11"/>
        <v>107.88646415201657</v>
      </c>
      <c r="AL59">
        <f t="shared" si="12"/>
        <v>131.86123396357581</v>
      </c>
      <c r="AM59">
        <f t="shared" si="13"/>
        <v>251.73508302137199</v>
      </c>
      <c r="AN59">
        <f t="shared" si="14"/>
        <v>323.65939245604972</v>
      </c>
      <c r="AO59">
        <f t="shared" si="15"/>
        <v>395.58370189072741</v>
      </c>
      <c r="AP59">
        <f t="shared" si="16"/>
        <v>563.40709057164213</v>
      </c>
      <c r="AQ59">
        <f t="shared" si="17"/>
        <v>0</v>
      </c>
      <c r="AR59">
        <f t="shared" si="18"/>
        <v>11.987384905779619</v>
      </c>
      <c r="AS59">
        <f t="shared" si="19"/>
        <v>35.962154717338855</v>
      </c>
      <c r="AT59">
        <f t="shared" si="20"/>
        <v>59.936924528898096</v>
      </c>
      <c r="AU59">
        <f t="shared" si="21"/>
        <v>83.911694340457331</v>
      </c>
      <c r="AV59">
        <f t="shared" si="22"/>
        <v>95.899079246236951</v>
      </c>
      <c r="AW59">
        <f t="shared" si="23"/>
        <v>95.899079246236951</v>
      </c>
      <c r="AX59">
        <f t="shared" si="24"/>
        <v>95.899079246236951</v>
      </c>
      <c r="AY59">
        <f t="shared" si="25"/>
        <v>95.899079246236951</v>
      </c>
      <c r="AZ59">
        <f t="shared" si="26"/>
        <v>95.899079246236951</v>
      </c>
      <c r="BA59">
        <f t="shared" si="27"/>
        <v>95.899079246236951</v>
      </c>
      <c r="BB59">
        <f t="shared" si="28"/>
        <v>63</v>
      </c>
      <c r="BC59">
        <f t="shared" si="54"/>
        <v>0</v>
      </c>
      <c r="BD59">
        <f t="shared" si="29"/>
        <v>0</v>
      </c>
      <c r="BE59">
        <f t="shared" si="30"/>
        <v>5.5</v>
      </c>
      <c r="BF59">
        <f t="shared" si="31"/>
        <v>0</v>
      </c>
      <c r="BG59">
        <f t="shared" si="31"/>
        <v>0</v>
      </c>
      <c r="BH59">
        <f t="shared" si="31"/>
        <v>0</v>
      </c>
      <c r="BI59">
        <f t="shared" si="32"/>
        <v>6.6301959855294941</v>
      </c>
      <c r="BJ59">
        <f t="shared" si="66"/>
        <v>0</v>
      </c>
      <c r="BK59">
        <f t="shared" si="67"/>
        <v>0</v>
      </c>
      <c r="BL59">
        <f t="shared" si="34"/>
        <v>0.57882663365733678</v>
      </c>
      <c r="BM59">
        <f t="shared" si="35"/>
        <v>0</v>
      </c>
      <c r="BN59">
        <f t="shared" si="36"/>
        <v>0</v>
      </c>
      <c r="BO59">
        <f t="shared" si="37"/>
        <v>0</v>
      </c>
      <c r="BP59" t="str">
        <f t="shared" si="38"/>
        <v>Col mop</v>
      </c>
      <c r="BQ59">
        <f t="shared" si="39"/>
        <v>0</v>
      </c>
      <c r="BR59">
        <f t="shared" si="40"/>
        <v>11.987384905779619</v>
      </c>
      <c r="BS59">
        <f t="shared" si="41"/>
        <v>23.974769811559234</v>
      </c>
      <c r="BT59">
        <f t="shared" si="42"/>
        <v>23.974769811559241</v>
      </c>
      <c r="BU59">
        <f t="shared" si="43"/>
        <v>23.974769811559234</v>
      </c>
      <c r="BV59">
        <f t="shared" si="44"/>
        <v>11.987384905779621</v>
      </c>
      <c r="BW59">
        <f t="shared" si="45"/>
        <v>0</v>
      </c>
      <c r="BX59">
        <f t="shared" si="46"/>
        <v>0</v>
      </c>
      <c r="BY59">
        <f t="shared" si="47"/>
        <v>0</v>
      </c>
      <c r="BZ59">
        <f t="shared" si="48"/>
        <v>0</v>
      </c>
      <c r="CA59">
        <f t="shared" si="49"/>
        <v>0</v>
      </c>
      <c r="CB59" s="11">
        <f t="shared" si="68"/>
        <v>0.10524120611951578</v>
      </c>
    </row>
    <row r="60" spans="1:80" x14ac:dyDescent="0.3">
      <c r="A60">
        <v>1</v>
      </c>
      <c r="B60" t="str">
        <f t="shared" si="2"/>
        <v/>
      </c>
      <c r="D60">
        <v>0.65</v>
      </c>
      <c r="I60">
        <f t="shared" si="3"/>
        <v>0</v>
      </c>
      <c r="J60">
        <f t="shared" si="4"/>
        <v>0</v>
      </c>
      <c r="L60" t="e">
        <f t="shared" si="52"/>
        <v>#DIV/0!</v>
      </c>
      <c r="M60">
        <v>2</v>
      </c>
      <c r="N60">
        <v>1</v>
      </c>
      <c r="O60">
        <v>4</v>
      </c>
      <c r="P60">
        <f t="shared" si="5"/>
        <v>0</v>
      </c>
      <c r="S60">
        <v>1</v>
      </c>
      <c r="T60">
        <v>0</v>
      </c>
      <c r="U60">
        <v>1</v>
      </c>
      <c r="Z60">
        <v>0</v>
      </c>
      <c r="AA60">
        <v>0</v>
      </c>
      <c r="AB60">
        <v>0</v>
      </c>
      <c r="AC60">
        <v>0</v>
      </c>
      <c r="AD60" t="s">
        <v>75</v>
      </c>
      <c r="AE60" t="e">
        <f t="shared" si="53"/>
        <v>#DIV/0!</v>
      </c>
      <c r="AF60" t="e">
        <f t="shared" si="6"/>
        <v>#DIV/0!</v>
      </c>
      <c r="AG60" t="e">
        <f t="shared" si="7"/>
        <v>#DIV/0!</v>
      </c>
      <c r="AH60" t="e">
        <f t="shared" si="8"/>
        <v>#DIV/0!</v>
      </c>
      <c r="AI60" t="e">
        <f t="shared" si="9"/>
        <v>#DIV/0!</v>
      </c>
      <c r="AJ60" t="e">
        <f t="shared" si="10"/>
        <v>#DIV/0!</v>
      </c>
      <c r="AK60" t="e">
        <f t="shared" si="11"/>
        <v>#DIV/0!</v>
      </c>
      <c r="AL60" t="e">
        <f t="shared" si="12"/>
        <v>#DIV/0!</v>
      </c>
      <c r="AM60" t="e">
        <f t="shared" si="13"/>
        <v>#DIV/0!</v>
      </c>
      <c r="AN60" t="e">
        <f t="shared" si="14"/>
        <v>#DIV/0!</v>
      </c>
      <c r="AO60" t="e">
        <f t="shared" si="15"/>
        <v>#DIV/0!</v>
      </c>
      <c r="AP60" t="e">
        <f t="shared" si="16"/>
        <v>#DIV/0!</v>
      </c>
      <c r="AQ60" t="e">
        <f t="shared" si="17"/>
        <v>#DIV/0!</v>
      </c>
      <c r="AR60" t="e">
        <f t="shared" si="18"/>
        <v>#DIV/0!</v>
      </c>
      <c r="AS60" t="e">
        <f t="shared" si="19"/>
        <v>#DIV/0!</v>
      </c>
      <c r="AT60" t="e">
        <f t="shared" si="20"/>
        <v>#DIV/0!</v>
      </c>
      <c r="AU60" t="e">
        <f t="shared" si="21"/>
        <v>#DIV/0!</v>
      </c>
      <c r="AV60" t="e">
        <f t="shared" si="22"/>
        <v>#DIV/0!</v>
      </c>
      <c r="AW60" t="e">
        <f t="shared" si="23"/>
        <v>#DIV/0!</v>
      </c>
      <c r="AX60" t="e">
        <f t="shared" si="24"/>
        <v>#DIV/0!</v>
      </c>
      <c r="AY60" t="e">
        <f t="shared" si="25"/>
        <v>#DIV/0!</v>
      </c>
      <c r="AZ60" t="e">
        <f t="shared" si="26"/>
        <v>#DIV/0!</v>
      </c>
      <c r="BA60" t="e">
        <f t="shared" si="27"/>
        <v>#DIV/0!</v>
      </c>
      <c r="BB60">
        <f t="shared" si="28"/>
        <v>63</v>
      </c>
      <c r="BC60">
        <f t="shared" si="54"/>
        <v>0</v>
      </c>
      <c r="BD60">
        <f t="shared" si="29"/>
        <v>0</v>
      </c>
      <c r="BE60">
        <f t="shared" si="30"/>
        <v>5.5</v>
      </c>
      <c r="BF60">
        <f t="shared" si="31"/>
        <v>0</v>
      </c>
      <c r="BG60">
        <f t="shared" si="31"/>
        <v>0</v>
      </c>
      <c r="BH60">
        <f t="shared" si="31"/>
        <v>0</v>
      </c>
      <c r="BI60">
        <f t="shared" si="32"/>
        <v>2.1181533488742623</v>
      </c>
      <c r="BJ60">
        <f t="shared" si="66"/>
        <v>0</v>
      </c>
      <c r="BK60">
        <f t="shared" si="67"/>
        <v>0</v>
      </c>
      <c r="BL60">
        <f t="shared" si="34"/>
        <v>0.18491814950489591</v>
      </c>
      <c r="BM60">
        <f t="shared" si="35"/>
        <v>0</v>
      </c>
      <c r="BN60">
        <f t="shared" si="36"/>
        <v>0</v>
      </c>
      <c r="BO60">
        <f t="shared" si="37"/>
        <v>0</v>
      </c>
      <c r="BP60" t="str">
        <f t="shared" si="38"/>
        <v/>
      </c>
      <c r="BQ60" t="str">
        <f t="shared" si="39"/>
        <v/>
      </c>
      <c r="BR60" t="str">
        <f t="shared" si="40"/>
        <v/>
      </c>
      <c r="BS60" t="str">
        <f t="shared" si="41"/>
        <v/>
      </c>
      <c r="BT60" t="str">
        <f t="shared" si="42"/>
        <v/>
      </c>
      <c r="BU60" t="str">
        <f t="shared" si="43"/>
        <v/>
      </c>
      <c r="BV60" t="str">
        <f t="shared" si="44"/>
        <v/>
      </c>
      <c r="BW60" t="str">
        <f t="shared" si="45"/>
        <v/>
      </c>
      <c r="BX60" t="str">
        <f t="shared" si="46"/>
        <v/>
      </c>
      <c r="BY60" t="str">
        <f t="shared" si="47"/>
        <v/>
      </c>
      <c r="BZ60" t="str">
        <f t="shared" si="48"/>
        <v/>
      </c>
      <c r="CA60" t="str">
        <f t="shared" si="49"/>
        <v/>
      </c>
      <c r="CB60" s="11">
        <f t="shared" si="68"/>
        <v>3.3621481728162893E-2</v>
      </c>
    </row>
    <row r="61" spans="1:80" x14ac:dyDescent="0.3">
      <c r="A61">
        <v>1</v>
      </c>
      <c r="B61">
        <f t="shared" si="2"/>
        <v>1</v>
      </c>
      <c r="C61" t="s">
        <v>75</v>
      </c>
      <c r="D61">
        <v>0.65</v>
      </c>
      <c r="E61">
        <v>5.3</v>
      </c>
      <c r="F61">
        <v>1.8</v>
      </c>
      <c r="G61">
        <v>2.1</v>
      </c>
      <c r="H61">
        <v>5.3</v>
      </c>
      <c r="I61">
        <f t="shared" si="3"/>
        <v>0.97500000000000009</v>
      </c>
      <c r="J61">
        <f t="shared" si="4"/>
        <v>0</v>
      </c>
      <c r="K61">
        <v>1</v>
      </c>
      <c r="L61">
        <f t="shared" si="52"/>
        <v>1</v>
      </c>
      <c r="M61">
        <v>1</v>
      </c>
      <c r="N61">
        <v>1</v>
      </c>
      <c r="O61">
        <v>3</v>
      </c>
      <c r="P61">
        <f t="shared" si="5"/>
        <v>1</v>
      </c>
      <c r="S61">
        <v>1</v>
      </c>
      <c r="T61">
        <v>0</v>
      </c>
      <c r="U61">
        <v>2</v>
      </c>
      <c r="Z61">
        <v>0</v>
      </c>
      <c r="AA61">
        <v>0</v>
      </c>
      <c r="AB61">
        <v>0</v>
      </c>
      <c r="AC61">
        <v>0</v>
      </c>
      <c r="AD61" t="s">
        <v>75</v>
      </c>
      <c r="AE61">
        <f t="shared" si="53"/>
        <v>15.828325536489627</v>
      </c>
      <c r="AF61">
        <f t="shared" si="6"/>
        <v>1.4932382581593988</v>
      </c>
      <c r="AG61">
        <f t="shared" si="7"/>
        <v>2.9864765163187976</v>
      </c>
      <c r="AH61">
        <f t="shared" si="8"/>
        <v>5.9729530326375952</v>
      </c>
      <c r="AI61">
        <f t="shared" si="9"/>
        <v>8.9594295489563933</v>
      </c>
      <c r="AJ61">
        <f t="shared" si="10"/>
        <v>11.94590606527519</v>
      </c>
      <c r="AK61">
        <f t="shared" si="11"/>
        <v>14.932382581593988</v>
      </c>
      <c r="AL61">
        <f t="shared" si="12"/>
        <v>17.918859097912787</v>
      </c>
      <c r="AM61">
        <f t="shared" si="13"/>
        <v>32.851241679506771</v>
      </c>
      <c r="AN61">
        <f t="shared" si="14"/>
        <v>41.810671228463164</v>
      </c>
      <c r="AO61">
        <f t="shared" si="15"/>
        <v>50.770100777419557</v>
      </c>
      <c r="AP61">
        <f t="shared" si="16"/>
        <v>71.675436391651147</v>
      </c>
      <c r="AQ61">
        <f t="shared" si="17"/>
        <v>1.4932382581593988</v>
      </c>
      <c r="AR61">
        <f t="shared" si="18"/>
        <v>2.9864765163187976</v>
      </c>
      <c r="AS61">
        <f t="shared" si="19"/>
        <v>5.9729530326375952</v>
      </c>
      <c r="AT61">
        <f t="shared" si="20"/>
        <v>8.9594295489563933</v>
      </c>
      <c r="AU61">
        <f t="shared" si="21"/>
        <v>11.94590606527519</v>
      </c>
      <c r="AV61">
        <f t="shared" si="22"/>
        <v>14.932382581593988</v>
      </c>
      <c r="AW61">
        <f t="shared" si="23"/>
        <v>15.828325536489627</v>
      </c>
      <c r="AX61">
        <f t="shared" si="24"/>
        <v>15.828325536489627</v>
      </c>
      <c r="AY61">
        <f t="shared" si="25"/>
        <v>15.828325536489627</v>
      </c>
      <c r="AZ61">
        <f t="shared" si="26"/>
        <v>15.828325536489627</v>
      </c>
      <c r="BA61">
        <f t="shared" si="27"/>
        <v>15.828325536489627</v>
      </c>
      <c r="BB61">
        <f t="shared" si="28"/>
        <v>38</v>
      </c>
      <c r="BC61">
        <f t="shared" si="54"/>
        <v>0</v>
      </c>
      <c r="BD61">
        <f t="shared" si="29"/>
        <v>0</v>
      </c>
      <c r="BE61">
        <f t="shared" si="30"/>
        <v>18</v>
      </c>
      <c r="BF61">
        <f t="shared" si="31"/>
        <v>0</v>
      </c>
      <c r="BG61">
        <f t="shared" si="31"/>
        <v>0</v>
      </c>
      <c r="BH61">
        <f t="shared" si="31"/>
        <v>0</v>
      </c>
      <c r="BI61">
        <f t="shared" si="32"/>
        <v>1.2776163056701899</v>
      </c>
      <c r="BJ61">
        <f t="shared" si="66"/>
        <v>0</v>
      </c>
      <c r="BK61">
        <f t="shared" si="67"/>
        <v>0</v>
      </c>
      <c r="BL61">
        <f t="shared" si="34"/>
        <v>0.60518667110693203</v>
      </c>
      <c r="BM61">
        <f t="shared" si="35"/>
        <v>0</v>
      </c>
      <c r="BN61">
        <f t="shared" si="36"/>
        <v>0</v>
      </c>
      <c r="BO61">
        <f t="shared" si="37"/>
        <v>0</v>
      </c>
      <c r="BP61" t="str">
        <f t="shared" si="38"/>
        <v>Col mop</v>
      </c>
      <c r="BQ61">
        <f t="shared" si="39"/>
        <v>1.4932382581593988</v>
      </c>
      <c r="BR61">
        <f t="shared" si="40"/>
        <v>1.4932382581593988</v>
      </c>
      <c r="BS61">
        <f t="shared" si="41"/>
        <v>2.9864765163187976</v>
      </c>
      <c r="BT61">
        <f t="shared" si="42"/>
        <v>2.9864765163187981</v>
      </c>
      <c r="BU61">
        <f t="shared" si="43"/>
        <v>2.9864765163187972</v>
      </c>
      <c r="BV61">
        <f t="shared" si="44"/>
        <v>2.9864765163187972</v>
      </c>
      <c r="BW61">
        <f t="shared" si="45"/>
        <v>0.89594295489563969</v>
      </c>
      <c r="BX61">
        <f t="shared" si="46"/>
        <v>0</v>
      </c>
      <c r="BY61">
        <f t="shared" si="47"/>
        <v>0</v>
      </c>
      <c r="BZ61">
        <f t="shared" si="48"/>
        <v>0</v>
      </c>
      <c r="CA61">
        <f t="shared" si="49"/>
        <v>0</v>
      </c>
      <c r="CB61" s="11">
        <f t="shared" si="68"/>
        <v>3.3621481728162893E-2</v>
      </c>
    </row>
    <row r="62" spans="1:80" x14ac:dyDescent="0.3">
      <c r="A62">
        <v>1</v>
      </c>
      <c r="B62" t="str">
        <f t="shared" si="2"/>
        <v/>
      </c>
      <c r="D62">
        <v>0.33</v>
      </c>
      <c r="I62">
        <f t="shared" si="3"/>
        <v>0</v>
      </c>
      <c r="J62">
        <f t="shared" si="4"/>
        <v>0</v>
      </c>
      <c r="L62" t="e">
        <f t="shared" si="52"/>
        <v>#DIV/0!</v>
      </c>
      <c r="M62">
        <v>2</v>
      </c>
      <c r="N62">
        <v>1</v>
      </c>
      <c r="O62">
        <v>5</v>
      </c>
      <c r="P62">
        <f t="shared" si="5"/>
        <v>0</v>
      </c>
      <c r="S62">
        <v>1</v>
      </c>
      <c r="T62">
        <v>0</v>
      </c>
      <c r="U62">
        <v>3</v>
      </c>
      <c r="Z62">
        <v>0</v>
      </c>
      <c r="AA62">
        <v>0</v>
      </c>
      <c r="AB62">
        <v>0</v>
      </c>
      <c r="AC62">
        <v>0</v>
      </c>
      <c r="AD62" t="s">
        <v>75</v>
      </c>
      <c r="AE62" t="e">
        <f t="shared" si="53"/>
        <v>#DIV/0!</v>
      </c>
      <c r="AF62" t="e">
        <f t="shared" si="6"/>
        <v>#DIV/0!</v>
      </c>
      <c r="AG62" t="e">
        <f t="shared" si="7"/>
        <v>#DIV/0!</v>
      </c>
      <c r="AH62" t="e">
        <f t="shared" si="8"/>
        <v>#DIV/0!</v>
      </c>
      <c r="AI62" t="e">
        <f t="shared" si="9"/>
        <v>#DIV/0!</v>
      </c>
      <c r="AJ62" t="e">
        <f t="shared" si="10"/>
        <v>#DIV/0!</v>
      </c>
      <c r="AK62" t="e">
        <f t="shared" si="11"/>
        <v>#DIV/0!</v>
      </c>
      <c r="AL62" t="e">
        <f t="shared" si="12"/>
        <v>#DIV/0!</v>
      </c>
      <c r="AM62" t="e">
        <f t="shared" si="13"/>
        <v>#DIV/0!</v>
      </c>
      <c r="AN62" t="e">
        <f t="shared" si="14"/>
        <v>#DIV/0!</v>
      </c>
      <c r="AO62" t="e">
        <f t="shared" si="15"/>
        <v>#DIV/0!</v>
      </c>
      <c r="AP62" t="e">
        <f t="shared" si="16"/>
        <v>#DIV/0!</v>
      </c>
      <c r="AQ62" t="e">
        <f t="shared" si="17"/>
        <v>#DIV/0!</v>
      </c>
      <c r="AR62" t="e">
        <f t="shared" si="18"/>
        <v>#DIV/0!</v>
      </c>
      <c r="AS62" t="e">
        <f t="shared" si="19"/>
        <v>#DIV/0!</v>
      </c>
      <c r="AT62" t="e">
        <f t="shared" si="20"/>
        <v>#DIV/0!</v>
      </c>
      <c r="AU62" t="e">
        <f t="shared" si="21"/>
        <v>#DIV/0!</v>
      </c>
      <c r="AV62" t="e">
        <f t="shared" si="22"/>
        <v>#DIV/0!</v>
      </c>
      <c r="AW62" t="e">
        <f t="shared" si="23"/>
        <v>#DIV/0!</v>
      </c>
      <c r="AX62" t="e">
        <f t="shared" si="24"/>
        <v>#DIV/0!</v>
      </c>
      <c r="AY62" t="e">
        <f t="shared" si="25"/>
        <v>#DIV/0!</v>
      </c>
      <c r="AZ62" t="e">
        <f t="shared" si="26"/>
        <v>#DIV/0!</v>
      </c>
      <c r="BA62" t="e">
        <f t="shared" si="27"/>
        <v>#DIV/0!</v>
      </c>
      <c r="BB62">
        <f t="shared" si="28"/>
        <v>83</v>
      </c>
      <c r="BC62">
        <f t="shared" si="54"/>
        <v>0</v>
      </c>
      <c r="BD62">
        <f t="shared" si="29"/>
        <v>0</v>
      </c>
      <c r="BE62">
        <f t="shared" si="30"/>
        <v>38</v>
      </c>
      <c r="BF62">
        <f t="shared" si="31"/>
        <v>0</v>
      </c>
      <c r="BG62">
        <f t="shared" si="31"/>
        <v>0</v>
      </c>
      <c r="BH62">
        <f t="shared" si="31"/>
        <v>0</v>
      </c>
      <c r="BI62">
        <f t="shared" si="32"/>
        <v>0.71927689206235734</v>
      </c>
      <c r="BJ62">
        <f t="shared" si="66"/>
        <v>0</v>
      </c>
      <c r="BK62">
        <f t="shared" si="67"/>
        <v>0</v>
      </c>
      <c r="BL62">
        <f t="shared" si="34"/>
        <v>0.32930749275144067</v>
      </c>
      <c r="BM62">
        <f t="shared" si="35"/>
        <v>0</v>
      </c>
      <c r="BN62">
        <f t="shared" si="36"/>
        <v>0</v>
      </c>
      <c r="BO62">
        <f t="shared" si="37"/>
        <v>0</v>
      </c>
      <c r="BP62" t="str">
        <f t="shared" si="38"/>
        <v/>
      </c>
      <c r="BQ62" t="str">
        <f t="shared" si="39"/>
        <v/>
      </c>
      <c r="BR62" t="str">
        <f t="shared" si="40"/>
        <v/>
      </c>
      <c r="BS62" t="str">
        <f t="shared" si="41"/>
        <v/>
      </c>
      <c r="BT62" t="str">
        <f t="shared" si="42"/>
        <v/>
      </c>
      <c r="BU62" t="str">
        <f t="shared" si="43"/>
        <v/>
      </c>
      <c r="BV62" t="str">
        <f t="shared" si="44"/>
        <v/>
      </c>
      <c r="BW62" t="str">
        <f t="shared" si="45"/>
        <v/>
      </c>
      <c r="BX62" t="str">
        <f t="shared" si="46"/>
        <v/>
      </c>
      <c r="BY62" t="str">
        <f t="shared" si="47"/>
        <v/>
      </c>
      <c r="BZ62" t="str">
        <f t="shared" si="48"/>
        <v/>
      </c>
      <c r="CA62" t="str">
        <f t="shared" si="49"/>
        <v/>
      </c>
      <c r="CB62" s="11">
        <f t="shared" si="68"/>
        <v>8.6659866513537024E-3</v>
      </c>
    </row>
    <row r="63" spans="1:80" x14ac:dyDescent="0.3">
      <c r="A63">
        <v>1</v>
      </c>
      <c r="B63" t="str">
        <f t="shared" si="2"/>
        <v/>
      </c>
      <c r="C63" t="s">
        <v>75</v>
      </c>
      <c r="D63">
        <v>0.25</v>
      </c>
      <c r="I63">
        <f t="shared" si="3"/>
        <v>0</v>
      </c>
      <c r="J63">
        <f t="shared" si="4"/>
        <v>0</v>
      </c>
      <c r="L63" t="e">
        <f t="shared" si="52"/>
        <v>#DIV/0!</v>
      </c>
      <c r="M63">
        <v>1</v>
      </c>
      <c r="N63">
        <v>1</v>
      </c>
      <c r="O63">
        <v>3</v>
      </c>
      <c r="P63">
        <f t="shared" si="5"/>
        <v>1</v>
      </c>
      <c r="S63">
        <v>1</v>
      </c>
      <c r="T63">
        <v>0</v>
      </c>
      <c r="U63">
        <v>2</v>
      </c>
      <c r="Z63">
        <v>0</v>
      </c>
      <c r="AA63">
        <v>0</v>
      </c>
      <c r="AB63">
        <v>0</v>
      </c>
      <c r="AC63">
        <v>0</v>
      </c>
      <c r="AD63" t="s">
        <v>75</v>
      </c>
      <c r="AE63" t="e">
        <f t="shared" si="53"/>
        <v>#DIV/0!</v>
      </c>
      <c r="AF63" t="e">
        <f t="shared" si="6"/>
        <v>#DIV/0!</v>
      </c>
      <c r="AG63" t="e">
        <f t="shared" si="7"/>
        <v>#DIV/0!</v>
      </c>
      <c r="AH63" t="e">
        <f t="shared" si="8"/>
        <v>#DIV/0!</v>
      </c>
      <c r="AI63" t="e">
        <f t="shared" si="9"/>
        <v>#DIV/0!</v>
      </c>
      <c r="AJ63" t="e">
        <f t="shared" si="10"/>
        <v>#DIV/0!</v>
      </c>
      <c r="AK63" t="e">
        <f t="shared" si="11"/>
        <v>#DIV/0!</v>
      </c>
      <c r="AL63" t="e">
        <f t="shared" si="12"/>
        <v>#DIV/0!</v>
      </c>
      <c r="AM63" t="e">
        <f t="shared" si="13"/>
        <v>#DIV/0!</v>
      </c>
      <c r="AN63" t="e">
        <f t="shared" si="14"/>
        <v>#DIV/0!</v>
      </c>
      <c r="AO63" t="e">
        <f t="shared" si="15"/>
        <v>#DIV/0!</v>
      </c>
      <c r="AP63" t="e">
        <f t="shared" si="16"/>
        <v>#DIV/0!</v>
      </c>
      <c r="AQ63" t="e">
        <f t="shared" si="17"/>
        <v>#DIV/0!</v>
      </c>
      <c r="AR63" t="e">
        <f t="shared" si="18"/>
        <v>#DIV/0!</v>
      </c>
      <c r="AS63" t="e">
        <f t="shared" si="19"/>
        <v>#DIV/0!</v>
      </c>
      <c r="AT63" t="e">
        <f t="shared" si="20"/>
        <v>#DIV/0!</v>
      </c>
      <c r="AU63" t="e">
        <f t="shared" si="21"/>
        <v>#DIV/0!</v>
      </c>
      <c r="AV63" t="e">
        <f t="shared" si="22"/>
        <v>#DIV/0!</v>
      </c>
      <c r="AW63" t="e">
        <f t="shared" si="23"/>
        <v>#DIV/0!</v>
      </c>
      <c r="AX63" t="e">
        <f t="shared" si="24"/>
        <v>#DIV/0!</v>
      </c>
      <c r="AY63" t="e">
        <f t="shared" si="25"/>
        <v>#DIV/0!</v>
      </c>
      <c r="AZ63" t="e">
        <f t="shared" si="26"/>
        <v>#DIV/0!</v>
      </c>
      <c r="BA63" t="e">
        <f t="shared" si="27"/>
        <v>#DIV/0!</v>
      </c>
      <c r="BB63">
        <f t="shared" si="28"/>
        <v>38</v>
      </c>
      <c r="BC63">
        <f t="shared" si="54"/>
        <v>0</v>
      </c>
      <c r="BD63">
        <f t="shared" si="29"/>
        <v>0</v>
      </c>
      <c r="BE63">
        <f t="shared" si="30"/>
        <v>18</v>
      </c>
      <c r="BF63">
        <f t="shared" si="31"/>
        <v>0</v>
      </c>
      <c r="BG63">
        <f t="shared" si="31"/>
        <v>0</v>
      </c>
      <c r="BH63">
        <f t="shared" si="31"/>
        <v>0</v>
      </c>
      <c r="BI63">
        <f t="shared" si="32"/>
        <v>0.18899649492162574</v>
      </c>
      <c r="BJ63">
        <f t="shared" si="66"/>
        <v>0</v>
      </c>
      <c r="BK63">
        <f t="shared" si="67"/>
        <v>0</v>
      </c>
      <c r="BL63">
        <f t="shared" si="34"/>
        <v>8.9524655489191127E-2</v>
      </c>
      <c r="BM63">
        <f t="shared" si="35"/>
        <v>0</v>
      </c>
      <c r="BN63">
        <f t="shared" si="36"/>
        <v>0</v>
      </c>
      <c r="BO63">
        <f t="shared" si="37"/>
        <v>0</v>
      </c>
      <c r="BP63" t="str">
        <f t="shared" si="38"/>
        <v/>
      </c>
      <c r="BQ63" t="str">
        <f t="shared" si="39"/>
        <v/>
      </c>
      <c r="BR63" t="str">
        <f t="shared" si="40"/>
        <v/>
      </c>
      <c r="BS63" t="str">
        <f t="shared" si="41"/>
        <v/>
      </c>
      <c r="BT63" t="str">
        <f t="shared" si="42"/>
        <v/>
      </c>
      <c r="BU63" t="str">
        <f t="shared" si="43"/>
        <v/>
      </c>
      <c r="BV63" t="str">
        <f t="shared" si="44"/>
        <v/>
      </c>
      <c r="BW63" t="str">
        <f t="shared" si="45"/>
        <v/>
      </c>
      <c r="BX63" t="str">
        <f t="shared" si="46"/>
        <v/>
      </c>
      <c r="BY63" t="str">
        <f t="shared" si="47"/>
        <v/>
      </c>
      <c r="BZ63" t="str">
        <f t="shared" si="48"/>
        <v/>
      </c>
      <c r="CA63" t="str">
        <f t="shared" si="49"/>
        <v/>
      </c>
      <c r="CB63" s="11">
        <f t="shared" si="68"/>
        <v>4.9735919716217296E-3</v>
      </c>
    </row>
    <row r="64" spans="1:80" x14ac:dyDescent="0.3">
      <c r="A64">
        <v>1</v>
      </c>
      <c r="B64" t="str">
        <f t="shared" si="2"/>
        <v/>
      </c>
      <c r="D64">
        <v>0.3</v>
      </c>
      <c r="I64">
        <f t="shared" si="3"/>
        <v>0</v>
      </c>
      <c r="J64">
        <f t="shared" si="4"/>
        <v>0</v>
      </c>
      <c r="L64" t="e">
        <f t="shared" si="52"/>
        <v>#DIV/0!</v>
      </c>
      <c r="M64">
        <v>2</v>
      </c>
      <c r="N64">
        <v>1</v>
      </c>
      <c r="O64">
        <v>4</v>
      </c>
      <c r="P64">
        <f t="shared" si="5"/>
        <v>0</v>
      </c>
      <c r="S64">
        <v>1</v>
      </c>
      <c r="T64">
        <v>0</v>
      </c>
      <c r="U64">
        <v>2</v>
      </c>
      <c r="Z64">
        <v>0</v>
      </c>
      <c r="AA64">
        <v>0</v>
      </c>
      <c r="AB64">
        <v>0</v>
      </c>
      <c r="AC64">
        <v>0</v>
      </c>
      <c r="AD64" t="s">
        <v>75</v>
      </c>
      <c r="AE64" t="e">
        <f t="shared" si="53"/>
        <v>#DIV/0!</v>
      </c>
      <c r="AF64" t="e">
        <f t="shared" si="6"/>
        <v>#DIV/0!</v>
      </c>
      <c r="AG64" t="e">
        <f t="shared" si="7"/>
        <v>#DIV/0!</v>
      </c>
      <c r="AH64" t="e">
        <f t="shared" si="8"/>
        <v>#DIV/0!</v>
      </c>
      <c r="AI64" t="e">
        <f t="shared" si="9"/>
        <v>#DIV/0!</v>
      </c>
      <c r="AJ64" t="e">
        <f t="shared" si="10"/>
        <v>#DIV/0!</v>
      </c>
      <c r="AK64" t="e">
        <f t="shared" si="11"/>
        <v>#DIV/0!</v>
      </c>
      <c r="AL64" t="e">
        <f t="shared" si="12"/>
        <v>#DIV/0!</v>
      </c>
      <c r="AM64" t="e">
        <f t="shared" si="13"/>
        <v>#DIV/0!</v>
      </c>
      <c r="AN64" t="e">
        <f t="shared" si="14"/>
        <v>#DIV/0!</v>
      </c>
      <c r="AO64" t="e">
        <f t="shared" si="15"/>
        <v>#DIV/0!</v>
      </c>
      <c r="AP64" t="e">
        <f t="shared" si="16"/>
        <v>#DIV/0!</v>
      </c>
      <c r="AQ64" t="e">
        <f t="shared" si="17"/>
        <v>#DIV/0!</v>
      </c>
      <c r="AR64" t="e">
        <f t="shared" si="18"/>
        <v>#DIV/0!</v>
      </c>
      <c r="AS64" t="e">
        <f t="shared" si="19"/>
        <v>#DIV/0!</v>
      </c>
      <c r="AT64" t="e">
        <f t="shared" si="20"/>
        <v>#DIV/0!</v>
      </c>
      <c r="AU64" t="e">
        <f t="shared" si="21"/>
        <v>#DIV/0!</v>
      </c>
      <c r="AV64" t="e">
        <f t="shared" si="22"/>
        <v>#DIV/0!</v>
      </c>
      <c r="AW64" t="e">
        <f t="shared" si="23"/>
        <v>#DIV/0!</v>
      </c>
      <c r="AX64" t="e">
        <f t="shared" si="24"/>
        <v>#DIV/0!</v>
      </c>
      <c r="AY64" t="e">
        <f t="shared" si="25"/>
        <v>#DIV/0!</v>
      </c>
      <c r="AZ64" t="e">
        <f t="shared" si="26"/>
        <v>#DIV/0!</v>
      </c>
      <c r="BA64" t="e">
        <f t="shared" si="27"/>
        <v>#DIV/0!</v>
      </c>
      <c r="BB64">
        <f t="shared" si="28"/>
        <v>63</v>
      </c>
      <c r="BC64">
        <f t="shared" si="54"/>
        <v>0</v>
      </c>
      <c r="BD64">
        <f t="shared" si="29"/>
        <v>0</v>
      </c>
      <c r="BE64">
        <f t="shared" si="30"/>
        <v>18</v>
      </c>
      <c r="BF64">
        <f t="shared" si="31"/>
        <v>0</v>
      </c>
      <c r="BG64">
        <f t="shared" si="31"/>
        <v>0</v>
      </c>
      <c r="BH64">
        <f t="shared" si="31"/>
        <v>0</v>
      </c>
      <c r="BI64">
        <f t="shared" si="32"/>
        <v>0.45120426366552324</v>
      </c>
      <c r="BJ64">
        <f t="shared" si="66"/>
        <v>0</v>
      </c>
      <c r="BK64">
        <f t="shared" si="67"/>
        <v>0</v>
      </c>
      <c r="BL64">
        <f t="shared" si="34"/>
        <v>0.12891550390443521</v>
      </c>
      <c r="BM64">
        <f t="shared" si="35"/>
        <v>0</v>
      </c>
      <c r="BN64">
        <f t="shared" si="36"/>
        <v>0</v>
      </c>
      <c r="BO64">
        <f t="shared" si="37"/>
        <v>0</v>
      </c>
      <c r="BP64" t="str">
        <f t="shared" si="38"/>
        <v/>
      </c>
      <c r="BQ64" t="str">
        <f t="shared" si="39"/>
        <v/>
      </c>
      <c r="BR64" t="str">
        <f t="shared" si="40"/>
        <v/>
      </c>
      <c r="BS64" t="str">
        <f t="shared" si="41"/>
        <v/>
      </c>
      <c r="BT64" t="str">
        <f t="shared" si="42"/>
        <v/>
      </c>
      <c r="BU64" t="str">
        <f t="shared" si="43"/>
        <v/>
      </c>
      <c r="BV64" t="str">
        <f t="shared" si="44"/>
        <v/>
      </c>
      <c r="BW64" t="str">
        <f t="shared" si="45"/>
        <v/>
      </c>
      <c r="BX64" t="str">
        <f t="shared" si="46"/>
        <v/>
      </c>
      <c r="BY64" t="str">
        <f t="shared" si="47"/>
        <v/>
      </c>
      <c r="BZ64" t="str">
        <f t="shared" si="48"/>
        <v/>
      </c>
      <c r="CA64" t="str">
        <f t="shared" si="49"/>
        <v/>
      </c>
      <c r="CB64" s="11">
        <f t="shared" si="68"/>
        <v>7.1619724391352897E-3</v>
      </c>
    </row>
    <row r="65" spans="1:80" x14ac:dyDescent="0.3">
      <c r="A65">
        <v>1</v>
      </c>
      <c r="B65" t="str">
        <f t="shared" si="2"/>
        <v/>
      </c>
      <c r="D65">
        <v>0.2</v>
      </c>
      <c r="I65">
        <f t="shared" si="3"/>
        <v>0</v>
      </c>
      <c r="J65">
        <f t="shared" si="4"/>
        <v>0</v>
      </c>
      <c r="L65" t="e">
        <f t="shared" si="52"/>
        <v>#DIV/0!</v>
      </c>
      <c r="M65">
        <v>2</v>
      </c>
      <c r="N65">
        <v>1</v>
      </c>
      <c r="O65">
        <v>4</v>
      </c>
      <c r="P65">
        <f t="shared" si="5"/>
        <v>0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3"/>
        <v>#DIV/0!</v>
      </c>
      <c r="AF65" t="e">
        <f t="shared" si="6"/>
        <v>#DIV/0!</v>
      </c>
      <c r="AG65" t="e">
        <f t="shared" si="7"/>
        <v>#DIV/0!</v>
      </c>
      <c r="AH65" t="e">
        <f t="shared" si="8"/>
        <v>#DIV/0!</v>
      </c>
      <c r="AI65" t="e">
        <f t="shared" si="9"/>
        <v>#DIV/0!</v>
      </c>
      <c r="AJ65" t="e">
        <f t="shared" si="10"/>
        <v>#DIV/0!</v>
      </c>
      <c r="AK65" t="e">
        <f t="shared" si="11"/>
        <v>#DIV/0!</v>
      </c>
      <c r="AL65" t="e">
        <f t="shared" si="12"/>
        <v>#DIV/0!</v>
      </c>
      <c r="AM65" t="e">
        <f t="shared" si="13"/>
        <v>#DIV/0!</v>
      </c>
      <c r="AN65" t="e">
        <f t="shared" si="14"/>
        <v>#DIV/0!</v>
      </c>
      <c r="AO65" t="e">
        <f t="shared" si="15"/>
        <v>#DIV/0!</v>
      </c>
      <c r="AP65" t="e">
        <f t="shared" si="16"/>
        <v>#DIV/0!</v>
      </c>
      <c r="AQ65" t="e">
        <f t="shared" si="17"/>
        <v>#DIV/0!</v>
      </c>
      <c r="AR65" t="e">
        <f t="shared" si="18"/>
        <v>#DIV/0!</v>
      </c>
      <c r="AS65" t="e">
        <f t="shared" si="19"/>
        <v>#DIV/0!</v>
      </c>
      <c r="AT65" t="e">
        <f t="shared" si="20"/>
        <v>#DIV/0!</v>
      </c>
      <c r="AU65" t="e">
        <f t="shared" si="21"/>
        <v>#DIV/0!</v>
      </c>
      <c r="AV65" t="e">
        <f t="shared" si="22"/>
        <v>#DIV/0!</v>
      </c>
      <c r="AW65" t="e">
        <f t="shared" si="23"/>
        <v>#DIV/0!</v>
      </c>
      <c r="AX65" t="e">
        <f t="shared" si="24"/>
        <v>#DIV/0!</v>
      </c>
      <c r="AY65" t="e">
        <f t="shared" si="25"/>
        <v>#DIV/0!</v>
      </c>
      <c r="AZ65" t="e">
        <f t="shared" si="26"/>
        <v>#DIV/0!</v>
      </c>
      <c r="BA65" t="e">
        <f t="shared" si="27"/>
        <v>#DIV/0!</v>
      </c>
      <c r="BB65">
        <f t="shared" si="28"/>
        <v>63</v>
      </c>
      <c r="BC65">
        <f t="shared" si="54"/>
        <v>0</v>
      </c>
      <c r="BD65">
        <f t="shared" si="29"/>
        <v>0</v>
      </c>
      <c r="BE65">
        <f t="shared" si="30"/>
        <v>0</v>
      </c>
      <c r="BF65">
        <f t="shared" si="31"/>
        <v>0</v>
      </c>
      <c r="BG65">
        <f t="shared" si="31"/>
        <v>0</v>
      </c>
      <c r="BH65">
        <f t="shared" si="31"/>
        <v>0</v>
      </c>
      <c r="BI65">
        <f t="shared" si="32"/>
        <v>0.20053522829578818</v>
      </c>
      <c r="BJ65">
        <f t="shared" si="66"/>
        <v>0</v>
      </c>
      <c r="BK65">
        <f t="shared" si="67"/>
        <v>0</v>
      </c>
      <c r="BL65">
        <f t="shared" si="34"/>
        <v>0</v>
      </c>
      <c r="BM65">
        <f t="shared" si="35"/>
        <v>0</v>
      </c>
      <c r="BN65">
        <f t="shared" si="36"/>
        <v>0</v>
      </c>
      <c r="BO65">
        <f t="shared" si="37"/>
        <v>0</v>
      </c>
      <c r="BP65" t="str">
        <f t="shared" si="38"/>
        <v/>
      </c>
      <c r="BQ65" t="str">
        <f t="shared" si="39"/>
        <v/>
      </c>
      <c r="BR65" t="str">
        <f t="shared" si="40"/>
        <v/>
      </c>
      <c r="BS65" t="str">
        <f t="shared" si="41"/>
        <v/>
      </c>
      <c r="BT65" t="str">
        <f t="shared" si="42"/>
        <v/>
      </c>
      <c r="BU65" t="str">
        <f t="shared" si="43"/>
        <v/>
      </c>
      <c r="BV65" t="str">
        <f t="shared" si="44"/>
        <v/>
      </c>
      <c r="BW65" t="str">
        <f t="shared" si="45"/>
        <v/>
      </c>
      <c r="BX65" t="str">
        <f t="shared" si="46"/>
        <v/>
      </c>
      <c r="BY65" t="str">
        <f t="shared" si="47"/>
        <v/>
      </c>
      <c r="BZ65" t="str">
        <f t="shared" si="48"/>
        <v/>
      </c>
      <c r="CA65" t="str">
        <f t="shared" si="49"/>
        <v/>
      </c>
      <c r="CB65" s="11">
        <f t="shared" si="68"/>
        <v>3.1830988618379076E-3</v>
      </c>
    </row>
    <row r="66" spans="1:80" x14ac:dyDescent="0.3">
      <c r="A66">
        <v>1</v>
      </c>
      <c r="B66">
        <f t="shared" si="2"/>
        <v>1</v>
      </c>
      <c r="C66" t="s">
        <v>75</v>
      </c>
      <c r="D66">
        <v>0.7</v>
      </c>
      <c r="E66">
        <v>3.9</v>
      </c>
      <c r="F66">
        <v>3</v>
      </c>
      <c r="G66">
        <v>3.4</v>
      </c>
      <c r="H66">
        <v>3.9</v>
      </c>
      <c r="I66">
        <f t="shared" si="3"/>
        <v>1.6</v>
      </c>
      <c r="J66">
        <f t="shared" si="4"/>
        <v>0</v>
      </c>
      <c r="K66">
        <v>1</v>
      </c>
      <c r="L66">
        <f t="shared" si="52"/>
        <v>1</v>
      </c>
      <c r="M66">
        <v>2</v>
      </c>
      <c r="N66">
        <v>1</v>
      </c>
      <c r="O66">
        <v>5</v>
      </c>
      <c r="P66">
        <f t="shared" si="5"/>
        <v>1</v>
      </c>
      <c r="S66">
        <v>1</v>
      </c>
      <c r="T66">
        <v>0</v>
      </c>
      <c r="U66">
        <v>1</v>
      </c>
      <c r="Z66">
        <v>0</v>
      </c>
      <c r="AA66">
        <v>0</v>
      </c>
      <c r="AB66">
        <v>0</v>
      </c>
      <c r="AC66">
        <v>0</v>
      </c>
      <c r="AD66" t="s">
        <v>75</v>
      </c>
      <c r="AE66">
        <f t="shared" si="53"/>
        <v>31.365661053440498</v>
      </c>
      <c r="AF66">
        <f t="shared" si="6"/>
        <v>4.0212385965949355</v>
      </c>
      <c r="AG66">
        <f t="shared" si="7"/>
        <v>8.0424771931898711</v>
      </c>
      <c r="AH66">
        <f t="shared" si="8"/>
        <v>16.084954386379742</v>
      </c>
      <c r="AI66">
        <f t="shared" si="9"/>
        <v>24.127431579569613</v>
      </c>
      <c r="AJ66">
        <f t="shared" si="10"/>
        <v>32.169908772759484</v>
      </c>
      <c r="AK66">
        <f t="shared" si="11"/>
        <v>40.212385965949352</v>
      </c>
      <c r="AL66">
        <f t="shared" si="12"/>
        <v>48.254863159139227</v>
      </c>
      <c r="AM66">
        <f t="shared" si="13"/>
        <v>88.467249125088586</v>
      </c>
      <c r="AN66">
        <f t="shared" si="14"/>
        <v>112.5946807046582</v>
      </c>
      <c r="AO66">
        <f t="shared" si="15"/>
        <v>136.72211228422782</v>
      </c>
      <c r="AP66">
        <f t="shared" si="16"/>
        <v>193.01945263655691</v>
      </c>
      <c r="AQ66">
        <f t="shared" si="17"/>
        <v>4.0212385965949355</v>
      </c>
      <c r="AR66">
        <f t="shared" si="18"/>
        <v>8.0424771931898711</v>
      </c>
      <c r="AS66">
        <f t="shared" si="19"/>
        <v>16.084954386379742</v>
      </c>
      <c r="AT66">
        <f t="shared" si="20"/>
        <v>24.127431579569613</v>
      </c>
      <c r="AU66">
        <f t="shared" si="21"/>
        <v>31.365661053440498</v>
      </c>
      <c r="AV66">
        <f t="shared" si="22"/>
        <v>31.365661053440498</v>
      </c>
      <c r="AW66">
        <f t="shared" si="23"/>
        <v>31.365661053440498</v>
      </c>
      <c r="AX66">
        <f t="shared" si="24"/>
        <v>31.365661053440498</v>
      </c>
      <c r="AY66">
        <f t="shared" si="25"/>
        <v>31.365661053440498</v>
      </c>
      <c r="AZ66">
        <f t="shared" si="26"/>
        <v>31.365661053440498</v>
      </c>
      <c r="BA66">
        <f t="shared" si="27"/>
        <v>31.365661053440498</v>
      </c>
      <c r="BB66">
        <f t="shared" si="28"/>
        <v>83</v>
      </c>
      <c r="BC66">
        <f t="shared" si="54"/>
        <v>0</v>
      </c>
      <c r="BD66">
        <f t="shared" si="29"/>
        <v>0</v>
      </c>
      <c r="BE66">
        <f t="shared" si="30"/>
        <v>5.5</v>
      </c>
      <c r="BF66">
        <f t="shared" si="31"/>
        <v>0</v>
      </c>
      <c r="BG66">
        <f t="shared" si="31"/>
        <v>0</v>
      </c>
      <c r="BH66">
        <f t="shared" si="31"/>
        <v>0</v>
      </c>
      <c r="BI66">
        <f t="shared" si="32"/>
        <v>3.2364157677736913</v>
      </c>
      <c r="BJ66">
        <f t="shared" si="66"/>
        <v>0</v>
      </c>
      <c r="BK66">
        <f t="shared" si="67"/>
        <v>0</v>
      </c>
      <c r="BL66">
        <f t="shared" si="34"/>
        <v>0.21446128581632895</v>
      </c>
      <c r="BM66">
        <f t="shared" si="35"/>
        <v>0</v>
      </c>
      <c r="BN66">
        <f t="shared" si="36"/>
        <v>0</v>
      </c>
      <c r="BO66">
        <f t="shared" si="37"/>
        <v>0</v>
      </c>
      <c r="BP66" t="str">
        <f t="shared" si="38"/>
        <v>Col mop</v>
      </c>
      <c r="BQ66">
        <f t="shared" si="39"/>
        <v>4.0212385965949355</v>
      </c>
      <c r="BR66">
        <f t="shared" si="40"/>
        <v>4.0212385965949355</v>
      </c>
      <c r="BS66">
        <f t="shared" si="41"/>
        <v>8.0424771931898711</v>
      </c>
      <c r="BT66">
        <f t="shared" si="42"/>
        <v>8.0424771931898711</v>
      </c>
      <c r="BU66">
        <f t="shared" si="43"/>
        <v>7.2382294738708843</v>
      </c>
      <c r="BV66">
        <f t="shared" si="44"/>
        <v>0</v>
      </c>
      <c r="BW66">
        <f t="shared" si="45"/>
        <v>0</v>
      </c>
      <c r="BX66">
        <f t="shared" si="46"/>
        <v>0</v>
      </c>
      <c r="BY66">
        <f t="shared" si="47"/>
        <v>0</v>
      </c>
      <c r="BZ66">
        <f t="shared" si="48"/>
        <v>0</v>
      </c>
      <c r="CA66">
        <f t="shared" si="49"/>
        <v>0</v>
      </c>
      <c r="CB66" s="11">
        <f t="shared" si="68"/>
        <v>3.8992961057514354E-2</v>
      </c>
    </row>
    <row r="67" spans="1:80" x14ac:dyDescent="0.3">
      <c r="A67">
        <v>1</v>
      </c>
      <c r="B67" t="str">
        <f t="shared" si="2"/>
        <v/>
      </c>
      <c r="D67">
        <v>0.5</v>
      </c>
      <c r="I67">
        <f t="shared" si="3"/>
        <v>0</v>
      </c>
      <c r="J67">
        <f t="shared" si="4"/>
        <v>0</v>
      </c>
      <c r="L67" t="e">
        <f t="shared" si="52"/>
        <v>#DIV/0!</v>
      </c>
      <c r="M67">
        <v>1</v>
      </c>
      <c r="N67">
        <v>1</v>
      </c>
      <c r="O67">
        <v>3</v>
      </c>
      <c r="P67">
        <f t="shared" si="5"/>
        <v>0</v>
      </c>
      <c r="S67">
        <v>1</v>
      </c>
      <c r="T67">
        <v>0</v>
      </c>
      <c r="U67">
        <v>2</v>
      </c>
      <c r="Z67">
        <v>0</v>
      </c>
      <c r="AA67">
        <v>0</v>
      </c>
      <c r="AB67">
        <v>0</v>
      </c>
      <c r="AC67">
        <v>0</v>
      </c>
      <c r="AD67" t="s">
        <v>75</v>
      </c>
      <c r="AE67" t="e">
        <f t="shared" si="53"/>
        <v>#DIV/0!</v>
      </c>
      <c r="AF67" t="e">
        <f t="shared" si="6"/>
        <v>#DIV/0!</v>
      </c>
      <c r="AG67" t="e">
        <f t="shared" si="7"/>
        <v>#DIV/0!</v>
      </c>
      <c r="AH67" t="e">
        <f t="shared" si="8"/>
        <v>#DIV/0!</v>
      </c>
      <c r="AI67" t="e">
        <f t="shared" si="9"/>
        <v>#DIV/0!</v>
      </c>
      <c r="AJ67" t="e">
        <f t="shared" si="10"/>
        <v>#DIV/0!</v>
      </c>
      <c r="AK67" t="e">
        <f t="shared" si="11"/>
        <v>#DIV/0!</v>
      </c>
      <c r="AL67" t="e">
        <f t="shared" si="12"/>
        <v>#DIV/0!</v>
      </c>
      <c r="AM67" t="e">
        <f t="shared" si="13"/>
        <v>#DIV/0!</v>
      </c>
      <c r="AN67" t="e">
        <f t="shared" si="14"/>
        <v>#DIV/0!</v>
      </c>
      <c r="AO67" t="e">
        <f t="shared" si="15"/>
        <v>#DIV/0!</v>
      </c>
      <c r="AP67" t="e">
        <f t="shared" si="16"/>
        <v>#DIV/0!</v>
      </c>
      <c r="AQ67" t="e">
        <f t="shared" si="17"/>
        <v>#DIV/0!</v>
      </c>
      <c r="AR67" t="e">
        <f t="shared" si="18"/>
        <v>#DIV/0!</v>
      </c>
      <c r="AS67" t="e">
        <f t="shared" si="19"/>
        <v>#DIV/0!</v>
      </c>
      <c r="AT67" t="e">
        <f t="shared" si="20"/>
        <v>#DIV/0!</v>
      </c>
      <c r="AU67" t="e">
        <f t="shared" si="21"/>
        <v>#DIV/0!</v>
      </c>
      <c r="AV67" t="e">
        <f t="shared" si="22"/>
        <v>#DIV/0!</v>
      </c>
      <c r="AW67" t="e">
        <f t="shared" si="23"/>
        <v>#DIV/0!</v>
      </c>
      <c r="AX67" t="e">
        <f t="shared" si="24"/>
        <v>#DIV/0!</v>
      </c>
      <c r="AY67" t="e">
        <f t="shared" si="25"/>
        <v>#DIV/0!</v>
      </c>
      <c r="AZ67" t="e">
        <f t="shared" si="26"/>
        <v>#DIV/0!</v>
      </c>
      <c r="BA67" t="e">
        <f t="shared" si="27"/>
        <v>#DIV/0!</v>
      </c>
      <c r="BB67">
        <f t="shared" si="28"/>
        <v>38</v>
      </c>
      <c r="BC67">
        <f t="shared" si="54"/>
        <v>0</v>
      </c>
      <c r="BD67">
        <f t="shared" si="29"/>
        <v>0</v>
      </c>
      <c r="BE67">
        <f t="shared" si="30"/>
        <v>18</v>
      </c>
      <c r="BF67">
        <f t="shared" si="31"/>
        <v>0</v>
      </c>
      <c r="BG67">
        <f t="shared" si="31"/>
        <v>0</v>
      </c>
      <c r="BH67">
        <f t="shared" si="31"/>
        <v>0</v>
      </c>
      <c r="BI67">
        <f t="shared" si="32"/>
        <v>0.75598597968650294</v>
      </c>
      <c r="BJ67">
        <f t="shared" si="66"/>
        <v>0</v>
      </c>
      <c r="BK67">
        <f t="shared" si="67"/>
        <v>0</v>
      </c>
      <c r="BL67">
        <f t="shared" si="34"/>
        <v>0.35809862195676451</v>
      </c>
      <c r="BM67">
        <f t="shared" si="35"/>
        <v>0</v>
      </c>
      <c r="BN67">
        <f t="shared" si="36"/>
        <v>0</v>
      </c>
      <c r="BO67">
        <f t="shared" si="37"/>
        <v>0</v>
      </c>
      <c r="BP67" t="str">
        <f t="shared" si="38"/>
        <v/>
      </c>
      <c r="BQ67" t="str">
        <f t="shared" si="39"/>
        <v/>
      </c>
      <c r="BR67" t="str">
        <f t="shared" si="40"/>
        <v/>
      </c>
      <c r="BS67" t="str">
        <f t="shared" si="41"/>
        <v/>
      </c>
      <c r="BT67" t="str">
        <f t="shared" si="42"/>
        <v/>
      </c>
      <c r="BU67" t="str">
        <f t="shared" si="43"/>
        <v/>
      </c>
      <c r="BV67" t="str">
        <f t="shared" si="44"/>
        <v/>
      </c>
      <c r="BW67" t="str">
        <f t="shared" si="45"/>
        <v/>
      </c>
      <c r="BX67" t="str">
        <f t="shared" si="46"/>
        <v/>
      </c>
      <c r="BY67" t="str">
        <f t="shared" si="47"/>
        <v/>
      </c>
      <c r="BZ67" t="str">
        <f t="shared" si="48"/>
        <v/>
      </c>
      <c r="CA67" t="str">
        <f t="shared" si="49"/>
        <v/>
      </c>
      <c r="CB67" s="11">
        <f t="shared" si="68"/>
        <v>1.9894367886486918E-2</v>
      </c>
    </row>
    <row r="68" spans="1:80" x14ac:dyDescent="0.3">
      <c r="A68">
        <v>1</v>
      </c>
      <c r="B68" t="str">
        <f t="shared" si="2"/>
        <v/>
      </c>
      <c r="D68">
        <v>0.2</v>
      </c>
      <c r="I68">
        <f t="shared" si="3"/>
        <v>0</v>
      </c>
      <c r="J68">
        <f t="shared" si="4"/>
        <v>0</v>
      </c>
      <c r="L68" t="e">
        <f t="shared" si="52"/>
        <v>#DIV/0!</v>
      </c>
      <c r="M68">
        <v>1</v>
      </c>
      <c r="N68">
        <v>0</v>
      </c>
      <c r="O68">
        <v>2</v>
      </c>
      <c r="P68">
        <f t="shared" si="5"/>
        <v>0</v>
      </c>
      <c r="Z68">
        <v>0</v>
      </c>
      <c r="AA68">
        <v>0</v>
      </c>
      <c r="AB68">
        <v>0</v>
      </c>
      <c r="AC68">
        <v>0</v>
      </c>
      <c r="AD68" t="s">
        <v>75</v>
      </c>
      <c r="AE68" t="e">
        <f t="shared" si="53"/>
        <v>#DIV/0!</v>
      </c>
      <c r="AF68" t="e">
        <f t="shared" si="6"/>
        <v>#DIV/0!</v>
      </c>
      <c r="AG68" t="e">
        <f t="shared" si="7"/>
        <v>#DIV/0!</v>
      </c>
      <c r="AH68" t="e">
        <f t="shared" si="8"/>
        <v>#DIV/0!</v>
      </c>
      <c r="AI68" t="e">
        <f t="shared" si="9"/>
        <v>#DIV/0!</v>
      </c>
      <c r="AJ68" t="e">
        <f t="shared" si="10"/>
        <v>#DIV/0!</v>
      </c>
      <c r="AK68" t="e">
        <f t="shared" si="11"/>
        <v>#DIV/0!</v>
      </c>
      <c r="AL68" t="e">
        <f t="shared" si="12"/>
        <v>#DIV/0!</v>
      </c>
      <c r="AM68" t="e">
        <f t="shared" si="13"/>
        <v>#DIV/0!</v>
      </c>
      <c r="AN68" t="e">
        <f t="shared" si="14"/>
        <v>#DIV/0!</v>
      </c>
      <c r="AO68" t="e">
        <f t="shared" si="15"/>
        <v>#DIV/0!</v>
      </c>
      <c r="AP68" t="e">
        <f t="shared" si="16"/>
        <v>#DIV/0!</v>
      </c>
      <c r="AQ68" t="e">
        <f t="shared" si="17"/>
        <v>#DIV/0!</v>
      </c>
      <c r="AR68" t="e">
        <f t="shared" si="18"/>
        <v>#DIV/0!</v>
      </c>
      <c r="AS68" t="e">
        <f t="shared" si="19"/>
        <v>#DIV/0!</v>
      </c>
      <c r="AT68" t="e">
        <f t="shared" si="20"/>
        <v>#DIV/0!</v>
      </c>
      <c r="AU68" t="e">
        <f t="shared" si="21"/>
        <v>#DIV/0!</v>
      </c>
      <c r="AV68" t="e">
        <f t="shared" si="22"/>
        <v>#DIV/0!</v>
      </c>
      <c r="AW68" t="e">
        <f t="shared" si="23"/>
        <v>#DIV/0!</v>
      </c>
      <c r="AX68" t="e">
        <f t="shared" si="24"/>
        <v>#DIV/0!</v>
      </c>
      <c r="AY68" t="e">
        <f t="shared" si="25"/>
        <v>#DIV/0!</v>
      </c>
      <c r="AZ68" t="e">
        <f t="shared" si="26"/>
        <v>#DIV/0!</v>
      </c>
      <c r="BA68" t="e">
        <f t="shared" si="27"/>
        <v>#DIV/0!</v>
      </c>
      <c r="BB68">
        <f t="shared" si="28"/>
        <v>18</v>
      </c>
      <c r="BC68">
        <f t="shared" si="54"/>
        <v>0</v>
      </c>
      <c r="BD68">
        <f t="shared" si="29"/>
        <v>0</v>
      </c>
      <c r="BE68">
        <f t="shared" si="30"/>
        <v>0</v>
      </c>
      <c r="BF68">
        <f t="shared" si="31"/>
        <v>0</v>
      </c>
      <c r="BG68">
        <f t="shared" si="31"/>
        <v>0</v>
      </c>
      <c r="BH68">
        <f t="shared" si="31"/>
        <v>0</v>
      </c>
      <c r="BI68">
        <f t="shared" si="32"/>
        <v>5.7295779513082339E-2</v>
      </c>
      <c r="BJ68">
        <f t="shared" si="66"/>
        <v>0</v>
      </c>
      <c r="BK68">
        <f t="shared" si="67"/>
        <v>0</v>
      </c>
      <c r="BL68">
        <f t="shared" si="34"/>
        <v>0</v>
      </c>
      <c r="BM68">
        <f t="shared" si="35"/>
        <v>0</v>
      </c>
      <c r="BN68">
        <f t="shared" si="36"/>
        <v>0</v>
      </c>
      <c r="BO68">
        <f t="shared" si="37"/>
        <v>0</v>
      </c>
      <c r="BP68" t="str">
        <f t="shared" si="38"/>
        <v/>
      </c>
      <c r="BQ68" t="str">
        <f t="shared" si="39"/>
        <v/>
      </c>
      <c r="BR68" t="str">
        <f t="shared" si="40"/>
        <v/>
      </c>
      <c r="BS68" t="str">
        <f t="shared" si="41"/>
        <v/>
      </c>
      <c r="BT68" t="str">
        <f t="shared" si="42"/>
        <v/>
      </c>
      <c r="BU68" t="str">
        <f t="shared" si="43"/>
        <v/>
      </c>
      <c r="BV68" t="str">
        <f t="shared" si="44"/>
        <v/>
      </c>
      <c r="BW68" t="str">
        <f t="shared" si="45"/>
        <v/>
      </c>
      <c r="BX68" t="str">
        <f t="shared" si="46"/>
        <v/>
      </c>
      <c r="BY68" t="str">
        <f t="shared" si="47"/>
        <v/>
      </c>
      <c r="BZ68" t="str">
        <f t="shared" si="48"/>
        <v/>
      </c>
      <c r="CA68" t="str">
        <f t="shared" si="49"/>
        <v/>
      </c>
      <c r="CB68" s="11">
        <f t="shared" si="68"/>
        <v>3.1830988618379076E-3</v>
      </c>
    </row>
    <row r="69" spans="1:80" x14ac:dyDescent="0.3">
      <c r="A69">
        <v>1</v>
      </c>
      <c r="B69">
        <f t="shared" si="2"/>
        <v>1</v>
      </c>
      <c r="C69" t="s">
        <v>75</v>
      </c>
      <c r="D69">
        <v>0.35</v>
      </c>
      <c r="E69">
        <v>3.8</v>
      </c>
      <c r="F69">
        <v>3.35</v>
      </c>
      <c r="G69">
        <v>2.85</v>
      </c>
      <c r="H69">
        <v>3.8</v>
      </c>
      <c r="I69">
        <f t="shared" si="3"/>
        <v>1.55</v>
      </c>
      <c r="J69">
        <f t="shared" si="4"/>
        <v>0</v>
      </c>
      <c r="K69">
        <v>1</v>
      </c>
      <c r="L69">
        <f t="shared" si="52"/>
        <v>1</v>
      </c>
      <c r="M69">
        <v>1</v>
      </c>
      <c r="N69">
        <v>1</v>
      </c>
      <c r="O69">
        <v>3</v>
      </c>
      <c r="P69">
        <f t="shared" si="5"/>
        <v>1</v>
      </c>
      <c r="S69">
        <v>1</v>
      </c>
      <c r="T69">
        <v>0</v>
      </c>
      <c r="U69">
        <v>2</v>
      </c>
      <c r="Z69">
        <v>0</v>
      </c>
      <c r="AA69">
        <v>0</v>
      </c>
      <c r="AB69">
        <v>0</v>
      </c>
      <c r="AC69">
        <v>0</v>
      </c>
      <c r="AD69" t="s">
        <v>75</v>
      </c>
      <c r="AE69">
        <f t="shared" si="53"/>
        <v>28.681170130948018</v>
      </c>
      <c r="AF69">
        <f t="shared" si="6"/>
        <v>3.7738381751247396</v>
      </c>
      <c r="AG69">
        <f t="shared" si="7"/>
        <v>7.5476763502494792</v>
      </c>
      <c r="AH69">
        <f t="shared" si="8"/>
        <v>15.095352700498958</v>
      </c>
      <c r="AI69">
        <f t="shared" si="9"/>
        <v>22.643029050748439</v>
      </c>
      <c r="AJ69">
        <f t="shared" si="10"/>
        <v>30.190705400997917</v>
      </c>
      <c r="AK69">
        <f t="shared" si="11"/>
        <v>37.738381751247395</v>
      </c>
      <c r="AL69">
        <f t="shared" si="12"/>
        <v>45.286058101496877</v>
      </c>
      <c r="AM69">
        <f t="shared" si="13"/>
        <v>83.024439852744266</v>
      </c>
      <c r="AN69">
        <f t="shared" si="14"/>
        <v>105.6674689034927</v>
      </c>
      <c r="AO69">
        <f t="shared" si="15"/>
        <v>128.31049795424116</v>
      </c>
      <c r="AP69">
        <f t="shared" si="16"/>
        <v>181.14423240598751</v>
      </c>
      <c r="AQ69">
        <f t="shared" si="17"/>
        <v>3.7738381751247396</v>
      </c>
      <c r="AR69">
        <f t="shared" si="18"/>
        <v>7.5476763502494792</v>
      </c>
      <c r="AS69">
        <f t="shared" si="19"/>
        <v>15.095352700498958</v>
      </c>
      <c r="AT69">
        <f t="shared" si="20"/>
        <v>22.643029050748439</v>
      </c>
      <c r="AU69">
        <f t="shared" si="21"/>
        <v>28.681170130948018</v>
      </c>
      <c r="AV69">
        <f t="shared" si="22"/>
        <v>28.681170130948018</v>
      </c>
      <c r="AW69">
        <f t="shared" si="23"/>
        <v>28.681170130948018</v>
      </c>
      <c r="AX69">
        <f t="shared" si="24"/>
        <v>28.681170130948018</v>
      </c>
      <c r="AY69">
        <f t="shared" si="25"/>
        <v>28.681170130948018</v>
      </c>
      <c r="AZ69">
        <f t="shared" si="26"/>
        <v>28.681170130948018</v>
      </c>
      <c r="BA69">
        <f t="shared" si="27"/>
        <v>28.681170130948018</v>
      </c>
      <c r="BB69">
        <f t="shared" si="28"/>
        <v>38</v>
      </c>
      <c r="BC69">
        <f t="shared" si="54"/>
        <v>0</v>
      </c>
      <c r="BD69">
        <f t="shared" si="29"/>
        <v>0</v>
      </c>
      <c r="BE69">
        <f t="shared" si="30"/>
        <v>18</v>
      </c>
      <c r="BF69">
        <f t="shared" si="31"/>
        <v>0</v>
      </c>
      <c r="BG69">
        <f t="shared" si="31"/>
        <v>0</v>
      </c>
      <c r="BH69">
        <f t="shared" si="31"/>
        <v>0</v>
      </c>
      <c r="BI69">
        <f t="shared" si="32"/>
        <v>0.37043313004638634</v>
      </c>
      <c r="BJ69">
        <f t="shared" si="66"/>
        <v>0</v>
      </c>
      <c r="BK69">
        <f t="shared" si="67"/>
        <v>0</v>
      </c>
      <c r="BL69">
        <f t="shared" si="34"/>
        <v>0.1754683247588146</v>
      </c>
      <c r="BM69">
        <f t="shared" si="35"/>
        <v>0</v>
      </c>
      <c r="BN69">
        <f t="shared" si="36"/>
        <v>0</v>
      </c>
      <c r="BO69">
        <f t="shared" si="37"/>
        <v>0</v>
      </c>
      <c r="BP69" t="str">
        <f t="shared" si="38"/>
        <v>Col mop</v>
      </c>
      <c r="BQ69">
        <f t="shared" si="39"/>
        <v>3.7738381751247396</v>
      </c>
      <c r="BR69">
        <f t="shared" si="40"/>
        <v>3.7738381751247396</v>
      </c>
      <c r="BS69">
        <f t="shared" si="41"/>
        <v>7.5476763502494792</v>
      </c>
      <c r="BT69">
        <f t="shared" si="42"/>
        <v>7.5476763502494801</v>
      </c>
      <c r="BU69">
        <f t="shared" si="43"/>
        <v>6.0381410801995798</v>
      </c>
      <c r="BV69">
        <f t="shared" si="44"/>
        <v>0</v>
      </c>
      <c r="BW69">
        <f t="shared" si="45"/>
        <v>0</v>
      </c>
      <c r="BX69">
        <f t="shared" si="46"/>
        <v>0</v>
      </c>
      <c r="BY69">
        <f t="shared" si="47"/>
        <v>0</v>
      </c>
      <c r="BZ69">
        <f t="shared" si="48"/>
        <v>0</v>
      </c>
      <c r="CA69">
        <f t="shared" si="49"/>
        <v>0</v>
      </c>
      <c r="CB69" s="11">
        <f t="shared" si="68"/>
        <v>9.7482402643785885E-3</v>
      </c>
    </row>
    <row r="70" spans="1:80" x14ac:dyDescent="0.3">
      <c r="A70">
        <v>1</v>
      </c>
      <c r="B70">
        <f t="shared" si="2"/>
        <v>1</v>
      </c>
      <c r="C70" t="s">
        <v>75</v>
      </c>
      <c r="D70">
        <v>1.2</v>
      </c>
      <c r="E70">
        <v>5</v>
      </c>
      <c r="F70">
        <v>5.9</v>
      </c>
      <c r="G70">
        <v>5.3</v>
      </c>
      <c r="H70">
        <v>4.5</v>
      </c>
      <c r="I70">
        <f t="shared" si="3"/>
        <v>2.8</v>
      </c>
      <c r="J70">
        <f t="shared" si="4"/>
        <v>0.5</v>
      </c>
      <c r="K70">
        <v>1</v>
      </c>
      <c r="L70">
        <f t="shared" si="52"/>
        <v>1</v>
      </c>
      <c r="M70">
        <v>1</v>
      </c>
      <c r="N70">
        <v>1</v>
      </c>
      <c r="O70">
        <v>3</v>
      </c>
      <c r="P70">
        <f t="shared" si="5"/>
        <v>1</v>
      </c>
      <c r="S70">
        <v>1</v>
      </c>
      <c r="T70">
        <v>0</v>
      </c>
      <c r="U70">
        <v>2</v>
      </c>
      <c r="Z70">
        <v>0</v>
      </c>
      <c r="AA70">
        <v>0</v>
      </c>
      <c r="AB70">
        <v>0</v>
      </c>
      <c r="AC70">
        <v>0</v>
      </c>
      <c r="AD70" t="s">
        <v>75</v>
      </c>
      <c r="AE70">
        <f t="shared" si="53"/>
        <v>110.83538881864789</v>
      </c>
      <c r="AF70">
        <f t="shared" si="6"/>
        <v>0</v>
      </c>
      <c r="AG70">
        <f t="shared" si="7"/>
        <v>12.315043202071987</v>
      </c>
      <c r="AH70">
        <f t="shared" si="8"/>
        <v>36.945129606215957</v>
      </c>
      <c r="AI70">
        <f t="shared" si="9"/>
        <v>61.575216010359938</v>
      </c>
      <c r="AJ70">
        <f t="shared" si="10"/>
        <v>86.205302414503905</v>
      </c>
      <c r="AK70">
        <f t="shared" si="11"/>
        <v>110.83538881864789</v>
      </c>
      <c r="AL70">
        <f t="shared" si="12"/>
        <v>135.46547522279187</v>
      </c>
      <c r="AM70">
        <f t="shared" si="13"/>
        <v>258.61590724351174</v>
      </c>
      <c r="AN70">
        <f t="shared" si="14"/>
        <v>332.50616645594363</v>
      </c>
      <c r="AO70">
        <f t="shared" si="15"/>
        <v>406.39642566837557</v>
      </c>
      <c r="AP70">
        <f t="shared" si="16"/>
        <v>578.80703049738338</v>
      </c>
      <c r="AQ70">
        <f t="shared" si="17"/>
        <v>0</v>
      </c>
      <c r="AR70">
        <f t="shared" si="18"/>
        <v>12.315043202071987</v>
      </c>
      <c r="AS70">
        <f t="shared" si="19"/>
        <v>36.945129606215957</v>
      </c>
      <c r="AT70">
        <f t="shared" si="20"/>
        <v>61.575216010359938</v>
      </c>
      <c r="AU70">
        <f t="shared" si="21"/>
        <v>86.205302414503905</v>
      </c>
      <c r="AV70">
        <f t="shared" si="22"/>
        <v>110.83538881864789</v>
      </c>
      <c r="AW70">
        <f t="shared" si="23"/>
        <v>110.83538881864789</v>
      </c>
      <c r="AX70">
        <f t="shared" si="24"/>
        <v>110.83538881864789</v>
      </c>
      <c r="AY70">
        <f t="shared" si="25"/>
        <v>110.83538881864789</v>
      </c>
      <c r="AZ70">
        <f t="shared" si="26"/>
        <v>110.83538881864789</v>
      </c>
      <c r="BA70">
        <f t="shared" si="27"/>
        <v>110.83538881864789</v>
      </c>
      <c r="BB70">
        <f t="shared" si="28"/>
        <v>38</v>
      </c>
      <c r="BC70">
        <f t="shared" si="54"/>
        <v>0</v>
      </c>
      <c r="BD70">
        <f t="shared" si="29"/>
        <v>0</v>
      </c>
      <c r="BE70">
        <f t="shared" si="30"/>
        <v>18</v>
      </c>
      <c r="BF70">
        <f t="shared" si="31"/>
        <v>0</v>
      </c>
      <c r="BG70">
        <f t="shared" si="31"/>
        <v>0</v>
      </c>
      <c r="BH70">
        <f t="shared" si="31"/>
        <v>0</v>
      </c>
      <c r="BI70">
        <f t="shared" si="32"/>
        <v>4.3544792429942563</v>
      </c>
      <c r="BJ70">
        <f t="shared" si="66"/>
        <v>0</v>
      </c>
      <c r="BK70">
        <f t="shared" si="67"/>
        <v>0</v>
      </c>
      <c r="BL70">
        <f t="shared" si="34"/>
        <v>2.0626480624709633</v>
      </c>
      <c r="BM70">
        <f t="shared" si="35"/>
        <v>0</v>
      </c>
      <c r="BN70">
        <f t="shared" si="36"/>
        <v>0</v>
      </c>
      <c r="BO70">
        <f t="shared" si="37"/>
        <v>0</v>
      </c>
      <c r="BP70" t="str">
        <f t="shared" si="38"/>
        <v>Col mop</v>
      </c>
      <c r="BQ70">
        <f t="shared" si="39"/>
        <v>0</v>
      </c>
      <c r="BR70">
        <f t="shared" si="40"/>
        <v>12.315043202071987</v>
      </c>
      <c r="BS70">
        <f t="shared" si="41"/>
        <v>24.63008640414397</v>
      </c>
      <c r="BT70">
        <f t="shared" si="42"/>
        <v>24.630086404143981</v>
      </c>
      <c r="BU70">
        <f t="shared" si="43"/>
        <v>24.630086404143967</v>
      </c>
      <c r="BV70">
        <f t="shared" si="44"/>
        <v>24.630086404143981</v>
      </c>
      <c r="BW70">
        <f t="shared" si="45"/>
        <v>0</v>
      </c>
      <c r="BX70">
        <f t="shared" si="46"/>
        <v>0</v>
      </c>
      <c r="BY70">
        <f t="shared" si="47"/>
        <v>0</v>
      </c>
      <c r="BZ70">
        <f t="shared" si="48"/>
        <v>0</v>
      </c>
      <c r="CA70">
        <f t="shared" si="49"/>
        <v>0</v>
      </c>
      <c r="CB70" s="11">
        <f t="shared" si="68"/>
        <v>0.11459155902616464</v>
      </c>
    </row>
    <row r="71" spans="1:80" x14ac:dyDescent="0.3">
      <c r="A71">
        <v>1</v>
      </c>
      <c r="B71">
        <f t="shared" si="2"/>
        <v>1</v>
      </c>
      <c r="C71" t="s">
        <v>75</v>
      </c>
      <c r="D71">
        <v>0.65</v>
      </c>
      <c r="E71">
        <v>4.3</v>
      </c>
      <c r="F71">
        <v>4.9000000000000004</v>
      </c>
      <c r="G71">
        <v>4.2</v>
      </c>
      <c r="H71">
        <v>4.3</v>
      </c>
      <c r="I71">
        <f t="shared" si="3"/>
        <v>2.2750000000000004</v>
      </c>
      <c r="J71">
        <f t="shared" si="4"/>
        <v>0</v>
      </c>
      <c r="K71">
        <v>1</v>
      </c>
      <c r="L71">
        <f t="shared" si="52"/>
        <v>1</v>
      </c>
      <c r="M71">
        <v>1</v>
      </c>
      <c r="N71">
        <v>1</v>
      </c>
      <c r="O71">
        <v>4</v>
      </c>
      <c r="P71">
        <f t="shared" si="5"/>
        <v>1</v>
      </c>
      <c r="S71">
        <v>1</v>
      </c>
      <c r="T71">
        <v>0</v>
      </c>
      <c r="U71">
        <v>2</v>
      </c>
      <c r="Z71">
        <v>0</v>
      </c>
      <c r="AA71">
        <v>0</v>
      </c>
      <c r="AB71">
        <v>0</v>
      </c>
      <c r="AC71">
        <v>0</v>
      </c>
      <c r="AD71" t="s">
        <v>75</v>
      </c>
      <c r="AE71">
        <f t="shared" si="53"/>
        <v>69.916733554263416</v>
      </c>
      <c r="AF71">
        <f t="shared" si="6"/>
        <v>8.1298527388678394</v>
      </c>
      <c r="AG71">
        <f t="shared" si="7"/>
        <v>16.259705477735679</v>
      </c>
      <c r="AH71">
        <f t="shared" si="8"/>
        <v>32.519410955471358</v>
      </c>
      <c r="AI71">
        <f t="shared" si="9"/>
        <v>48.779116433207037</v>
      </c>
      <c r="AJ71">
        <f t="shared" si="10"/>
        <v>65.038821910942715</v>
      </c>
      <c r="AK71">
        <f t="shared" si="11"/>
        <v>81.298527388678394</v>
      </c>
      <c r="AL71">
        <f t="shared" si="12"/>
        <v>97.558232866414073</v>
      </c>
      <c r="AM71">
        <f t="shared" si="13"/>
        <v>178.85676025509247</v>
      </c>
      <c r="AN71">
        <f t="shared" si="14"/>
        <v>227.6358766882995</v>
      </c>
      <c r="AO71">
        <f t="shared" si="15"/>
        <v>276.41499312150654</v>
      </c>
      <c r="AP71">
        <f t="shared" si="16"/>
        <v>390.23293146565629</v>
      </c>
      <c r="AQ71">
        <f t="shared" si="17"/>
        <v>8.1298527388678394</v>
      </c>
      <c r="AR71">
        <f t="shared" si="18"/>
        <v>16.259705477735679</v>
      </c>
      <c r="AS71">
        <f t="shared" si="19"/>
        <v>32.519410955471358</v>
      </c>
      <c r="AT71">
        <f t="shared" si="20"/>
        <v>48.779116433207037</v>
      </c>
      <c r="AU71">
        <f t="shared" si="21"/>
        <v>65.038821910942715</v>
      </c>
      <c r="AV71">
        <f t="shared" si="22"/>
        <v>69.916733554263416</v>
      </c>
      <c r="AW71">
        <f t="shared" si="23"/>
        <v>69.916733554263416</v>
      </c>
      <c r="AX71">
        <f t="shared" si="24"/>
        <v>69.916733554263416</v>
      </c>
      <c r="AY71">
        <f t="shared" si="25"/>
        <v>69.916733554263416</v>
      </c>
      <c r="AZ71">
        <f t="shared" si="26"/>
        <v>69.916733554263416</v>
      </c>
      <c r="BA71">
        <f t="shared" si="27"/>
        <v>69.916733554263416</v>
      </c>
      <c r="BB71">
        <f t="shared" si="28"/>
        <v>63</v>
      </c>
      <c r="BC71">
        <f t="shared" si="54"/>
        <v>0</v>
      </c>
      <c r="BD71">
        <f t="shared" si="29"/>
        <v>0</v>
      </c>
      <c r="BE71">
        <f t="shared" si="30"/>
        <v>18</v>
      </c>
      <c r="BF71">
        <f t="shared" si="31"/>
        <v>0</v>
      </c>
      <c r="BG71">
        <f t="shared" si="31"/>
        <v>0</v>
      </c>
      <c r="BH71">
        <f t="shared" si="31"/>
        <v>0</v>
      </c>
      <c r="BI71">
        <f t="shared" si="32"/>
        <v>2.1181533488742623</v>
      </c>
      <c r="BJ71">
        <f t="shared" si="66"/>
        <v>0</v>
      </c>
      <c r="BK71">
        <f t="shared" si="67"/>
        <v>0</v>
      </c>
      <c r="BL71">
        <f t="shared" si="34"/>
        <v>0.60518667110693203</v>
      </c>
      <c r="BM71">
        <f t="shared" si="35"/>
        <v>0</v>
      </c>
      <c r="BN71">
        <f t="shared" si="36"/>
        <v>0</v>
      </c>
      <c r="BO71">
        <f t="shared" si="37"/>
        <v>0</v>
      </c>
      <c r="BP71" t="str">
        <f t="shared" si="38"/>
        <v>Col mop</v>
      </c>
      <c r="BQ71">
        <f t="shared" si="39"/>
        <v>8.1298527388678394</v>
      </c>
      <c r="BR71">
        <f t="shared" si="40"/>
        <v>8.1298527388678394</v>
      </c>
      <c r="BS71">
        <f t="shared" si="41"/>
        <v>16.259705477735679</v>
      </c>
      <c r="BT71">
        <f t="shared" si="42"/>
        <v>16.259705477735679</v>
      </c>
      <c r="BU71">
        <f t="shared" si="43"/>
        <v>16.259705477735679</v>
      </c>
      <c r="BV71">
        <f t="shared" si="44"/>
        <v>4.8779116433207008</v>
      </c>
      <c r="BW71">
        <f t="shared" si="45"/>
        <v>0</v>
      </c>
      <c r="BX71">
        <f t="shared" si="46"/>
        <v>0</v>
      </c>
      <c r="BY71">
        <f t="shared" si="47"/>
        <v>0</v>
      </c>
      <c r="BZ71">
        <f t="shared" si="48"/>
        <v>0</v>
      </c>
      <c r="CA71">
        <f t="shared" si="49"/>
        <v>0</v>
      </c>
      <c r="CB71" s="11">
        <f t="shared" si="68"/>
        <v>3.3621481728162893E-2</v>
      </c>
    </row>
    <row r="72" spans="1:80" x14ac:dyDescent="0.3">
      <c r="A72">
        <v>1</v>
      </c>
      <c r="B72" t="str">
        <f t="shared" si="2"/>
        <v/>
      </c>
      <c r="D72">
        <v>0.43</v>
      </c>
      <c r="I72">
        <f t="shared" si="3"/>
        <v>0</v>
      </c>
      <c r="J72">
        <f t="shared" si="4"/>
        <v>0</v>
      </c>
      <c r="L72" t="e">
        <f t="shared" si="52"/>
        <v>#DIV/0!</v>
      </c>
      <c r="M72">
        <v>1</v>
      </c>
      <c r="N72">
        <v>1</v>
      </c>
      <c r="O72">
        <v>3</v>
      </c>
      <c r="P72">
        <f t="shared" si="5"/>
        <v>0</v>
      </c>
      <c r="S72">
        <v>1</v>
      </c>
      <c r="T72">
        <v>0</v>
      </c>
      <c r="U72">
        <v>2</v>
      </c>
      <c r="Z72">
        <v>0</v>
      </c>
      <c r="AA72">
        <v>0</v>
      </c>
      <c r="AB72">
        <v>0</v>
      </c>
      <c r="AC72">
        <v>0</v>
      </c>
      <c r="AD72" t="s">
        <v>75</v>
      </c>
      <c r="AE72" t="e">
        <f t="shared" si="53"/>
        <v>#DIV/0!</v>
      </c>
      <c r="AF72" t="e">
        <f t="shared" si="6"/>
        <v>#DIV/0!</v>
      </c>
      <c r="AG72" t="e">
        <f t="shared" si="7"/>
        <v>#DIV/0!</v>
      </c>
      <c r="AH72" t="e">
        <f t="shared" si="8"/>
        <v>#DIV/0!</v>
      </c>
      <c r="AI72" t="e">
        <f t="shared" si="9"/>
        <v>#DIV/0!</v>
      </c>
      <c r="AJ72" t="e">
        <f t="shared" si="10"/>
        <v>#DIV/0!</v>
      </c>
      <c r="AK72" t="e">
        <f t="shared" si="11"/>
        <v>#DIV/0!</v>
      </c>
      <c r="AL72" t="e">
        <f t="shared" si="12"/>
        <v>#DIV/0!</v>
      </c>
      <c r="AM72" t="e">
        <f t="shared" si="13"/>
        <v>#DIV/0!</v>
      </c>
      <c r="AN72" t="e">
        <f t="shared" si="14"/>
        <v>#DIV/0!</v>
      </c>
      <c r="AO72" t="e">
        <f t="shared" si="15"/>
        <v>#DIV/0!</v>
      </c>
      <c r="AP72" t="e">
        <f t="shared" si="16"/>
        <v>#DIV/0!</v>
      </c>
      <c r="AQ72" t="e">
        <f t="shared" si="17"/>
        <v>#DIV/0!</v>
      </c>
      <c r="AR72" t="e">
        <f t="shared" si="18"/>
        <v>#DIV/0!</v>
      </c>
      <c r="AS72" t="e">
        <f t="shared" si="19"/>
        <v>#DIV/0!</v>
      </c>
      <c r="AT72" t="e">
        <f t="shared" si="20"/>
        <v>#DIV/0!</v>
      </c>
      <c r="AU72" t="e">
        <f t="shared" si="21"/>
        <v>#DIV/0!</v>
      </c>
      <c r="AV72" t="e">
        <f t="shared" si="22"/>
        <v>#DIV/0!</v>
      </c>
      <c r="AW72" t="e">
        <f t="shared" si="23"/>
        <v>#DIV/0!</v>
      </c>
      <c r="AX72" t="e">
        <f t="shared" si="24"/>
        <v>#DIV/0!</v>
      </c>
      <c r="AY72" t="e">
        <f t="shared" si="25"/>
        <v>#DIV/0!</v>
      </c>
      <c r="AZ72" t="e">
        <f t="shared" si="26"/>
        <v>#DIV/0!</v>
      </c>
      <c r="BA72" t="e">
        <f t="shared" si="27"/>
        <v>#DIV/0!</v>
      </c>
      <c r="BB72">
        <f t="shared" si="28"/>
        <v>38</v>
      </c>
      <c r="BC72">
        <f t="shared" si="54"/>
        <v>0</v>
      </c>
      <c r="BD72">
        <f t="shared" si="29"/>
        <v>0</v>
      </c>
      <c r="BE72">
        <f t="shared" si="30"/>
        <v>18</v>
      </c>
      <c r="BF72">
        <f t="shared" si="31"/>
        <v>0</v>
      </c>
      <c r="BG72">
        <f t="shared" si="31"/>
        <v>0</v>
      </c>
      <c r="BH72">
        <f t="shared" si="31"/>
        <v>0</v>
      </c>
      <c r="BI72">
        <f t="shared" si="32"/>
        <v>0.55912723057613745</v>
      </c>
      <c r="BJ72">
        <f t="shared" si="66"/>
        <v>0</v>
      </c>
      <c r="BK72">
        <f t="shared" si="67"/>
        <v>0</v>
      </c>
      <c r="BL72">
        <f t="shared" si="34"/>
        <v>0.26484974079922302</v>
      </c>
      <c r="BM72">
        <f t="shared" si="35"/>
        <v>0</v>
      </c>
      <c r="BN72">
        <f t="shared" si="36"/>
        <v>0</v>
      </c>
      <c r="BO72">
        <f t="shared" si="37"/>
        <v>0</v>
      </c>
      <c r="BP72" t="str">
        <f t="shared" si="38"/>
        <v/>
      </c>
      <c r="BQ72" t="str">
        <f t="shared" si="39"/>
        <v/>
      </c>
      <c r="BR72" t="str">
        <f t="shared" si="40"/>
        <v/>
      </c>
      <c r="BS72" t="str">
        <f t="shared" si="41"/>
        <v/>
      </c>
      <c r="BT72" t="str">
        <f t="shared" si="42"/>
        <v/>
      </c>
      <c r="BU72" t="str">
        <f t="shared" si="43"/>
        <v/>
      </c>
      <c r="BV72" t="str">
        <f t="shared" si="44"/>
        <v/>
      </c>
      <c r="BW72" t="str">
        <f t="shared" si="45"/>
        <v/>
      </c>
      <c r="BX72" t="str">
        <f t="shared" si="46"/>
        <v/>
      </c>
      <c r="BY72" t="str">
        <f t="shared" si="47"/>
        <v/>
      </c>
      <c r="BZ72" t="str">
        <f t="shared" si="48"/>
        <v/>
      </c>
      <c r="CA72" t="str">
        <f t="shared" si="49"/>
        <v/>
      </c>
      <c r="CB72" s="11">
        <f t="shared" si="68"/>
        <v>1.4713874488845723E-2</v>
      </c>
    </row>
    <row r="73" spans="1:80" x14ac:dyDescent="0.3">
      <c r="A73">
        <v>1</v>
      </c>
      <c r="B73" t="str">
        <f t="shared" si="2"/>
        <v/>
      </c>
      <c r="D73">
        <v>0.23</v>
      </c>
      <c r="I73">
        <f t="shared" si="3"/>
        <v>0</v>
      </c>
      <c r="J73">
        <f t="shared" si="4"/>
        <v>0</v>
      </c>
      <c r="L73" t="e">
        <f t="shared" si="52"/>
        <v>#DIV/0!</v>
      </c>
      <c r="M73">
        <v>1</v>
      </c>
      <c r="N73">
        <v>1</v>
      </c>
      <c r="O73">
        <v>3</v>
      </c>
      <c r="P73">
        <f t="shared" si="5"/>
        <v>0</v>
      </c>
      <c r="S73">
        <v>1</v>
      </c>
      <c r="T73">
        <v>0</v>
      </c>
      <c r="U73">
        <v>1</v>
      </c>
      <c r="Z73">
        <v>0</v>
      </c>
      <c r="AA73">
        <v>0</v>
      </c>
      <c r="AB73">
        <v>0</v>
      </c>
      <c r="AC73">
        <v>0</v>
      </c>
      <c r="AD73" t="s">
        <v>75</v>
      </c>
      <c r="AE73" t="e">
        <f t="shared" si="53"/>
        <v>#DIV/0!</v>
      </c>
      <c r="AF73" t="e">
        <f t="shared" si="6"/>
        <v>#DIV/0!</v>
      </c>
      <c r="AG73" t="e">
        <f t="shared" si="7"/>
        <v>#DIV/0!</v>
      </c>
      <c r="AH73" t="e">
        <f t="shared" si="8"/>
        <v>#DIV/0!</v>
      </c>
      <c r="AI73" t="e">
        <f t="shared" si="9"/>
        <v>#DIV/0!</v>
      </c>
      <c r="AJ73" t="e">
        <f t="shared" si="10"/>
        <v>#DIV/0!</v>
      </c>
      <c r="AK73" t="e">
        <f t="shared" si="11"/>
        <v>#DIV/0!</v>
      </c>
      <c r="AL73" t="e">
        <f t="shared" si="12"/>
        <v>#DIV/0!</v>
      </c>
      <c r="AM73" t="e">
        <f t="shared" si="13"/>
        <v>#DIV/0!</v>
      </c>
      <c r="AN73" t="e">
        <f t="shared" si="14"/>
        <v>#DIV/0!</v>
      </c>
      <c r="AO73" t="e">
        <f t="shared" si="15"/>
        <v>#DIV/0!</v>
      </c>
      <c r="AP73" t="e">
        <f t="shared" si="16"/>
        <v>#DIV/0!</v>
      </c>
      <c r="AQ73" t="e">
        <f t="shared" si="17"/>
        <v>#DIV/0!</v>
      </c>
      <c r="AR73" t="e">
        <f t="shared" si="18"/>
        <v>#DIV/0!</v>
      </c>
      <c r="AS73" t="e">
        <f t="shared" si="19"/>
        <v>#DIV/0!</v>
      </c>
      <c r="AT73" t="e">
        <f t="shared" si="20"/>
        <v>#DIV/0!</v>
      </c>
      <c r="AU73" t="e">
        <f t="shared" si="21"/>
        <v>#DIV/0!</v>
      </c>
      <c r="AV73" t="e">
        <f t="shared" si="22"/>
        <v>#DIV/0!</v>
      </c>
      <c r="AW73" t="e">
        <f t="shared" si="23"/>
        <v>#DIV/0!</v>
      </c>
      <c r="AX73" t="e">
        <f t="shared" si="24"/>
        <v>#DIV/0!</v>
      </c>
      <c r="AY73" t="e">
        <f t="shared" si="25"/>
        <v>#DIV/0!</v>
      </c>
      <c r="AZ73" t="e">
        <f t="shared" si="26"/>
        <v>#DIV/0!</v>
      </c>
      <c r="BA73" t="e">
        <f t="shared" si="27"/>
        <v>#DIV/0!</v>
      </c>
      <c r="BB73">
        <f t="shared" si="28"/>
        <v>38</v>
      </c>
      <c r="BC73">
        <f t="shared" si="54"/>
        <v>0</v>
      </c>
      <c r="BD73">
        <f t="shared" si="29"/>
        <v>0</v>
      </c>
      <c r="BE73">
        <f t="shared" si="30"/>
        <v>5.5</v>
      </c>
      <c r="BF73">
        <f t="shared" si="31"/>
        <v>0</v>
      </c>
      <c r="BG73">
        <f t="shared" si="31"/>
        <v>0</v>
      </c>
      <c r="BH73">
        <f t="shared" si="31"/>
        <v>0</v>
      </c>
      <c r="BI73">
        <f t="shared" si="32"/>
        <v>0.15996663330166402</v>
      </c>
      <c r="BJ73">
        <f t="shared" si="66"/>
        <v>0</v>
      </c>
      <c r="BK73">
        <f t="shared" si="67"/>
        <v>0</v>
      </c>
      <c r="BL73">
        <f t="shared" si="34"/>
        <v>2.3153065346293477E-2</v>
      </c>
      <c r="BM73">
        <f t="shared" si="35"/>
        <v>0</v>
      </c>
      <c r="BN73">
        <f t="shared" si="36"/>
        <v>0</v>
      </c>
      <c r="BO73">
        <f t="shared" si="37"/>
        <v>0</v>
      </c>
      <c r="BP73" t="str">
        <f t="shared" si="38"/>
        <v/>
      </c>
      <c r="BQ73" t="str">
        <f t="shared" si="39"/>
        <v/>
      </c>
      <c r="BR73" t="str">
        <f t="shared" si="40"/>
        <v/>
      </c>
      <c r="BS73" t="str">
        <f t="shared" si="41"/>
        <v/>
      </c>
      <c r="BT73" t="str">
        <f t="shared" si="42"/>
        <v/>
      </c>
      <c r="BU73" t="str">
        <f t="shared" si="43"/>
        <v/>
      </c>
      <c r="BV73" t="str">
        <f t="shared" si="44"/>
        <v/>
      </c>
      <c r="BW73" t="str">
        <f t="shared" si="45"/>
        <v/>
      </c>
      <c r="BX73" t="str">
        <f t="shared" si="46"/>
        <v/>
      </c>
      <c r="BY73" t="str">
        <f t="shared" si="47"/>
        <v/>
      </c>
      <c r="BZ73" t="str">
        <f t="shared" si="48"/>
        <v/>
      </c>
      <c r="CA73" t="str">
        <f t="shared" si="49"/>
        <v/>
      </c>
      <c r="CB73" s="11">
        <f t="shared" si="68"/>
        <v>4.2096482447806323E-3</v>
      </c>
    </row>
    <row r="74" spans="1:80" x14ac:dyDescent="0.3">
      <c r="A74">
        <v>1</v>
      </c>
      <c r="B74" t="str">
        <f t="shared" si="2"/>
        <v/>
      </c>
      <c r="D74">
        <v>0.23</v>
      </c>
      <c r="I74">
        <f t="shared" si="3"/>
        <v>0</v>
      </c>
      <c r="J74">
        <f t="shared" si="4"/>
        <v>0</v>
      </c>
      <c r="L74" t="e">
        <f t="shared" si="52"/>
        <v>#DIV/0!</v>
      </c>
      <c r="M74">
        <v>2</v>
      </c>
      <c r="N74">
        <v>1</v>
      </c>
      <c r="O74">
        <v>2</v>
      </c>
      <c r="P74">
        <f t="shared" si="5"/>
        <v>0</v>
      </c>
      <c r="S74">
        <v>1</v>
      </c>
      <c r="T74">
        <v>0</v>
      </c>
      <c r="U74">
        <v>2</v>
      </c>
      <c r="Z74">
        <v>0</v>
      </c>
      <c r="AA74">
        <v>0</v>
      </c>
      <c r="AB74">
        <v>0</v>
      </c>
      <c r="AC74">
        <v>0</v>
      </c>
      <c r="AD74" t="s">
        <v>75</v>
      </c>
      <c r="AE74" t="e">
        <f t="shared" si="53"/>
        <v>#DIV/0!</v>
      </c>
      <c r="AF74" t="e">
        <f t="shared" si="6"/>
        <v>#DIV/0!</v>
      </c>
      <c r="AG74" t="e">
        <f t="shared" si="7"/>
        <v>#DIV/0!</v>
      </c>
      <c r="AH74" t="e">
        <f t="shared" si="8"/>
        <v>#DIV/0!</v>
      </c>
      <c r="AI74" t="e">
        <f t="shared" si="9"/>
        <v>#DIV/0!</v>
      </c>
      <c r="AJ74" t="e">
        <f t="shared" si="10"/>
        <v>#DIV/0!</v>
      </c>
      <c r="AK74" t="e">
        <f t="shared" si="11"/>
        <v>#DIV/0!</v>
      </c>
      <c r="AL74" t="e">
        <f t="shared" si="12"/>
        <v>#DIV/0!</v>
      </c>
      <c r="AM74" t="e">
        <f t="shared" si="13"/>
        <v>#DIV/0!</v>
      </c>
      <c r="AN74" t="e">
        <f t="shared" si="14"/>
        <v>#DIV/0!</v>
      </c>
      <c r="AO74" t="e">
        <f t="shared" si="15"/>
        <v>#DIV/0!</v>
      </c>
      <c r="AP74" t="e">
        <f t="shared" si="16"/>
        <v>#DIV/0!</v>
      </c>
      <c r="AQ74" t="e">
        <f t="shared" si="17"/>
        <v>#DIV/0!</v>
      </c>
      <c r="AR74" t="e">
        <f t="shared" si="18"/>
        <v>#DIV/0!</v>
      </c>
      <c r="AS74" t="e">
        <f t="shared" si="19"/>
        <v>#DIV/0!</v>
      </c>
      <c r="AT74" t="e">
        <f t="shared" si="20"/>
        <v>#DIV/0!</v>
      </c>
      <c r="AU74" t="e">
        <f t="shared" si="21"/>
        <v>#DIV/0!</v>
      </c>
      <c r="AV74" t="e">
        <f t="shared" si="22"/>
        <v>#DIV/0!</v>
      </c>
      <c r="AW74" t="e">
        <f t="shared" si="23"/>
        <v>#DIV/0!</v>
      </c>
      <c r="AX74" t="e">
        <f t="shared" si="24"/>
        <v>#DIV/0!</v>
      </c>
      <c r="AY74" t="e">
        <f t="shared" si="25"/>
        <v>#DIV/0!</v>
      </c>
      <c r="AZ74" t="e">
        <f t="shared" si="26"/>
        <v>#DIV/0!</v>
      </c>
      <c r="BA74" t="e">
        <f t="shared" si="27"/>
        <v>#DIV/0!</v>
      </c>
      <c r="BB74">
        <f t="shared" si="28"/>
        <v>18</v>
      </c>
      <c r="BC74">
        <f t="shared" si="54"/>
        <v>0</v>
      </c>
      <c r="BD74">
        <f t="shared" si="29"/>
        <v>0</v>
      </c>
      <c r="BE74">
        <f t="shared" si="30"/>
        <v>18</v>
      </c>
      <c r="BF74">
        <f t="shared" si="31"/>
        <v>0</v>
      </c>
      <c r="BG74">
        <f t="shared" si="31"/>
        <v>0</v>
      </c>
      <c r="BH74">
        <f t="shared" si="31"/>
        <v>0</v>
      </c>
      <c r="BI74">
        <f t="shared" si="32"/>
        <v>7.5773668406051375E-2</v>
      </c>
      <c r="BJ74">
        <f t="shared" si="66"/>
        <v>0</v>
      </c>
      <c r="BK74">
        <f t="shared" si="67"/>
        <v>0</v>
      </c>
      <c r="BL74">
        <f t="shared" si="34"/>
        <v>7.5773668406051375E-2</v>
      </c>
      <c r="BM74">
        <f t="shared" si="35"/>
        <v>0</v>
      </c>
      <c r="BN74">
        <f t="shared" si="36"/>
        <v>0</v>
      </c>
      <c r="BO74">
        <f t="shared" si="37"/>
        <v>0</v>
      </c>
      <c r="BP74" t="str">
        <f t="shared" si="38"/>
        <v/>
      </c>
      <c r="BQ74" t="str">
        <f t="shared" si="39"/>
        <v/>
      </c>
      <c r="BR74" t="str">
        <f t="shared" si="40"/>
        <v/>
      </c>
      <c r="BS74" t="str">
        <f t="shared" si="41"/>
        <v/>
      </c>
      <c r="BT74" t="str">
        <f t="shared" si="42"/>
        <v/>
      </c>
      <c r="BU74" t="str">
        <f t="shared" si="43"/>
        <v/>
      </c>
      <c r="BV74" t="str">
        <f t="shared" si="44"/>
        <v/>
      </c>
      <c r="BW74" t="str">
        <f t="shared" si="45"/>
        <v/>
      </c>
      <c r="BX74" t="str">
        <f t="shared" si="46"/>
        <v/>
      </c>
      <c r="BY74" t="str">
        <f t="shared" si="47"/>
        <v/>
      </c>
      <c r="BZ74" t="str">
        <f t="shared" si="48"/>
        <v/>
      </c>
      <c r="CA74" t="str">
        <f t="shared" si="49"/>
        <v/>
      </c>
      <c r="CB74" s="11">
        <f t="shared" si="68"/>
        <v>4.2096482447806323E-3</v>
      </c>
    </row>
    <row r="75" spans="1:80" x14ac:dyDescent="0.3">
      <c r="A75">
        <v>1</v>
      </c>
      <c r="B75" t="str">
        <f t="shared" si="2"/>
        <v/>
      </c>
      <c r="D75">
        <v>0.2</v>
      </c>
      <c r="I75">
        <f t="shared" si="3"/>
        <v>0</v>
      </c>
      <c r="J75">
        <f t="shared" si="4"/>
        <v>0</v>
      </c>
      <c r="L75" t="e">
        <f t="shared" si="52"/>
        <v>#DIV/0!</v>
      </c>
      <c r="M75">
        <v>1</v>
      </c>
      <c r="N75">
        <v>0</v>
      </c>
      <c r="O75">
        <v>2</v>
      </c>
      <c r="P75">
        <f t="shared" si="5"/>
        <v>0</v>
      </c>
      <c r="S75">
        <v>1</v>
      </c>
      <c r="T75">
        <v>0</v>
      </c>
      <c r="U75">
        <v>1</v>
      </c>
      <c r="Z75">
        <v>0</v>
      </c>
      <c r="AA75">
        <v>0</v>
      </c>
      <c r="AB75">
        <v>0</v>
      </c>
      <c r="AC75">
        <v>0</v>
      </c>
      <c r="AD75" t="s">
        <v>75</v>
      </c>
      <c r="AE75" t="e">
        <f t="shared" si="53"/>
        <v>#DIV/0!</v>
      </c>
      <c r="AF75" t="e">
        <f t="shared" si="6"/>
        <v>#DIV/0!</v>
      </c>
      <c r="AG75" t="e">
        <f t="shared" si="7"/>
        <v>#DIV/0!</v>
      </c>
      <c r="AH75" t="e">
        <f t="shared" si="8"/>
        <v>#DIV/0!</v>
      </c>
      <c r="AI75" t="e">
        <f t="shared" si="9"/>
        <v>#DIV/0!</v>
      </c>
      <c r="AJ75" t="e">
        <f t="shared" si="10"/>
        <v>#DIV/0!</v>
      </c>
      <c r="AK75" t="e">
        <f t="shared" si="11"/>
        <v>#DIV/0!</v>
      </c>
      <c r="AL75" t="e">
        <f t="shared" si="12"/>
        <v>#DIV/0!</v>
      </c>
      <c r="AM75" t="e">
        <f t="shared" si="13"/>
        <v>#DIV/0!</v>
      </c>
      <c r="AN75" t="e">
        <f t="shared" si="14"/>
        <v>#DIV/0!</v>
      </c>
      <c r="AO75" t="e">
        <f t="shared" si="15"/>
        <v>#DIV/0!</v>
      </c>
      <c r="AP75" t="e">
        <f t="shared" si="16"/>
        <v>#DIV/0!</v>
      </c>
      <c r="AQ75" t="e">
        <f t="shared" si="17"/>
        <v>#DIV/0!</v>
      </c>
      <c r="AR75" t="e">
        <f t="shared" si="18"/>
        <v>#DIV/0!</v>
      </c>
      <c r="AS75" t="e">
        <f t="shared" si="19"/>
        <v>#DIV/0!</v>
      </c>
      <c r="AT75" t="e">
        <f t="shared" si="20"/>
        <v>#DIV/0!</v>
      </c>
      <c r="AU75" t="e">
        <f t="shared" si="21"/>
        <v>#DIV/0!</v>
      </c>
      <c r="AV75" t="e">
        <f t="shared" si="22"/>
        <v>#DIV/0!</v>
      </c>
      <c r="AW75" t="e">
        <f t="shared" si="23"/>
        <v>#DIV/0!</v>
      </c>
      <c r="AX75" t="e">
        <f t="shared" si="24"/>
        <v>#DIV/0!</v>
      </c>
      <c r="AY75" t="e">
        <f t="shared" si="25"/>
        <v>#DIV/0!</v>
      </c>
      <c r="AZ75" t="e">
        <f t="shared" si="26"/>
        <v>#DIV/0!</v>
      </c>
      <c r="BA75" t="e">
        <f t="shared" si="27"/>
        <v>#DIV/0!</v>
      </c>
      <c r="BB75">
        <f t="shared" si="28"/>
        <v>18</v>
      </c>
      <c r="BC75">
        <f t="shared" si="54"/>
        <v>0</v>
      </c>
      <c r="BD75">
        <f t="shared" si="29"/>
        <v>0</v>
      </c>
      <c r="BE75">
        <f t="shared" si="30"/>
        <v>5.5</v>
      </c>
      <c r="BF75">
        <f t="shared" si="31"/>
        <v>0</v>
      </c>
      <c r="BG75">
        <f t="shared" si="31"/>
        <v>0</v>
      </c>
      <c r="BH75">
        <f t="shared" si="31"/>
        <v>0</v>
      </c>
      <c r="BI75">
        <f t="shared" si="32"/>
        <v>5.7295779513082339E-2</v>
      </c>
      <c r="BJ75">
        <f t="shared" si="66"/>
        <v>0</v>
      </c>
      <c r="BK75">
        <f t="shared" si="67"/>
        <v>0</v>
      </c>
      <c r="BL75">
        <f t="shared" si="34"/>
        <v>1.7507043740108492E-2</v>
      </c>
      <c r="BM75">
        <f t="shared" si="35"/>
        <v>0</v>
      </c>
      <c r="BN75">
        <f t="shared" si="36"/>
        <v>0</v>
      </c>
      <c r="BO75">
        <f t="shared" si="37"/>
        <v>0</v>
      </c>
      <c r="BP75" t="str">
        <f t="shared" si="38"/>
        <v/>
      </c>
      <c r="BQ75" t="str">
        <f t="shared" si="39"/>
        <v/>
      </c>
      <c r="BR75" t="str">
        <f t="shared" si="40"/>
        <v/>
      </c>
      <c r="BS75" t="str">
        <f t="shared" si="41"/>
        <v/>
      </c>
      <c r="BT75" t="str">
        <f t="shared" si="42"/>
        <v/>
      </c>
      <c r="BU75" t="str">
        <f t="shared" si="43"/>
        <v/>
      </c>
      <c r="BV75" t="str">
        <f t="shared" si="44"/>
        <v/>
      </c>
      <c r="BW75" t="str">
        <f t="shared" si="45"/>
        <v/>
      </c>
      <c r="BX75" t="str">
        <f t="shared" si="46"/>
        <v/>
      </c>
      <c r="BY75" t="str">
        <f t="shared" si="47"/>
        <v/>
      </c>
      <c r="BZ75" t="str">
        <f t="shared" si="48"/>
        <v/>
      </c>
      <c r="CA75" t="str">
        <f t="shared" si="49"/>
        <v/>
      </c>
      <c r="CB75" s="11">
        <f t="shared" si="68"/>
        <v>3.1830988618379076E-3</v>
      </c>
    </row>
    <row r="76" spans="1:80" x14ac:dyDescent="0.3">
      <c r="A76">
        <v>1</v>
      </c>
      <c r="B76" t="str">
        <f t="shared" si="2"/>
        <v/>
      </c>
      <c r="D76">
        <v>0.15</v>
      </c>
      <c r="I76">
        <f t="shared" si="3"/>
        <v>0</v>
      </c>
      <c r="J76">
        <f t="shared" si="4"/>
        <v>0</v>
      </c>
      <c r="L76" t="e">
        <f t="shared" si="52"/>
        <v>#DIV/0!</v>
      </c>
      <c r="M76">
        <v>1</v>
      </c>
      <c r="N76">
        <v>0</v>
      </c>
      <c r="O76">
        <v>2</v>
      </c>
      <c r="P76">
        <f t="shared" si="5"/>
        <v>0</v>
      </c>
      <c r="Z76">
        <v>0</v>
      </c>
      <c r="AA76">
        <v>0</v>
      </c>
      <c r="AB76">
        <v>0</v>
      </c>
      <c r="AC76">
        <v>0</v>
      </c>
      <c r="AD76" t="s">
        <v>75</v>
      </c>
      <c r="AE76" t="e">
        <f t="shared" si="53"/>
        <v>#DIV/0!</v>
      </c>
      <c r="AF76" t="e">
        <f t="shared" si="6"/>
        <v>#DIV/0!</v>
      </c>
      <c r="AG76" t="e">
        <f t="shared" si="7"/>
        <v>#DIV/0!</v>
      </c>
      <c r="AH76" t="e">
        <f t="shared" si="8"/>
        <v>#DIV/0!</v>
      </c>
      <c r="AI76" t="e">
        <f t="shared" si="9"/>
        <v>#DIV/0!</v>
      </c>
      <c r="AJ76" t="e">
        <f t="shared" si="10"/>
        <v>#DIV/0!</v>
      </c>
      <c r="AK76" t="e">
        <f t="shared" si="11"/>
        <v>#DIV/0!</v>
      </c>
      <c r="AL76" t="e">
        <f t="shared" si="12"/>
        <v>#DIV/0!</v>
      </c>
      <c r="AM76" t="e">
        <f t="shared" si="13"/>
        <v>#DIV/0!</v>
      </c>
      <c r="AN76" t="e">
        <f t="shared" si="14"/>
        <v>#DIV/0!</v>
      </c>
      <c r="AO76" t="e">
        <f t="shared" si="15"/>
        <v>#DIV/0!</v>
      </c>
      <c r="AP76" t="e">
        <f t="shared" si="16"/>
        <v>#DIV/0!</v>
      </c>
      <c r="AQ76" t="e">
        <f t="shared" si="17"/>
        <v>#DIV/0!</v>
      </c>
      <c r="AR76" t="e">
        <f t="shared" si="18"/>
        <v>#DIV/0!</v>
      </c>
      <c r="AS76" t="e">
        <f t="shared" si="19"/>
        <v>#DIV/0!</v>
      </c>
      <c r="AT76" t="e">
        <f t="shared" si="20"/>
        <v>#DIV/0!</v>
      </c>
      <c r="AU76" t="e">
        <f t="shared" si="21"/>
        <v>#DIV/0!</v>
      </c>
      <c r="AV76" t="e">
        <f t="shared" si="22"/>
        <v>#DIV/0!</v>
      </c>
      <c r="AW76" t="e">
        <f t="shared" si="23"/>
        <v>#DIV/0!</v>
      </c>
      <c r="AX76" t="e">
        <f t="shared" si="24"/>
        <v>#DIV/0!</v>
      </c>
      <c r="AY76" t="e">
        <f t="shared" si="25"/>
        <v>#DIV/0!</v>
      </c>
      <c r="AZ76" t="e">
        <f t="shared" si="26"/>
        <v>#DIV/0!</v>
      </c>
      <c r="BA76" t="e">
        <f t="shared" si="27"/>
        <v>#DIV/0!</v>
      </c>
      <c r="BB76">
        <f t="shared" si="28"/>
        <v>18</v>
      </c>
      <c r="BC76">
        <f t="shared" si="54"/>
        <v>0</v>
      </c>
      <c r="BD76">
        <f t="shared" si="29"/>
        <v>0</v>
      </c>
      <c r="BE76">
        <f t="shared" si="30"/>
        <v>0</v>
      </c>
      <c r="BF76">
        <f t="shared" si="31"/>
        <v>0</v>
      </c>
      <c r="BG76">
        <f t="shared" si="31"/>
        <v>0</v>
      </c>
      <c r="BH76">
        <f t="shared" si="31"/>
        <v>0</v>
      </c>
      <c r="BI76">
        <f t="shared" si="32"/>
        <v>3.2228875976108802E-2</v>
      </c>
      <c r="BJ76">
        <f t="shared" si="66"/>
        <v>0</v>
      </c>
      <c r="BK76">
        <f t="shared" si="67"/>
        <v>0</v>
      </c>
      <c r="BL76">
        <f t="shared" si="34"/>
        <v>0</v>
      </c>
      <c r="BM76">
        <f t="shared" si="35"/>
        <v>0</v>
      </c>
      <c r="BN76">
        <f t="shared" si="36"/>
        <v>0</v>
      </c>
      <c r="BO76">
        <f t="shared" si="37"/>
        <v>0</v>
      </c>
      <c r="BP76" t="str">
        <f t="shared" si="38"/>
        <v/>
      </c>
      <c r="BQ76" t="str">
        <f t="shared" si="39"/>
        <v/>
      </c>
      <c r="BR76" t="str">
        <f t="shared" si="40"/>
        <v/>
      </c>
      <c r="BS76" t="str">
        <f t="shared" si="41"/>
        <v/>
      </c>
      <c r="BT76" t="str">
        <f t="shared" si="42"/>
        <v/>
      </c>
      <c r="BU76" t="str">
        <f t="shared" si="43"/>
        <v/>
      </c>
      <c r="BV76" t="str">
        <f t="shared" si="44"/>
        <v/>
      </c>
      <c r="BW76" t="str">
        <f t="shared" si="45"/>
        <v/>
      </c>
      <c r="BX76" t="str">
        <f t="shared" si="46"/>
        <v/>
      </c>
      <c r="BY76" t="str">
        <f t="shared" si="47"/>
        <v/>
      </c>
      <c r="BZ76" t="str">
        <f t="shared" si="48"/>
        <v/>
      </c>
      <c r="CA76" t="str">
        <f t="shared" si="49"/>
        <v/>
      </c>
      <c r="CB76" s="11">
        <f t="shared" si="68"/>
        <v>1.7904931097838224E-3</v>
      </c>
    </row>
    <row r="77" spans="1:80" x14ac:dyDescent="0.3">
      <c r="A77">
        <v>1</v>
      </c>
      <c r="B77" t="str">
        <f t="shared" si="2"/>
        <v/>
      </c>
      <c r="D77">
        <v>0.18</v>
      </c>
      <c r="I77">
        <f t="shared" si="3"/>
        <v>0</v>
      </c>
      <c r="J77">
        <f t="shared" si="4"/>
        <v>0</v>
      </c>
      <c r="L77" t="e">
        <f t="shared" si="52"/>
        <v>#DIV/0!</v>
      </c>
      <c r="M77">
        <v>1</v>
      </c>
      <c r="N77">
        <v>0</v>
      </c>
      <c r="O77">
        <v>2</v>
      </c>
      <c r="P77">
        <f t="shared" si="5"/>
        <v>0</v>
      </c>
      <c r="Z77">
        <v>0</v>
      </c>
      <c r="AA77">
        <v>0</v>
      </c>
      <c r="AB77">
        <v>0</v>
      </c>
      <c r="AC77">
        <v>0</v>
      </c>
      <c r="AD77" t="s">
        <v>75</v>
      </c>
      <c r="AE77" t="e">
        <f t="shared" si="53"/>
        <v>#DIV/0!</v>
      </c>
      <c r="AF77" t="e">
        <f t="shared" si="6"/>
        <v>#DIV/0!</v>
      </c>
      <c r="AG77" t="e">
        <f t="shared" si="7"/>
        <v>#DIV/0!</v>
      </c>
      <c r="AH77" t="e">
        <f t="shared" si="8"/>
        <v>#DIV/0!</v>
      </c>
      <c r="AI77" t="e">
        <f t="shared" si="9"/>
        <v>#DIV/0!</v>
      </c>
      <c r="AJ77" t="e">
        <f t="shared" si="10"/>
        <v>#DIV/0!</v>
      </c>
      <c r="AK77" t="e">
        <f t="shared" si="11"/>
        <v>#DIV/0!</v>
      </c>
      <c r="AL77" t="e">
        <f t="shared" si="12"/>
        <v>#DIV/0!</v>
      </c>
      <c r="AM77" t="e">
        <f t="shared" si="13"/>
        <v>#DIV/0!</v>
      </c>
      <c r="AN77" t="e">
        <f t="shared" si="14"/>
        <v>#DIV/0!</v>
      </c>
      <c r="AO77" t="e">
        <f t="shared" si="15"/>
        <v>#DIV/0!</v>
      </c>
      <c r="AP77" t="e">
        <f t="shared" si="16"/>
        <v>#DIV/0!</v>
      </c>
      <c r="AQ77" t="e">
        <f t="shared" si="17"/>
        <v>#DIV/0!</v>
      </c>
      <c r="AR77" t="e">
        <f t="shared" si="18"/>
        <v>#DIV/0!</v>
      </c>
      <c r="AS77" t="e">
        <f t="shared" si="19"/>
        <v>#DIV/0!</v>
      </c>
      <c r="AT77" t="e">
        <f t="shared" si="20"/>
        <v>#DIV/0!</v>
      </c>
      <c r="AU77" t="e">
        <f t="shared" si="21"/>
        <v>#DIV/0!</v>
      </c>
      <c r="AV77" t="e">
        <f t="shared" si="22"/>
        <v>#DIV/0!</v>
      </c>
      <c r="AW77" t="e">
        <f t="shared" si="23"/>
        <v>#DIV/0!</v>
      </c>
      <c r="AX77" t="e">
        <f t="shared" si="24"/>
        <v>#DIV/0!</v>
      </c>
      <c r="AY77" t="e">
        <f t="shared" si="25"/>
        <v>#DIV/0!</v>
      </c>
      <c r="AZ77" t="e">
        <f t="shared" si="26"/>
        <v>#DIV/0!</v>
      </c>
      <c r="BA77" t="e">
        <f t="shared" si="27"/>
        <v>#DIV/0!</v>
      </c>
      <c r="BB77">
        <f t="shared" si="28"/>
        <v>18</v>
      </c>
      <c r="BC77">
        <f t="shared" si="54"/>
        <v>0</v>
      </c>
      <c r="BD77">
        <f t="shared" si="29"/>
        <v>0</v>
      </c>
      <c r="BE77">
        <f t="shared" si="30"/>
        <v>0</v>
      </c>
      <c r="BF77">
        <f t="shared" ref="BF77:BH105" si="71">IF(W77="",0,IF(W77=1,5.5,IF(W77=2,18,IF(W77=3,38,IF(W77=4,63,IF(W77=5,83,IF(W77=6,95,IF(W77=7,100))))))))</f>
        <v>0</v>
      </c>
      <c r="BG77">
        <f t="shared" si="71"/>
        <v>0</v>
      </c>
      <c r="BH77">
        <f t="shared" si="71"/>
        <v>0</v>
      </c>
      <c r="BI77">
        <f t="shared" si="32"/>
        <v>4.6409581405596673E-2</v>
      </c>
      <c r="BJ77">
        <f t="shared" si="66"/>
        <v>0</v>
      </c>
      <c r="BK77">
        <f t="shared" si="67"/>
        <v>0</v>
      </c>
      <c r="BL77">
        <f t="shared" si="34"/>
        <v>0</v>
      </c>
      <c r="BM77">
        <f t="shared" si="35"/>
        <v>0</v>
      </c>
      <c r="BN77">
        <f t="shared" si="36"/>
        <v>0</v>
      </c>
      <c r="BO77">
        <f t="shared" si="37"/>
        <v>0</v>
      </c>
      <c r="BP77" t="str">
        <f t="shared" si="38"/>
        <v/>
      </c>
      <c r="BQ77" t="str">
        <f t="shared" si="39"/>
        <v/>
      </c>
      <c r="BR77" t="str">
        <f t="shared" si="40"/>
        <v/>
      </c>
      <c r="BS77" t="str">
        <f t="shared" si="41"/>
        <v/>
      </c>
      <c r="BT77" t="str">
        <f t="shared" si="42"/>
        <v/>
      </c>
      <c r="BU77" t="str">
        <f t="shared" si="43"/>
        <v/>
      </c>
      <c r="BV77" t="str">
        <f t="shared" si="44"/>
        <v/>
      </c>
      <c r="BW77" t="str">
        <f t="shared" si="45"/>
        <v/>
      </c>
      <c r="BX77" t="str">
        <f t="shared" si="46"/>
        <v/>
      </c>
      <c r="BY77" t="str">
        <f t="shared" si="47"/>
        <v/>
      </c>
      <c r="BZ77" t="str">
        <f t="shared" si="48"/>
        <v/>
      </c>
      <c r="CA77" t="str">
        <f t="shared" si="49"/>
        <v/>
      </c>
      <c r="CB77" s="11">
        <f t="shared" si="68"/>
        <v>2.5783100780887042E-3</v>
      </c>
    </row>
    <row r="78" spans="1:80" x14ac:dyDescent="0.3">
      <c r="A78">
        <v>1</v>
      </c>
      <c r="B78">
        <f t="shared" si="2"/>
        <v>1</v>
      </c>
      <c r="C78" t="s">
        <v>75</v>
      </c>
      <c r="D78">
        <v>0.65</v>
      </c>
      <c r="E78">
        <v>4.8</v>
      </c>
      <c r="F78">
        <v>7</v>
      </c>
      <c r="G78">
        <v>6</v>
      </c>
      <c r="H78">
        <v>4.8</v>
      </c>
      <c r="I78">
        <f t="shared" si="3"/>
        <v>3.25</v>
      </c>
      <c r="J78">
        <f t="shared" si="4"/>
        <v>0</v>
      </c>
      <c r="K78">
        <v>3</v>
      </c>
      <c r="L78">
        <f t="shared" si="52"/>
        <v>3</v>
      </c>
      <c r="M78">
        <v>1</v>
      </c>
      <c r="N78">
        <v>1</v>
      </c>
      <c r="O78">
        <v>3</v>
      </c>
      <c r="P78">
        <f t="shared" si="5"/>
        <v>1</v>
      </c>
      <c r="S78">
        <v>1</v>
      </c>
      <c r="T78">
        <v>0</v>
      </c>
      <c r="U78">
        <v>1</v>
      </c>
      <c r="Z78">
        <v>0</v>
      </c>
      <c r="AA78">
        <v>0</v>
      </c>
      <c r="AB78">
        <v>0</v>
      </c>
      <c r="AC78">
        <v>0</v>
      </c>
      <c r="AD78" t="s">
        <v>75</v>
      </c>
      <c r="AE78">
        <f t="shared" si="53"/>
        <v>53.039822929821831</v>
      </c>
      <c r="AF78">
        <f t="shared" si="6"/>
        <v>14.908337816239081</v>
      </c>
      <c r="AG78">
        <f t="shared" si="7"/>
        <v>26.723261480483878</v>
      </c>
      <c r="AH78">
        <f t="shared" si="8"/>
        <v>42.51166363298799</v>
      </c>
      <c r="AI78">
        <f t="shared" si="9"/>
        <v>50.242801017507013</v>
      </c>
      <c r="AJ78">
        <f t="shared" si="10"/>
        <v>52.794268194035624</v>
      </c>
      <c r="AK78">
        <f t="shared" si="11"/>
        <v>53.043659722568499</v>
      </c>
      <c r="AL78">
        <f t="shared" si="12"/>
        <v>53.868570163100301</v>
      </c>
      <c r="AM78">
        <f t="shared" si="13"/>
        <v>167.34171564555695</v>
      </c>
      <c r="AN78">
        <f t="shared" si="14"/>
        <v>426.49788171867715</v>
      </c>
      <c r="AO78">
        <f t="shared" si="15"/>
        <v>923.91887735935643</v>
      </c>
      <c r="AP78">
        <f t="shared" si="16"/>
        <v>3447.5884904384193</v>
      </c>
      <c r="AQ78">
        <f t="shared" si="17"/>
        <v>14.908337816239081</v>
      </c>
      <c r="AR78">
        <f t="shared" si="18"/>
        <v>26.723261480483878</v>
      </c>
      <c r="AS78">
        <f t="shared" si="19"/>
        <v>42.51166363298799</v>
      </c>
      <c r="AT78">
        <f t="shared" si="20"/>
        <v>50.242801017507013</v>
      </c>
      <c r="AU78">
        <f t="shared" si="21"/>
        <v>52.794268194035624</v>
      </c>
      <c r="AV78">
        <f t="shared" si="22"/>
        <v>53.039822929821831</v>
      </c>
      <c r="AW78">
        <f t="shared" si="23"/>
        <v>53.039822929821831</v>
      </c>
      <c r="AX78">
        <f t="shared" si="24"/>
        <v>53.039822929821831</v>
      </c>
      <c r="AY78">
        <f t="shared" si="25"/>
        <v>53.039822929821831</v>
      </c>
      <c r="AZ78">
        <f t="shared" si="26"/>
        <v>53.039822929821831</v>
      </c>
      <c r="BA78">
        <f t="shared" si="27"/>
        <v>53.039822929821831</v>
      </c>
      <c r="BB78">
        <f t="shared" si="28"/>
        <v>38</v>
      </c>
      <c r="BC78">
        <f t="shared" si="54"/>
        <v>0</v>
      </c>
      <c r="BD78">
        <f t="shared" si="29"/>
        <v>0</v>
      </c>
      <c r="BE78">
        <f t="shared" si="30"/>
        <v>5.5</v>
      </c>
      <c r="BF78">
        <f t="shared" si="71"/>
        <v>0</v>
      </c>
      <c r="BG78">
        <f t="shared" si="71"/>
        <v>0</v>
      </c>
      <c r="BH78">
        <f t="shared" si="71"/>
        <v>0</v>
      </c>
      <c r="BI78">
        <f t="shared" si="32"/>
        <v>1.2776163056701899</v>
      </c>
      <c r="BJ78">
        <f t="shared" si="66"/>
        <v>0</v>
      </c>
      <c r="BK78">
        <f t="shared" si="67"/>
        <v>0</v>
      </c>
      <c r="BL78">
        <f t="shared" si="34"/>
        <v>0.18491814950489591</v>
      </c>
      <c r="BM78">
        <f t="shared" si="35"/>
        <v>0</v>
      </c>
      <c r="BN78">
        <f t="shared" si="36"/>
        <v>0</v>
      </c>
      <c r="BO78">
        <f t="shared" si="37"/>
        <v>0</v>
      </c>
      <c r="BP78" t="str">
        <f t="shared" si="38"/>
        <v>Col mop</v>
      </c>
      <c r="BQ78">
        <f t="shared" si="39"/>
        <v>14.908337816239081</v>
      </c>
      <c r="BR78">
        <f t="shared" si="40"/>
        <v>11.814923664244796</v>
      </c>
      <c r="BS78">
        <f t="shared" si="41"/>
        <v>15.788402152504112</v>
      </c>
      <c r="BT78">
        <f t="shared" si="42"/>
        <v>7.7311373845190232</v>
      </c>
      <c r="BU78">
        <f t="shared" si="43"/>
        <v>2.551467176528611</v>
      </c>
      <c r="BV78">
        <f t="shared" si="44"/>
        <v>0.24555473578620735</v>
      </c>
      <c r="BW78">
        <f t="shared" si="45"/>
        <v>0</v>
      </c>
      <c r="BX78">
        <f t="shared" si="46"/>
        <v>0</v>
      </c>
      <c r="BY78">
        <f t="shared" si="47"/>
        <v>0</v>
      </c>
      <c r="BZ78">
        <f t="shared" si="48"/>
        <v>0</v>
      </c>
      <c r="CA78">
        <f t="shared" si="49"/>
        <v>0</v>
      </c>
      <c r="CB78" s="11">
        <f t="shared" si="68"/>
        <v>3.3621481728162893E-2</v>
      </c>
    </row>
    <row r="79" spans="1:80" x14ac:dyDescent="0.3">
      <c r="A79">
        <v>1</v>
      </c>
      <c r="B79" t="str">
        <f t="shared" si="2"/>
        <v/>
      </c>
      <c r="D79">
        <v>0.45</v>
      </c>
      <c r="I79">
        <f t="shared" si="3"/>
        <v>0</v>
      </c>
      <c r="J79">
        <f t="shared" si="4"/>
        <v>0</v>
      </c>
      <c r="L79" t="e">
        <f t="shared" si="52"/>
        <v>#DIV/0!</v>
      </c>
      <c r="M79">
        <v>1</v>
      </c>
      <c r="N79">
        <v>1</v>
      </c>
      <c r="O79">
        <v>3</v>
      </c>
      <c r="P79">
        <f t="shared" si="5"/>
        <v>0</v>
      </c>
      <c r="S79">
        <v>1</v>
      </c>
      <c r="T79">
        <v>0</v>
      </c>
      <c r="U79">
        <v>2</v>
      </c>
      <c r="Z79">
        <v>0</v>
      </c>
      <c r="AA79">
        <v>0</v>
      </c>
      <c r="AB79">
        <v>0</v>
      </c>
      <c r="AC79">
        <v>0</v>
      </c>
      <c r="AD79" t="s">
        <v>75</v>
      </c>
      <c r="AE79" t="e">
        <f t="shared" si="53"/>
        <v>#DIV/0!</v>
      </c>
      <c r="AF79" t="e">
        <f t="shared" si="6"/>
        <v>#DIV/0!</v>
      </c>
      <c r="AG79" t="e">
        <f t="shared" si="7"/>
        <v>#DIV/0!</v>
      </c>
      <c r="AH79" t="e">
        <f t="shared" si="8"/>
        <v>#DIV/0!</v>
      </c>
      <c r="AI79" t="e">
        <f t="shared" si="9"/>
        <v>#DIV/0!</v>
      </c>
      <c r="AJ79" t="e">
        <f t="shared" si="10"/>
        <v>#DIV/0!</v>
      </c>
      <c r="AK79" t="e">
        <f t="shared" si="11"/>
        <v>#DIV/0!</v>
      </c>
      <c r="AL79" t="e">
        <f t="shared" si="12"/>
        <v>#DIV/0!</v>
      </c>
      <c r="AM79" t="e">
        <f t="shared" si="13"/>
        <v>#DIV/0!</v>
      </c>
      <c r="AN79" t="e">
        <f t="shared" si="14"/>
        <v>#DIV/0!</v>
      </c>
      <c r="AO79" t="e">
        <f t="shared" si="15"/>
        <v>#DIV/0!</v>
      </c>
      <c r="AP79" t="e">
        <f t="shared" si="16"/>
        <v>#DIV/0!</v>
      </c>
      <c r="AQ79" t="e">
        <f t="shared" si="17"/>
        <v>#DIV/0!</v>
      </c>
      <c r="AR79" t="e">
        <f t="shared" si="18"/>
        <v>#DIV/0!</v>
      </c>
      <c r="AS79" t="e">
        <f t="shared" si="19"/>
        <v>#DIV/0!</v>
      </c>
      <c r="AT79" t="e">
        <f t="shared" si="20"/>
        <v>#DIV/0!</v>
      </c>
      <c r="AU79" t="e">
        <f t="shared" si="21"/>
        <v>#DIV/0!</v>
      </c>
      <c r="AV79" t="e">
        <f t="shared" si="22"/>
        <v>#DIV/0!</v>
      </c>
      <c r="AW79" t="e">
        <f t="shared" si="23"/>
        <v>#DIV/0!</v>
      </c>
      <c r="AX79" t="e">
        <f t="shared" si="24"/>
        <v>#DIV/0!</v>
      </c>
      <c r="AY79" t="e">
        <f t="shared" si="25"/>
        <v>#DIV/0!</v>
      </c>
      <c r="AZ79" t="e">
        <f t="shared" si="26"/>
        <v>#DIV/0!</v>
      </c>
      <c r="BA79" t="e">
        <f t="shared" si="27"/>
        <v>#DIV/0!</v>
      </c>
      <c r="BB79">
        <f t="shared" si="28"/>
        <v>38</v>
      </c>
      <c r="BC79">
        <f t="shared" si="54"/>
        <v>0</v>
      </c>
      <c r="BD79">
        <f t="shared" si="29"/>
        <v>0</v>
      </c>
      <c r="BE79">
        <f t="shared" si="30"/>
        <v>18</v>
      </c>
      <c r="BF79">
        <f t="shared" si="71"/>
        <v>0</v>
      </c>
      <c r="BG79">
        <f t="shared" si="71"/>
        <v>0</v>
      </c>
      <c r="BH79">
        <f t="shared" si="71"/>
        <v>0</v>
      </c>
      <c r="BI79">
        <f t="shared" si="32"/>
        <v>0.61234864354606733</v>
      </c>
      <c r="BJ79">
        <f t="shared" si="66"/>
        <v>0</v>
      </c>
      <c r="BK79">
        <f t="shared" si="67"/>
        <v>0</v>
      </c>
      <c r="BL79">
        <f t="shared" si="34"/>
        <v>0.29005988378497927</v>
      </c>
      <c r="BM79">
        <f t="shared" si="35"/>
        <v>0</v>
      </c>
      <c r="BN79">
        <f t="shared" si="36"/>
        <v>0</v>
      </c>
      <c r="BO79">
        <f t="shared" si="37"/>
        <v>0</v>
      </c>
      <c r="BP79" t="str">
        <f t="shared" si="38"/>
        <v/>
      </c>
      <c r="BQ79" t="str">
        <f t="shared" si="39"/>
        <v/>
      </c>
      <c r="BR79" t="str">
        <f t="shared" si="40"/>
        <v/>
      </c>
      <c r="BS79" t="str">
        <f t="shared" si="41"/>
        <v/>
      </c>
      <c r="BT79" t="str">
        <f t="shared" si="42"/>
        <v/>
      </c>
      <c r="BU79" t="str">
        <f t="shared" si="43"/>
        <v/>
      </c>
      <c r="BV79" t="str">
        <f t="shared" si="44"/>
        <v/>
      </c>
      <c r="BW79" t="str">
        <f t="shared" si="45"/>
        <v/>
      </c>
      <c r="BX79" t="str">
        <f t="shared" si="46"/>
        <v/>
      </c>
      <c r="BY79" t="str">
        <f t="shared" si="47"/>
        <v/>
      </c>
      <c r="BZ79" t="str">
        <f t="shared" si="48"/>
        <v/>
      </c>
      <c r="CA79" t="str">
        <f t="shared" si="49"/>
        <v/>
      </c>
      <c r="CB79" s="11">
        <f t="shared" si="68"/>
        <v>1.6114437988054404E-2</v>
      </c>
    </row>
    <row r="80" spans="1:80" x14ac:dyDescent="0.3">
      <c r="A80">
        <v>1</v>
      </c>
      <c r="B80" t="str">
        <f t="shared" ref="B80:B105" si="72">IF(AND(F80="",G80=""),"",1)</f>
        <v/>
      </c>
      <c r="D80">
        <v>0.28000000000000003</v>
      </c>
      <c r="I80">
        <f t="shared" ref="I80:I105" si="73">IF(OR(K80=5,K80=6),(H80+(F80+G80)/2)/3,IF(K80=4,(F80+G80+H80)/6,(G80+F80)/4))</f>
        <v>0</v>
      </c>
      <c r="J80">
        <f t="shared" ref="J80:J105" si="74">(E80-H80)</f>
        <v>0</v>
      </c>
      <c r="L80" t="e">
        <f t="shared" si="52"/>
        <v>#DIV/0!</v>
      </c>
      <c r="M80">
        <v>1</v>
      </c>
      <c r="N80">
        <v>1</v>
      </c>
      <c r="O80">
        <v>2</v>
      </c>
      <c r="P80">
        <f t="shared" ref="P80:P143" si="75">IF(C80="",0,1)</f>
        <v>0</v>
      </c>
      <c r="S80">
        <v>1</v>
      </c>
      <c r="T80">
        <v>0</v>
      </c>
      <c r="U80">
        <v>1</v>
      </c>
      <c r="Z80">
        <v>0</v>
      </c>
      <c r="AA80">
        <v>0</v>
      </c>
      <c r="AB80">
        <v>0</v>
      </c>
      <c r="AC80">
        <v>0</v>
      </c>
      <c r="AD80" t="s">
        <v>75</v>
      </c>
      <c r="AE80" t="e">
        <f t="shared" si="53"/>
        <v>#DIV/0!</v>
      </c>
      <c r="AF80" t="e">
        <f t="shared" ref="AF80:AF105" si="76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#DIV/0!</v>
      </c>
      <c r="AG80" t="e">
        <f t="shared" ref="AG80:AG105" si="77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#DIV/0!</v>
      </c>
      <c r="AH80" t="e">
        <f t="shared" ref="AH80:AH105" si="78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#DIV/0!</v>
      </c>
      <c r="AI80" t="e">
        <f t="shared" ref="AI80:AI105" si="79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#DIV/0!</v>
      </c>
      <c r="AJ80" t="e">
        <f t="shared" ref="AJ80:AJ105" si="80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#DIV/0!</v>
      </c>
      <c r="AK80" t="e">
        <f t="shared" ref="AK80:AK105" si="81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#DIV/0!</v>
      </c>
      <c r="AL80" t="e">
        <f t="shared" ref="AL80:AL105" si="82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#DIV/0!</v>
      </c>
      <c r="AM80" t="e">
        <f t="shared" ref="AM80:AM105" si="83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#DIV/0!</v>
      </c>
      <c r="AN80" t="e">
        <f t="shared" ref="AN80:AN105" si="84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#DIV/0!</v>
      </c>
      <c r="AO80" t="e">
        <f t="shared" ref="AO80:AO105" si="85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#DIV/0!</v>
      </c>
      <c r="AP80" t="e">
        <f t="shared" ref="AP80:AP105" si="86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#DIV/0!</v>
      </c>
      <c r="AQ80" t="e">
        <f t="shared" ref="AQ80:AQ105" si="87">IF($AF$14&lt;=$J80,0,IF(AND(OR($L80=5,$L80=6),$AF$14&gt;$I80+$J80),$AE80,IF(AND(OR($L80=1,$L80=2,$L80=3,$L80=7),$AF$14&gt;$E80),$AE80,IF(AND($L80=4,$AF$14&gt;2*$I80+$J80),$AE80,AF80))))</f>
        <v>#DIV/0!</v>
      </c>
      <c r="AR80" t="e">
        <f t="shared" ref="AR80:AR105" si="88">IF($AG$14&lt;=$J80,0,IF(AND(OR($L80=5,$L80=6),$AG$14&gt;$I80+$J80),$AE80,IF(AND(OR($L80=1,$L80=2,$L80=3,$L80=7),$AG$14&gt;$E80),$AE80,IF(AND($L80=4,$AG$14&gt;2*$I80+$J80),$AE80,AG80))))</f>
        <v>#DIV/0!</v>
      </c>
      <c r="AS80" t="e">
        <f t="shared" ref="AS80:AS105" si="89">IF($AH$14&lt;=$J80,0,IF(AND(OR($L80=5,$L80=6),$AH$14&gt;$I80+$J80),$AE80,IF(AND(OR($L80=1,$L80=2,$L80=3,$L80=7),$AH$14&gt;$E80),$AE80,IF(AND($L80=4,$AH$14&gt;2*$I80+$J80),$AE80,AH80))))</f>
        <v>#DIV/0!</v>
      </c>
      <c r="AT80" t="e">
        <f t="shared" ref="AT80:AT105" si="90">IF($AI$14&lt;=$J80,0,IF(AND(OR($L80=5,$L80=6),$AI$14&gt;$I80+$J80),$AE80,IF(AND(OR($L80=1,$L80=2,$L80=3,$L80=7),$AI$14&gt;$E80),$AE80,IF(AND($L80=4,$AI$14&gt;2*$I80+$J80),$AE80,AI80))))</f>
        <v>#DIV/0!</v>
      </c>
      <c r="AU80" t="e">
        <f t="shared" ref="AU80:AU105" si="91">IF($AJ$14&lt;=$J80,0,IF(AND(OR($L80=5,$L80=6),$AJ$14&gt;$I80+$J80),$AE80,IF(AND(OR($L80=1,$L80=2,$L80=3,$L80=7),$AJ$14&gt;$E80),$AE80,IF(AND($L80=4,$AJ$14&gt;2*$I80+$J80),$AE80,AJ80))))</f>
        <v>#DIV/0!</v>
      </c>
      <c r="AV80" t="e">
        <f t="shared" ref="AV80:AV105" si="92">IF($AK$14&lt;=$J80,0,IF(AND(OR($L80=5,$L80=6),$AK$14&gt;$I80+$J80),$AE80,IF(AND(OR($L80=1,$L80=2,$L80=3,$L80=7),$AK$14&gt;$E80),$AE80,IF(AND($L80=4,$AK$14&gt;2*$I80+$J80),$AE80,AK80))))</f>
        <v>#DIV/0!</v>
      </c>
      <c r="AW80" t="e">
        <f t="shared" ref="AW80:AW105" si="93">IF($AL$14&lt;=$J80,0,IF(AND(OR($L80=5,$L80=6),$AL$14&gt;$I80+$J80),$AE80,IF(AND(OR($L80=1,$L80=2,$L80=3,$L80=7),$AL$14&gt;$E80),$AE80,IF(AND($L80=4,$AL$14&gt;2*$I80+$J80),$AE80,AL80))))</f>
        <v>#DIV/0!</v>
      </c>
      <c r="AX80" t="e">
        <f t="shared" ref="AX80:AX105" si="94">IF($AM$14&lt;=$J80,0,IF(AND(OR($L80=5,$L80=6),$AM$14&gt;$I80+$J80),$AE80,IF(AND(OR($L80=1,$L80=2,$L80=3,$L80=7),$AM$14&gt;$E80),$AE80,IF(AND($L80=4,$AM$14&gt;2*$I80+$J80),$AE80,AM80))))</f>
        <v>#DIV/0!</v>
      </c>
      <c r="AY80" t="e">
        <f t="shared" ref="AY80:AY105" si="95">IF($AN$14&lt;=$J80,0,IF(AND(OR($L80=5,$L80=6),$AN$14&gt;$I80+$J80),$AE80,IF(AND(OR($L80=1,$L80=2,$L80=3,$L80=7),$AN$14&gt;$E80),$AE80,IF(AND($L80=4,$AN$14&gt;2*$I80+$J80),$AE80,AN80))))</f>
        <v>#DIV/0!</v>
      </c>
      <c r="AZ80" t="e">
        <f t="shared" ref="AZ80:AZ105" si="96">IF($AO$14&lt;=$J80,0,IF(AND(OR($L80=5,$L80=6),$AO$14&gt;$I80+$J80),$AE80,IF(AND(OR($L80=1,$L80=2,$L80=3,$L80=7),$AO$14&gt;$E80),$AE80,IF(AND($L80=4,$AO$14&gt;2*$I80+$J80),$AE80,AO80))))</f>
        <v>#DIV/0!</v>
      </c>
      <c r="BA80" t="e">
        <f t="shared" ref="BA80:BA105" si="97">IF($AP$14&lt;=$J80,0,IF(AND(OR($L80=5,$L80=6),$AP$14&gt;$I80+$J80),$AE80,IF(AND(OR($L80=1,$L80=2,$L80=3,$L80=7),$AP$14&gt;$E80),$AE80,IF(AND($L80=4,$AP$14&gt;2*$I80+$J80),$AE80,AP80))))</f>
        <v>#DIV/0!</v>
      </c>
      <c r="BB80">
        <f t="shared" ref="BB80:BB105" si="98">IF(O80="",0,IF(O80=1,5.5,IF(O80=2,18,IF(O80=3,38,IF(O80=4,63,IF(O80=5,83,IF(O80=6,95,IF(O80=7,100))))))))</f>
        <v>18</v>
      </c>
      <c r="BC80">
        <f t="shared" si="54"/>
        <v>0</v>
      </c>
      <c r="BD80">
        <f t="shared" si="54"/>
        <v>0</v>
      </c>
      <c r="BE80">
        <f t="shared" ref="BE80:BE105" si="99">IF(U80="",0,IF(U80=1,5.5,IF(U80=2,18,IF(U80=3,38,IF(U80=4,63,IF(U80=5,83,IF(U80=6,95,IF(U80=7,100))))))))</f>
        <v>5.5</v>
      </c>
      <c r="BF80">
        <f t="shared" si="71"/>
        <v>0</v>
      </c>
      <c r="BG80">
        <f t="shared" si="71"/>
        <v>0</v>
      </c>
      <c r="BH80">
        <f t="shared" si="71"/>
        <v>0</v>
      </c>
      <c r="BI80">
        <f t="shared" ref="BI80:BI105" si="100">($CB80*$BB80)</f>
        <v>0.11229972784564136</v>
      </c>
      <c r="BJ80">
        <f t="shared" si="66"/>
        <v>0</v>
      </c>
      <c r="BK80">
        <f t="shared" si="67"/>
        <v>0</v>
      </c>
      <c r="BL80">
        <f t="shared" ref="BL80:BL105" si="101">($CB80*$BE80)</f>
        <v>3.4313805730612643E-2</v>
      </c>
      <c r="BM80">
        <f t="shared" ref="BM80:BM105" si="102">($CB80*$BF80)</f>
        <v>0</v>
      </c>
      <c r="BN80">
        <f t="shared" ref="BN80:BN105" si="103">($CB80*$BG80)</f>
        <v>0</v>
      </c>
      <c r="BO80">
        <f t="shared" ref="BO80:BO105" si="104">($CB80*$BH80)</f>
        <v>0</v>
      </c>
      <c r="BP80" t="str">
        <f t="shared" ref="BP80:BP105" si="105">IF($B80=1,$C80,"")</f>
        <v/>
      </c>
      <c r="BQ80" t="str">
        <f t="shared" ref="BQ80:BQ105" si="106">IF(B80=1,$AQ80,"")</f>
        <v/>
      </c>
      <c r="BR80" t="str">
        <f t="shared" ref="BR80:BR105" si="107">IF($B80=1,$AR80-$AQ80,"")</f>
        <v/>
      </c>
      <c r="BS80" t="str">
        <f t="shared" ref="BS80:BS105" si="108">IF($B80=1,$AS80-$AR80,"")</f>
        <v/>
      </c>
      <c r="BT80" t="str">
        <f t="shared" ref="BT80:BT105" si="109">IF($B80=1,$AT80-$AS80,"")</f>
        <v/>
      </c>
      <c r="BU80" t="str">
        <f t="shared" ref="BU80:BU105" si="110">IF($B80=1,$AU80-$AT80,"")</f>
        <v/>
      </c>
      <c r="BV80" t="str">
        <f t="shared" ref="BV80:BV105" si="111">IF($B80=1,$AV80-$AU80,"")</f>
        <v/>
      </c>
      <c r="BW80" t="str">
        <f t="shared" ref="BW80:BW105" si="112">IF($B80=1,$AW80-$AV80,"")</f>
        <v/>
      </c>
      <c r="BX80" t="str">
        <f t="shared" ref="BX80:BX105" si="113">IF($B80=1,$AX80-$AW80,"")</f>
        <v/>
      </c>
      <c r="BY80" t="str">
        <f t="shared" ref="BY80:BY105" si="114">IF($B80=1,$AY80-$AX80,"")</f>
        <v/>
      </c>
      <c r="BZ80" t="str">
        <f t="shared" ref="BZ80:BZ105" si="115">IF($B80=1,$AZ80-$AY80,"")</f>
        <v/>
      </c>
      <c r="CA80" t="str">
        <f t="shared" ref="CA80:CA105" si="116">IF($B80=1,$BA80-$AZ80,"")</f>
        <v/>
      </c>
      <c r="CB80" s="11">
        <f t="shared" si="68"/>
        <v>6.238873769202298E-3</v>
      </c>
    </row>
    <row r="81" spans="1:80" x14ac:dyDescent="0.3">
      <c r="A81">
        <v>1</v>
      </c>
      <c r="B81" t="str">
        <f t="shared" si="72"/>
        <v/>
      </c>
      <c r="D81">
        <v>0.34</v>
      </c>
      <c r="I81">
        <f t="shared" si="73"/>
        <v>0</v>
      </c>
      <c r="J81">
        <f t="shared" si="74"/>
        <v>0</v>
      </c>
      <c r="L81" t="e">
        <f t="shared" ref="L81:L105" si="117">IF(OR(K81=1,K81=2,K81=3,K81=4),K81,IF(AND(K81=5,0.9&lt;H81/(F81+G81)/4,H81/(F81+G81)/4&lt;1.1),5,IF(AND(K81=5,H81&lt;(F81+G81)/4),1,IF(AND(K81=5,H81&gt;(F81+G81)/4),1,IF(AND(0.9&lt;H81/(F81+G81)/4,H81/(F81+G81)/4&lt;1.1),6,IF(H81&lt;(F81+G81)/4,1,IF(H81&gt;(F81+G81)/4,7)))))))</f>
        <v>#DIV/0!</v>
      </c>
      <c r="M81">
        <v>1</v>
      </c>
      <c r="N81">
        <v>1</v>
      </c>
      <c r="O81">
        <v>3</v>
      </c>
      <c r="P81">
        <f t="shared" si="75"/>
        <v>0</v>
      </c>
      <c r="S81">
        <v>1</v>
      </c>
      <c r="T81">
        <v>0</v>
      </c>
      <c r="U81">
        <v>1</v>
      </c>
      <c r="Z81">
        <v>0</v>
      </c>
      <c r="AA81">
        <v>0</v>
      </c>
      <c r="AB81">
        <v>0</v>
      </c>
      <c r="AC81">
        <v>0</v>
      </c>
      <c r="AD81" t="s">
        <v>75</v>
      </c>
      <c r="AE81" t="e">
        <f t="shared" ref="AE81:AE105" si="118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#DIV/0!</v>
      </c>
      <c r="AF81" t="e">
        <f t="shared" si="76"/>
        <v>#DIV/0!</v>
      </c>
      <c r="AG81" t="e">
        <f t="shared" si="77"/>
        <v>#DIV/0!</v>
      </c>
      <c r="AH81" t="e">
        <f t="shared" si="78"/>
        <v>#DIV/0!</v>
      </c>
      <c r="AI81" t="e">
        <f t="shared" si="79"/>
        <v>#DIV/0!</v>
      </c>
      <c r="AJ81" t="e">
        <f t="shared" si="80"/>
        <v>#DIV/0!</v>
      </c>
      <c r="AK81" t="e">
        <f t="shared" si="81"/>
        <v>#DIV/0!</v>
      </c>
      <c r="AL81" t="e">
        <f t="shared" si="82"/>
        <v>#DIV/0!</v>
      </c>
      <c r="AM81" t="e">
        <f t="shared" si="83"/>
        <v>#DIV/0!</v>
      </c>
      <c r="AN81" t="e">
        <f t="shared" si="84"/>
        <v>#DIV/0!</v>
      </c>
      <c r="AO81" t="e">
        <f t="shared" si="85"/>
        <v>#DIV/0!</v>
      </c>
      <c r="AP81" t="e">
        <f t="shared" si="86"/>
        <v>#DIV/0!</v>
      </c>
      <c r="AQ81" t="e">
        <f t="shared" si="87"/>
        <v>#DIV/0!</v>
      </c>
      <c r="AR81" t="e">
        <f t="shared" si="88"/>
        <v>#DIV/0!</v>
      </c>
      <c r="AS81" t="e">
        <f t="shared" si="89"/>
        <v>#DIV/0!</v>
      </c>
      <c r="AT81" t="e">
        <f t="shared" si="90"/>
        <v>#DIV/0!</v>
      </c>
      <c r="AU81" t="e">
        <f t="shared" si="91"/>
        <v>#DIV/0!</v>
      </c>
      <c r="AV81" t="e">
        <f t="shared" si="92"/>
        <v>#DIV/0!</v>
      </c>
      <c r="AW81" t="e">
        <f t="shared" si="93"/>
        <v>#DIV/0!</v>
      </c>
      <c r="AX81" t="e">
        <f t="shared" si="94"/>
        <v>#DIV/0!</v>
      </c>
      <c r="AY81" t="e">
        <f t="shared" si="95"/>
        <v>#DIV/0!</v>
      </c>
      <c r="AZ81" t="e">
        <f t="shared" si="96"/>
        <v>#DIV/0!</v>
      </c>
      <c r="BA81" t="e">
        <f t="shared" si="97"/>
        <v>#DIV/0!</v>
      </c>
      <c r="BB81">
        <f t="shared" si="98"/>
        <v>38</v>
      </c>
      <c r="BC81">
        <f t="shared" ref="BC81:BD105" si="119">IF(Q81="",0,IF(Q81=1,5.5,IF(Q81=2,18,IF(Q81=3,38,IF(Q81=4,63,IF(Q81=5,83,IF(Q81=6,95,IF(Q81=7,100))))))))</f>
        <v>0</v>
      </c>
      <c r="BD81">
        <f t="shared" si="119"/>
        <v>0</v>
      </c>
      <c r="BE81">
        <f t="shared" si="99"/>
        <v>5.5</v>
      </c>
      <c r="BF81">
        <f t="shared" si="71"/>
        <v>0</v>
      </c>
      <c r="BG81">
        <f t="shared" si="71"/>
        <v>0</v>
      </c>
      <c r="BH81">
        <f t="shared" si="71"/>
        <v>0</v>
      </c>
      <c r="BI81">
        <f t="shared" si="100"/>
        <v>0.34956791700703899</v>
      </c>
      <c r="BJ81">
        <f t="shared" si="66"/>
        <v>0</v>
      </c>
      <c r="BK81">
        <f t="shared" si="67"/>
        <v>0</v>
      </c>
      <c r="BL81">
        <f t="shared" si="101"/>
        <v>5.0595356408913536E-2</v>
      </c>
      <c r="BM81">
        <f t="shared" si="102"/>
        <v>0</v>
      </c>
      <c r="BN81">
        <f t="shared" si="103"/>
        <v>0</v>
      </c>
      <c r="BO81">
        <f t="shared" si="104"/>
        <v>0</v>
      </c>
      <c r="BP81" t="str">
        <f t="shared" si="105"/>
        <v/>
      </c>
      <c r="BQ81" t="str">
        <f t="shared" si="106"/>
        <v/>
      </c>
      <c r="BR81" t="str">
        <f t="shared" si="107"/>
        <v/>
      </c>
      <c r="BS81" t="str">
        <f t="shared" si="108"/>
        <v/>
      </c>
      <c r="BT81" t="str">
        <f t="shared" si="109"/>
        <v/>
      </c>
      <c r="BU81" t="str">
        <f t="shared" si="110"/>
        <v/>
      </c>
      <c r="BV81" t="str">
        <f t="shared" si="111"/>
        <v/>
      </c>
      <c r="BW81" t="str">
        <f t="shared" si="112"/>
        <v/>
      </c>
      <c r="BX81" t="str">
        <f t="shared" si="113"/>
        <v/>
      </c>
      <c r="BY81" t="str">
        <f t="shared" si="114"/>
        <v/>
      </c>
      <c r="BZ81" t="str">
        <f t="shared" si="115"/>
        <v/>
      </c>
      <c r="CA81" t="str">
        <f t="shared" si="116"/>
        <v/>
      </c>
      <c r="CB81" s="11">
        <f t="shared" si="68"/>
        <v>9.1991557107115526E-3</v>
      </c>
    </row>
    <row r="82" spans="1:80" x14ac:dyDescent="0.3">
      <c r="A82">
        <v>1</v>
      </c>
      <c r="B82" t="str">
        <f t="shared" si="72"/>
        <v/>
      </c>
      <c r="D82">
        <v>0.2</v>
      </c>
      <c r="I82">
        <f t="shared" si="73"/>
        <v>0</v>
      </c>
      <c r="J82">
        <f t="shared" si="74"/>
        <v>0</v>
      </c>
      <c r="L82" t="e">
        <f t="shared" si="117"/>
        <v>#DIV/0!</v>
      </c>
      <c r="M82">
        <v>2</v>
      </c>
      <c r="N82">
        <v>1</v>
      </c>
      <c r="O82">
        <v>4</v>
      </c>
      <c r="P82">
        <f t="shared" si="75"/>
        <v>0</v>
      </c>
      <c r="Z82">
        <v>0</v>
      </c>
      <c r="AA82">
        <v>0</v>
      </c>
      <c r="AB82">
        <v>0</v>
      </c>
      <c r="AC82">
        <v>0</v>
      </c>
      <c r="AD82" t="s">
        <v>75</v>
      </c>
      <c r="AE82" t="e">
        <f t="shared" si="118"/>
        <v>#DIV/0!</v>
      </c>
      <c r="AF82" t="e">
        <f t="shared" si="76"/>
        <v>#DIV/0!</v>
      </c>
      <c r="AG82" t="e">
        <f t="shared" si="77"/>
        <v>#DIV/0!</v>
      </c>
      <c r="AH82" t="e">
        <f t="shared" si="78"/>
        <v>#DIV/0!</v>
      </c>
      <c r="AI82" t="e">
        <f t="shared" si="79"/>
        <v>#DIV/0!</v>
      </c>
      <c r="AJ82" t="e">
        <f t="shared" si="80"/>
        <v>#DIV/0!</v>
      </c>
      <c r="AK82" t="e">
        <f t="shared" si="81"/>
        <v>#DIV/0!</v>
      </c>
      <c r="AL82" t="e">
        <f t="shared" si="82"/>
        <v>#DIV/0!</v>
      </c>
      <c r="AM82" t="e">
        <f t="shared" si="83"/>
        <v>#DIV/0!</v>
      </c>
      <c r="AN82" t="e">
        <f t="shared" si="84"/>
        <v>#DIV/0!</v>
      </c>
      <c r="AO82" t="e">
        <f t="shared" si="85"/>
        <v>#DIV/0!</v>
      </c>
      <c r="AP82" t="e">
        <f t="shared" si="86"/>
        <v>#DIV/0!</v>
      </c>
      <c r="AQ82" t="e">
        <f t="shared" si="87"/>
        <v>#DIV/0!</v>
      </c>
      <c r="AR82" t="e">
        <f t="shared" si="88"/>
        <v>#DIV/0!</v>
      </c>
      <c r="AS82" t="e">
        <f t="shared" si="89"/>
        <v>#DIV/0!</v>
      </c>
      <c r="AT82" t="e">
        <f t="shared" si="90"/>
        <v>#DIV/0!</v>
      </c>
      <c r="AU82" t="e">
        <f t="shared" si="91"/>
        <v>#DIV/0!</v>
      </c>
      <c r="AV82" t="e">
        <f t="shared" si="92"/>
        <v>#DIV/0!</v>
      </c>
      <c r="AW82" t="e">
        <f t="shared" si="93"/>
        <v>#DIV/0!</v>
      </c>
      <c r="AX82" t="e">
        <f t="shared" si="94"/>
        <v>#DIV/0!</v>
      </c>
      <c r="AY82" t="e">
        <f t="shared" si="95"/>
        <v>#DIV/0!</v>
      </c>
      <c r="AZ82" t="e">
        <f t="shared" si="96"/>
        <v>#DIV/0!</v>
      </c>
      <c r="BA82" t="e">
        <f t="shared" si="97"/>
        <v>#DIV/0!</v>
      </c>
      <c r="BB82">
        <f t="shared" si="98"/>
        <v>63</v>
      </c>
      <c r="BC82">
        <f t="shared" si="119"/>
        <v>0</v>
      </c>
      <c r="BD82">
        <f t="shared" si="119"/>
        <v>0</v>
      </c>
      <c r="BE82">
        <f t="shared" si="99"/>
        <v>0</v>
      </c>
      <c r="BF82">
        <f t="shared" si="71"/>
        <v>0</v>
      </c>
      <c r="BG82">
        <f t="shared" si="71"/>
        <v>0</v>
      </c>
      <c r="BH82">
        <f t="shared" si="71"/>
        <v>0</v>
      </c>
      <c r="BI82">
        <f t="shared" si="100"/>
        <v>0.20053522829578818</v>
      </c>
      <c r="BJ82">
        <f t="shared" ref="BJ82:BJ105" si="120">($CB82*$BC82)</f>
        <v>0</v>
      </c>
      <c r="BK82">
        <f t="shared" ref="BK82:BK105" si="121">($CB82*$BD82)</f>
        <v>0</v>
      </c>
      <c r="BL82">
        <f t="shared" si="101"/>
        <v>0</v>
      </c>
      <c r="BM82">
        <f t="shared" si="102"/>
        <v>0</v>
      </c>
      <c r="BN82">
        <f t="shared" si="103"/>
        <v>0</v>
      </c>
      <c r="BO82">
        <f t="shared" si="104"/>
        <v>0</v>
      </c>
      <c r="BP82" t="str">
        <f t="shared" si="105"/>
        <v/>
      </c>
      <c r="BQ82" t="str">
        <f t="shared" si="106"/>
        <v/>
      </c>
      <c r="BR82" t="str">
        <f t="shared" si="107"/>
        <v/>
      </c>
      <c r="BS82" t="str">
        <f t="shared" si="108"/>
        <v/>
      </c>
      <c r="BT82" t="str">
        <f t="shared" si="109"/>
        <v/>
      </c>
      <c r="BU82" t="str">
        <f t="shared" si="110"/>
        <v/>
      </c>
      <c r="BV82" t="str">
        <f t="shared" si="111"/>
        <v/>
      </c>
      <c r="BW82" t="str">
        <f t="shared" si="112"/>
        <v/>
      </c>
      <c r="BX82" t="str">
        <f t="shared" si="113"/>
        <v/>
      </c>
      <c r="BY82" t="str">
        <f t="shared" si="114"/>
        <v/>
      </c>
      <c r="BZ82" t="str">
        <f t="shared" si="115"/>
        <v/>
      </c>
      <c r="CA82" t="str">
        <f t="shared" si="116"/>
        <v/>
      </c>
      <c r="CB82" s="11">
        <f t="shared" ref="CB82:CB105" si="122">($D82^2/(4*PI()))</f>
        <v>3.1830988618379076E-3</v>
      </c>
    </row>
    <row r="83" spans="1:80" x14ac:dyDescent="0.3">
      <c r="A83">
        <v>1</v>
      </c>
      <c r="B83">
        <f t="shared" si="72"/>
        <v>1</v>
      </c>
      <c r="C83" t="s">
        <v>75</v>
      </c>
      <c r="D83">
        <v>0.35</v>
      </c>
      <c r="E83">
        <v>3.4</v>
      </c>
      <c r="F83">
        <v>3.3</v>
      </c>
      <c r="G83">
        <v>3.8</v>
      </c>
      <c r="H83">
        <v>3.4</v>
      </c>
      <c r="I83">
        <f t="shared" si="73"/>
        <v>1.7749999999999999</v>
      </c>
      <c r="J83">
        <f t="shared" si="74"/>
        <v>0</v>
      </c>
      <c r="K83">
        <v>1</v>
      </c>
      <c r="L83">
        <f t="shared" si="117"/>
        <v>1</v>
      </c>
      <c r="M83">
        <v>1</v>
      </c>
      <c r="N83">
        <v>0</v>
      </c>
      <c r="O83">
        <v>2</v>
      </c>
      <c r="P83">
        <f t="shared" si="75"/>
        <v>1</v>
      </c>
      <c r="S83">
        <v>1</v>
      </c>
      <c r="T83">
        <v>0</v>
      </c>
      <c r="U83">
        <v>1</v>
      </c>
      <c r="Z83">
        <v>0</v>
      </c>
      <c r="AA83">
        <v>0</v>
      </c>
      <c r="AB83">
        <v>0</v>
      </c>
      <c r="AC83">
        <v>0</v>
      </c>
      <c r="AD83" t="s">
        <v>75</v>
      </c>
      <c r="AE83">
        <f t="shared" si="118"/>
        <v>33.65313320433556</v>
      </c>
      <c r="AF83">
        <f t="shared" si="76"/>
        <v>4.948990177108171</v>
      </c>
      <c r="AG83">
        <f t="shared" si="77"/>
        <v>9.897980354216342</v>
      </c>
      <c r="AH83">
        <f t="shared" si="78"/>
        <v>19.795960708432684</v>
      </c>
      <c r="AI83">
        <f t="shared" si="79"/>
        <v>29.693941062649024</v>
      </c>
      <c r="AJ83">
        <f t="shared" si="80"/>
        <v>39.591921416865368</v>
      </c>
      <c r="AK83">
        <f t="shared" si="81"/>
        <v>49.489901771081712</v>
      </c>
      <c r="AL83">
        <f t="shared" si="82"/>
        <v>59.387882125298049</v>
      </c>
      <c r="AM83">
        <f t="shared" si="83"/>
        <v>108.87778389637977</v>
      </c>
      <c r="AN83">
        <f t="shared" si="84"/>
        <v>138.57172495902878</v>
      </c>
      <c r="AO83">
        <f t="shared" si="85"/>
        <v>168.26566602167782</v>
      </c>
      <c r="AP83">
        <f t="shared" si="86"/>
        <v>237.55152850119219</v>
      </c>
      <c r="AQ83">
        <f t="shared" si="87"/>
        <v>4.948990177108171</v>
      </c>
      <c r="AR83">
        <f t="shared" si="88"/>
        <v>9.897980354216342</v>
      </c>
      <c r="AS83">
        <f t="shared" si="89"/>
        <v>19.795960708432684</v>
      </c>
      <c r="AT83">
        <f t="shared" si="90"/>
        <v>29.693941062649024</v>
      </c>
      <c r="AU83">
        <f t="shared" si="91"/>
        <v>33.65313320433556</v>
      </c>
      <c r="AV83">
        <f t="shared" si="92"/>
        <v>33.65313320433556</v>
      </c>
      <c r="AW83">
        <f t="shared" si="93"/>
        <v>33.65313320433556</v>
      </c>
      <c r="AX83">
        <f t="shared" si="94"/>
        <v>33.65313320433556</v>
      </c>
      <c r="AY83">
        <f t="shared" si="95"/>
        <v>33.65313320433556</v>
      </c>
      <c r="AZ83">
        <f t="shared" si="96"/>
        <v>33.65313320433556</v>
      </c>
      <c r="BA83">
        <f t="shared" si="97"/>
        <v>33.65313320433556</v>
      </c>
      <c r="BB83">
        <f t="shared" si="98"/>
        <v>18</v>
      </c>
      <c r="BC83">
        <f t="shared" si="119"/>
        <v>0</v>
      </c>
      <c r="BD83">
        <f t="shared" si="119"/>
        <v>0</v>
      </c>
      <c r="BE83">
        <f t="shared" si="99"/>
        <v>5.5</v>
      </c>
      <c r="BF83">
        <f t="shared" si="71"/>
        <v>0</v>
      </c>
      <c r="BG83">
        <f t="shared" si="71"/>
        <v>0</v>
      </c>
      <c r="BH83">
        <f t="shared" si="71"/>
        <v>0</v>
      </c>
      <c r="BI83">
        <f t="shared" si="100"/>
        <v>0.1754683247588146</v>
      </c>
      <c r="BJ83">
        <f t="shared" si="120"/>
        <v>0</v>
      </c>
      <c r="BK83">
        <f t="shared" si="121"/>
        <v>0</v>
      </c>
      <c r="BL83">
        <f t="shared" si="101"/>
        <v>5.3615321454082238E-2</v>
      </c>
      <c r="BM83">
        <f t="shared" si="102"/>
        <v>0</v>
      </c>
      <c r="BN83">
        <f t="shared" si="103"/>
        <v>0</v>
      </c>
      <c r="BO83">
        <f t="shared" si="104"/>
        <v>0</v>
      </c>
      <c r="BP83" t="str">
        <f t="shared" si="105"/>
        <v>Col mop</v>
      </c>
      <c r="BQ83">
        <f t="shared" si="106"/>
        <v>4.948990177108171</v>
      </c>
      <c r="BR83">
        <f t="shared" si="107"/>
        <v>4.948990177108171</v>
      </c>
      <c r="BS83">
        <f t="shared" si="108"/>
        <v>9.897980354216342</v>
      </c>
      <c r="BT83">
        <f t="shared" si="109"/>
        <v>9.8979803542163403</v>
      </c>
      <c r="BU83">
        <f t="shared" si="110"/>
        <v>3.9591921416865361</v>
      </c>
      <c r="BV83">
        <f t="shared" si="111"/>
        <v>0</v>
      </c>
      <c r="BW83">
        <f t="shared" si="112"/>
        <v>0</v>
      </c>
      <c r="BX83">
        <f t="shared" si="113"/>
        <v>0</v>
      </c>
      <c r="BY83">
        <f t="shared" si="114"/>
        <v>0</v>
      </c>
      <c r="BZ83">
        <f t="shared" si="115"/>
        <v>0</v>
      </c>
      <c r="CA83">
        <f t="shared" si="116"/>
        <v>0</v>
      </c>
      <c r="CB83" s="11">
        <f t="shared" si="122"/>
        <v>9.7482402643785885E-3</v>
      </c>
    </row>
    <row r="84" spans="1:80" x14ac:dyDescent="0.3">
      <c r="A84">
        <v>1</v>
      </c>
      <c r="B84" t="str">
        <f t="shared" si="72"/>
        <v/>
      </c>
      <c r="D84">
        <v>0.25</v>
      </c>
      <c r="I84">
        <f t="shared" si="73"/>
        <v>0</v>
      </c>
      <c r="J84">
        <f t="shared" si="74"/>
        <v>0</v>
      </c>
      <c r="L84" t="e">
        <f t="shared" si="117"/>
        <v>#DIV/0!</v>
      </c>
      <c r="M84">
        <v>1</v>
      </c>
      <c r="N84">
        <v>0</v>
      </c>
      <c r="O84">
        <v>3</v>
      </c>
      <c r="P84">
        <f t="shared" si="75"/>
        <v>0</v>
      </c>
      <c r="S84">
        <v>1</v>
      </c>
      <c r="T84">
        <v>0</v>
      </c>
      <c r="U84">
        <v>2</v>
      </c>
      <c r="Z84">
        <v>0</v>
      </c>
      <c r="AA84">
        <v>0</v>
      </c>
      <c r="AB84">
        <v>0</v>
      </c>
      <c r="AC84">
        <v>0</v>
      </c>
      <c r="AD84" t="s">
        <v>75</v>
      </c>
      <c r="AE84" t="e">
        <f t="shared" si="118"/>
        <v>#DIV/0!</v>
      </c>
      <c r="AF84" t="e">
        <f t="shared" si="76"/>
        <v>#DIV/0!</v>
      </c>
      <c r="AG84" t="e">
        <f t="shared" si="77"/>
        <v>#DIV/0!</v>
      </c>
      <c r="AH84" t="e">
        <f t="shared" si="78"/>
        <v>#DIV/0!</v>
      </c>
      <c r="AI84" t="e">
        <f t="shared" si="79"/>
        <v>#DIV/0!</v>
      </c>
      <c r="AJ84" t="e">
        <f t="shared" si="80"/>
        <v>#DIV/0!</v>
      </c>
      <c r="AK84" t="e">
        <f t="shared" si="81"/>
        <v>#DIV/0!</v>
      </c>
      <c r="AL84" t="e">
        <f t="shared" si="82"/>
        <v>#DIV/0!</v>
      </c>
      <c r="AM84" t="e">
        <f t="shared" si="83"/>
        <v>#DIV/0!</v>
      </c>
      <c r="AN84" t="e">
        <f t="shared" si="84"/>
        <v>#DIV/0!</v>
      </c>
      <c r="AO84" t="e">
        <f t="shared" si="85"/>
        <v>#DIV/0!</v>
      </c>
      <c r="AP84" t="e">
        <f t="shared" si="86"/>
        <v>#DIV/0!</v>
      </c>
      <c r="AQ84" t="e">
        <f t="shared" si="87"/>
        <v>#DIV/0!</v>
      </c>
      <c r="AR84" t="e">
        <f t="shared" si="88"/>
        <v>#DIV/0!</v>
      </c>
      <c r="AS84" t="e">
        <f t="shared" si="89"/>
        <v>#DIV/0!</v>
      </c>
      <c r="AT84" t="e">
        <f t="shared" si="90"/>
        <v>#DIV/0!</v>
      </c>
      <c r="AU84" t="e">
        <f t="shared" si="91"/>
        <v>#DIV/0!</v>
      </c>
      <c r="AV84" t="e">
        <f t="shared" si="92"/>
        <v>#DIV/0!</v>
      </c>
      <c r="AW84" t="e">
        <f t="shared" si="93"/>
        <v>#DIV/0!</v>
      </c>
      <c r="AX84" t="e">
        <f t="shared" si="94"/>
        <v>#DIV/0!</v>
      </c>
      <c r="AY84" t="e">
        <f t="shared" si="95"/>
        <v>#DIV/0!</v>
      </c>
      <c r="AZ84" t="e">
        <f t="shared" si="96"/>
        <v>#DIV/0!</v>
      </c>
      <c r="BA84" t="e">
        <f t="shared" si="97"/>
        <v>#DIV/0!</v>
      </c>
      <c r="BB84">
        <f t="shared" si="98"/>
        <v>38</v>
      </c>
      <c r="BC84">
        <f t="shared" si="119"/>
        <v>0</v>
      </c>
      <c r="BD84">
        <f t="shared" si="119"/>
        <v>0</v>
      </c>
      <c r="BE84">
        <f t="shared" si="99"/>
        <v>18</v>
      </c>
      <c r="BF84">
        <f t="shared" si="71"/>
        <v>0</v>
      </c>
      <c r="BG84">
        <f t="shared" si="71"/>
        <v>0</v>
      </c>
      <c r="BH84">
        <f t="shared" si="71"/>
        <v>0</v>
      </c>
      <c r="BI84">
        <f t="shared" si="100"/>
        <v>0.18899649492162574</v>
      </c>
      <c r="BJ84">
        <f t="shared" si="120"/>
        <v>0</v>
      </c>
      <c r="BK84">
        <f t="shared" si="121"/>
        <v>0</v>
      </c>
      <c r="BL84">
        <f t="shared" si="101"/>
        <v>8.9524655489191127E-2</v>
      </c>
      <c r="BM84">
        <f t="shared" si="102"/>
        <v>0</v>
      </c>
      <c r="BN84">
        <f t="shared" si="103"/>
        <v>0</v>
      </c>
      <c r="BO84">
        <f t="shared" si="104"/>
        <v>0</v>
      </c>
      <c r="BP84" t="str">
        <f t="shared" si="105"/>
        <v/>
      </c>
      <c r="BQ84" t="str">
        <f t="shared" si="106"/>
        <v/>
      </c>
      <c r="BR84" t="str">
        <f t="shared" si="107"/>
        <v/>
      </c>
      <c r="BS84" t="str">
        <f t="shared" si="108"/>
        <v/>
      </c>
      <c r="BT84" t="str">
        <f t="shared" si="109"/>
        <v/>
      </c>
      <c r="BU84" t="str">
        <f t="shared" si="110"/>
        <v/>
      </c>
      <c r="BV84" t="str">
        <f t="shared" si="111"/>
        <v/>
      </c>
      <c r="BW84" t="str">
        <f t="shared" si="112"/>
        <v/>
      </c>
      <c r="BX84" t="str">
        <f t="shared" si="113"/>
        <v/>
      </c>
      <c r="BY84" t="str">
        <f t="shared" si="114"/>
        <v/>
      </c>
      <c r="BZ84" t="str">
        <f t="shared" si="115"/>
        <v/>
      </c>
      <c r="CA84" t="str">
        <f t="shared" si="116"/>
        <v/>
      </c>
      <c r="CB84" s="11">
        <f t="shared" si="122"/>
        <v>4.9735919716217296E-3</v>
      </c>
    </row>
    <row r="85" spans="1:80" x14ac:dyDescent="0.3">
      <c r="A85">
        <v>1</v>
      </c>
      <c r="B85" t="str">
        <f t="shared" si="72"/>
        <v/>
      </c>
      <c r="D85">
        <v>0.25</v>
      </c>
      <c r="I85">
        <f t="shared" si="73"/>
        <v>0</v>
      </c>
      <c r="J85">
        <f t="shared" si="74"/>
        <v>0</v>
      </c>
      <c r="L85" t="e">
        <f t="shared" si="117"/>
        <v>#DIV/0!</v>
      </c>
      <c r="M85">
        <v>2</v>
      </c>
      <c r="N85">
        <v>1</v>
      </c>
      <c r="O85">
        <v>4</v>
      </c>
      <c r="P85">
        <f t="shared" si="75"/>
        <v>0</v>
      </c>
      <c r="S85">
        <v>1</v>
      </c>
      <c r="T85">
        <v>0</v>
      </c>
      <c r="U85">
        <v>1</v>
      </c>
      <c r="Z85">
        <v>0</v>
      </c>
      <c r="AA85">
        <v>0</v>
      </c>
      <c r="AB85">
        <v>0</v>
      </c>
      <c r="AC85">
        <v>0</v>
      </c>
      <c r="AD85" t="s">
        <v>75</v>
      </c>
      <c r="AE85" t="e">
        <f t="shared" si="118"/>
        <v>#DIV/0!</v>
      </c>
      <c r="AF85" t="e">
        <f t="shared" si="76"/>
        <v>#DIV/0!</v>
      </c>
      <c r="AG85" t="e">
        <f t="shared" si="77"/>
        <v>#DIV/0!</v>
      </c>
      <c r="AH85" t="e">
        <f t="shared" si="78"/>
        <v>#DIV/0!</v>
      </c>
      <c r="AI85" t="e">
        <f t="shared" si="79"/>
        <v>#DIV/0!</v>
      </c>
      <c r="AJ85" t="e">
        <f t="shared" si="80"/>
        <v>#DIV/0!</v>
      </c>
      <c r="AK85" t="e">
        <f t="shared" si="81"/>
        <v>#DIV/0!</v>
      </c>
      <c r="AL85" t="e">
        <f t="shared" si="82"/>
        <v>#DIV/0!</v>
      </c>
      <c r="AM85" t="e">
        <f t="shared" si="83"/>
        <v>#DIV/0!</v>
      </c>
      <c r="AN85" t="e">
        <f t="shared" si="84"/>
        <v>#DIV/0!</v>
      </c>
      <c r="AO85" t="e">
        <f t="shared" si="85"/>
        <v>#DIV/0!</v>
      </c>
      <c r="AP85" t="e">
        <f t="shared" si="86"/>
        <v>#DIV/0!</v>
      </c>
      <c r="AQ85" t="e">
        <f t="shared" si="87"/>
        <v>#DIV/0!</v>
      </c>
      <c r="AR85" t="e">
        <f t="shared" si="88"/>
        <v>#DIV/0!</v>
      </c>
      <c r="AS85" t="e">
        <f t="shared" si="89"/>
        <v>#DIV/0!</v>
      </c>
      <c r="AT85" t="e">
        <f t="shared" si="90"/>
        <v>#DIV/0!</v>
      </c>
      <c r="AU85" t="e">
        <f t="shared" si="91"/>
        <v>#DIV/0!</v>
      </c>
      <c r="AV85" t="e">
        <f t="shared" si="92"/>
        <v>#DIV/0!</v>
      </c>
      <c r="AW85" t="e">
        <f t="shared" si="93"/>
        <v>#DIV/0!</v>
      </c>
      <c r="AX85" t="e">
        <f t="shared" si="94"/>
        <v>#DIV/0!</v>
      </c>
      <c r="AY85" t="e">
        <f t="shared" si="95"/>
        <v>#DIV/0!</v>
      </c>
      <c r="AZ85" t="e">
        <f t="shared" si="96"/>
        <v>#DIV/0!</v>
      </c>
      <c r="BA85" t="e">
        <f t="shared" si="97"/>
        <v>#DIV/0!</v>
      </c>
      <c r="BB85">
        <f t="shared" si="98"/>
        <v>63</v>
      </c>
      <c r="BC85">
        <f t="shared" si="119"/>
        <v>0</v>
      </c>
      <c r="BD85">
        <f t="shared" si="119"/>
        <v>0</v>
      </c>
      <c r="BE85">
        <f t="shared" si="99"/>
        <v>5.5</v>
      </c>
      <c r="BF85">
        <f t="shared" si="71"/>
        <v>0</v>
      </c>
      <c r="BG85">
        <f t="shared" si="71"/>
        <v>0</v>
      </c>
      <c r="BH85">
        <f t="shared" si="71"/>
        <v>0</v>
      </c>
      <c r="BI85">
        <f t="shared" si="100"/>
        <v>0.31333629421216896</v>
      </c>
      <c r="BJ85">
        <f t="shared" si="120"/>
        <v>0</v>
      </c>
      <c r="BK85">
        <f t="shared" si="121"/>
        <v>0</v>
      </c>
      <c r="BL85">
        <f t="shared" si="101"/>
        <v>2.7354755843919512E-2</v>
      </c>
      <c r="BM85">
        <f t="shared" si="102"/>
        <v>0</v>
      </c>
      <c r="BN85">
        <f t="shared" si="103"/>
        <v>0</v>
      </c>
      <c r="BO85">
        <f t="shared" si="104"/>
        <v>0</v>
      </c>
      <c r="BP85" t="str">
        <f t="shared" si="105"/>
        <v/>
      </c>
      <c r="BQ85" t="str">
        <f t="shared" si="106"/>
        <v/>
      </c>
      <c r="BR85" t="str">
        <f t="shared" si="107"/>
        <v/>
      </c>
      <c r="BS85" t="str">
        <f t="shared" si="108"/>
        <v/>
      </c>
      <c r="BT85" t="str">
        <f t="shared" si="109"/>
        <v/>
      </c>
      <c r="BU85" t="str">
        <f t="shared" si="110"/>
        <v/>
      </c>
      <c r="BV85" t="str">
        <f t="shared" si="111"/>
        <v/>
      </c>
      <c r="BW85" t="str">
        <f t="shared" si="112"/>
        <v/>
      </c>
      <c r="BX85" t="str">
        <f t="shared" si="113"/>
        <v/>
      </c>
      <c r="BY85" t="str">
        <f t="shared" si="114"/>
        <v/>
      </c>
      <c r="BZ85" t="str">
        <f t="shared" si="115"/>
        <v/>
      </c>
      <c r="CA85" t="str">
        <f t="shared" si="116"/>
        <v/>
      </c>
      <c r="CB85" s="11">
        <f t="shared" si="122"/>
        <v>4.9735919716217296E-3</v>
      </c>
    </row>
    <row r="86" spans="1:80" x14ac:dyDescent="0.3">
      <c r="A86">
        <v>1</v>
      </c>
      <c r="B86">
        <f t="shared" si="72"/>
        <v>1</v>
      </c>
      <c r="C86" t="s">
        <v>75</v>
      </c>
      <c r="D86">
        <v>0.55000000000000004</v>
      </c>
      <c r="E86">
        <v>4.8</v>
      </c>
      <c r="F86">
        <v>4.3</v>
      </c>
      <c r="G86">
        <v>2.7</v>
      </c>
      <c r="H86">
        <v>4.8</v>
      </c>
      <c r="I86">
        <f t="shared" si="73"/>
        <v>1.75</v>
      </c>
      <c r="J86">
        <f t="shared" si="74"/>
        <v>0</v>
      </c>
      <c r="K86">
        <v>3</v>
      </c>
      <c r="L86">
        <f t="shared" si="117"/>
        <v>3</v>
      </c>
      <c r="M86">
        <v>1</v>
      </c>
      <c r="N86">
        <v>1</v>
      </c>
      <c r="O86">
        <v>3</v>
      </c>
      <c r="P86">
        <f t="shared" si="75"/>
        <v>1</v>
      </c>
      <c r="S86">
        <v>1</v>
      </c>
      <c r="T86">
        <v>0</v>
      </c>
      <c r="U86">
        <v>1</v>
      </c>
      <c r="Z86">
        <v>0</v>
      </c>
      <c r="AA86">
        <v>0</v>
      </c>
      <c r="AB86">
        <v>0</v>
      </c>
      <c r="AC86">
        <v>0</v>
      </c>
      <c r="AD86" t="s">
        <v>75</v>
      </c>
      <c r="AE86">
        <f t="shared" si="118"/>
        <v>15.378410198587394</v>
      </c>
      <c r="AF86">
        <f t="shared" si="76"/>
        <v>4.3225358165426915</v>
      </c>
      <c r="AG86">
        <f t="shared" si="77"/>
        <v>7.7481645712645557</v>
      </c>
      <c r="AH86">
        <f t="shared" si="78"/>
        <v>12.32586697051131</v>
      </c>
      <c r="AI86">
        <f t="shared" si="79"/>
        <v>14.567439348271263</v>
      </c>
      <c r="AJ86">
        <f t="shared" si="80"/>
        <v>15.307213855075416</v>
      </c>
      <c r="AK86">
        <f t="shared" si="81"/>
        <v>15.37952264145477</v>
      </c>
      <c r="AL86">
        <f t="shared" si="82"/>
        <v>15.618697857940324</v>
      </c>
      <c r="AM86">
        <f t="shared" si="83"/>
        <v>48.519195660546096</v>
      </c>
      <c r="AN86">
        <f t="shared" si="84"/>
        <v>123.65914913736792</v>
      </c>
      <c r="AO86">
        <f t="shared" si="85"/>
        <v>267.88180467815658</v>
      </c>
      <c r="AP86">
        <f t="shared" si="86"/>
        <v>999.59666290818075</v>
      </c>
      <c r="AQ86">
        <f t="shared" si="87"/>
        <v>4.3225358165426915</v>
      </c>
      <c r="AR86">
        <f t="shared" si="88"/>
        <v>7.7481645712645557</v>
      </c>
      <c r="AS86">
        <f t="shared" si="89"/>
        <v>12.32586697051131</v>
      </c>
      <c r="AT86">
        <f t="shared" si="90"/>
        <v>14.567439348271263</v>
      </c>
      <c r="AU86">
        <f t="shared" si="91"/>
        <v>15.307213855075416</v>
      </c>
      <c r="AV86">
        <f t="shared" si="92"/>
        <v>15.378410198587394</v>
      </c>
      <c r="AW86">
        <f t="shared" si="93"/>
        <v>15.378410198587394</v>
      </c>
      <c r="AX86">
        <f t="shared" si="94"/>
        <v>15.378410198587394</v>
      </c>
      <c r="AY86">
        <f t="shared" si="95"/>
        <v>15.378410198587394</v>
      </c>
      <c r="AZ86">
        <f t="shared" si="96"/>
        <v>15.378410198587394</v>
      </c>
      <c r="BA86">
        <f t="shared" si="97"/>
        <v>15.378410198587394</v>
      </c>
      <c r="BB86">
        <f t="shared" si="98"/>
        <v>38</v>
      </c>
      <c r="BC86">
        <f t="shared" si="119"/>
        <v>0</v>
      </c>
      <c r="BD86">
        <f t="shared" si="119"/>
        <v>0</v>
      </c>
      <c r="BE86">
        <f t="shared" si="99"/>
        <v>5.5</v>
      </c>
      <c r="BF86">
        <f t="shared" si="71"/>
        <v>0</v>
      </c>
      <c r="BG86">
        <f t="shared" si="71"/>
        <v>0</v>
      </c>
      <c r="BH86">
        <f t="shared" si="71"/>
        <v>0</v>
      </c>
      <c r="BI86">
        <f t="shared" si="100"/>
        <v>0.91474303542066859</v>
      </c>
      <c r="BJ86">
        <f t="shared" si="120"/>
        <v>0</v>
      </c>
      <c r="BK86">
        <f t="shared" si="121"/>
        <v>0</v>
      </c>
      <c r="BL86">
        <f t="shared" si="101"/>
        <v>0.13239701828457046</v>
      </c>
      <c r="BM86">
        <f t="shared" si="102"/>
        <v>0</v>
      </c>
      <c r="BN86">
        <f t="shared" si="103"/>
        <v>0</v>
      </c>
      <c r="BO86">
        <f t="shared" si="104"/>
        <v>0</v>
      </c>
      <c r="BP86" t="str">
        <f t="shared" si="105"/>
        <v>Col mop</v>
      </c>
      <c r="BQ86">
        <f t="shared" si="106"/>
        <v>4.3225358165426915</v>
      </c>
      <c r="BR86">
        <f t="shared" si="107"/>
        <v>3.4256287547218642</v>
      </c>
      <c r="BS86">
        <f t="shared" si="108"/>
        <v>4.5777023992467543</v>
      </c>
      <c r="BT86">
        <f t="shared" si="109"/>
        <v>2.2415723777599528</v>
      </c>
      <c r="BU86">
        <f t="shared" si="110"/>
        <v>0.73977450680415302</v>
      </c>
      <c r="BV86">
        <f t="shared" si="111"/>
        <v>7.1196343511978455E-2</v>
      </c>
      <c r="BW86">
        <f t="shared" si="112"/>
        <v>0</v>
      </c>
      <c r="BX86">
        <f t="shared" si="113"/>
        <v>0</v>
      </c>
      <c r="BY86">
        <f t="shared" si="114"/>
        <v>0</v>
      </c>
      <c r="BZ86">
        <f t="shared" si="115"/>
        <v>0</v>
      </c>
      <c r="CA86">
        <f t="shared" si="116"/>
        <v>0</v>
      </c>
      <c r="CB86" s="11">
        <f t="shared" si="122"/>
        <v>2.4072185142649173E-2</v>
      </c>
    </row>
    <row r="87" spans="1:80" x14ac:dyDescent="0.3">
      <c r="A87">
        <v>1</v>
      </c>
      <c r="B87" t="str">
        <f t="shared" si="72"/>
        <v/>
      </c>
      <c r="D87">
        <v>0.48</v>
      </c>
      <c r="I87">
        <f t="shared" si="73"/>
        <v>0</v>
      </c>
      <c r="J87">
        <f t="shared" si="74"/>
        <v>0</v>
      </c>
      <c r="L87" t="e">
        <f t="shared" si="117"/>
        <v>#DIV/0!</v>
      </c>
      <c r="M87">
        <v>1</v>
      </c>
      <c r="N87">
        <v>0</v>
      </c>
      <c r="O87">
        <v>1</v>
      </c>
      <c r="P87">
        <f t="shared" si="75"/>
        <v>0</v>
      </c>
      <c r="S87">
        <v>1</v>
      </c>
      <c r="T87">
        <v>0</v>
      </c>
      <c r="U87">
        <v>1</v>
      </c>
      <c r="Z87">
        <v>0</v>
      </c>
      <c r="AA87">
        <v>0</v>
      </c>
      <c r="AB87">
        <v>0</v>
      </c>
      <c r="AC87">
        <v>0</v>
      </c>
      <c r="AD87" t="s">
        <v>75</v>
      </c>
      <c r="AE87" t="e">
        <f t="shared" si="118"/>
        <v>#DIV/0!</v>
      </c>
      <c r="AF87" t="e">
        <f t="shared" si="76"/>
        <v>#DIV/0!</v>
      </c>
      <c r="AG87" t="e">
        <f t="shared" si="77"/>
        <v>#DIV/0!</v>
      </c>
      <c r="AH87" t="e">
        <f t="shared" si="78"/>
        <v>#DIV/0!</v>
      </c>
      <c r="AI87" t="e">
        <f t="shared" si="79"/>
        <v>#DIV/0!</v>
      </c>
      <c r="AJ87" t="e">
        <f t="shared" si="80"/>
        <v>#DIV/0!</v>
      </c>
      <c r="AK87" t="e">
        <f t="shared" si="81"/>
        <v>#DIV/0!</v>
      </c>
      <c r="AL87" t="e">
        <f t="shared" si="82"/>
        <v>#DIV/0!</v>
      </c>
      <c r="AM87" t="e">
        <f t="shared" si="83"/>
        <v>#DIV/0!</v>
      </c>
      <c r="AN87" t="e">
        <f t="shared" si="84"/>
        <v>#DIV/0!</v>
      </c>
      <c r="AO87" t="e">
        <f t="shared" si="85"/>
        <v>#DIV/0!</v>
      </c>
      <c r="AP87" t="e">
        <f t="shared" si="86"/>
        <v>#DIV/0!</v>
      </c>
      <c r="AQ87" t="e">
        <f t="shared" si="87"/>
        <v>#DIV/0!</v>
      </c>
      <c r="AR87" t="e">
        <f t="shared" si="88"/>
        <v>#DIV/0!</v>
      </c>
      <c r="AS87" t="e">
        <f t="shared" si="89"/>
        <v>#DIV/0!</v>
      </c>
      <c r="AT87" t="e">
        <f t="shared" si="90"/>
        <v>#DIV/0!</v>
      </c>
      <c r="AU87" t="e">
        <f t="shared" si="91"/>
        <v>#DIV/0!</v>
      </c>
      <c r="AV87" t="e">
        <f t="shared" si="92"/>
        <v>#DIV/0!</v>
      </c>
      <c r="AW87" t="e">
        <f t="shared" si="93"/>
        <v>#DIV/0!</v>
      </c>
      <c r="AX87" t="e">
        <f t="shared" si="94"/>
        <v>#DIV/0!</v>
      </c>
      <c r="AY87" t="e">
        <f t="shared" si="95"/>
        <v>#DIV/0!</v>
      </c>
      <c r="AZ87" t="e">
        <f t="shared" si="96"/>
        <v>#DIV/0!</v>
      </c>
      <c r="BA87" t="e">
        <f t="shared" si="97"/>
        <v>#DIV/0!</v>
      </c>
      <c r="BB87">
        <f t="shared" si="98"/>
        <v>5.5</v>
      </c>
      <c r="BC87">
        <f t="shared" si="119"/>
        <v>0</v>
      </c>
      <c r="BD87">
        <f t="shared" si="119"/>
        <v>0</v>
      </c>
      <c r="BE87">
        <f t="shared" si="99"/>
        <v>5.5</v>
      </c>
      <c r="BF87">
        <f t="shared" si="71"/>
        <v>0</v>
      </c>
      <c r="BG87">
        <f t="shared" si="71"/>
        <v>0</v>
      </c>
      <c r="BH87">
        <f t="shared" si="71"/>
        <v>0</v>
      </c>
      <c r="BI87">
        <f t="shared" si="100"/>
        <v>0.10084057194302488</v>
      </c>
      <c r="BJ87">
        <f t="shared" si="120"/>
        <v>0</v>
      </c>
      <c r="BK87">
        <f t="shared" si="121"/>
        <v>0</v>
      </c>
      <c r="BL87">
        <f t="shared" si="101"/>
        <v>0.10084057194302488</v>
      </c>
      <c r="BM87">
        <f t="shared" si="102"/>
        <v>0</v>
      </c>
      <c r="BN87">
        <f t="shared" si="103"/>
        <v>0</v>
      </c>
      <c r="BO87">
        <f t="shared" si="104"/>
        <v>0</v>
      </c>
      <c r="BP87" t="str">
        <f t="shared" si="105"/>
        <v/>
      </c>
      <c r="BQ87" t="str">
        <f t="shared" si="106"/>
        <v/>
      </c>
      <c r="BR87" t="str">
        <f t="shared" si="107"/>
        <v/>
      </c>
      <c r="BS87" t="str">
        <f t="shared" si="108"/>
        <v/>
      </c>
      <c r="BT87" t="str">
        <f t="shared" si="109"/>
        <v/>
      </c>
      <c r="BU87" t="str">
        <f t="shared" si="110"/>
        <v/>
      </c>
      <c r="BV87" t="str">
        <f t="shared" si="111"/>
        <v/>
      </c>
      <c r="BW87" t="str">
        <f t="shared" si="112"/>
        <v/>
      </c>
      <c r="BX87" t="str">
        <f t="shared" si="113"/>
        <v/>
      </c>
      <c r="BY87" t="str">
        <f t="shared" si="114"/>
        <v/>
      </c>
      <c r="BZ87" t="str">
        <f t="shared" si="115"/>
        <v/>
      </c>
      <c r="CA87" t="str">
        <f t="shared" si="116"/>
        <v/>
      </c>
      <c r="CB87" s="11">
        <f t="shared" si="122"/>
        <v>1.8334649444186342E-2</v>
      </c>
    </row>
    <row r="88" spans="1:80" x14ac:dyDescent="0.3">
      <c r="A88">
        <v>1</v>
      </c>
      <c r="B88">
        <f t="shared" si="72"/>
        <v>1</v>
      </c>
      <c r="C88" t="s">
        <v>75</v>
      </c>
      <c r="D88">
        <v>0.64</v>
      </c>
      <c r="E88">
        <v>4.0999999999999996</v>
      </c>
      <c r="F88">
        <v>4.2</v>
      </c>
      <c r="G88">
        <v>3.7</v>
      </c>
      <c r="H88">
        <v>4.0999999999999996</v>
      </c>
      <c r="I88">
        <f t="shared" si="73"/>
        <v>1.9750000000000001</v>
      </c>
      <c r="J88">
        <f t="shared" si="74"/>
        <v>0</v>
      </c>
      <c r="K88">
        <v>1</v>
      </c>
      <c r="L88">
        <f t="shared" si="117"/>
        <v>1</v>
      </c>
      <c r="M88">
        <v>1</v>
      </c>
      <c r="N88">
        <v>1</v>
      </c>
      <c r="O88">
        <v>3</v>
      </c>
      <c r="P88">
        <f t="shared" si="75"/>
        <v>1</v>
      </c>
      <c r="S88">
        <v>1</v>
      </c>
      <c r="T88">
        <v>0</v>
      </c>
      <c r="U88">
        <v>1</v>
      </c>
      <c r="Z88">
        <v>0</v>
      </c>
      <c r="AA88">
        <v>0</v>
      </c>
      <c r="AB88">
        <v>0</v>
      </c>
      <c r="AC88">
        <v>0</v>
      </c>
      <c r="AD88" t="s">
        <v>75</v>
      </c>
      <c r="AE88">
        <f t="shared" si="118"/>
        <v>50.242116862075612</v>
      </c>
      <c r="AF88">
        <f t="shared" si="76"/>
        <v>6.1270874222043439</v>
      </c>
      <c r="AG88">
        <f t="shared" si="77"/>
        <v>12.254174844408688</v>
      </c>
      <c r="AH88">
        <f t="shared" si="78"/>
        <v>24.508349688817376</v>
      </c>
      <c r="AI88">
        <f t="shared" si="79"/>
        <v>36.762524533226063</v>
      </c>
      <c r="AJ88">
        <f t="shared" si="80"/>
        <v>49.016699377634751</v>
      </c>
      <c r="AK88">
        <f t="shared" si="81"/>
        <v>61.270874222043439</v>
      </c>
      <c r="AL88">
        <f t="shared" si="82"/>
        <v>73.525049066452127</v>
      </c>
      <c r="AM88">
        <f t="shared" si="83"/>
        <v>134.79592328849557</v>
      </c>
      <c r="AN88">
        <f t="shared" si="84"/>
        <v>171.55844782172164</v>
      </c>
      <c r="AO88">
        <f t="shared" si="85"/>
        <v>208.32097235494768</v>
      </c>
      <c r="AP88">
        <f t="shared" si="86"/>
        <v>294.10019626580851</v>
      </c>
      <c r="AQ88">
        <f t="shared" si="87"/>
        <v>6.1270874222043439</v>
      </c>
      <c r="AR88">
        <f t="shared" si="88"/>
        <v>12.254174844408688</v>
      </c>
      <c r="AS88">
        <f t="shared" si="89"/>
        <v>24.508349688817376</v>
      </c>
      <c r="AT88">
        <f t="shared" si="90"/>
        <v>36.762524533226063</v>
      </c>
      <c r="AU88">
        <f t="shared" si="91"/>
        <v>49.016699377634751</v>
      </c>
      <c r="AV88">
        <f t="shared" si="92"/>
        <v>50.242116862075612</v>
      </c>
      <c r="AW88">
        <f t="shared" si="93"/>
        <v>50.242116862075612</v>
      </c>
      <c r="AX88">
        <f t="shared" si="94"/>
        <v>50.242116862075612</v>
      </c>
      <c r="AY88">
        <f t="shared" si="95"/>
        <v>50.242116862075612</v>
      </c>
      <c r="AZ88">
        <f t="shared" si="96"/>
        <v>50.242116862075612</v>
      </c>
      <c r="BA88">
        <f t="shared" si="97"/>
        <v>50.242116862075612</v>
      </c>
      <c r="BB88">
        <f t="shared" si="98"/>
        <v>38</v>
      </c>
      <c r="BC88">
        <f t="shared" si="119"/>
        <v>0</v>
      </c>
      <c r="BD88">
        <f t="shared" si="119"/>
        <v>0</v>
      </c>
      <c r="BE88">
        <f t="shared" si="99"/>
        <v>5.5</v>
      </c>
      <c r="BF88">
        <f t="shared" si="71"/>
        <v>0</v>
      </c>
      <c r="BG88">
        <f t="shared" si="71"/>
        <v>0</v>
      </c>
      <c r="BH88">
        <f t="shared" si="71"/>
        <v>0</v>
      </c>
      <c r="BI88">
        <f t="shared" si="100"/>
        <v>1.2386074291183662</v>
      </c>
      <c r="BJ88">
        <f t="shared" si="120"/>
        <v>0</v>
      </c>
      <c r="BK88">
        <f t="shared" si="121"/>
        <v>0</v>
      </c>
      <c r="BL88">
        <f t="shared" si="101"/>
        <v>0.17927212789871091</v>
      </c>
      <c r="BM88">
        <f t="shared" si="102"/>
        <v>0</v>
      </c>
      <c r="BN88">
        <f t="shared" si="103"/>
        <v>0</v>
      </c>
      <c r="BO88">
        <f t="shared" si="104"/>
        <v>0</v>
      </c>
      <c r="BP88" t="str">
        <f t="shared" si="105"/>
        <v>Col mop</v>
      </c>
      <c r="BQ88">
        <f t="shared" si="106"/>
        <v>6.1270874222043439</v>
      </c>
      <c r="BR88">
        <f t="shared" si="107"/>
        <v>6.1270874222043439</v>
      </c>
      <c r="BS88">
        <f t="shared" si="108"/>
        <v>12.254174844408688</v>
      </c>
      <c r="BT88">
        <f t="shared" si="109"/>
        <v>12.254174844408688</v>
      </c>
      <c r="BU88">
        <f t="shared" si="110"/>
        <v>12.254174844408688</v>
      </c>
      <c r="BV88">
        <f t="shared" si="111"/>
        <v>1.225417484440861</v>
      </c>
      <c r="BW88">
        <f t="shared" si="112"/>
        <v>0</v>
      </c>
      <c r="BX88">
        <f t="shared" si="113"/>
        <v>0</v>
      </c>
      <c r="BY88">
        <f t="shared" si="114"/>
        <v>0</v>
      </c>
      <c r="BZ88">
        <f t="shared" si="115"/>
        <v>0</v>
      </c>
      <c r="CA88">
        <f t="shared" si="116"/>
        <v>0</v>
      </c>
      <c r="CB88" s="11">
        <f t="shared" si="122"/>
        <v>3.2594932345220165E-2</v>
      </c>
    </row>
    <row r="89" spans="1:80" x14ac:dyDescent="0.3">
      <c r="A89">
        <v>1</v>
      </c>
      <c r="B89" t="str">
        <f t="shared" si="72"/>
        <v/>
      </c>
      <c r="D89">
        <v>0.2</v>
      </c>
      <c r="I89">
        <f t="shared" si="73"/>
        <v>0</v>
      </c>
      <c r="J89">
        <f t="shared" si="74"/>
        <v>0</v>
      </c>
      <c r="L89" t="e">
        <f t="shared" si="117"/>
        <v>#DIV/0!</v>
      </c>
      <c r="M89">
        <v>1</v>
      </c>
      <c r="N89">
        <v>0</v>
      </c>
      <c r="O89">
        <v>3</v>
      </c>
      <c r="P89">
        <f t="shared" si="75"/>
        <v>0</v>
      </c>
      <c r="Z89">
        <v>0</v>
      </c>
      <c r="AA89">
        <v>0</v>
      </c>
      <c r="AB89">
        <v>0</v>
      </c>
      <c r="AC89">
        <v>0</v>
      </c>
      <c r="AD89" t="s">
        <v>75</v>
      </c>
      <c r="AE89" t="e">
        <f t="shared" si="118"/>
        <v>#DIV/0!</v>
      </c>
      <c r="AF89" t="e">
        <f t="shared" si="76"/>
        <v>#DIV/0!</v>
      </c>
      <c r="AG89" t="e">
        <f t="shared" si="77"/>
        <v>#DIV/0!</v>
      </c>
      <c r="AH89" t="e">
        <f t="shared" si="78"/>
        <v>#DIV/0!</v>
      </c>
      <c r="AI89" t="e">
        <f t="shared" si="79"/>
        <v>#DIV/0!</v>
      </c>
      <c r="AJ89" t="e">
        <f t="shared" si="80"/>
        <v>#DIV/0!</v>
      </c>
      <c r="AK89" t="e">
        <f t="shared" si="81"/>
        <v>#DIV/0!</v>
      </c>
      <c r="AL89" t="e">
        <f t="shared" si="82"/>
        <v>#DIV/0!</v>
      </c>
      <c r="AM89" t="e">
        <f t="shared" si="83"/>
        <v>#DIV/0!</v>
      </c>
      <c r="AN89" t="e">
        <f t="shared" si="84"/>
        <v>#DIV/0!</v>
      </c>
      <c r="AO89" t="e">
        <f t="shared" si="85"/>
        <v>#DIV/0!</v>
      </c>
      <c r="AP89" t="e">
        <f t="shared" si="86"/>
        <v>#DIV/0!</v>
      </c>
      <c r="AQ89" t="e">
        <f t="shared" si="87"/>
        <v>#DIV/0!</v>
      </c>
      <c r="AR89" t="e">
        <f t="shared" si="88"/>
        <v>#DIV/0!</v>
      </c>
      <c r="AS89" t="e">
        <f t="shared" si="89"/>
        <v>#DIV/0!</v>
      </c>
      <c r="AT89" t="e">
        <f t="shared" si="90"/>
        <v>#DIV/0!</v>
      </c>
      <c r="AU89" t="e">
        <f t="shared" si="91"/>
        <v>#DIV/0!</v>
      </c>
      <c r="AV89" t="e">
        <f t="shared" si="92"/>
        <v>#DIV/0!</v>
      </c>
      <c r="AW89" t="e">
        <f t="shared" si="93"/>
        <v>#DIV/0!</v>
      </c>
      <c r="AX89" t="e">
        <f t="shared" si="94"/>
        <v>#DIV/0!</v>
      </c>
      <c r="AY89" t="e">
        <f t="shared" si="95"/>
        <v>#DIV/0!</v>
      </c>
      <c r="AZ89" t="e">
        <f t="shared" si="96"/>
        <v>#DIV/0!</v>
      </c>
      <c r="BA89" t="e">
        <f t="shared" si="97"/>
        <v>#DIV/0!</v>
      </c>
      <c r="BB89">
        <f t="shared" si="98"/>
        <v>38</v>
      </c>
      <c r="BC89">
        <f t="shared" si="119"/>
        <v>0</v>
      </c>
      <c r="BD89">
        <f t="shared" si="119"/>
        <v>0</v>
      </c>
      <c r="BE89">
        <f t="shared" si="99"/>
        <v>0</v>
      </c>
      <c r="BF89">
        <f t="shared" si="71"/>
        <v>0</v>
      </c>
      <c r="BG89">
        <f t="shared" si="71"/>
        <v>0</v>
      </c>
      <c r="BH89">
        <f t="shared" si="71"/>
        <v>0</v>
      </c>
      <c r="BI89">
        <f t="shared" si="100"/>
        <v>0.12095775674984048</v>
      </c>
      <c r="BJ89">
        <f t="shared" si="120"/>
        <v>0</v>
      </c>
      <c r="BK89">
        <f t="shared" si="121"/>
        <v>0</v>
      </c>
      <c r="BL89">
        <f t="shared" si="101"/>
        <v>0</v>
      </c>
      <c r="BM89">
        <f t="shared" si="102"/>
        <v>0</v>
      </c>
      <c r="BN89">
        <f t="shared" si="103"/>
        <v>0</v>
      </c>
      <c r="BO89">
        <f t="shared" si="104"/>
        <v>0</v>
      </c>
      <c r="BP89" t="str">
        <f t="shared" si="105"/>
        <v/>
      </c>
      <c r="BQ89" t="str">
        <f t="shared" si="106"/>
        <v/>
      </c>
      <c r="BR89" t="str">
        <f t="shared" si="107"/>
        <v/>
      </c>
      <c r="BS89" t="str">
        <f t="shared" si="108"/>
        <v/>
      </c>
      <c r="BT89" t="str">
        <f t="shared" si="109"/>
        <v/>
      </c>
      <c r="BU89" t="str">
        <f t="shared" si="110"/>
        <v/>
      </c>
      <c r="BV89" t="str">
        <f t="shared" si="111"/>
        <v/>
      </c>
      <c r="BW89" t="str">
        <f t="shared" si="112"/>
        <v/>
      </c>
      <c r="BX89" t="str">
        <f t="shared" si="113"/>
        <v/>
      </c>
      <c r="BY89" t="str">
        <f t="shared" si="114"/>
        <v/>
      </c>
      <c r="BZ89" t="str">
        <f t="shared" si="115"/>
        <v/>
      </c>
      <c r="CA89" t="str">
        <f t="shared" si="116"/>
        <v/>
      </c>
      <c r="CB89" s="11">
        <f t="shared" si="122"/>
        <v>3.1830988618379076E-3</v>
      </c>
    </row>
    <row r="90" spans="1:80" x14ac:dyDescent="0.3">
      <c r="A90">
        <v>1</v>
      </c>
      <c r="B90">
        <f t="shared" si="72"/>
        <v>1</v>
      </c>
      <c r="C90" t="s">
        <v>75</v>
      </c>
      <c r="D90">
        <v>1.46</v>
      </c>
      <c r="E90">
        <v>5.5</v>
      </c>
      <c r="F90">
        <v>4.8</v>
      </c>
      <c r="G90">
        <v>4.4000000000000004</v>
      </c>
      <c r="H90">
        <v>4.5</v>
      </c>
      <c r="I90">
        <f t="shared" si="73"/>
        <v>2.2999999999999998</v>
      </c>
      <c r="J90">
        <f t="shared" si="74"/>
        <v>1</v>
      </c>
      <c r="K90">
        <v>1</v>
      </c>
      <c r="L90">
        <f t="shared" si="117"/>
        <v>1</v>
      </c>
      <c r="M90">
        <v>1</v>
      </c>
      <c r="N90">
        <v>1</v>
      </c>
      <c r="O90">
        <v>4</v>
      </c>
      <c r="P90">
        <f t="shared" si="75"/>
        <v>1</v>
      </c>
      <c r="S90">
        <v>1</v>
      </c>
      <c r="T90">
        <v>0</v>
      </c>
      <c r="U90">
        <v>2</v>
      </c>
      <c r="Z90">
        <v>0</v>
      </c>
      <c r="AA90">
        <v>0</v>
      </c>
      <c r="AB90">
        <v>0</v>
      </c>
      <c r="AC90">
        <v>0</v>
      </c>
      <c r="AD90" t="s">
        <v>75</v>
      </c>
      <c r="AE90">
        <f t="shared" si="118"/>
        <v>74.785613118705015</v>
      </c>
      <c r="AF90">
        <f t="shared" si="76"/>
        <v>-8.3095125687450011</v>
      </c>
      <c r="AG90">
        <f t="shared" si="77"/>
        <v>0</v>
      </c>
      <c r="AH90">
        <f t="shared" si="78"/>
        <v>16.619025137490002</v>
      </c>
      <c r="AI90">
        <f t="shared" si="79"/>
        <v>33.238050274980004</v>
      </c>
      <c r="AJ90">
        <f t="shared" si="80"/>
        <v>49.85707541247001</v>
      </c>
      <c r="AK90">
        <f t="shared" si="81"/>
        <v>66.476100549960009</v>
      </c>
      <c r="AL90">
        <f t="shared" si="82"/>
        <v>83.095125687450007</v>
      </c>
      <c r="AM90">
        <f t="shared" si="83"/>
        <v>166.19025137490001</v>
      </c>
      <c r="AN90">
        <f t="shared" si="84"/>
        <v>216.04732678737003</v>
      </c>
      <c r="AO90">
        <f t="shared" si="85"/>
        <v>265.90440219984004</v>
      </c>
      <c r="AP90">
        <f t="shared" si="86"/>
        <v>382.23757816227004</v>
      </c>
      <c r="AQ90">
        <f t="shared" si="87"/>
        <v>0</v>
      </c>
      <c r="AR90">
        <f t="shared" si="88"/>
        <v>0</v>
      </c>
      <c r="AS90">
        <f t="shared" si="89"/>
        <v>16.619025137490002</v>
      </c>
      <c r="AT90">
        <f t="shared" si="90"/>
        <v>33.238050274980004</v>
      </c>
      <c r="AU90">
        <f t="shared" si="91"/>
        <v>49.85707541247001</v>
      </c>
      <c r="AV90">
        <f t="shared" si="92"/>
        <v>66.476100549960009</v>
      </c>
      <c r="AW90">
        <f t="shared" si="93"/>
        <v>74.785613118705015</v>
      </c>
      <c r="AX90">
        <f t="shared" si="94"/>
        <v>74.785613118705015</v>
      </c>
      <c r="AY90">
        <f t="shared" si="95"/>
        <v>74.785613118705015</v>
      </c>
      <c r="AZ90">
        <f t="shared" si="96"/>
        <v>74.785613118705015</v>
      </c>
      <c r="BA90">
        <f t="shared" si="97"/>
        <v>74.785613118705015</v>
      </c>
      <c r="BB90">
        <f t="shared" si="98"/>
        <v>63</v>
      </c>
      <c r="BC90">
        <f t="shared" si="119"/>
        <v>0</v>
      </c>
      <c r="BD90">
        <f t="shared" si="119"/>
        <v>0</v>
      </c>
      <c r="BE90">
        <f t="shared" si="99"/>
        <v>18</v>
      </c>
      <c r="BF90">
        <f t="shared" si="71"/>
        <v>0</v>
      </c>
      <c r="BG90">
        <f t="shared" si="71"/>
        <v>0</v>
      </c>
      <c r="BH90">
        <f t="shared" si="71"/>
        <v>0</v>
      </c>
      <c r="BI90">
        <f t="shared" si="100"/>
        <v>10.686522315882549</v>
      </c>
      <c r="BJ90">
        <f t="shared" si="120"/>
        <v>0</v>
      </c>
      <c r="BK90">
        <f t="shared" si="121"/>
        <v>0</v>
      </c>
      <c r="BL90">
        <f t="shared" si="101"/>
        <v>3.0532920902521568</v>
      </c>
      <c r="BM90">
        <f t="shared" si="102"/>
        <v>0</v>
      </c>
      <c r="BN90">
        <f t="shared" si="103"/>
        <v>0</v>
      </c>
      <c r="BO90">
        <f t="shared" si="104"/>
        <v>0</v>
      </c>
      <c r="BP90" t="str">
        <f t="shared" si="105"/>
        <v>Col mop</v>
      </c>
      <c r="BQ90">
        <f t="shared" si="106"/>
        <v>0</v>
      </c>
      <c r="BR90">
        <f t="shared" si="107"/>
        <v>0</v>
      </c>
      <c r="BS90">
        <f t="shared" si="108"/>
        <v>16.619025137490002</v>
      </c>
      <c r="BT90">
        <f t="shared" si="109"/>
        <v>16.619025137490002</v>
      </c>
      <c r="BU90">
        <f t="shared" si="110"/>
        <v>16.619025137490006</v>
      </c>
      <c r="BV90">
        <f t="shared" si="111"/>
        <v>16.619025137489999</v>
      </c>
      <c r="BW90">
        <f t="shared" si="112"/>
        <v>8.3095125687450064</v>
      </c>
      <c r="BX90">
        <f t="shared" si="113"/>
        <v>0</v>
      </c>
      <c r="BY90">
        <f t="shared" si="114"/>
        <v>0</v>
      </c>
      <c r="BZ90">
        <f t="shared" si="115"/>
        <v>0</v>
      </c>
      <c r="CA90">
        <f t="shared" si="116"/>
        <v>0</v>
      </c>
      <c r="CB90" s="11">
        <f t="shared" si="122"/>
        <v>0.16962733834734203</v>
      </c>
    </row>
    <row r="91" spans="1:80" x14ac:dyDescent="0.3">
      <c r="A91">
        <v>1</v>
      </c>
      <c r="B91">
        <f t="shared" si="72"/>
        <v>1</v>
      </c>
      <c r="C91" t="s">
        <v>75</v>
      </c>
      <c r="D91">
        <v>0.56999999999999995</v>
      </c>
      <c r="E91">
        <v>4.2</v>
      </c>
      <c r="F91">
        <v>3.6</v>
      </c>
      <c r="G91">
        <v>3.3</v>
      </c>
      <c r="H91">
        <v>3.7</v>
      </c>
      <c r="I91">
        <f t="shared" si="73"/>
        <v>1.7250000000000001</v>
      </c>
      <c r="J91">
        <f t="shared" si="74"/>
        <v>0.5</v>
      </c>
      <c r="K91">
        <v>1</v>
      </c>
      <c r="L91">
        <f t="shared" si="117"/>
        <v>1</v>
      </c>
      <c r="M91">
        <v>1</v>
      </c>
      <c r="N91">
        <v>1</v>
      </c>
      <c r="O91">
        <v>2</v>
      </c>
      <c r="P91">
        <f t="shared" si="75"/>
        <v>1</v>
      </c>
      <c r="S91">
        <v>1</v>
      </c>
      <c r="T91">
        <v>0</v>
      </c>
      <c r="U91">
        <v>2</v>
      </c>
      <c r="Z91">
        <v>0</v>
      </c>
      <c r="AA91">
        <v>0</v>
      </c>
      <c r="AB91">
        <v>0</v>
      </c>
      <c r="AC91">
        <v>0</v>
      </c>
      <c r="AD91" t="s">
        <v>75</v>
      </c>
      <c r="AE91">
        <f t="shared" si="118"/>
        <v>34.588346067401076</v>
      </c>
      <c r="AF91">
        <f t="shared" si="76"/>
        <v>0</v>
      </c>
      <c r="AG91">
        <f t="shared" si="77"/>
        <v>4.6741008199190643</v>
      </c>
      <c r="AH91">
        <f t="shared" si="78"/>
        <v>14.022302459757192</v>
      </c>
      <c r="AI91">
        <f t="shared" si="79"/>
        <v>23.370504099595323</v>
      </c>
      <c r="AJ91">
        <f t="shared" si="80"/>
        <v>32.718705739433453</v>
      </c>
      <c r="AK91">
        <f t="shared" si="81"/>
        <v>42.066907379271576</v>
      </c>
      <c r="AL91">
        <f t="shared" si="82"/>
        <v>51.415109019109707</v>
      </c>
      <c r="AM91">
        <f t="shared" si="83"/>
        <v>98.156117218300352</v>
      </c>
      <c r="AN91">
        <f t="shared" si="84"/>
        <v>126.20072213781474</v>
      </c>
      <c r="AO91">
        <f t="shared" si="85"/>
        <v>154.24532705732912</v>
      </c>
      <c r="AP91">
        <f t="shared" si="86"/>
        <v>219.68273853619601</v>
      </c>
      <c r="AQ91">
        <f t="shared" si="87"/>
        <v>0</v>
      </c>
      <c r="AR91">
        <f t="shared" si="88"/>
        <v>4.6741008199190643</v>
      </c>
      <c r="AS91">
        <f t="shared" si="89"/>
        <v>14.022302459757192</v>
      </c>
      <c r="AT91">
        <f t="shared" si="90"/>
        <v>23.370504099595323</v>
      </c>
      <c r="AU91">
        <f t="shared" si="91"/>
        <v>32.718705739433453</v>
      </c>
      <c r="AV91">
        <f t="shared" si="92"/>
        <v>34.588346067401076</v>
      </c>
      <c r="AW91">
        <f t="shared" si="93"/>
        <v>34.588346067401076</v>
      </c>
      <c r="AX91">
        <f t="shared" si="94"/>
        <v>34.588346067401076</v>
      </c>
      <c r="AY91">
        <f t="shared" si="95"/>
        <v>34.588346067401076</v>
      </c>
      <c r="AZ91">
        <f t="shared" si="96"/>
        <v>34.588346067401076</v>
      </c>
      <c r="BA91">
        <f t="shared" si="97"/>
        <v>34.588346067401076</v>
      </c>
      <c r="BB91">
        <f t="shared" si="98"/>
        <v>18</v>
      </c>
      <c r="BC91">
        <f t="shared" si="119"/>
        <v>0</v>
      </c>
      <c r="BD91">
        <f t="shared" si="119"/>
        <v>0</v>
      </c>
      <c r="BE91">
        <f t="shared" si="99"/>
        <v>18</v>
      </c>
      <c r="BF91">
        <f t="shared" si="71"/>
        <v>0</v>
      </c>
      <c r="BG91">
        <f t="shared" si="71"/>
        <v>0</v>
      </c>
      <c r="BH91">
        <f t="shared" si="71"/>
        <v>0</v>
      </c>
      <c r="BI91">
        <f t="shared" si="100"/>
        <v>0.46538496909501115</v>
      </c>
      <c r="BJ91">
        <f t="shared" si="120"/>
        <v>0</v>
      </c>
      <c r="BK91">
        <f t="shared" si="121"/>
        <v>0</v>
      </c>
      <c r="BL91">
        <f t="shared" si="101"/>
        <v>0.46538496909501115</v>
      </c>
      <c r="BM91">
        <f t="shared" si="102"/>
        <v>0</v>
      </c>
      <c r="BN91">
        <f t="shared" si="103"/>
        <v>0</v>
      </c>
      <c r="BO91">
        <f t="shared" si="104"/>
        <v>0</v>
      </c>
      <c r="BP91" t="str">
        <f t="shared" si="105"/>
        <v>Col mop</v>
      </c>
      <c r="BQ91">
        <f t="shared" si="106"/>
        <v>0</v>
      </c>
      <c r="BR91">
        <f t="shared" si="107"/>
        <v>4.6741008199190643</v>
      </c>
      <c r="BS91">
        <f t="shared" si="108"/>
        <v>9.3482016398381269</v>
      </c>
      <c r="BT91">
        <f t="shared" si="109"/>
        <v>9.3482016398381305</v>
      </c>
      <c r="BU91">
        <f t="shared" si="110"/>
        <v>9.3482016398381305</v>
      </c>
      <c r="BV91">
        <f t="shared" si="111"/>
        <v>1.8696403279676233</v>
      </c>
      <c r="BW91">
        <f t="shared" si="112"/>
        <v>0</v>
      </c>
      <c r="BX91">
        <f t="shared" si="113"/>
        <v>0</v>
      </c>
      <c r="BY91">
        <f t="shared" si="114"/>
        <v>0</v>
      </c>
      <c r="BZ91">
        <f t="shared" si="115"/>
        <v>0</v>
      </c>
      <c r="CA91">
        <f t="shared" si="116"/>
        <v>0</v>
      </c>
      <c r="CB91" s="11">
        <f t="shared" si="122"/>
        <v>2.5854720505278397E-2</v>
      </c>
    </row>
    <row r="92" spans="1:80" x14ac:dyDescent="0.3">
      <c r="A92">
        <v>1</v>
      </c>
      <c r="B92" t="str">
        <f t="shared" si="72"/>
        <v/>
      </c>
      <c r="D92">
        <v>0.25</v>
      </c>
      <c r="I92">
        <f t="shared" si="73"/>
        <v>0</v>
      </c>
      <c r="J92">
        <f t="shared" si="74"/>
        <v>0</v>
      </c>
      <c r="L92" t="e">
        <f t="shared" si="117"/>
        <v>#DIV/0!</v>
      </c>
      <c r="M92">
        <v>2</v>
      </c>
      <c r="N92">
        <v>1</v>
      </c>
      <c r="O92">
        <v>4</v>
      </c>
      <c r="P92">
        <f t="shared" si="75"/>
        <v>0</v>
      </c>
      <c r="S92">
        <v>1</v>
      </c>
      <c r="T92">
        <v>0</v>
      </c>
      <c r="U92">
        <v>2</v>
      </c>
      <c r="Z92">
        <v>0</v>
      </c>
      <c r="AA92">
        <v>0</v>
      </c>
      <c r="AB92">
        <v>0</v>
      </c>
      <c r="AC92">
        <v>0</v>
      </c>
      <c r="AD92" t="s">
        <v>75</v>
      </c>
      <c r="AE92" t="e">
        <f t="shared" si="118"/>
        <v>#DIV/0!</v>
      </c>
      <c r="AF92" t="e">
        <f t="shared" si="76"/>
        <v>#DIV/0!</v>
      </c>
      <c r="AG92" t="e">
        <f t="shared" si="77"/>
        <v>#DIV/0!</v>
      </c>
      <c r="AH92" t="e">
        <f t="shared" si="78"/>
        <v>#DIV/0!</v>
      </c>
      <c r="AI92" t="e">
        <f t="shared" si="79"/>
        <v>#DIV/0!</v>
      </c>
      <c r="AJ92" t="e">
        <f t="shared" si="80"/>
        <v>#DIV/0!</v>
      </c>
      <c r="AK92" t="e">
        <f t="shared" si="81"/>
        <v>#DIV/0!</v>
      </c>
      <c r="AL92" t="e">
        <f t="shared" si="82"/>
        <v>#DIV/0!</v>
      </c>
      <c r="AM92" t="e">
        <f t="shared" si="83"/>
        <v>#DIV/0!</v>
      </c>
      <c r="AN92" t="e">
        <f t="shared" si="84"/>
        <v>#DIV/0!</v>
      </c>
      <c r="AO92" t="e">
        <f t="shared" si="85"/>
        <v>#DIV/0!</v>
      </c>
      <c r="AP92" t="e">
        <f t="shared" si="86"/>
        <v>#DIV/0!</v>
      </c>
      <c r="AQ92" t="e">
        <f t="shared" si="87"/>
        <v>#DIV/0!</v>
      </c>
      <c r="AR92" t="e">
        <f t="shared" si="88"/>
        <v>#DIV/0!</v>
      </c>
      <c r="AS92" t="e">
        <f t="shared" si="89"/>
        <v>#DIV/0!</v>
      </c>
      <c r="AT92" t="e">
        <f t="shared" si="90"/>
        <v>#DIV/0!</v>
      </c>
      <c r="AU92" t="e">
        <f t="shared" si="91"/>
        <v>#DIV/0!</v>
      </c>
      <c r="AV92" t="e">
        <f t="shared" si="92"/>
        <v>#DIV/0!</v>
      </c>
      <c r="AW92" t="e">
        <f t="shared" si="93"/>
        <v>#DIV/0!</v>
      </c>
      <c r="AX92" t="e">
        <f t="shared" si="94"/>
        <v>#DIV/0!</v>
      </c>
      <c r="AY92" t="e">
        <f t="shared" si="95"/>
        <v>#DIV/0!</v>
      </c>
      <c r="AZ92" t="e">
        <f t="shared" si="96"/>
        <v>#DIV/0!</v>
      </c>
      <c r="BA92" t="e">
        <f t="shared" si="97"/>
        <v>#DIV/0!</v>
      </c>
      <c r="BB92">
        <f t="shared" si="98"/>
        <v>63</v>
      </c>
      <c r="BC92">
        <f t="shared" si="119"/>
        <v>0</v>
      </c>
      <c r="BD92">
        <f t="shared" si="119"/>
        <v>0</v>
      </c>
      <c r="BE92">
        <f t="shared" si="99"/>
        <v>18</v>
      </c>
      <c r="BF92">
        <f t="shared" si="71"/>
        <v>0</v>
      </c>
      <c r="BG92">
        <f t="shared" si="71"/>
        <v>0</v>
      </c>
      <c r="BH92">
        <f t="shared" si="71"/>
        <v>0</v>
      </c>
      <c r="BI92">
        <f t="shared" si="100"/>
        <v>0.31333629421216896</v>
      </c>
      <c r="BJ92">
        <f t="shared" si="120"/>
        <v>0</v>
      </c>
      <c r="BK92">
        <f t="shared" si="121"/>
        <v>0</v>
      </c>
      <c r="BL92">
        <f t="shared" si="101"/>
        <v>8.9524655489191127E-2</v>
      </c>
      <c r="BM92">
        <f t="shared" si="102"/>
        <v>0</v>
      </c>
      <c r="BN92">
        <f t="shared" si="103"/>
        <v>0</v>
      </c>
      <c r="BO92">
        <f t="shared" si="104"/>
        <v>0</v>
      </c>
      <c r="BP92" t="str">
        <f t="shared" si="105"/>
        <v/>
      </c>
      <c r="BQ92" t="str">
        <f t="shared" si="106"/>
        <v/>
      </c>
      <c r="BR92" t="str">
        <f t="shared" si="107"/>
        <v/>
      </c>
      <c r="BS92" t="str">
        <f t="shared" si="108"/>
        <v/>
      </c>
      <c r="BT92" t="str">
        <f t="shared" si="109"/>
        <v/>
      </c>
      <c r="BU92" t="str">
        <f t="shared" si="110"/>
        <v/>
      </c>
      <c r="BV92" t="str">
        <f t="shared" si="111"/>
        <v/>
      </c>
      <c r="BW92" t="str">
        <f t="shared" si="112"/>
        <v/>
      </c>
      <c r="BX92" t="str">
        <f t="shared" si="113"/>
        <v/>
      </c>
      <c r="BY92" t="str">
        <f t="shared" si="114"/>
        <v/>
      </c>
      <c r="BZ92" t="str">
        <f t="shared" si="115"/>
        <v/>
      </c>
      <c r="CA92" t="str">
        <f t="shared" si="116"/>
        <v/>
      </c>
      <c r="CB92" s="11">
        <f t="shared" si="122"/>
        <v>4.9735919716217296E-3</v>
      </c>
    </row>
    <row r="93" spans="1:80" x14ac:dyDescent="0.3">
      <c r="A93">
        <v>1</v>
      </c>
      <c r="B93" t="str">
        <f t="shared" si="72"/>
        <v/>
      </c>
      <c r="C93" t="s">
        <v>75</v>
      </c>
      <c r="D93">
        <v>0.31</v>
      </c>
      <c r="I93">
        <f t="shared" si="73"/>
        <v>0</v>
      </c>
      <c r="J93">
        <f t="shared" si="74"/>
        <v>0</v>
      </c>
      <c r="L93" t="e">
        <f t="shared" si="117"/>
        <v>#DIV/0!</v>
      </c>
      <c r="M93">
        <v>2</v>
      </c>
      <c r="N93">
        <v>1</v>
      </c>
      <c r="O93">
        <v>4</v>
      </c>
      <c r="P93">
        <f t="shared" si="75"/>
        <v>1</v>
      </c>
      <c r="S93">
        <v>1</v>
      </c>
      <c r="T93">
        <v>0</v>
      </c>
      <c r="U93">
        <v>1</v>
      </c>
      <c r="Z93">
        <v>0</v>
      </c>
      <c r="AA93">
        <v>0</v>
      </c>
      <c r="AB93">
        <v>0</v>
      </c>
      <c r="AC93">
        <v>0</v>
      </c>
      <c r="AD93" t="s">
        <v>75</v>
      </c>
      <c r="AE93" t="e">
        <f t="shared" si="118"/>
        <v>#DIV/0!</v>
      </c>
      <c r="AF93" t="e">
        <f t="shared" si="76"/>
        <v>#DIV/0!</v>
      </c>
      <c r="AG93" t="e">
        <f t="shared" si="77"/>
        <v>#DIV/0!</v>
      </c>
      <c r="AH93" t="e">
        <f t="shared" si="78"/>
        <v>#DIV/0!</v>
      </c>
      <c r="AI93" t="e">
        <f t="shared" si="79"/>
        <v>#DIV/0!</v>
      </c>
      <c r="AJ93" t="e">
        <f t="shared" si="80"/>
        <v>#DIV/0!</v>
      </c>
      <c r="AK93" t="e">
        <f t="shared" si="81"/>
        <v>#DIV/0!</v>
      </c>
      <c r="AL93" t="e">
        <f t="shared" si="82"/>
        <v>#DIV/0!</v>
      </c>
      <c r="AM93" t="e">
        <f t="shared" si="83"/>
        <v>#DIV/0!</v>
      </c>
      <c r="AN93" t="e">
        <f t="shared" si="84"/>
        <v>#DIV/0!</v>
      </c>
      <c r="AO93" t="e">
        <f t="shared" si="85"/>
        <v>#DIV/0!</v>
      </c>
      <c r="AP93" t="e">
        <f t="shared" si="86"/>
        <v>#DIV/0!</v>
      </c>
      <c r="AQ93" t="e">
        <f t="shared" si="87"/>
        <v>#DIV/0!</v>
      </c>
      <c r="AR93" t="e">
        <f t="shared" si="88"/>
        <v>#DIV/0!</v>
      </c>
      <c r="AS93" t="e">
        <f t="shared" si="89"/>
        <v>#DIV/0!</v>
      </c>
      <c r="AT93" t="e">
        <f t="shared" si="90"/>
        <v>#DIV/0!</v>
      </c>
      <c r="AU93" t="e">
        <f t="shared" si="91"/>
        <v>#DIV/0!</v>
      </c>
      <c r="AV93" t="e">
        <f t="shared" si="92"/>
        <v>#DIV/0!</v>
      </c>
      <c r="AW93" t="e">
        <f t="shared" si="93"/>
        <v>#DIV/0!</v>
      </c>
      <c r="AX93" t="e">
        <f t="shared" si="94"/>
        <v>#DIV/0!</v>
      </c>
      <c r="AY93" t="e">
        <f t="shared" si="95"/>
        <v>#DIV/0!</v>
      </c>
      <c r="AZ93" t="e">
        <f t="shared" si="96"/>
        <v>#DIV/0!</v>
      </c>
      <c r="BA93" t="e">
        <f t="shared" si="97"/>
        <v>#DIV/0!</v>
      </c>
      <c r="BB93">
        <f t="shared" si="98"/>
        <v>63</v>
      </c>
      <c r="BC93">
        <f t="shared" si="119"/>
        <v>0</v>
      </c>
      <c r="BD93">
        <f t="shared" si="119"/>
        <v>0</v>
      </c>
      <c r="BE93">
        <f t="shared" si="99"/>
        <v>5.5</v>
      </c>
      <c r="BF93">
        <f t="shared" si="71"/>
        <v>0</v>
      </c>
      <c r="BG93">
        <f t="shared" si="71"/>
        <v>0</v>
      </c>
      <c r="BH93">
        <f t="shared" si="71"/>
        <v>0</v>
      </c>
      <c r="BI93">
        <f t="shared" si="100"/>
        <v>0.48178588598063105</v>
      </c>
      <c r="BJ93">
        <f t="shared" si="120"/>
        <v>0</v>
      </c>
      <c r="BK93">
        <f t="shared" si="121"/>
        <v>0</v>
      </c>
      <c r="BL93">
        <f t="shared" si="101"/>
        <v>4.2060672585610644E-2</v>
      </c>
      <c r="BM93">
        <f t="shared" si="102"/>
        <v>0</v>
      </c>
      <c r="BN93">
        <f t="shared" si="103"/>
        <v>0</v>
      </c>
      <c r="BO93">
        <f t="shared" si="104"/>
        <v>0</v>
      </c>
      <c r="BP93" t="str">
        <f t="shared" si="105"/>
        <v/>
      </c>
      <c r="BQ93" t="str">
        <f t="shared" si="106"/>
        <v/>
      </c>
      <c r="BR93" t="str">
        <f t="shared" si="107"/>
        <v/>
      </c>
      <c r="BS93" t="str">
        <f t="shared" si="108"/>
        <v/>
      </c>
      <c r="BT93" t="str">
        <f t="shared" si="109"/>
        <v/>
      </c>
      <c r="BU93" t="str">
        <f t="shared" si="110"/>
        <v/>
      </c>
      <c r="BV93" t="str">
        <f t="shared" si="111"/>
        <v/>
      </c>
      <c r="BW93" t="str">
        <f t="shared" si="112"/>
        <v/>
      </c>
      <c r="BX93" t="str">
        <f t="shared" si="113"/>
        <v/>
      </c>
      <c r="BY93" t="str">
        <f t="shared" si="114"/>
        <v/>
      </c>
      <c r="BZ93" t="str">
        <f t="shared" si="115"/>
        <v/>
      </c>
      <c r="CA93" t="str">
        <f t="shared" si="116"/>
        <v/>
      </c>
      <c r="CB93" s="11">
        <f t="shared" si="122"/>
        <v>7.6473950155655718E-3</v>
      </c>
    </row>
    <row r="94" spans="1:80" s="30" customFormat="1" x14ac:dyDescent="0.3">
      <c r="A94" s="30">
        <v>2</v>
      </c>
      <c r="B94" s="30">
        <f t="shared" si="72"/>
        <v>1</v>
      </c>
      <c r="C94" s="30" t="s">
        <v>79</v>
      </c>
      <c r="D94" s="30">
        <v>1.5</v>
      </c>
      <c r="E94" s="30">
        <v>14.3</v>
      </c>
      <c r="F94" s="30">
        <v>9.4</v>
      </c>
      <c r="G94" s="30">
        <v>9.4</v>
      </c>
      <c r="H94" s="30">
        <v>14.3</v>
      </c>
      <c r="I94" s="30">
        <f t="shared" si="73"/>
        <v>4.7</v>
      </c>
      <c r="J94" s="30">
        <f t="shared" si="74"/>
        <v>0</v>
      </c>
      <c r="K94" s="30">
        <v>3</v>
      </c>
      <c r="L94" s="30">
        <f t="shared" si="117"/>
        <v>3</v>
      </c>
      <c r="M94" s="30">
        <v>1</v>
      </c>
      <c r="N94" s="30">
        <v>1</v>
      </c>
      <c r="O94" s="30">
        <v>2</v>
      </c>
      <c r="P94" s="30">
        <f t="shared" si="75"/>
        <v>1</v>
      </c>
      <c r="S94" s="30">
        <v>1</v>
      </c>
      <c r="T94" s="30">
        <v>0</v>
      </c>
      <c r="U94" s="30">
        <v>1</v>
      </c>
      <c r="Z94" s="30">
        <v>0</v>
      </c>
      <c r="AA94" s="30">
        <v>38</v>
      </c>
      <c r="AB94" s="30">
        <v>0</v>
      </c>
      <c r="AC94" s="30">
        <v>0</v>
      </c>
      <c r="AD94" s="30" t="s">
        <v>79</v>
      </c>
      <c r="AE94" s="30">
        <f t="shared" si="118"/>
        <v>330.46529676198486</v>
      </c>
      <c r="AF94" s="30">
        <f t="shared" si="76"/>
        <v>33.466283562213704</v>
      </c>
      <c r="AG94" s="30">
        <f t="shared" si="77"/>
        <v>64.593255426256633</v>
      </c>
      <c r="AH94" s="30">
        <f t="shared" si="78"/>
        <v>120.16829474072419</v>
      </c>
      <c r="AI94" s="30">
        <f t="shared" si="79"/>
        <v>167.4031793051914</v>
      </c>
      <c r="AJ94" s="30">
        <f t="shared" si="80"/>
        <v>206.97597048144672</v>
      </c>
      <c r="AK94" s="30">
        <f t="shared" si="81"/>
        <v>239.56472963127905</v>
      </c>
      <c r="AL94" s="30">
        <f t="shared" si="82"/>
        <v>265.84751811647686</v>
      </c>
      <c r="AM94" s="30">
        <f t="shared" si="83"/>
        <v>326.40404823555173</v>
      </c>
      <c r="AN94" s="30">
        <f t="shared" si="84"/>
        <v>330.46224548585684</v>
      </c>
      <c r="AO94" s="30">
        <f t="shared" si="85"/>
        <v>332.68967705933255</v>
      </c>
      <c r="AP94" s="30">
        <f t="shared" si="86"/>
        <v>433.60667963660723</v>
      </c>
      <c r="AQ94" s="30">
        <f t="shared" si="87"/>
        <v>33.466283562213704</v>
      </c>
      <c r="AR94" s="30">
        <f t="shared" si="88"/>
        <v>64.593255426256633</v>
      </c>
      <c r="AS94" s="30">
        <f t="shared" si="89"/>
        <v>120.16829474072419</v>
      </c>
      <c r="AT94" s="30">
        <f t="shared" si="90"/>
        <v>167.4031793051914</v>
      </c>
      <c r="AU94" s="30">
        <f t="shared" si="91"/>
        <v>206.97597048144672</v>
      </c>
      <c r="AV94" s="30">
        <f t="shared" si="92"/>
        <v>239.56472963127905</v>
      </c>
      <c r="AW94" s="30">
        <f t="shared" si="93"/>
        <v>265.84751811647686</v>
      </c>
      <c r="AX94" s="30">
        <f t="shared" si="94"/>
        <v>326.40404823555173</v>
      </c>
      <c r="AY94" s="30">
        <f t="shared" si="95"/>
        <v>330.46224548585684</v>
      </c>
      <c r="AZ94" s="30">
        <f t="shared" si="96"/>
        <v>330.46529676198486</v>
      </c>
      <c r="BA94" s="30">
        <f t="shared" si="97"/>
        <v>330.46529676198486</v>
      </c>
      <c r="BB94" s="30">
        <f t="shared" si="98"/>
        <v>18</v>
      </c>
      <c r="BC94" s="30">
        <f t="shared" si="119"/>
        <v>0</v>
      </c>
      <c r="BD94" s="30">
        <f t="shared" si="119"/>
        <v>0</v>
      </c>
      <c r="BE94" s="30">
        <f t="shared" si="99"/>
        <v>5.5</v>
      </c>
      <c r="BF94" s="30">
        <f t="shared" si="71"/>
        <v>0</v>
      </c>
      <c r="BG94" s="30">
        <f t="shared" si="71"/>
        <v>0</v>
      </c>
      <c r="BH94" s="30">
        <f t="shared" si="71"/>
        <v>0</v>
      </c>
      <c r="BI94" s="30">
        <f t="shared" si="100"/>
        <v>3.2228875976108804</v>
      </c>
      <c r="BJ94" s="30">
        <f t="shared" si="120"/>
        <v>0</v>
      </c>
      <c r="BK94" s="30">
        <f t="shared" si="121"/>
        <v>0</v>
      </c>
      <c r="BL94" s="30">
        <f t="shared" si="101"/>
        <v>0.98477121038110238</v>
      </c>
      <c r="BM94" s="30">
        <f t="shared" si="102"/>
        <v>0</v>
      </c>
      <c r="BN94" s="30">
        <f t="shared" si="103"/>
        <v>0</v>
      </c>
      <c r="BO94" s="30">
        <f t="shared" si="104"/>
        <v>0</v>
      </c>
      <c r="BP94" s="30" t="str">
        <f t="shared" si="105"/>
        <v>Col mopA</v>
      </c>
      <c r="BQ94" s="30">
        <f t="shared" si="106"/>
        <v>33.466283562213704</v>
      </c>
      <c r="BR94" s="30">
        <f t="shared" si="107"/>
        <v>31.126971864042929</v>
      </c>
      <c r="BS94" s="30">
        <f t="shared" si="108"/>
        <v>55.57503931446756</v>
      </c>
      <c r="BT94" s="30">
        <f t="shared" si="109"/>
        <v>47.234884564467208</v>
      </c>
      <c r="BU94" s="30">
        <f t="shared" si="110"/>
        <v>39.572791176255322</v>
      </c>
      <c r="BV94" s="30">
        <f t="shared" si="111"/>
        <v>32.588759149832327</v>
      </c>
      <c r="BW94" s="30">
        <f t="shared" si="112"/>
        <v>26.282788485197813</v>
      </c>
      <c r="BX94" s="30">
        <f t="shared" si="113"/>
        <v>60.556530119074864</v>
      </c>
      <c r="BY94" s="30">
        <f t="shared" si="114"/>
        <v>4.0581972503051134</v>
      </c>
      <c r="BZ94" s="30">
        <f t="shared" si="115"/>
        <v>3.0512761280192535E-3</v>
      </c>
      <c r="CA94" s="30">
        <f t="shared" si="116"/>
        <v>0</v>
      </c>
      <c r="CB94" s="31">
        <f t="shared" si="122"/>
        <v>0.17904931097838225</v>
      </c>
    </row>
    <row r="95" spans="1:80" x14ac:dyDescent="0.3">
      <c r="A95">
        <v>2</v>
      </c>
      <c r="B95" t="str">
        <f t="shared" si="72"/>
        <v/>
      </c>
      <c r="D95">
        <v>1</v>
      </c>
      <c r="I95">
        <f t="shared" si="73"/>
        <v>0</v>
      </c>
      <c r="J95">
        <f t="shared" si="74"/>
        <v>0</v>
      </c>
      <c r="L95" t="e">
        <f t="shared" si="117"/>
        <v>#DIV/0!</v>
      </c>
      <c r="M95">
        <v>1</v>
      </c>
      <c r="N95">
        <v>1</v>
      </c>
      <c r="O95">
        <v>4</v>
      </c>
      <c r="P95">
        <f t="shared" si="75"/>
        <v>0</v>
      </c>
      <c r="S95">
        <v>1</v>
      </c>
      <c r="T95">
        <v>0</v>
      </c>
      <c r="U95">
        <v>1</v>
      </c>
      <c r="Z95">
        <v>0</v>
      </c>
      <c r="AA95">
        <v>38</v>
      </c>
      <c r="AB95">
        <v>0</v>
      </c>
      <c r="AC95">
        <v>0</v>
      </c>
      <c r="AD95" t="s">
        <v>79</v>
      </c>
      <c r="AE95" t="e">
        <f t="shared" si="118"/>
        <v>#DIV/0!</v>
      </c>
      <c r="AF95" t="e">
        <f t="shared" si="76"/>
        <v>#DIV/0!</v>
      </c>
      <c r="AG95" t="e">
        <f t="shared" si="77"/>
        <v>#DIV/0!</v>
      </c>
      <c r="AH95" t="e">
        <f t="shared" si="78"/>
        <v>#DIV/0!</v>
      </c>
      <c r="AI95" t="e">
        <f t="shared" si="79"/>
        <v>#DIV/0!</v>
      </c>
      <c r="AJ95" t="e">
        <f t="shared" si="80"/>
        <v>#DIV/0!</v>
      </c>
      <c r="AK95" t="e">
        <f t="shared" si="81"/>
        <v>#DIV/0!</v>
      </c>
      <c r="AL95" t="e">
        <f t="shared" si="82"/>
        <v>#DIV/0!</v>
      </c>
      <c r="AM95" t="e">
        <f t="shared" si="83"/>
        <v>#DIV/0!</v>
      </c>
      <c r="AN95" t="e">
        <f t="shared" si="84"/>
        <v>#DIV/0!</v>
      </c>
      <c r="AO95" t="e">
        <f t="shared" si="85"/>
        <v>#DIV/0!</v>
      </c>
      <c r="AP95" t="e">
        <f t="shared" si="86"/>
        <v>#DIV/0!</v>
      </c>
      <c r="AQ95" t="e">
        <f t="shared" si="87"/>
        <v>#DIV/0!</v>
      </c>
      <c r="AR95" t="e">
        <f t="shared" si="88"/>
        <v>#DIV/0!</v>
      </c>
      <c r="AS95" t="e">
        <f t="shared" si="89"/>
        <v>#DIV/0!</v>
      </c>
      <c r="AT95" t="e">
        <f t="shared" si="90"/>
        <v>#DIV/0!</v>
      </c>
      <c r="AU95" t="e">
        <f t="shared" si="91"/>
        <v>#DIV/0!</v>
      </c>
      <c r="AV95" t="e">
        <f t="shared" si="92"/>
        <v>#DIV/0!</v>
      </c>
      <c r="AW95" t="e">
        <f t="shared" si="93"/>
        <v>#DIV/0!</v>
      </c>
      <c r="AX95" t="e">
        <f t="shared" si="94"/>
        <v>#DIV/0!</v>
      </c>
      <c r="AY95" t="e">
        <f t="shared" si="95"/>
        <v>#DIV/0!</v>
      </c>
      <c r="AZ95" t="e">
        <f t="shared" si="96"/>
        <v>#DIV/0!</v>
      </c>
      <c r="BA95" t="e">
        <f t="shared" si="97"/>
        <v>#DIV/0!</v>
      </c>
      <c r="BB95">
        <f t="shared" si="98"/>
        <v>63</v>
      </c>
      <c r="BC95">
        <f t="shared" si="119"/>
        <v>0</v>
      </c>
      <c r="BD95">
        <f t="shared" si="119"/>
        <v>0</v>
      </c>
      <c r="BE95">
        <f t="shared" si="99"/>
        <v>5.5</v>
      </c>
      <c r="BF95">
        <f t="shared" si="71"/>
        <v>0</v>
      </c>
      <c r="BG95">
        <f t="shared" si="71"/>
        <v>0</v>
      </c>
      <c r="BH95">
        <f t="shared" si="71"/>
        <v>0</v>
      </c>
      <c r="BI95">
        <f t="shared" si="100"/>
        <v>5.0133807073947034</v>
      </c>
      <c r="BJ95">
        <f t="shared" si="120"/>
        <v>0</v>
      </c>
      <c r="BK95">
        <f t="shared" si="121"/>
        <v>0</v>
      </c>
      <c r="BL95">
        <f t="shared" si="101"/>
        <v>0.43767609350271219</v>
      </c>
      <c r="BM95">
        <f t="shared" si="102"/>
        <v>0</v>
      </c>
      <c r="BN95">
        <f t="shared" si="103"/>
        <v>0</v>
      </c>
      <c r="BO95">
        <f t="shared" si="104"/>
        <v>0</v>
      </c>
      <c r="BP95" t="str">
        <f t="shared" si="105"/>
        <v/>
      </c>
      <c r="BQ95" t="str">
        <f t="shared" si="106"/>
        <v/>
      </c>
      <c r="BR95" t="str">
        <f t="shared" si="107"/>
        <v/>
      </c>
      <c r="BS95" t="str">
        <f t="shared" si="108"/>
        <v/>
      </c>
      <c r="BT95" t="str">
        <f t="shared" si="109"/>
        <v/>
      </c>
      <c r="BU95" t="str">
        <f t="shared" si="110"/>
        <v/>
      </c>
      <c r="BV95" t="str">
        <f t="shared" si="111"/>
        <v/>
      </c>
      <c r="BW95" t="str">
        <f t="shared" si="112"/>
        <v/>
      </c>
      <c r="BX95" t="str">
        <f t="shared" si="113"/>
        <v/>
      </c>
      <c r="BY95" t="str">
        <f t="shared" si="114"/>
        <v/>
      </c>
      <c r="BZ95" t="str">
        <f t="shared" si="115"/>
        <v/>
      </c>
      <c r="CA95" t="str">
        <f t="shared" si="116"/>
        <v/>
      </c>
      <c r="CB95" s="11">
        <f t="shared" si="122"/>
        <v>7.9577471545947673E-2</v>
      </c>
    </row>
    <row r="96" spans="1:80" x14ac:dyDescent="0.3">
      <c r="A96">
        <v>2</v>
      </c>
      <c r="B96">
        <f t="shared" si="72"/>
        <v>1</v>
      </c>
      <c r="C96" t="s">
        <v>79</v>
      </c>
      <c r="D96">
        <v>2</v>
      </c>
      <c r="E96">
        <v>18</v>
      </c>
      <c r="F96">
        <v>9.15</v>
      </c>
      <c r="G96">
        <v>8.86</v>
      </c>
      <c r="H96">
        <v>17</v>
      </c>
      <c r="I96">
        <f t="shared" si="73"/>
        <v>4.5024999999999995</v>
      </c>
      <c r="J96">
        <f t="shared" si="74"/>
        <v>1</v>
      </c>
      <c r="K96">
        <v>7</v>
      </c>
      <c r="L96">
        <f t="shared" si="117"/>
        <v>7</v>
      </c>
      <c r="M96">
        <v>1</v>
      </c>
      <c r="N96">
        <v>0</v>
      </c>
      <c r="O96">
        <v>1</v>
      </c>
      <c r="P96">
        <f t="shared" si="75"/>
        <v>1</v>
      </c>
      <c r="Q96">
        <v>2</v>
      </c>
      <c r="Z96">
        <v>38</v>
      </c>
      <c r="AA96">
        <v>0</v>
      </c>
      <c r="AB96">
        <v>0</v>
      </c>
      <c r="AC96">
        <v>0</v>
      </c>
      <c r="AD96" t="s">
        <v>79</v>
      </c>
      <c r="AE96">
        <f t="shared" si="118"/>
        <v>986.9190856112607</v>
      </c>
      <c r="AF96">
        <f t="shared" si="76"/>
        <v>-31.843978352426575</v>
      </c>
      <c r="AG96">
        <f t="shared" si="77"/>
        <v>0</v>
      </c>
      <c r="AH96">
        <f t="shared" si="78"/>
        <v>63.68795670485315</v>
      </c>
      <c r="AI96">
        <f t="shared" si="79"/>
        <v>127.3759134097063</v>
      </c>
      <c r="AJ96">
        <f t="shared" si="80"/>
        <v>191.06387011455945</v>
      </c>
      <c r="AK96">
        <f t="shared" si="81"/>
        <v>254.7518268194126</v>
      </c>
      <c r="AL96">
        <f t="shared" si="82"/>
        <v>318.43978352426575</v>
      </c>
      <c r="AM96">
        <f t="shared" si="83"/>
        <v>636.8795670485315</v>
      </c>
      <c r="AN96">
        <f t="shared" si="84"/>
        <v>827.77869381472237</v>
      </c>
      <c r="AO96">
        <f t="shared" si="85"/>
        <v>973.83436006304089</v>
      </c>
      <c r="AP96">
        <f t="shared" si="86"/>
        <v>252.23907675670489</v>
      </c>
      <c r="AQ96">
        <f t="shared" si="87"/>
        <v>0</v>
      </c>
      <c r="AR96">
        <f t="shared" si="88"/>
        <v>0</v>
      </c>
      <c r="AS96">
        <f t="shared" si="89"/>
        <v>63.68795670485315</v>
      </c>
      <c r="AT96">
        <f t="shared" si="90"/>
        <v>127.3759134097063</v>
      </c>
      <c r="AU96">
        <f t="shared" si="91"/>
        <v>191.06387011455945</v>
      </c>
      <c r="AV96">
        <f t="shared" si="92"/>
        <v>254.7518268194126</v>
      </c>
      <c r="AW96">
        <f t="shared" si="93"/>
        <v>318.43978352426575</v>
      </c>
      <c r="AX96">
        <f t="shared" si="94"/>
        <v>636.8795670485315</v>
      </c>
      <c r="AY96">
        <f t="shared" si="95"/>
        <v>827.77869381472237</v>
      </c>
      <c r="AZ96">
        <f t="shared" si="96"/>
        <v>973.83436006304089</v>
      </c>
      <c r="BA96">
        <f t="shared" si="97"/>
        <v>986.9190856112607</v>
      </c>
      <c r="BB96">
        <f t="shared" si="98"/>
        <v>5.5</v>
      </c>
      <c r="BC96">
        <f t="shared" si="119"/>
        <v>18</v>
      </c>
      <c r="BD96">
        <f t="shared" si="119"/>
        <v>0</v>
      </c>
      <c r="BE96">
        <f t="shared" si="99"/>
        <v>0</v>
      </c>
      <c r="BF96">
        <f t="shared" si="71"/>
        <v>0</v>
      </c>
      <c r="BG96">
        <f t="shared" si="71"/>
        <v>0</v>
      </c>
      <c r="BH96">
        <f t="shared" si="71"/>
        <v>0</v>
      </c>
      <c r="BI96">
        <f t="shared" si="100"/>
        <v>1.7507043740108488</v>
      </c>
      <c r="BJ96">
        <f t="shared" si="120"/>
        <v>5.7295779513082321</v>
      </c>
      <c r="BK96">
        <f t="shared" si="121"/>
        <v>0</v>
      </c>
      <c r="BL96">
        <f t="shared" si="101"/>
        <v>0</v>
      </c>
      <c r="BM96">
        <f t="shared" si="102"/>
        <v>0</v>
      </c>
      <c r="BN96">
        <f t="shared" si="103"/>
        <v>0</v>
      </c>
      <c r="BO96">
        <f t="shared" si="104"/>
        <v>0</v>
      </c>
      <c r="BP96" t="str">
        <f t="shared" si="105"/>
        <v>Col mopA</v>
      </c>
      <c r="BQ96">
        <f t="shared" si="106"/>
        <v>0</v>
      </c>
      <c r="BR96">
        <f t="shared" si="107"/>
        <v>0</v>
      </c>
      <c r="BS96">
        <f t="shared" si="108"/>
        <v>63.68795670485315</v>
      </c>
      <c r="BT96">
        <f t="shared" si="109"/>
        <v>63.68795670485315</v>
      </c>
      <c r="BU96">
        <f t="shared" si="110"/>
        <v>63.68795670485315</v>
      </c>
      <c r="BV96">
        <f t="shared" si="111"/>
        <v>63.68795670485315</v>
      </c>
      <c r="BW96">
        <f t="shared" si="112"/>
        <v>63.68795670485315</v>
      </c>
      <c r="BX96">
        <f t="shared" si="113"/>
        <v>318.43978352426575</v>
      </c>
      <c r="BY96">
        <f t="shared" si="114"/>
        <v>190.89912676619088</v>
      </c>
      <c r="BZ96">
        <f t="shared" si="115"/>
        <v>146.05566624831852</v>
      </c>
      <c r="CA96">
        <f t="shared" si="116"/>
        <v>13.084725548219808</v>
      </c>
      <c r="CB96" s="11">
        <f t="shared" si="122"/>
        <v>0.31830988618379069</v>
      </c>
    </row>
    <row r="97" spans="1:80" x14ac:dyDescent="0.3">
      <c r="A97">
        <v>2</v>
      </c>
      <c r="B97">
        <f t="shared" si="72"/>
        <v>1</v>
      </c>
      <c r="C97" t="s">
        <v>79</v>
      </c>
      <c r="D97">
        <v>1.6</v>
      </c>
      <c r="E97">
        <v>17.3</v>
      </c>
      <c r="F97">
        <v>13.4</v>
      </c>
      <c r="G97">
        <v>13.3</v>
      </c>
      <c r="H97">
        <v>13.3</v>
      </c>
      <c r="I97">
        <f t="shared" si="73"/>
        <v>6.6750000000000007</v>
      </c>
      <c r="J97">
        <f t="shared" si="74"/>
        <v>4</v>
      </c>
      <c r="K97">
        <v>3</v>
      </c>
      <c r="L97">
        <f t="shared" si="117"/>
        <v>3</v>
      </c>
      <c r="P97">
        <f t="shared" si="75"/>
        <v>1</v>
      </c>
      <c r="Q97">
        <v>1</v>
      </c>
      <c r="S97">
        <v>1</v>
      </c>
      <c r="T97">
        <v>0</v>
      </c>
      <c r="U97">
        <v>1</v>
      </c>
      <c r="Z97">
        <v>0</v>
      </c>
      <c r="AA97">
        <v>5.5</v>
      </c>
      <c r="AB97">
        <v>0</v>
      </c>
      <c r="AC97">
        <v>0</v>
      </c>
      <c r="AD97" t="s">
        <v>79</v>
      </c>
      <c r="AE97">
        <f t="shared" si="118"/>
        <v>619.93804191353706</v>
      </c>
      <c r="AF97">
        <f t="shared" si="76"/>
        <v>-629.51865606178524</v>
      </c>
      <c r="AG97">
        <f t="shared" si="77"/>
        <v>-521.2472812803619</v>
      </c>
      <c r="AH97">
        <f t="shared" si="78"/>
        <v>-323.83519311700974</v>
      </c>
      <c r="AI97">
        <f t="shared" si="79"/>
        <v>-150.61311482243974</v>
      </c>
      <c r="AJ97">
        <f t="shared" si="80"/>
        <v>8.2799336899060953E-14</v>
      </c>
      <c r="AK97">
        <f t="shared" si="81"/>
        <v>129.58519774696225</v>
      </c>
      <c r="AL97">
        <f t="shared" si="82"/>
        <v>239.72352481509955</v>
      </c>
      <c r="AM97">
        <f t="shared" si="83"/>
        <v>554.04872385624469</v>
      </c>
      <c r="AN97">
        <f t="shared" si="84"/>
        <v>610.4683645207873</v>
      </c>
      <c r="AO97">
        <f t="shared" si="85"/>
        <v>619.93092720475215</v>
      </c>
      <c r="AP97">
        <f t="shared" si="86"/>
        <v>699.1914181462671</v>
      </c>
      <c r="AQ97">
        <f t="shared" si="87"/>
        <v>0</v>
      </c>
      <c r="AR97">
        <f t="shared" si="88"/>
        <v>0</v>
      </c>
      <c r="AS97">
        <f t="shared" si="89"/>
        <v>0</v>
      </c>
      <c r="AT97">
        <f t="shared" si="90"/>
        <v>0</v>
      </c>
      <c r="AU97">
        <f t="shared" si="91"/>
        <v>0</v>
      </c>
      <c r="AV97">
        <f t="shared" si="92"/>
        <v>129.58519774696225</v>
      </c>
      <c r="AW97">
        <f t="shared" si="93"/>
        <v>239.72352481509955</v>
      </c>
      <c r="AX97">
        <f t="shared" si="94"/>
        <v>554.04872385624469</v>
      </c>
      <c r="AY97">
        <f t="shared" si="95"/>
        <v>610.4683645207873</v>
      </c>
      <c r="AZ97">
        <f t="shared" si="96"/>
        <v>619.93092720475215</v>
      </c>
      <c r="BA97">
        <f t="shared" si="97"/>
        <v>619.93804191353706</v>
      </c>
      <c r="BB97">
        <f t="shared" si="98"/>
        <v>0</v>
      </c>
      <c r="BC97">
        <f t="shared" si="119"/>
        <v>5.5</v>
      </c>
      <c r="BD97">
        <f t="shared" si="119"/>
        <v>0</v>
      </c>
      <c r="BE97">
        <f t="shared" si="99"/>
        <v>5.5</v>
      </c>
      <c r="BF97">
        <f t="shared" si="71"/>
        <v>0</v>
      </c>
      <c r="BG97">
        <f t="shared" si="71"/>
        <v>0</v>
      </c>
      <c r="BH97">
        <f t="shared" si="71"/>
        <v>0</v>
      </c>
      <c r="BI97">
        <f t="shared" si="100"/>
        <v>0</v>
      </c>
      <c r="BJ97">
        <f t="shared" si="120"/>
        <v>1.1204507993669435</v>
      </c>
      <c r="BK97">
        <f t="shared" si="121"/>
        <v>0</v>
      </c>
      <c r="BL97">
        <f t="shared" si="101"/>
        <v>1.1204507993669435</v>
      </c>
      <c r="BM97">
        <f t="shared" si="102"/>
        <v>0</v>
      </c>
      <c r="BN97">
        <f t="shared" si="103"/>
        <v>0</v>
      </c>
      <c r="BO97">
        <f t="shared" si="104"/>
        <v>0</v>
      </c>
      <c r="BP97" t="str">
        <f t="shared" si="105"/>
        <v>Col mopA</v>
      </c>
      <c r="BQ97">
        <f t="shared" si="106"/>
        <v>0</v>
      </c>
      <c r="BR97">
        <f t="shared" si="107"/>
        <v>0</v>
      </c>
      <c r="BS97">
        <f t="shared" si="108"/>
        <v>0</v>
      </c>
      <c r="BT97">
        <f t="shared" si="109"/>
        <v>0</v>
      </c>
      <c r="BU97">
        <f t="shared" si="110"/>
        <v>0</v>
      </c>
      <c r="BV97">
        <f t="shared" si="111"/>
        <v>129.58519774696225</v>
      </c>
      <c r="BW97">
        <f t="shared" si="112"/>
        <v>110.1383270681373</v>
      </c>
      <c r="BX97">
        <f t="shared" si="113"/>
        <v>314.32519904114514</v>
      </c>
      <c r="BY97">
        <f t="shared" si="114"/>
        <v>56.419640664542612</v>
      </c>
      <c r="BZ97">
        <f t="shared" si="115"/>
        <v>9.4625626839648476</v>
      </c>
      <c r="CA97">
        <f t="shared" si="116"/>
        <v>7.1147087849112722E-3</v>
      </c>
      <c r="CB97" s="11">
        <f t="shared" si="122"/>
        <v>0.20371832715762608</v>
      </c>
    </row>
    <row r="98" spans="1:80" x14ac:dyDescent="0.3">
      <c r="A98">
        <v>2</v>
      </c>
      <c r="B98" t="str">
        <f t="shared" si="72"/>
        <v/>
      </c>
      <c r="D98">
        <v>1.4</v>
      </c>
      <c r="I98">
        <f t="shared" si="73"/>
        <v>0</v>
      </c>
      <c r="J98">
        <f t="shared" si="74"/>
        <v>0</v>
      </c>
      <c r="L98" t="e">
        <f t="shared" si="117"/>
        <v>#DIV/0!</v>
      </c>
      <c r="M98">
        <v>1</v>
      </c>
      <c r="N98">
        <v>0</v>
      </c>
      <c r="O98">
        <v>2</v>
      </c>
      <c r="P98">
        <f t="shared" si="75"/>
        <v>0</v>
      </c>
      <c r="Q98">
        <v>1</v>
      </c>
      <c r="S98">
        <v>1</v>
      </c>
      <c r="T98">
        <v>0</v>
      </c>
      <c r="U98">
        <v>1</v>
      </c>
      <c r="Z98">
        <v>0</v>
      </c>
      <c r="AA98">
        <v>18</v>
      </c>
      <c r="AB98">
        <v>0</v>
      </c>
      <c r="AC98">
        <v>0</v>
      </c>
      <c r="AD98" t="s">
        <v>79</v>
      </c>
      <c r="AE98" t="e">
        <f t="shared" si="118"/>
        <v>#DIV/0!</v>
      </c>
      <c r="AF98" t="e">
        <f t="shared" si="76"/>
        <v>#DIV/0!</v>
      </c>
      <c r="AG98" t="e">
        <f t="shared" si="77"/>
        <v>#DIV/0!</v>
      </c>
      <c r="AH98" t="e">
        <f t="shared" si="78"/>
        <v>#DIV/0!</v>
      </c>
      <c r="AI98" t="e">
        <f t="shared" si="79"/>
        <v>#DIV/0!</v>
      </c>
      <c r="AJ98" t="e">
        <f t="shared" si="80"/>
        <v>#DIV/0!</v>
      </c>
      <c r="AK98" t="e">
        <f t="shared" si="81"/>
        <v>#DIV/0!</v>
      </c>
      <c r="AL98" t="e">
        <f t="shared" si="82"/>
        <v>#DIV/0!</v>
      </c>
      <c r="AM98" t="e">
        <f t="shared" si="83"/>
        <v>#DIV/0!</v>
      </c>
      <c r="AN98" t="e">
        <f t="shared" si="84"/>
        <v>#DIV/0!</v>
      </c>
      <c r="AO98" t="e">
        <f t="shared" si="85"/>
        <v>#DIV/0!</v>
      </c>
      <c r="AP98" t="e">
        <f t="shared" si="86"/>
        <v>#DIV/0!</v>
      </c>
      <c r="AQ98" t="e">
        <f t="shared" si="87"/>
        <v>#DIV/0!</v>
      </c>
      <c r="AR98" t="e">
        <f t="shared" si="88"/>
        <v>#DIV/0!</v>
      </c>
      <c r="AS98" t="e">
        <f t="shared" si="89"/>
        <v>#DIV/0!</v>
      </c>
      <c r="AT98" t="e">
        <f t="shared" si="90"/>
        <v>#DIV/0!</v>
      </c>
      <c r="AU98" t="e">
        <f t="shared" si="91"/>
        <v>#DIV/0!</v>
      </c>
      <c r="AV98" t="e">
        <f t="shared" si="92"/>
        <v>#DIV/0!</v>
      </c>
      <c r="AW98" t="e">
        <f t="shared" si="93"/>
        <v>#DIV/0!</v>
      </c>
      <c r="AX98" t="e">
        <f t="shared" si="94"/>
        <v>#DIV/0!</v>
      </c>
      <c r="AY98" t="e">
        <f t="shared" si="95"/>
        <v>#DIV/0!</v>
      </c>
      <c r="AZ98" t="e">
        <f t="shared" si="96"/>
        <v>#DIV/0!</v>
      </c>
      <c r="BA98" t="e">
        <f t="shared" si="97"/>
        <v>#DIV/0!</v>
      </c>
      <c r="BB98">
        <f t="shared" si="98"/>
        <v>18</v>
      </c>
      <c r="BC98">
        <f t="shared" si="119"/>
        <v>5.5</v>
      </c>
      <c r="BD98">
        <f t="shared" si="119"/>
        <v>0</v>
      </c>
      <c r="BE98">
        <f t="shared" si="99"/>
        <v>5.5</v>
      </c>
      <c r="BF98">
        <f t="shared" si="71"/>
        <v>0</v>
      </c>
      <c r="BG98">
        <f t="shared" si="71"/>
        <v>0</v>
      </c>
      <c r="BH98">
        <f t="shared" si="71"/>
        <v>0</v>
      </c>
      <c r="BI98">
        <f t="shared" si="100"/>
        <v>2.8074931961410337</v>
      </c>
      <c r="BJ98">
        <f t="shared" si="120"/>
        <v>0.8578451432653158</v>
      </c>
      <c r="BK98">
        <f t="shared" si="121"/>
        <v>0</v>
      </c>
      <c r="BL98">
        <f t="shared" si="101"/>
        <v>0.8578451432653158</v>
      </c>
      <c r="BM98">
        <f t="shared" si="102"/>
        <v>0</v>
      </c>
      <c r="BN98">
        <f t="shared" si="103"/>
        <v>0</v>
      </c>
      <c r="BO98">
        <f t="shared" si="104"/>
        <v>0</v>
      </c>
      <c r="BP98" t="str">
        <f t="shared" si="105"/>
        <v/>
      </c>
      <c r="BQ98" t="str">
        <f t="shared" si="106"/>
        <v/>
      </c>
      <c r="BR98" t="str">
        <f t="shared" si="107"/>
        <v/>
      </c>
      <c r="BS98" t="str">
        <f t="shared" si="108"/>
        <v/>
      </c>
      <c r="BT98" t="str">
        <f t="shared" si="109"/>
        <v/>
      </c>
      <c r="BU98" t="str">
        <f t="shared" si="110"/>
        <v/>
      </c>
      <c r="BV98" t="str">
        <f t="shared" si="111"/>
        <v/>
      </c>
      <c r="BW98" t="str">
        <f t="shared" si="112"/>
        <v/>
      </c>
      <c r="BX98" t="str">
        <f t="shared" si="113"/>
        <v/>
      </c>
      <c r="BY98" t="str">
        <f t="shared" si="114"/>
        <v/>
      </c>
      <c r="BZ98" t="str">
        <f t="shared" si="115"/>
        <v/>
      </c>
      <c r="CA98" t="str">
        <f t="shared" si="116"/>
        <v/>
      </c>
      <c r="CB98" s="11">
        <f t="shared" si="122"/>
        <v>0.15597184423005742</v>
      </c>
    </row>
    <row r="99" spans="1:80" x14ac:dyDescent="0.3">
      <c r="A99">
        <v>2</v>
      </c>
      <c r="B99">
        <f t="shared" si="72"/>
        <v>1</v>
      </c>
      <c r="C99" t="s">
        <v>79</v>
      </c>
      <c r="D99">
        <v>1.6</v>
      </c>
      <c r="E99">
        <v>16.5</v>
      </c>
      <c r="F99">
        <v>10.199999999999999</v>
      </c>
      <c r="G99">
        <v>9.4</v>
      </c>
      <c r="H99">
        <v>16.5</v>
      </c>
      <c r="I99">
        <f t="shared" si="73"/>
        <v>4.9000000000000004</v>
      </c>
      <c r="J99">
        <f t="shared" si="74"/>
        <v>0</v>
      </c>
      <c r="K99">
        <v>3</v>
      </c>
      <c r="L99">
        <f t="shared" si="117"/>
        <v>3</v>
      </c>
      <c r="M99">
        <v>1</v>
      </c>
      <c r="N99">
        <v>0</v>
      </c>
      <c r="O99">
        <v>1</v>
      </c>
      <c r="P99">
        <f t="shared" si="75"/>
        <v>1</v>
      </c>
      <c r="Q99">
        <v>1</v>
      </c>
      <c r="Z99">
        <v>0</v>
      </c>
      <c r="AA99">
        <v>38</v>
      </c>
      <c r="AB99">
        <v>0</v>
      </c>
      <c r="AC99">
        <v>0</v>
      </c>
      <c r="AD99" t="s">
        <v>79</v>
      </c>
      <c r="AE99">
        <f t="shared" si="118"/>
        <v>414.44815485193044</v>
      </c>
      <c r="AF99">
        <f t="shared" si="76"/>
        <v>36.546907163251461</v>
      </c>
      <c r="AG99">
        <f t="shared" si="77"/>
        <v>70.879549203327045</v>
      </c>
      <c r="AH99">
        <f t="shared" si="78"/>
        <v>133.17882105434768</v>
      </c>
      <c r="AI99">
        <f t="shared" si="79"/>
        <v>187.45138183385583</v>
      </c>
      <c r="AJ99">
        <f t="shared" si="80"/>
        <v>234.2507978226455</v>
      </c>
      <c r="AK99">
        <f t="shared" si="81"/>
        <v>274.13063530151061</v>
      </c>
      <c r="AL99">
        <f t="shared" si="82"/>
        <v>307.64446055124512</v>
      </c>
      <c r="AM99">
        <f t="shared" si="83"/>
        <v>399.09822319074783</v>
      </c>
      <c r="AN99">
        <f t="shared" si="84"/>
        <v>413.00657599569615</v>
      </c>
      <c r="AO99">
        <f t="shared" si="85"/>
        <v>414.45968748278028</v>
      </c>
      <c r="AP99">
        <f t="shared" si="86"/>
        <v>453.37078397025596</v>
      </c>
      <c r="AQ99">
        <f t="shared" si="87"/>
        <v>36.546907163251461</v>
      </c>
      <c r="AR99">
        <f t="shared" si="88"/>
        <v>70.879549203327045</v>
      </c>
      <c r="AS99">
        <f t="shared" si="89"/>
        <v>133.17882105434768</v>
      </c>
      <c r="AT99">
        <f t="shared" si="90"/>
        <v>187.45138183385583</v>
      </c>
      <c r="AU99">
        <f t="shared" si="91"/>
        <v>234.2507978226455</v>
      </c>
      <c r="AV99">
        <f t="shared" si="92"/>
        <v>274.13063530151061</v>
      </c>
      <c r="AW99">
        <f t="shared" si="93"/>
        <v>307.64446055124512</v>
      </c>
      <c r="AX99">
        <f t="shared" si="94"/>
        <v>399.09822319074783</v>
      </c>
      <c r="AY99">
        <f t="shared" si="95"/>
        <v>413.00657599569615</v>
      </c>
      <c r="AZ99">
        <f t="shared" si="96"/>
        <v>414.44815485193044</v>
      </c>
      <c r="BA99">
        <f t="shared" si="97"/>
        <v>414.44815485193044</v>
      </c>
      <c r="BB99">
        <f t="shared" si="98"/>
        <v>5.5</v>
      </c>
      <c r="BC99">
        <f t="shared" si="119"/>
        <v>5.5</v>
      </c>
      <c r="BD99">
        <f t="shared" si="119"/>
        <v>0</v>
      </c>
      <c r="BE99">
        <f t="shared" si="99"/>
        <v>0</v>
      </c>
      <c r="BF99">
        <f t="shared" si="71"/>
        <v>0</v>
      </c>
      <c r="BG99">
        <f t="shared" si="71"/>
        <v>0</v>
      </c>
      <c r="BH99">
        <f t="shared" si="71"/>
        <v>0</v>
      </c>
      <c r="BI99">
        <f t="shared" si="100"/>
        <v>1.1204507993669435</v>
      </c>
      <c r="BJ99">
        <f t="shared" si="120"/>
        <v>1.1204507993669435</v>
      </c>
      <c r="BK99">
        <f t="shared" si="121"/>
        <v>0</v>
      </c>
      <c r="BL99">
        <f t="shared" si="101"/>
        <v>0</v>
      </c>
      <c r="BM99">
        <f t="shared" si="102"/>
        <v>0</v>
      </c>
      <c r="BN99">
        <f t="shared" si="103"/>
        <v>0</v>
      </c>
      <c r="BO99">
        <f t="shared" si="104"/>
        <v>0</v>
      </c>
      <c r="BP99" t="str">
        <f t="shared" si="105"/>
        <v>Col mopA</v>
      </c>
      <c r="BQ99">
        <f t="shared" si="106"/>
        <v>36.546907163251461</v>
      </c>
      <c r="BR99">
        <f t="shared" si="107"/>
        <v>34.332642040075584</v>
      </c>
      <c r="BS99">
        <f t="shared" si="108"/>
        <v>62.299271851020634</v>
      </c>
      <c r="BT99">
        <f t="shared" si="109"/>
        <v>54.272560779508154</v>
      </c>
      <c r="BU99">
        <f t="shared" si="110"/>
        <v>46.799415988789661</v>
      </c>
      <c r="BV99">
        <f t="shared" si="111"/>
        <v>39.879837478865113</v>
      </c>
      <c r="BW99">
        <f t="shared" si="112"/>
        <v>33.513825249734509</v>
      </c>
      <c r="BX99">
        <f t="shared" si="113"/>
        <v>91.453762639502713</v>
      </c>
      <c r="BY99">
        <f t="shared" si="114"/>
        <v>13.908352804948322</v>
      </c>
      <c r="BZ99">
        <f t="shared" si="115"/>
        <v>1.4415788562342868</v>
      </c>
      <c r="CA99">
        <f t="shared" si="116"/>
        <v>0</v>
      </c>
      <c r="CB99" s="11">
        <f t="shared" si="122"/>
        <v>0.20371832715762608</v>
      </c>
    </row>
    <row r="100" spans="1:80" x14ac:dyDescent="0.3">
      <c r="A100">
        <v>2</v>
      </c>
      <c r="B100" t="str">
        <f t="shared" si="72"/>
        <v/>
      </c>
      <c r="D100">
        <v>1.65</v>
      </c>
      <c r="I100">
        <f t="shared" si="73"/>
        <v>0</v>
      </c>
      <c r="J100">
        <f t="shared" si="74"/>
        <v>0</v>
      </c>
      <c r="L100" t="e">
        <f t="shared" si="117"/>
        <v>#DIV/0!</v>
      </c>
      <c r="M100">
        <v>2</v>
      </c>
      <c r="N100">
        <v>1</v>
      </c>
      <c r="O100">
        <v>5</v>
      </c>
      <c r="P100">
        <f t="shared" si="75"/>
        <v>0</v>
      </c>
      <c r="S100">
        <v>1</v>
      </c>
      <c r="T100">
        <v>0</v>
      </c>
      <c r="U100">
        <v>1</v>
      </c>
      <c r="Z100">
        <v>38</v>
      </c>
      <c r="AA100">
        <v>0</v>
      </c>
      <c r="AB100">
        <v>0</v>
      </c>
      <c r="AC100">
        <v>0</v>
      </c>
      <c r="AD100" t="s">
        <v>79</v>
      </c>
      <c r="AE100" t="e">
        <f t="shared" si="118"/>
        <v>#DIV/0!</v>
      </c>
      <c r="AF100" t="e">
        <f t="shared" si="76"/>
        <v>#DIV/0!</v>
      </c>
      <c r="AG100" t="e">
        <f t="shared" si="77"/>
        <v>#DIV/0!</v>
      </c>
      <c r="AH100" t="e">
        <f t="shared" si="78"/>
        <v>#DIV/0!</v>
      </c>
      <c r="AI100" t="e">
        <f t="shared" si="79"/>
        <v>#DIV/0!</v>
      </c>
      <c r="AJ100" t="e">
        <f t="shared" si="80"/>
        <v>#DIV/0!</v>
      </c>
      <c r="AK100" t="e">
        <f t="shared" si="81"/>
        <v>#DIV/0!</v>
      </c>
      <c r="AL100" t="e">
        <f t="shared" si="82"/>
        <v>#DIV/0!</v>
      </c>
      <c r="AM100" t="e">
        <f t="shared" si="83"/>
        <v>#DIV/0!</v>
      </c>
      <c r="AN100" t="e">
        <f t="shared" si="84"/>
        <v>#DIV/0!</v>
      </c>
      <c r="AO100" t="e">
        <f t="shared" si="85"/>
        <v>#DIV/0!</v>
      </c>
      <c r="AP100" t="e">
        <f t="shared" si="86"/>
        <v>#DIV/0!</v>
      </c>
      <c r="AQ100" t="e">
        <f t="shared" si="87"/>
        <v>#DIV/0!</v>
      </c>
      <c r="AR100" t="e">
        <f t="shared" si="88"/>
        <v>#DIV/0!</v>
      </c>
      <c r="AS100" t="e">
        <f t="shared" si="89"/>
        <v>#DIV/0!</v>
      </c>
      <c r="AT100" t="e">
        <f t="shared" si="90"/>
        <v>#DIV/0!</v>
      </c>
      <c r="AU100" t="e">
        <f t="shared" si="91"/>
        <v>#DIV/0!</v>
      </c>
      <c r="AV100" t="e">
        <f t="shared" si="92"/>
        <v>#DIV/0!</v>
      </c>
      <c r="AW100" t="e">
        <f t="shared" si="93"/>
        <v>#DIV/0!</v>
      </c>
      <c r="AX100" t="e">
        <f t="shared" si="94"/>
        <v>#DIV/0!</v>
      </c>
      <c r="AY100" t="e">
        <f t="shared" si="95"/>
        <v>#DIV/0!</v>
      </c>
      <c r="AZ100" t="e">
        <f t="shared" si="96"/>
        <v>#DIV/0!</v>
      </c>
      <c r="BA100" t="e">
        <f t="shared" si="97"/>
        <v>#DIV/0!</v>
      </c>
      <c r="BB100">
        <f t="shared" si="98"/>
        <v>83</v>
      </c>
      <c r="BC100">
        <f t="shared" si="119"/>
        <v>0</v>
      </c>
      <c r="BD100">
        <f t="shared" si="119"/>
        <v>0</v>
      </c>
      <c r="BE100">
        <f t="shared" si="99"/>
        <v>5.5</v>
      </c>
      <c r="BF100">
        <f t="shared" si="71"/>
        <v>0</v>
      </c>
      <c r="BG100">
        <f t="shared" si="71"/>
        <v>0</v>
      </c>
      <c r="BH100">
        <f t="shared" si="71"/>
        <v>0</v>
      </c>
      <c r="BI100">
        <f t="shared" si="100"/>
        <v>17.981922301558928</v>
      </c>
      <c r="BJ100">
        <f t="shared" si="120"/>
        <v>0</v>
      </c>
      <c r="BK100">
        <f t="shared" si="121"/>
        <v>0</v>
      </c>
      <c r="BL100">
        <f t="shared" si="101"/>
        <v>1.1915731645611338</v>
      </c>
      <c r="BM100">
        <f t="shared" si="102"/>
        <v>0</v>
      </c>
      <c r="BN100">
        <f t="shared" si="103"/>
        <v>0</v>
      </c>
      <c r="BO100">
        <f t="shared" si="104"/>
        <v>0</v>
      </c>
      <c r="BP100" t="str">
        <f t="shared" si="105"/>
        <v/>
      </c>
      <c r="BQ100" t="str">
        <f t="shared" si="106"/>
        <v/>
      </c>
      <c r="BR100" t="str">
        <f t="shared" si="107"/>
        <v/>
      </c>
      <c r="BS100" t="str">
        <f t="shared" si="108"/>
        <v/>
      </c>
      <c r="BT100" t="str">
        <f t="shared" si="109"/>
        <v/>
      </c>
      <c r="BU100" t="str">
        <f t="shared" si="110"/>
        <v/>
      </c>
      <c r="BV100" t="str">
        <f t="shared" si="111"/>
        <v/>
      </c>
      <c r="BW100" t="str">
        <f t="shared" si="112"/>
        <v/>
      </c>
      <c r="BX100" t="str">
        <f t="shared" si="113"/>
        <v/>
      </c>
      <c r="BY100" t="str">
        <f t="shared" si="114"/>
        <v/>
      </c>
      <c r="BZ100" t="str">
        <f t="shared" si="115"/>
        <v/>
      </c>
      <c r="CA100" t="str">
        <f t="shared" si="116"/>
        <v/>
      </c>
      <c r="CB100" s="11">
        <f t="shared" si="122"/>
        <v>0.21664966628384252</v>
      </c>
    </row>
    <row r="101" spans="1:80" x14ac:dyDescent="0.3">
      <c r="A101">
        <v>2</v>
      </c>
      <c r="B101" t="str">
        <f t="shared" si="72"/>
        <v/>
      </c>
      <c r="D101">
        <v>0.9</v>
      </c>
      <c r="I101">
        <f t="shared" si="73"/>
        <v>0</v>
      </c>
      <c r="J101">
        <f t="shared" si="74"/>
        <v>0</v>
      </c>
      <c r="L101" t="e">
        <f t="shared" si="117"/>
        <v>#DIV/0!</v>
      </c>
      <c r="M101">
        <v>2</v>
      </c>
      <c r="N101">
        <v>1</v>
      </c>
      <c r="O101">
        <v>5</v>
      </c>
      <c r="P101">
        <f t="shared" si="75"/>
        <v>0</v>
      </c>
      <c r="S101">
        <v>1</v>
      </c>
      <c r="T101">
        <v>0</v>
      </c>
      <c r="U101">
        <v>2</v>
      </c>
      <c r="Z101">
        <v>0</v>
      </c>
      <c r="AA101">
        <v>0</v>
      </c>
      <c r="AB101">
        <v>0</v>
      </c>
      <c r="AC101">
        <v>0</v>
      </c>
      <c r="AD101" t="s">
        <v>79</v>
      </c>
      <c r="AE101" t="e">
        <f t="shared" si="118"/>
        <v>#DIV/0!</v>
      </c>
      <c r="AF101" t="e">
        <f t="shared" si="76"/>
        <v>#DIV/0!</v>
      </c>
      <c r="AG101" t="e">
        <f t="shared" si="77"/>
        <v>#DIV/0!</v>
      </c>
      <c r="AH101" t="e">
        <f t="shared" si="78"/>
        <v>#DIV/0!</v>
      </c>
      <c r="AI101" t="e">
        <f t="shared" si="79"/>
        <v>#DIV/0!</v>
      </c>
      <c r="AJ101" t="e">
        <f t="shared" si="80"/>
        <v>#DIV/0!</v>
      </c>
      <c r="AK101" t="e">
        <f t="shared" si="81"/>
        <v>#DIV/0!</v>
      </c>
      <c r="AL101" t="e">
        <f t="shared" si="82"/>
        <v>#DIV/0!</v>
      </c>
      <c r="AM101" t="e">
        <f t="shared" si="83"/>
        <v>#DIV/0!</v>
      </c>
      <c r="AN101" t="e">
        <f t="shared" si="84"/>
        <v>#DIV/0!</v>
      </c>
      <c r="AO101" t="e">
        <f t="shared" si="85"/>
        <v>#DIV/0!</v>
      </c>
      <c r="AP101" t="e">
        <f t="shared" si="86"/>
        <v>#DIV/0!</v>
      </c>
      <c r="AQ101" t="e">
        <f t="shared" si="87"/>
        <v>#DIV/0!</v>
      </c>
      <c r="AR101" t="e">
        <f t="shared" si="88"/>
        <v>#DIV/0!</v>
      </c>
      <c r="AS101" t="e">
        <f t="shared" si="89"/>
        <v>#DIV/0!</v>
      </c>
      <c r="AT101" t="e">
        <f t="shared" si="90"/>
        <v>#DIV/0!</v>
      </c>
      <c r="AU101" t="e">
        <f t="shared" si="91"/>
        <v>#DIV/0!</v>
      </c>
      <c r="AV101" t="e">
        <f t="shared" si="92"/>
        <v>#DIV/0!</v>
      </c>
      <c r="AW101" t="e">
        <f t="shared" si="93"/>
        <v>#DIV/0!</v>
      </c>
      <c r="AX101" t="e">
        <f t="shared" si="94"/>
        <v>#DIV/0!</v>
      </c>
      <c r="AY101" t="e">
        <f t="shared" si="95"/>
        <v>#DIV/0!</v>
      </c>
      <c r="AZ101" t="e">
        <f t="shared" si="96"/>
        <v>#DIV/0!</v>
      </c>
      <c r="BA101" t="e">
        <f t="shared" si="97"/>
        <v>#DIV/0!</v>
      </c>
      <c r="BB101">
        <f t="shared" si="98"/>
        <v>83</v>
      </c>
      <c r="BC101">
        <f t="shared" si="119"/>
        <v>0</v>
      </c>
      <c r="BD101">
        <f t="shared" si="119"/>
        <v>0</v>
      </c>
      <c r="BE101">
        <f t="shared" si="99"/>
        <v>18</v>
      </c>
      <c r="BF101">
        <f t="shared" si="71"/>
        <v>0</v>
      </c>
      <c r="BG101">
        <f t="shared" si="71"/>
        <v>0</v>
      </c>
      <c r="BH101">
        <f t="shared" si="71"/>
        <v>0</v>
      </c>
      <c r="BI101">
        <f t="shared" si="100"/>
        <v>5.3499934120340624</v>
      </c>
      <c r="BJ101">
        <f t="shared" si="120"/>
        <v>0</v>
      </c>
      <c r="BK101">
        <f t="shared" si="121"/>
        <v>0</v>
      </c>
      <c r="BL101">
        <f t="shared" si="101"/>
        <v>1.1602395351399171</v>
      </c>
      <c r="BM101">
        <f t="shared" si="102"/>
        <v>0</v>
      </c>
      <c r="BN101">
        <f t="shared" si="103"/>
        <v>0</v>
      </c>
      <c r="BO101">
        <f t="shared" si="104"/>
        <v>0</v>
      </c>
      <c r="BP101" t="str">
        <f t="shared" si="105"/>
        <v/>
      </c>
      <c r="BQ101" t="str">
        <f t="shared" si="106"/>
        <v/>
      </c>
      <c r="BR101" t="str">
        <f t="shared" si="107"/>
        <v/>
      </c>
      <c r="BS101" t="str">
        <f t="shared" si="108"/>
        <v/>
      </c>
      <c r="BT101" t="str">
        <f t="shared" si="109"/>
        <v/>
      </c>
      <c r="BU101" t="str">
        <f t="shared" si="110"/>
        <v/>
      </c>
      <c r="BV101" t="str">
        <f t="shared" si="111"/>
        <v/>
      </c>
      <c r="BW101" t="str">
        <f t="shared" si="112"/>
        <v/>
      </c>
      <c r="BX101" t="str">
        <f t="shared" si="113"/>
        <v/>
      </c>
      <c r="BY101" t="str">
        <f t="shared" si="114"/>
        <v/>
      </c>
      <c r="BZ101" t="str">
        <f t="shared" si="115"/>
        <v/>
      </c>
      <c r="CA101" t="str">
        <f t="shared" si="116"/>
        <v/>
      </c>
      <c r="CB101" s="11">
        <f t="shared" si="122"/>
        <v>6.4457751952217618E-2</v>
      </c>
    </row>
    <row r="102" spans="1:80" x14ac:dyDescent="0.3">
      <c r="A102">
        <v>2</v>
      </c>
      <c r="B102">
        <f t="shared" si="72"/>
        <v>1</v>
      </c>
      <c r="C102" t="s">
        <v>79</v>
      </c>
      <c r="D102">
        <v>1.9</v>
      </c>
      <c r="E102">
        <v>17.2</v>
      </c>
      <c r="F102">
        <v>9.58</v>
      </c>
      <c r="G102">
        <v>9.6999999999999993</v>
      </c>
      <c r="H102">
        <v>15.2</v>
      </c>
      <c r="I102">
        <f t="shared" si="73"/>
        <v>4.82</v>
      </c>
      <c r="J102">
        <f t="shared" si="74"/>
        <v>2</v>
      </c>
      <c r="K102">
        <v>3</v>
      </c>
      <c r="L102">
        <f t="shared" si="117"/>
        <v>3</v>
      </c>
      <c r="M102">
        <v>1</v>
      </c>
      <c r="N102">
        <v>1</v>
      </c>
      <c r="O102">
        <v>3</v>
      </c>
      <c r="P102">
        <f t="shared" si="75"/>
        <v>1</v>
      </c>
      <c r="Q102">
        <v>1</v>
      </c>
      <c r="S102">
        <v>1</v>
      </c>
      <c r="T102">
        <v>0</v>
      </c>
      <c r="U102">
        <v>1</v>
      </c>
      <c r="Z102">
        <v>0</v>
      </c>
      <c r="AA102">
        <v>18</v>
      </c>
      <c r="AB102">
        <v>0</v>
      </c>
      <c r="AC102">
        <v>0</v>
      </c>
      <c r="AD102" t="s">
        <v>79</v>
      </c>
      <c r="AE102">
        <f t="shared" si="118"/>
        <v>369.42966883567755</v>
      </c>
      <c r="AF102">
        <f t="shared" si="76"/>
        <v>-120.51881744387455</v>
      </c>
      <c r="AG102">
        <f t="shared" si="77"/>
        <v>-77.815904124350567</v>
      </c>
      <c r="AH102">
        <f t="shared" si="78"/>
        <v>0</v>
      </c>
      <c r="AI102">
        <f t="shared" si="79"/>
        <v>68.221989594338197</v>
      </c>
      <c r="AJ102">
        <f t="shared" si="80"/>
        <v>127.48124324616478</v>
      </c>
      <c r="AK102">
        <f t="shared" si="81"/>
        <v>178.40893954298065</v>
      </c>
      <c r="AL102">
        <f t="shared" si="82"/>
        <v>221.63625707228647</v>
      </c>
      <c r="AM102">
        <f t="shared" si="83"/>
        <v>344.35841376869513</v>
      </c>
      <c r="AN102">
        <f t="shared" si="84"/>
        <v>365.98259217647308</v>
      </c>
      <c r="AO102">
        <f t="shared" si="85"/>
        <v>369.42882726422755</v>
      </c>
      <c r="AP102">
        <f t="shared" si="86"/>
        <v>402.50679310652032</v>
      </c>
      <c r="AQ102">
        <f t="shared" si="87"/>
        <v>0</v>
      </c>
      <c r="AR102">
        <f t="shared" si="88"/>
        <v>0</v>
      </c>
      <c r="AS102">
        <f t="shared" si="89"/>
        <v>0</v>
      </c>
      <c r="AT102">
        <f t="shared" si="90"/>
        <v>68.221989594338197</v>
      </c>
      <c r="AU102">
        <f t="shared" si="91"/>
        <v>127.48124324616478</v>
      </c>
      <c r="AV102">
        <f t="shared" si="92"/>
        <v>178.40893954298065</v>
      </c>
      <c r="AW102">
        <f t="shared" si="93"/>
        <v>221.63625707228647</v>
      </c>
      <c r="AX102">
        <f t="shared" si="94"/>
        <v>344.35841376869513</v>
      </c>
      <c r="AY102">
        <f t="shared" si="95"/>
        <v>365.98259217647308</v>
      </c>
      <c r="AZ102">
        <f t="shared" si="96"/>
        <v>369.42882726422755</v>
      </c>
      <c r="BA102">
        <f t="shared" si="97"/>
        <v>369.42966883567755</v>
      </c>
      <c r="BB102">
        <f t="shared" si="98"/>
        <v>38</v>
      </c>
      <c r="BC102">
        <f t="shared" si="119"/>
        <v>5.5</v>
      </c>
      <c r="BD102">
        <f t="shared" si="119"/>
        <v>0</v>
      </c>
      <c r="BE102">
        <f t="shared" si="99"/>
        <v>5.5</v>
      </c>
      <c r="BF102">
        <f t="shared" si="71"/>
        <v>0</v>
      </c>
      <c r="BG102">
        <f t="shared" si="71"/>
        <v>0</v>
      </c>
      <c r="BH102">
        <f t="shared" si="71"/>
        <v>0</v>
      </c>
      <c r="BI102">
        <f t="shared" si="100"/>
        <v>10.9164375466731</v>
      </c>
      <c r="BJ102">
        <f t="shared" si="120"/>
        <v>1.5800106975447907</v>
      </c>
      <c r="BK102">
        <f t="shared" si="121"/>
        <v>0</v>
      </c>
      <c r="BL102">
        <f t="shared" si="101"/>
        <v>1.5800106975447907</v>
      </c>
      <c r="BM102">
        <f t="shared" si="102"/>
        <v>0</v>
      </c>
      <c r="BN102">
        <f t="shared" si="103"/>
        <v>0</v>
      </c>
      <c r="BO102">
        <f t="shared" si="104"/>
        <v>0</v>
      </c>
      <c r="BP102" t="str">
        <f t="shared" si="105"/>
        <v>Col mopA</v>
      </c>
      <c r="BQ102">
        <f t="shared" si="106"/>
        <v>0</v>
      </c>
      <c r="BR102">
        <f t="shared" si="107"/>
        <v>0</v>
      </c>
      <c r="BS102">
        <f t="shared" si="108"/>
        <v>0</v>
      </c>
      <c r="BT102">
        <f t="shared" si="109"/>
        <v>68.221989594338197</v>
      </c>
      <c r="BU102">
        <f t="shared" si="110"/>
        <v>59.259253651826583</v>
      </c>
      <c r="BV102">
        <f t="shared" si="111"/>
        <v>50.927696296815867</v>
      </c>
      <c r="BW102">
        <f t="shared" si="112"/>
        <v>43.227317529305822</v>
      </c>
      <c r="BX102">
        <f t="shared" si="113"/>
        <v>122.72215669640866</v>
      </c>
      <c r="BY102">
        <f t="shared" si="114"/>
        <v>21.624178407777947</v>
      </c>
      <c r="BZ102">
        <f t="shared" si="115"/>
        <v>3.4462350877544736</v>
      </c>
      <c r="CA102">
        <f t="shared" si="116"/>
        <v>8.4157144999608136E-4</v>
      </c>
      <c r="CB102" s="11">
        <f t="shared" si="122"/>
        <v>0.28727467228087106</v>
      </c>
    </row>
    <row r="103" spans="1:80" x14ac:dyDescent="0.3">
      <c r="A103">
        <v>2</v>
      </c>
      <c r="B103">
        <f t="shared" si="72"/>
        <v>1</v>
      </c>
      <c r="C103" t="s">
        <v>79</v>
      </c>
      <c r="D103">
        <v>1.9</v>
      </c>
      <c r="E103">
        <v>15</v>
      </c>
      <c r="F103">
        <v>10.4</v>
      </c>
      <c r="G103">
        <v>10.6</v>
      </c>
      <c r="H103">
        <v>12</v>
      </c>
      <c r="I103">
        <f t="shared" si="73"/>
        <v>5.25</v>
      </c>
      <c r="J103">
        <f t="shared" si="74"/>
        <v>3</v>
      </c>
      <c r="K103">
        <v>3</v>
      </c>
      <c r="L103">
        <f t="shared" si="117"/>
        <v>3</v>
      </c>
      <c r="M103">
        <v>1</v>
      </c>
      <c r="N103">
        <v>1</v>
      </c>
      <c r="O103">
        <v>1</v>
      </c>
      <c r="P103">
        <f t="shared" si="75"/>
        <v>1</v>
      </c>
      <c r="Q103">
        <v>1</v>
      </c>
      <c r="S103">
        <v>1</v>
      </c>
      <c r="T103">
        <v>0</v>
      </c>
      <c r="U103">
        <v>1</v>
      </c>
      <c r="Z103">
        <v>18</v>
      </c>
      <c r="AA103">
        <v>0</v>
      </c>
      <c r="AB103">
        <v>0</v>
      </c>
      <c r="AC103">
        <v>0</v>
      </c>
      <c r="AD103" t="s">
        <v>79</v>
      </c>
      <c r="AE103">
        <f t="shared" si="118"/>
        <v>346.0142294682164</v>
      </c>
      <c r="AF103">
        <f t="shared" si="76"/>
        <v>-264.44157511080044</v>
      </c>
      <c r="AG103">
        <f t="shared" si="77"/>
        <v>-203.44355158547904</v>
      </c>
      <c r="AH103">
        <f t="shared" si="78"/>
        <v>-93.91242686376934</v>
      </c>
      <c r="AI103">
        <f t="shared" si="79"/>
        <v>0</v>
      </c>
      <c r="AJ103">
        <f t="shared" si="80"/>
        <v>79.4951673025937</v>
      </c>
      <c r="AK103">
        <f t="shared" si="81"/>
        <v>145.77451334077637</v>
      </c>
      <c r="AL103">
        <f t="shared" si="82"/>
        <v>200.03947641131259</v>
      </c>
      <c r="AM103">
        <f t="shared" si="83"/>
        <v>333.19888763606025</v>
      </c>
      <c r="AN103">
        <f t="shared" si="84"/>
        <v>345.81398975208896</v>
      </c>
      <c r="AO103">
        <f t="shared" si="85"/>
        <v>347.61614719723593</v>
      </c>
      <c r="AP103">
        <f t="shared" si="86"/>
        <v>491.98898252512021</v>
      </c>
      <c r="AQ103">
        <f t="shared" si="87"/>
        <v>0</v>
      </c>
      <c r="AR103">
        <f t="shared" si="88"/>
        <v>0</v>
      </c>
      <c r="AS103">
        <f t="shared" si="89"/>
        <v>0</v>
      </c>
      <c r="AT103">
        <f t="shared" si="90"/>
        <v>0</v>
      </c>
      <c r="AU103">
        <f t="shared" si="91"/>
        <v>79.4951673025937</v>
      </c>
      <c r="AV103">
        <f t="shared" si="92"/>
        <v>145.77451334077637</v>
      </c>
      <c r="AW103">
        <f t="shared" si="93"/>
        <v>200.03947641131259</v>
      </c>
      <c r="AX103">
        <f t="shared" si="94"/>
        <v>333.19888763606025</v>
      </c>
      <c r="AY103">
        <f t="shared" si="95"/>
        <v>345.81398975208896</v>
      </c>
      <c r="AZ103">
        <f t="shared" si="96"/>
        <v>346.0142294682164</v>
      </c>
      <c r="BA103">
        <f t="shared" si="97"/>
        <v>346.0142294682164</v>
      </c>
      <c r="BB103">
        <f t="shared" si="98"/>
        <v>5.5</v>
      </c>
      <c r="BC103">
        <f t="shared" si="119"/>
        <v>5.5</v>
      </c>
      <c r="BD103">
        <f t="shared" si="119"/>
        <v>0</v>
      </c>
      <c r="BE103">
        <f t="shared" si="99"/>
        <v>5.5</v>
      </c>
      <c r="BF103">
        <f t="shared" si="71"/>
        <v>0</v>
      </c>
      <c r="BG103">
        <f t="shared" si="71"/>
        <v>0</v>
      </c>
      <c r="BH103">
        <f t="shared" si="71"/>
        <v>0</v>
      </c>
      <c r="BI103">
        <f t="shared" si="100"/>
        <v>1.5800106975447907</v>
      </c>
      <c r="BJ103">
        <f t="shared" si="120"/>
        <v>1.5800106975447907</v>
      </c>
      <c r="BK103">
        <f t="shared" si="121"/>
        <v>0</v>
      </c>
      <c r="BL103">
        <f t="shared" si="101"/>
        <v>1.5800106975447907</v>
      </c>
      <c r="BM103">
        <f t="shared" si="102"/>
        <v>0</v>
      </c>
      <c r="BN103">
        <f t="shared" si="103"/>
        <v>0</v>
      </c>
      <c r="BO103">
        <f t="shared" si="104"/>
        <v>0</v>
      </c>
      <c r="BP103" t="str">
        <f t="shared" si="105"/>
        <v>Col mopA</v>
      </c>
      <c r="BQ103">
        <f t="shared" si="106"/>
        <v>0</v>
      </c>
      <c r="BR103">
        <f t="shared" si="107"/>
        <v>0</v>
      </c>
      <c r="BS103">
        <f t="shared" si="108"/>
        <v>0</v>
      </c>
      <c r="BT103">
        <f t="shared" si="109"/>
        <v>0</v>
      </c>
      <c r="BU103">
        <f t="shared" si="110"/>
        <v>79.4951673025937</v>
      </c>
      <c r="BV103">
        <f t="shared" si="111"/>
        <v>66.279346038182666</v>
      </c>
      <c r="BW103">
        <f t="shared" si="112"/>
        <v>54.264963070536226</v>
      </c>
      <c r="BX103">
        <f t="shared" si="113"/>
        <v>133.15941122474766</v>
      </c>
      <c r="BY103">
        <f t="shared" si="114"/>
        <v>12.615102116028709</v>
      </c>
      <c r="BZ103">
        <f t="shared" si="115"/>
        <v>0.20023971612744162</v>
      </c>
      <c r="CA103">
        <f t="shared" si="116"/>
        <v>0</v>
      </c>
      <c r="CB103" s="11">
        <f t="shared" si="122"/>
        <v>0.28727467228087106</v>
      </c>
    </row>
    <row r="104" spans="1:80" x14ac:dyDescent="0.3">
      <c r="A104">
        <v>2</v>
      </c>
      <c r="B104">
        <f t="shared" si="72"/>
        <v>1</v>
      </c>
      <c r="C104" t="s">
        <v>79</v>
      </c>
      <c r="D104">
        <v>1.65</v>
      </c>
      <c r="E104">
        <v>16.899999999999999</v>
      </c>
      <c r="F104">
        <v>9.6</v>
      </c>
      <c r="G104">
        <v>10.199999999999999</v>
      </c>
      <c r="H104">
        <v>16.399999999999999</v>
      </c>
      <c r="I104">
        <f t="shared" si="73"/>
        <v>4.9499999999999993</v>
      </c>
      <c r="J104">
        <f t="shared" si="74"/>
        <v>0.5</v>
      </c>
      <c r="K104">
        <v>3</v>
      </c>
      <c r="L104">
        <f t="shared" si="117"/>
        <v>3</v>
      </c>
      <c r="M104">
        <v>1</v>
      </c>
      <c r="N104">
        <v>0</v>
      </c>
      <c r="O104">
        <v>1</v>
      </c>
      <c r="P104">
        <f t="shared" si="75"/>
        <v>1</v>
      </c>
      <c r="Q104">
        <v>2</v>
      </c>
      <c r="Z104">
        <v>38</v>
      </c>
      <c r="AA104">
        <v>0</v>
      </c>
      <c r="AB104">
        <v>0</v>
      </c>
      <c r="AC104">
        <v>0</v>
      </c>
      <c r="AD104" t="s">
        <v>79</v>
      </c>
      <c r="AE104">
        <f t="shared" si="118"/>
        <v>420.3861042592215</v>
      </c>
      <c r="AF104">
        <f t="shared" si="76"/>
        <v>0</v>
      </c>
      <c r="AG104">
        <f t="shared" si="77"/>
        <v>37.289607186802797</v>
      </c>
      <c r="AH104">
        <f t="shared" si="78"/>
        <v>105.12121012359263</v>
      </c>
      <c r="AI104">
        <f t="shared" si="79"/>
        <v>164.43252404270868</v>
      </c>
      <c r="AJ104">
        <f t="shared" si="80"/>
        <v>215.79538042184703</v>
      </c>
      <c r="AK104">
        <f t="shared" si="81"/>
        <v>259.78161073870405</v>
      </c>
      <c r="AL104">
        <f t="shared" si="82"/>
        <v>296.96304647097588</v>
      </c>
      <c r="AM104">
        <f t="shared" si="83"/>
        <v>400.81240808292574</v>
      </c>
      <c r="AN104">
        <f t="shared" si="84"/>
        <v>418.06170460763252</v>
      </c>
      <c r="AO104">
        <f t="shared" si="85"/>
        <v>420.38619956446774</v>
      </c>
      <c r="AP104">
        <f t="shared" si="86"/>
        <v>454.49690026151086</v>
      </c>
      <c r="AQ104">
        <f t="shared" si="87"/>
        <v>0</v>
      </c>
      <c r="AR104">
        <f t="shared" si="88"/>
        <v>37.289607186802797</v>
      </c>
      <c r="AS104">
        <f t="shared" si="89"/>
        <v>105.12121012359263</v>
      </c>
      <c r="AT104">
        <f t="shared" si="90"/>
        <v>164.43252404270868</v>
      </c>
      <c r="AU104">
        <f t="shared" si="91"/>
        <v>215.79538042184703</v>
      </c>
      <c r="AV104">
        <f t="shared" si="92"/>
        <v>259.78161073870405</v>
      </c>
      <c r="AW104">
        <f t="shared" si="93"/>
        <v>296.96304647097588</v>
      </c>
      <c r="AX104">
        <f t="shared" si="94"/>
        <v>400.81240808292574</v>
      </c>
      <c r="AY104">
        <f t="shared" si="95"/>
        <v>418.06170460763252</v>
      </c>
      <c r="AZ104">
        <f t="shared" si="96"/>
        <v>420.3861042592215</v>
      </c>
      <c r="BA104">
        <f t="shared" si="97"/>
        <v>420.3861042592215</v>
      </c>
      <c r="BB104">
        <f t="shared" si="98"/>
        <v>5.5</v>
      </c>
      <c r="BC104">
        <f t="shared" si="119"/>
        <v>18</v>
      </c>
      <c r="BD104">
        <f t="shared" si="119"/>
        <v>0</v>
      </c>
      <c r="BE104">
        <f t="shared" si="99"/>
        <v>0</v>
      </c>
      <c r="BF104">
        <f t="shared" si="71"/>
        <v>0</v>
      </c>
      <c r="BG104">
        <f t="shared" si="71"/>
        <v>0</v>
      </c>
      <c r="BH104">
        <f t="shared" si="71"/>
        <v>0</v>
      </c>
      <c r="BI104">
        <f t="shared" si="100"/>
        <v>1.1915731645611338</v>
      </c>
      <c r="BJ104">
        <f t="shared" si="120"/>
        <v>3.8996939931091656</v>
      </c>
      <c r="BK104">
        <f t="shared" si="121"/>
        <v>0</v>
      </c>
      <c r="BL104">
        <f t="shared" si="101"/>
        <v>0</v>
      </c>
      <c r="BM104">
        <f t="shared" si="102"/>
        <v>0</v>
      </c>
      <c r="BN104">
        <f t="shared" si="103"/>
        <v>0</v>
      </c>
      <c r="BO104">
        <f t="shared" si="104"/>
        <v>0</v>
      </c>
      <c r="BP104" t="str">
        <f t="shared" si="105"/>
        <v>Col mopA</v>
      </c>
      <c r="BQ104">
        <f t="shared" si="106"/>
        <v>0</v>
      </c>
      <c r="BR104">
        <f t="shared" si="107"/>
        <v>37.289607186802797</v>
      </c>
      <c r="BS104">
        <f t="shared" si="108"/>
        <v>67.831602936789835</v>
      </c>
      <c r="BT104">
        <f t="shared" si="109"/>
        <v>59.311313919116046</v>
      </c>
      <c r="BU104">
        <f t="shared" si="110"/>
        <v>51.36285637913835</v>
      </c>
      <c r="BV104">
        <f t="shared" si="111"/>
        <v>43.986230316857018</v>
      </c>
      <c r="BW104">
        <f t="shared" si="112"/>
        <v>37.181435732271837</v>
      </c>
      <c r="BX104">
        <f t="shared" si="113"/>
        <v>103.84936161194986</v>
      </c>
      <c r="BY104">
        <f t="shared" si="114"/>
        <v>17.249296524706779</v>
      </c>
      <c r="BZ104">
        <f t="shared" si="115"/>
        <v>2.3243996515889762</v>
      </c>
      <c r="CA104">
        <f t="shared" si="116"/>
        <v>0</v>
      </c>
      <c r="CB104" s="11">
        <f t="shared" si="122"/>
        <v>0.21664966628384252</v>
      </c>
    </row>
    <row r="105" spans="1:80" s="32" customFormat="1" x14ac:dyDescent="0.3">
      <c r="A105" s="32">
        <v>2</v>
      </c>
      <c r="B105" s="32" t="str">
        <f t="shared" si="72"/>
        <v/>
      </c>
      <c r="D105" s="32">
        <v>0.75</v>
      </c>
      <c r="I105" s="32">
        <f t="shared" si="73"/>
        <v>0</v>
      </c>
      <c r="J105" s="32">
        <f t="shared" si="74"/>
        <v>0</v>
      </c>
      <c r="L105" s="32" t="e">
        <f t="shared" si="117"/>
        <v>#DIV/0!</v>
      </c>
      <c r="M105" s="32">
        <v>1</v>
      </c>
      <c r="N105" s="32">
        <v>1</v>
      </c>
      <c r="O105" s="32">
        <v>3</v>
      </c>
      <c r="P105" s="32">
        <f t="shared" si="75"/>
        <v>0</v>
      </c>
      <c r="S105" s="32">
        <v>1</v>
      </c>
      <c r="T105" s="32">
        <v>0</v>
      </c>
      <c r="U105" s="32">
        <v>1</v>
      </c>
      <c r="Z105" s="32">
        <v>0</v>
      </c>
      <c r="AA105" s="32">
        <v>0</v>
      </c>
      <c r="AB105" s="32">
        <v>0</v>
      </c>
      <c r="AC105" s="32">
        <v>0</v>
      </c>
      <c r="AD105" s="32" t="s">
        <v>79</v>
      </c>
      <c r="AE105" s="32" t="e">
        <f t="shared" si="118"/>
        <v>#DIV/0!</v>
      </c>
      <c r="AF105" s="32" t="e">
        <f t="shared" si="76"/>
        <v>#DIV/0!</v>
      </c>
      <c r="AG105" s="32" t="e">
        <f t="shared" si="77"/>
        <v>#DIV/0!</v>
      </c>
      <c r="AH105" s="32" t="e">
        <f t="shared" si="78"/>
        <v>#DIV/0!</v>
      </c>
      <c r="AI105" s="32" t="e">
        <f t="shared" si="79"/>
        <v>#DIV/0!</v>
      </c>
      <c r="AJ105" s="32" t="e">
        <f t="shared" si="80"/>
        <v>#DIV/0!</v>
      </c>
      <c r="AK105" s="32" t="e">
        <f t="shared" si="81"/>
        <v>#DIV/0!</v>
      </c>
      <c r="AL105" s="32" t="e">
        <f t="shared" si="82"/>
        <v>#DIV/0!</v>
      </c>
      <c r="AM105" s="32" t="e">
        <f t="shared" si="83"/>
        <v>#DIV/0!</v>
      </c>
      <c r="AN105" s="32" t="e">
        <f t="shared" si="84"/>
        <v>#DIV/0!</v>
      </c>
      <c r="AO105" s="32" t="e">
        <f t="shared" si="85"/>
        <v>#DIV/0!</v>
      </c>
      <c r="AP105" s="32" t="e">
        <f t="shared" si="86"/>
        <v>#DIV/0!</v>
      </c>
      <c r="AQ105" s="32" t="e">
        <f t="shared" si="87"/>
        <v>#DIV/0!</v>
      </c>
      <c r="AR105" s="32" t="e">
        <f t="shared" si="88"/>
        <v>#DIV/0!</v>
      </c>
      <c r="AS105" s="32" t="e">
        <f t="shared" si="89"/>
        <v>#DIV/0!</v>
      </c>
      <c r="AT105" s="32" t="e">
        <f t="shared" si="90"/>
        <v>#DIV/0!</v>
      </c>
      <c r="AU105" s="32" t="e">
        <f t="shared" si="91"/>
        <v>#DIV/0!</v>
      </c>
      <c r="AV105" s="32" t="e">
        <f t="shared" si="92"/>
        <v>#DIV/0!</v>
      </c>
      <c r="AW105" s="32" t="e">
        <f t="shared" si="93"/>
        <v>#DIV/0!</v>
      </c>
      <c r="AX105" s="32" t="e">
        <f t="shared" si="94"/>
        <v>#DIV/0!</v>
      </c>
      <c r="AY105" s="32" t="e">
        <f t="shared" si="95"/>
        <v>#DIV/0!</v>
      </c>
      <c r="AZ105" s="32" t="e">
        <f t="shared" si="96"/>
        <v>#DIV/0!</v>
      </c>
      <c r="BA105" s="32" t="e">
        <f t="shared" si="97"/>
        <v>#DIV/0!</v>
      </c>
      <c r="BB105" s="32">
        <f t="shared" si="98"/>
        <v>38</v>
      </c>
      <c r="BC105" s="32">
        <f t="shared" si="119"/>
        <v>0</v>
      </c>
      <c r="BD105" s="32">
        <f t="shared" si="119"/>
        <v>0</v>
      </c>
      <c r="BE105" s="32">
        <f t="shared" si="99"/>
        <v>5.5</v>
      </c>
      <c r="BF105" s="32">
        <f t="shared" si="71"/>
        <v>0</v>
      </c>
      <c r="BG105" s="32">
        <f t="shared" si="71"/>
        <v>0</v>
      </c>
      <c r="BH105" s="32">
        <f t="shared" si="71"/>
        <v>0</v>
      </c>
      <c r="BI105" s="32">
        <f t="shared" si="100"/>
        <v>1.7009684542946315</v>
      </c>
      <c r="BJ105" s="32">
        <f t="shared" si="120"/>
        <v>0</v>
      </c>
      <c r="BK105" s="32">
        <f t="shared" si="121"/>
        <v>0</v>
      </c>
      <c r="BL105" s="32">
        <f t="shared" si="101"/>
        <v>0.24619280259527559</v>
      </c>
      <c r="BM105" s="32">
        <f t="shared" si="102"/>
        <v>0</v>
      </c>
      <c r="BN105" s="32">
        <f t="shared" si="103"/>
        <v>0</v>
      </c>
      <c r="BO105" s="32">
        <f t="shared" si="104"/>
        <v>0</v>
      </c>
      <c r="BP105" s="32" t="str">
        <f t="shared" si="105"/>
        <v/>
      </c>
      <c r="BQ105" s="32" t="str">
        <f t="shared" si="106"/>
        <v/>
      </c>
      <c r="BR105" s="32" t="str">
        <f t="shared" si="107"/>
        <v/>
      </c>
      <c r="BS105" s="32" t="str">
        <f t="shared" si="108"/>
        <v/>
      </c>
      <c r="BT105" s="32" t="str">
        <f t="shared" si="109"/>
        <v/>
      </c>
      <c r="BU105" s="32" t="str">
        <f t="shared" si="110"/>
        <v/>
      </c>
      <c r="BV105" s="32" t="str">
        <f t="shared" si="111"/>
        <v/>
      </c>
      <c r="BW105" s="32" t="str">
        <f t="shared" si="112"/>
        <v/>
      </c>
      <c r="BX105" s="32" t="str">
        <f t="shared" si="113"/>
        <v/>
      </c>
      <c r="BY105" s="32" t="str">
        <f t="shared" si="114"/>
        <v/>
      </c>
      <c r="BZ105" s="32" t="str">
        <f t="shared" si="115"/>
        <v/>
      </c>
      <c r="CA105" s="32" t="str">
        <f t="shared" si="116"/>
        <v/>
      </c>
      <c r="CB105" s="26">
        <f t="shared" si="122"/>
        <v>4.4762327744595563E-2</v>
      </c>
    </row>
    <row r="106" spans="1:80" x14ac:dyDescent="0.3">
      <c r="P106">
        <f t="shared" si="75"/>
        <v>0</v>
      </c>
      <c r="CB106" s="11"/>
    </row>
    <row r="107" spans="1:80" x14ac:dyDescent="0.3">
      <c r="P107">
        <f t="shared" si="75"/>
        <v>0</v>
      </c>
      <c r="CB107" s="11"/>
    </row>
    <row r="108" spans="1:80" x14ac:dyDescent="0.3">
      <c r="P108">
        <f t="shared" si="75"/>
        <v>0</v>
      </c>
      <c r="CB108" s="11"/>
    </row>
    <row r="109" spans="1:80" x14ac:dyDescent="0.3">
      <c r="P109">
        <f t="shared" si="75"/>
        <v>0</v>
      </c>
      <c r="CB109" s="11"/>
    </row>
    <row r="110" spans="1:80" x14ac:dyDescent="0.3">
      <c r="P110">
        <f t="shared" si="75"/>
        <v>0</v>
      </c>
      <c r="CB110" s="11"/>
    </row>
    <row r="111" spans="1:80" x14ac:dyDescent="0.3">
      <c r="P111">
        <f t="shared" si="75"/>
        <v>0</v>
      </c>
      <c r="CB111" s="11"/>
    </row>
    <row r="112" spans="1:80" x14ac:dyDescent="0.3">
      <c r="P112">
        <f t="shared" si="75"/>
        <v>0</v>
      </c>
      <c r="CB112" s="11"/>
    </row>
    <row r="113" spans="16:80" x14ac:dyDescent="0.3">
      <c r="P113">
        <f t="shared" si="75"/>
        <v>0</v>
      </c>
      <c r="CB113" s="11"/>
    </row>
    <row r="114" spans="16:80" x14ac:dyDescent="0.3">
      <c r="P114">
        <f t="shared" si="75"/>
        <v>0</v>
      </c>
      <c r="CB114" s="11"/>
    </row>
    <row r="115" spans="16:80" x14ac:dyDescent="0.3">
      <c r="P115">
        <f t="shared" si="75"/>
        <v>0</v>
      </c>
      <c r="CB115" s="11"/>
    </row>
    <row r="116" spans="16:80" x14ac:dyDescent="0.3">
      <c r="P116">
        <f t="shared" si="75"/>
        <v>0</v>
      </c>
      <c r="CB116" s="11"/>
    </row>
    <row r="117" spans="16:80" x14ac:dyDescent="0.3">
      <c r="P117">
        <f t="shared" si="75"/>
        <v>0</v>
      </c>
      <c r="CB117" s="11"/>
    </row>
    <row r="118" spans="16:80" x14ac:dyDescent="0.3">
      <c r="P118">
        <f t="shared" si="75"/>
        <v>0</v>
      </c>
      <c r="CB118" s="11"/>
    </row>
    <row r="119" spans="16:80" x14ac:dyDescent="0.3">
      <c r="P119">
        <f t="shared" si="75"/>
        <v>0</v>
      </c>
      <c r="CB119" s="11"/>
    </row>
    <row r="120" spans="16:80" x14ac:dyDescent="0.3">
      <c r="P120">
        <f t="shared" si="75"/>
        <v>0</v>
      </c>
      <c r="CB120" s="11"/>
    </row>
    <row r="121" spans="16:80" x14ac:dyDescent="0.3">
      <c r="P121">
        <f t="shared" si="75"/>
        <v>0</v>
      </c>
      <c r="CB121" s="11"/>
    </row>
    <row r="122" spans="16:80" x14ac:dyDescent="0.3">
      <c r="P122">
        <f t="shared" si="75"/>
        <v>0</v>
      </c>
      <c r="CB122" s="11"/>
    </row>
    <row r="123" spans="16:80" x14ac:dyDescent="0.3">
      <c r="P123">
        <f t="shared" si="75"/>
        <v>0</v>
      </c>
      <c r="CB123" s="11"/>
    </row>
    <row r="124" spans="16:80" x14ac:dyDescent="0.3">
      <c r="P124">
        <f t="shared" si="75"/>
        <v>0</v>
      </c>
      <c r="CB124" s="11"/>
    </row>
    <row r="125" spans="16:80" x14ac:dyDescent="0.3">
      <c r="P125">
        <f t="shared" si="75"/>
        <v>0</v>
      </c>
      <c r="CB125" s="11"/>
    </row>
    <row r="126" spans="16:80" x14ac:dyDescent="0.3">
      <c r="P126">
        <f t="shared" si="75"/>
        <v>0</v>
      </c>
      <c r="CB126" s="11"/>
    </row>
    <row r="127" spans="16:80" x14ac:dyDescent="0.3">
      <c r="P127">
        <f t="shared" si="75"/>
        <v>0</v>
      </c>
      <c r="CB127" s="11"/>
    </row>
    <row r="128" spans="16:80" x14ac:dyDescent="0.3">
      <c r="P128">
        <f t="shared" si="75"/>
        <v>0</v>
      </c>
      <c r="CB128" s="11"/>
    </row>
    <row r="129" spans="16:80" x14ac:dyDescent="0.3">
      <c r="P129">
        <f t="shared" si="75"/>
        <v>0</v>
      </c>
      <c r="CB129" s="11"/>
    </row>
    <row r="130" spans="16:80" x14ac:dyDescent="0.3">
      <c r="P130">
        <f t="shared" si="75"/>
        <v>0</v>
      </c>
      <c r="CB130" s="11"/>
    </row>
    <row r="131" spans="16:80" x14ac:dyDescent="0.3">
      <c r="P131">
        <f t="shared" si="75"/>
        <v>0</v>
      </c>
      <c r="CB131" s="11"/>
    </row>
    <row r="132" spans="16:80" x14ac:dyDescent="0.3">
      <c r="P132">
        <f t="shared" si="75"/>
        <v>0</v>
      </c>
      <c r="CB132" s="11"/>
    </row>
    <row r="133" spans="16:80" x14ac:dyDescent="0.3">
      <c r="P133">
        <f t="shared" si="75"/>
        <v>0</v>
      </c>
      <c r="CB133" s="11"/>
    </row>
    <row r="134" spans="16:80" x14ac:dyDescent="0.3">
      <c r="P134">
        <f t="shared" si="75"/>
        <v>0</v>
      </c>
      <c r="CB134" s="11"/>
    </row>
    <row r="135" spans="16:80" x14ac:dyDescent="0.3">
      <c r="P135">
        <f t="shared" si="75"/>
        <v>0</v>
      </c>
      <c r="CB135" s="11"/>
    </row>
    <row r="136" spans="16:80" x14ac:dyDescent="0.3">
      <c r="P136">
        <f t="shared" si="75"/>
        <v>0</v>
      </c>
      <c r="CB136" s="11"/>
    </row>
    <row r="137" spans="16:80" x14ac:dyDescent="0.3">
      <c r="P137">
        <f t="shared" si="75"/>
        <v>0</v>
      </c>
      <c r="CB137" s="11"/>
    </row>
    <row r="138" spans="16:80" x14ac:dyDescent="0.3">
      <c r="P138">
        <f t="shared" si="75"/>
        <v>0</v>
      </c>
      <c r="CB138" s="11"/>
    </row>
    <row r="139" spans="16:80" x14ac:dyDescent="0.3">
      <c r="P139">
        <f t="shared" si="75"/>
        <v>0</v>
      </c>
      <c r="CB139" s="11"/>
    </row>
    <row r="140" spans="16:80" x14ac:dyDescent="0.3">
      <c r="P140">
        <f t="shared" si="75"/>
        <v>0</v>
      </c>
      <c r="CB140" s="11"/>
    </row>
    <row r="141" spans="16:80" x14ac:dyDescent="0.3">
      <c r="P141">
        <f t="shared" si="75"/>
        <v>0</v>
      </c>
      <c r="CB141" s="11"/>
    </row>
    <row r="142" spans="16:80" x14ac:dyDescent="0.3">
      <c r="P142">
        <f t="shared" si="75"/>
        <v>0</v>
      </c>
      <c r="CB142" s="11"/>
    </row>
    <row r="143" spans="16:80" x14ac:dyDescent="0.3">
      <c r="P143">
        <f t="shared" si="75"/>
        <v>0</v>
      </c>
      <c r="CB143" s="11"/>
    </row>
    <row r="144" spans="16:80" x14ac:dyDescent="0.3">
      <c r="P144">
        <f t="shared" ref="P144:P207" si="123">IF(C144="",0,1)</f>
        <v>0</v>
      </c>
      <c r="CB144" s="11"/>
    </row>
    <row r="145" spans="16:80" x14ac:dyDescent="0.3">
      <c r="P145">
        <f t="shared" si="123"/>
        <v>0</v>
      </c>
      <c r="CB145" s="11"/>
    </row>
    <row r="146" spans="16:80" x14ac:dyDescent="0.3">
      <c r="P146">
        <f t="shared" si="123"/>
        <v>0</v>
      </c>
      <c r="CB146" s="11"/>
    </row>
    <row r="147" spans="16:80" x14ac:dyDescent="0.3">
      <c r="P147">
        <f t="shared" si="123"/>
        <v>0</v>
      </c>
    </row>
    <row r="148" spans="16:80" x14ac:dyDescent="0.3">
      <c r="P148">
        <f t="shared" si="123"/>
        <v>0</v>
      </c>
    </row>
    <row r="149" spans="16:80" x14ac:dyDescent="0.3">
      <c r="P149">
        <f t="shared" si="123"/>
        <v>0</v>
      </c>
    </row>
    <row r="150" spans="16:80" x14ac:dyDescent="0.3">
      <c r="P150">
        <f t="shared" si="123"/>
        <v>0</v>
      </c>
    </row>
    <row r="151" spans="16:80" x14ac:dyDescent="0.3">
      <c r="P151">
        <f t="shared" si="123"/>
        <v>0</v>
      </c>
    </row>
    <row r="152" spans="16:80" x14ac:dyDescent="0.3">
      <c r="P152">
        <f t="shared" si="123"/>
        <v>0</v>
      </c>
    </row>
    <row r="153" spans="16:80" x14ac:dyDescent="0.3">
      <c r="P153">
        <f t="shared" si="123"/>
        <v>0</v>
      </c>
    </row>
    <row r="154" spans="16:80" x14ac:dyDescent="0.3">
      <c r="P154">
        <f t="shared" si="123"/>
        <v>0</v>
      </c>
    </row>
    <row r="155" spans="16:80" x14ac:dyDescent="0.3">
      <c r="P155">
        <f t="shared" si="123"/>
        <v>0</v>
      </c>
    </row>
    <row r="156" spans="16:80" x14ac:dyDescent="0.3">
      <c r="P156">
        <f t="shared" si="123"/>
        <v>0</v>
      </c>
    </row>
    <row r="157" spans="16:80" x14ac:dyDescent="0.3">
      <c r="P157">
        <f t="shared" si="123"/>
        <v>0</v>
      </c>
    </row>
    <row r="158" spans="16:80" x14ac:dyDescent="0.3">
      <c r="P158">
        <f t="shared" si="123"/>
        <v>0</v>
      </c>
    </row>
    <row r="159" spans="16:80" x14ac:dyDescent="0.3">
      <c r="P159">
        <f t="shared" si="123"/>
        <v>0</v>
      </c>
    </row>
    <row r="160" spans="16:80" x14ac:dyDescent="0.3">
      <c r="P160">
        <f t="shared" si="123"/>
        <v>0</v>
      </c>
    </row>
    <row r="161" spans="16:16" x14ac:dyDescent="0.3">
      <c r="P161">
        <f t="shared" si="123"/>
        <v>0</v>
      </c>
    </row>
    <row r="162" spans="16:16" x14ac:dyDescent="0.3">
      <c r="P162">
        <f t="shared" si="123"/>
        <v>0</v>
      </c>
    </row>
    <row r="163" spans="16:16" x14ac:dyDescent="0.3">
      <c r="P163">
        <f t="shared" si="123"/>
        <v>0</v>
      </c>
    </row>
    <row r="164" spans="16:16" x14ac:dyDescent="0.3">
      <c r="P164">
        <f t="shared" si="123"/>
        <v>0</v>
      </c>
    </row>
    <row r="165" spans="16:16" x14ac:dyDescent="0.3">
      <c r="P165">
        <f t="shared" si="123"/>
        <v>0</v>
      </c>
    </row>
    <row r="166" spans="16:16" x14ac:dyDescent="0.3">
      <c r="P166">
        <f t="shared" si="123"/>
        <v>0</v>
      </c>
    </row>
    <row r="167" spans="16:16" x14ac:dyDescent="0.3">
      <c r="P167">
        <f t="shared" si="123"/>
        <v>0</v>
      </c>
    </row>
    <row r="168" spans="16:16" x14ac:dyDescent="0.3">
      <c r="P168">
        <f t="shared" si="123"/>
        <v>0</v>
      </c>
    </row>
    <row r="169" spans="16:16" x14ac:dyDescent="0.3">
      <c r="P169">
        <f t="shared" si="123"/>
        <v>0</v>
      </c>
    </row>
    <row r="170" spans="16:16" x14ac:dyDescent="0.3">
      <c r="P170">
        <f t="shared" si="123"/>
        <v>0</v>
      </c>
    </row>
    <row r="171" spans="16:16" x14ac:dyDescent="0.3">
      <c r="P171">
        <f t="shared" si="123"/>
        <v>0</v>
      </c>
    </row>
    <row r="172" spans="16:16" x14ac:dyDescent="0.3">
      <c r="P172">
        <f t="shared" si="123"/>
        <v>0</v>
      </c>
    </row>
    <row r="173" spans="16:16" x14ac:dyDescent="0.3">
      <c r="P173">
        <f t="shared" si="123"/>
        <v>0</v>
      </c>
    </row>
    <row r="174" spans="16:16" x14ac:dyDescent="0.3">
      <c r="P174">
        <f t="shared" si="123"/>
        <v>0</v>
      </c>
    </row>
    <row r="175" spans="16:16" x14ac:dyDescent="0.3">
      <c r="P175">
        <f t="shared" si="123"/>
        <v>0</v>
      </c>
    </row>
    <row r="176" spans="16:16" x14ac:dyDescent="0.3">
      <c r="P176">
        <f t="shared" si="123"/>
        <v>0</v>
      </c>
    </row>
    <row r="177" spans="16:16" x14ac:dyDescent="0.3">
      <c r="P177">
        <f t="shared" si="123"/>
        <v>0</v>
      </c>
    </row>
    <row r="178" spans="16:16" x14ac:dyDescent="0.3">
      <c r="P178">
        <f t="shared" si="123"/>
        <v>0</v>
      </c>
    </row>
    <row r="179" spans="16:16" x14ac:dyDescent="0.3">
      <c r="P179">
        <f t="shared" si="123"/>
        <v>0</v>
      </c>
    </row>
    <row r="180" spans="16:16" x14ac:dyDescent="0.3">
      <c r="P180">
        <f t="shared" si="123"/>
        <v>0</v>
      </c>
    </row>
    <row r="181" spans="16:16" x14ac:dyDescent="0.3">
      <c r="P181">
        <f t="shared" si="123"/>
        <v>0</v>
      </c>
    </row>
    <row r="182" spans="16:16" x14ac:dyDescent="0.3">
      <c r="P182">
        <f t="shared" si="123"/>
        <v>0</v>
      </c>
    </row>
    <row r="183" spans="16:16" x14ac:dyDescent="0.3">
      <c r="P183">
        <f t="shared" si="123"/>
        <v>0</v>
      </c>
    </row>
    <row r="184" spans="16:16" x14ac:dyDescent="0.3">
      <c r="P184">
        <f t="shared" si="123"/>
        <v>0</v>
      </c>
    </row>
    <row r="185" spans="16:16" x14ac:dyDescent="0.3">
      <c r="P185">
        <f t="shared" si="123"/>
        <v>0</v>
      </c>
    </row>
    <row r="186" spans="16:16" x14ac:dyDescent="0.3">
      <c r="P186">
        <f t="shared" si="123"/>
        <v>0</v>
      </c>
    </row>
    <row r="187" spans="16:16" x14ac:dyDescent="0.3">
      <c r="P187">
        <f t="shared" si="123"/>
        <v>0</v>
      </c>
    </row>
    <row r="188" spans="16:16" x14ac:dyDescent="0.3">
      <c r="P188">
        <f t="shared" si="123"/>
        <v>0</v>
      </c>
    </row>
    <row r="189" spans="16:16" x14ac:dyDescent="0.3">
      <c r="P189">
        <f t="shared" si="123"/>
        <v>0</v>
      </c>
    </row>
    <row r="190" spans="16:16" x14ac:dyDescent="0.3">
      <c r="P190">
        <f t="shared" si="123"/>
        <v>0</v>
      </c>
    </row>
    <row r="191" spans="16:16" x14ac:dyDescent="0.3">
      <c r="P191">
        <f t="shared" si="123"/>
        <v>0</v>
      </c>
    </row>
    <row r="192" spans="16:16" x14ac:dyDescent="0.3">
      <c r="P192">
        <f t="shared" si="123"/>
        <v>0</v>
      </c>
    </row>
    <row r="193" spans="16:16" x14ac:dyDescent="0.3">
      <c r="P193">
        <f t="shared" si="123"/>
        <v>0</v>
      </c>
    </row>
    <row r="194" spans="16:16" x14ac:dyDescent="0.3">
      <c r="P194">
        <f t="shared" si="123"/>
        <v>0</v>
      </c>
    </row>
    <row r="195" spans="16:16" x14ac:dyDescent="0.3">
      <c r="P195">
        <f t="shared" si="123"/>
        <v>0</v>
      </c>
    </row>
    <row r="196" spans="16:16" x14ac:dyDescent="0.3">
      <c r="P196">
        <f t="shared" si="123"/>
        <v>0</v>
      </c>
    </row>
    <row r="197" spans="16:16" x14ac:dyDescent="0.3">
      <c r="P197">
        <f t="shared" si="123"/>
        <v>0</v>
      </c>
    </row>
    <row r="198" spans="16:16" x14ac:dyDescent="0.3">
      <c r="P198">
        <f t="shared" si="123"/>
        <v>0</v>
      </c>
    </row>
    <row r="199" spans="16:16" x14ac:dyDescent="0.3">
      <c r="P199">
        <f t="shared" si="123"/>
        <v>0</v>
      </c>
    </row>
    <row r="200" spans="16:16" x14ac:dyDescent="0.3">
      <c r="P200">
        <f t="shared" si="123"/>
        <v>0</v>
      </c>
    </row>
    <row r="201" spans="16:16" x14ac:dyDescent="0.3">
      <c r="P201">
        <f t="shared" si="123"/>
        <v>0</v>
      </c>
    </row>
    <row r="202" spans="16:16" x14ac:dyDescent="0.3">
      <c r="P202">
        <f t="shared" si="123"/>
        <v>0</v>
      </c>
    </row>
    <row r="203" spans="16:16" x14ac:dyDescent="0.3">
      <c r="P203">
        <f t="shared" si="123"/>
        <v>0</v>
      </c>
    </row>
    <row r="204" spans="16:16" x14ac:dyDescent="0.3">
      <c r="P204">
        <f t="shared" si="123"/>
        <v>0</v>
      </c>
    </row>
    <row r="205" spans="16:16" x14ac:dyDescent="0.3">
      <c r="P205">
        <f t="shared" si="123"/>
        <v>0</v>
      </c>
    </row>
    <row r="206" spans="16:16" x14ac:dyDescent="0.3">
      <c r="P206">
        <f t="shared" si="123"/>
        <v>0</v>
      </c>
    </row>
    <row r="207" spans="16:16" x14ac:dyDescent="0.3">
      <c r="P207">
        <f t="shared" si="123"/>
        <v>0</v>
      </c>
    </row>
    <row r="208" spans="16:16" x14ac:dyDescent="0.3">
      <c r="P208">
        <f t="shared" ref="P208:P271" si="124">IF(C208="",0,1)</f>
        <v>0</v>
      </c>
    </row>
    <row r="209" spans="16:16" x14ac:dyDescent="0.3">
      <c r="P209">
        <f t="shared" si="124"/>
        <v>0</v>
      </c>
    </row>
    <row r="210" spans="16:16" x14ac:dyDescent="0.3">
      <c r="P210">
        <f t="shared" si="124"/>
        <v>0</v>
      </c>
    </row>
    <row r="211" spans="16:16" x14ac:dyDescent="0.3">
      <c r="P211">
        <f t="shared" si="124"/>
        <v>0</v>
      </c>
    </row>
    <row r="212" spans="16:16" x14ac:dyDescent="0.3">
      <c r="P212">
        <f t="shared" si="124"/>
        <v>0</v>
      </c>
    </row>
    <row r="213" spans="16:16" x14ac:dyDescent="0.3">
      <c r="P213">
        <f t="shared" si="124"/>
        <v>0</v>
      </c>
    </row>
    <row r="214" spans="16:16" x14ac:dyDescent="0.3">
      <c r="P214">
        <f t="shared" si="124"/>
        <v>0</v>
      </c>
    </row>
    <row r="215" spans="16:16" x14ac:dyDescent="0.3">
      <c r="P215">
        <f t="shared" si="124"/>
        <v>0</v>
      </c>
    </row>
    <row r="216" spans="16:16" x14ac:dyDescent="0.3">
      <c r="P216">
        <f t="shared" si="124"/>
        <v>0</v>
      </c>
    </row>
    <row r="217" spans="16:16" x14ac:dyDescent="0.3">
      <c r="P217">
        <f t="shared" si="124"/>
        <v>0</v>
      </c>
    </row>
    <row r="218" spans="16:16" x14ac:dyDescent="0.3">
      <c r="P218">
        <f t="shared" si="124"/>
        <v>0</v>
      </c>
    </row>
    <row r="219" spans="16:16" x14ac:dyDescent="0.3">
      <c r="P219">
        <f t="shared" si="124"/>
        <v>0</v>
      </c>
    </row>
    <row r="220" spans="16:16" x14ac:dyDescent="0.3">
      <c r="P220">
        <f t="shared" si="124"/>
        <v>0</v>
      </c>
    </row>
    <row r="221" spans="16:16" x14ac:dyDescent="0.3">
      <c r="P221">
        <f t="shared" si="124"/>
        <v>0</v>
      </c>
    </row>
    <row r="222" spans="16:16" x14ac:dyDescent="0.3">
      <c r="P222">
        <f t="shared" si="124"/>
        <v>0</v>
      </c>
    </row>
    <row r="223" spans="16:16" x14ac:dyDescent="0.3">
      <c r="P223">
        <f t="shared" si="124"/>
        <v>0</v>
      </c>
    </row>
    <row r="224" spans="16:16" x14ac:dyDescent="0.3">
      <c r="P224">
        <f t="shared" si="124"/>
        <v>0</v>
      </c>
    </row>
    <row r="225" spans="16:16" x14ac:dyDescent="0.3">
      <c r="P225">
        <f t="shared" si="124"/>
        <v>0</v>
      </c>
    </row>
    <row r="226" spans="16:16" x14ac:dyDescent="0.3">
      <c r="P226">
        <f t="shared" si="124"/>
        <v>0</v>
      </c>
    </row>
    <row r="227" spans="16:16" x14ac:dyDescent="0.3">
      <c r="P227">
        <f t="shared" si="124"/>
        <v>0</v>
      </c>
    </row>
    <row r="228" spans="16:16" x14ac:dyDescent="0.3">
      <c r="P228">
        <f t="shared" si="124"/>
        <v>0</v>
      </c>
    </row>
    <row r="229" spans="16:16" x14ac:dyDescent="0.3">
      <c r="P229">
        <f t="shared" si="124"/>
        <v>0</v>
      </c>
    </row>
    <row r="230" spans="16:16" x14ac:dyDescent="0.3">
      <c r="P230">
        <f t="shared" si="124"/>
        <v>0</v>
      </c>
    </row>
    <row r="231" spans="16:16" x14ac:dyDescent="0.3">
      <c r="P231">
        <f t="shared" si="124"/>
        <v>0</v>
      </c>
    </row>
    <row r="232" spans="16:16" x14ac:dyDescent="0.3">
      <c r="P232">
        <f t="shared" si="124"/>
        <v>0</v>
      </c>
    </row>
    <row r="233" spans="16:16" x14ac:dyDescent="0.3">
      <c r="P233">
        <f t="shared" si="124"/>
        <v>0</v>
      </c>
    </row>
    <row r="234" spans="16:16" x14ac:dyDescent="0.3">
      <c r="P234">
        <f t="shared" si="124"/>
        <v>0</v>
      </c>
    </row>
    <row r="235" spans="16:16" x14ac:dyDescent="0.3">
      <c r="P235">
        <f t="shared" si="124"/>
        <v>0</v>
      </c>
    </row>
    <row r="236" spans="16:16" x14ac:dyDescent="0.3">
      <c r="P236">
        <f t="shared" si="124"/>
        <v>0</v>
      </c>
    </row>
    <row r="237" spans="16:16" x14ac:dyDescent="0.3">
      <c r="P237">
        <f t="shared" si="124"/>
        <v>0</v>
      </c>
    </row>
    <row r="238" spans="16:16" x14ac:dyDescent="0.3">
      <c r="P238">
        <f t="shared" si="124"/>
        <v>0</v>
      </c>
    </row>
    <row r="239" spans="16:16" x14ac:dyDescent="0.3">
      <c r="P239">
        <f t="shared" si="124"/>
        <v>0</v>
      </c>
    </row>
    <row r="240" spans="16:16" x14ac:dyDescent="0.3">
      <c r="P240">
        <f t="shared" si="124"/>
        <v>0</v>
      </c>
    </row>
    <row r="241" spans="16:16" x14ac:dyDescent="0.3">
      <c r="P241">
        <f t="shared" si="124"/>
        <v>0</v>
      </c>
    </row>
    <row r="242" spans="16:16" x14ac:dyDescent="0.3">
      <c r="P242">
        <f t="shared" si="124"/>
        <v>0</v>
      </c>
    </row>
    <row r="243" spans="16:16" x14ac:dyDescent="0.3">
      <c r="P243">
        <f t="shared" si="124"/>
        <v>0</v>
      </c>
    </row>
    <row r="244" spans="16:16" x14ac:dyDescent="0.3">
      <c r="P244">
        <f t="shared" si="124"/>
        <v>0</v>
      </c>
    </row>
    <row r="245" spans="16:16" x14ac:dyDescent="0.3">
      <c r="P245">
        <f t="shared" si="124"/>
        <v>0</v>
      </c>
    </row>
    <row r="246" spans="16:16" x14ac:dyDescent="0.3">
      <c r="P246">
        <f t="shared" si="124"/>
        <v>0</v>
      </c>
    </row>
    <row r="247" spans="16:16" x14ac:dyDescent="0.3">
      <c r="P247">
        <f t="shared" si="124"/>
        <v>0</v>
      </c>
    </row>
    <row r="248" spans="16:16" x14ac:dyDescent="0.3">
      <c r="P248">
        <f t="shared" si="124"/>
        <v>0</v>
      </c>
    </row>
    <row r="249" spans="16:16" x14ac:dyDescent="0.3">
      <c r="P249">
        <f t="shared" si="124"/>
        <v>0</v>
      </c>
    </row>
    <row r="250" spans="16:16" x14ac:dyDescent="0.3">
      <c r="P250">
        <f t="shared" si="124"/>
        <v>0</v>
      </c>
    </row>
    <row r="251" spans="16:16" x14ac:dyDescent="0.3">
      <c r="P251">
        <f t="shared" si="124"/>
        <v>0</v>
      </c>
    </row>
    <row r="252" spans="16:16" x14ac:dyDescent="0.3">
      <c r="P252">
        <f t="shared" si="124"/>
        <v>0</v>
      </c>
    </row>
    <row r="253" spans="16:16" x14ac:dyDescent="0.3">
      <c r="P253">
        <f t="shared" si="124"/>
        <v>0</v>
      </c>
    </row>
    <row r="254" spans="16:16" x14ac:dyDescent="0.3">
      <c r="P254">
        <f t="shared" si="124"/>
        <v>0</v>
      </c>
    </row>
    <row r="255" spans="16:16" x14ac:dyDescent="0.3">
      <c r="P255">
        <f t="shared" si="124"/>
        <v>0</v>
      </c>
    </row>
    <row r="256" spans="16:16" x14ac:dyDescent="0.3">
      <c r="P256">
        <f t="shared" si="124"/>
        <v>0</v>
      </c>
    </row>
    <row r="257" spans="16:16" x14ac:dyDescent="0.3">
      <c r="P257">
        <f t="shared" si="124"/>
        <v>0</v>
      </c>
    </row>
    <row r="258" spans="16:16" x14ac:dyDescent="0.3">
      <c r="P258">
        <f t="shared" si="124"/>
        <v>0</v>
      </c>
    </row>
    <row r="259" spans="16:16" x14ac:dyDescent="0.3">
      <c r="P259">
        <f t="shared" si="124"/>
        <v>0</v>
      </c>
    </row>
    <row r="260" spans="16:16" x14ac:dyDescent="0.3">
      <c r="P260">
        <f t="shared" si="124"/>
        <v>0</v>
      </c>
    </row>
    <row r="261" spans="16:16" x14ac:dyDescent="0.3">
      <c r="P261">
        <f t="shared" si="124"/>
        <v>0</v>
      </c>
    </row>
    <row r="262" spans="16:16" x14ac:dyDescent="0.3">
      <c r="P262">
        <f t="shared" si="124"/>
        <v>0</v>
      </c>
    </row>
    <row r="263" spans="16:16" x14ac:dyDescent="0.3">
      <c r="P263">
        <f t="shared" si="124"/>
        <v>0</v>
      </c>
    </row>
    <row r="264" spans="16:16" x14ac:dyDescent="0.3">
      <c r="P264">
        <f t="shared" si="124"/>
        <v>0</v>
      </c>
    </row>
    <row r="265" spans="16:16" x14ac:dyDescent="0.3">
      <c r="P265">
        <f t="shared" si="124"/>
        <v>0</v>
      </c>
    </row>
    <row r="266" spans="16:16" x14ac:dyDescent="0.3">
      <c r="P266">
        <f t="shared" si="124"/>
        <v>0</v>
      </c>
    </row>
    <row r="267" spans="16:16" x14ac:dyDescent="0.3">
      <c r="P267">
        <f t="shared" si="124"/>
        <v>0</v>
      </c>
    </row>
    <row r="268" spans="16:16" x14ac:dyDescent="0.3">
      <c r="P268">
        <f t="shared" si="124"/>
        <v>0</v>
      </c>
    </row>
    <row r="269" spans="16:16" x14ac:dyDescent="0.3">
      <c r="P269">
        <f t="shared" si="124"/>
        <v>0</v>
      </c>
    </row>
    <row r="270" spans="16:16" x14ac:dyDescent="0.3">
      <c r="P270">
        <f t="shared" si="124"/>
        <v>0</v>
      </c>
    </row>
    <row r="271" spans="16:16" x14ac:dyDescent="0.3">
      <c r="P271">
        <f t="shared" si="124"/>
        <v>0</v>
      </c>
    </row>
    <row r="272" spans="16:16" x14ac:dyDescent="0.3">
      <c r="P272">
        <f t="shared" ref="P272:P335" si="125">IF(C272="",0,1)</f>
        <v>0</v>
      </c>
    </row>
    <row r="273" spans="16:16" x14ac:dyDescent="0.3">
      <c r="P273">
        <f t="shared" si="125"/>
        <v>0</v>
      </c>
    </row>
    <row r="274" spans="16:16" x14ac:dyDescent="0.3">
      <c r="P274">
        <f t="shared" si="125"/>
        <v>0</v>
      </c>
    </row>
    <row r="275" spans="16:16" x14ac:dyDescent="0.3">
      <c r="P275">
        <f t="shared" si="125"/>
        <v>0</v>
      </c>
    </row>
    <row r="276" spans="16:16" x14ac:dyDescent="0.3">
      <c r="P276">
        <f t="shared" si="125"/>
        <v>0</v>
      </c>
    </row>
    <row r="277" spans="16:16" x14ac:dyDescent="0.3">
      <c r="P277">
        <f t="shared" si="125"/>
        <v>0</v>
      </c>
    </row>
    <row r="278" spans="16:16" x14ac:dyDescent="0.3">
      <c r="P278">
        <f t="shared" si="125"/>
        <v>0</v>
      </c>
    </row>
    <row r="279" spans="16:16" x14ac:dyDescent="0.3">
      <c r="P279">
        <f t="shared" si="125"/>
        <v>0</v>
      </c>
    </row>
    <row r="280" spans="16:16" x14ac:dyDescent="0.3">
      <c r="P280">
        <f t="shared" si="125"/>
        <v>0</v>
      </c>
    </row>
    <row r="281" spans="16:16" x14ac:dyDescent="0.3">
      <c r="P281">
        <f t="shared" si="125"/>
        <v>0</v>
      </c>
    </row>
    <row r="282" spans="16:16" x14ac:dyDescent="0.3">
      <c r="P282">
        <f t="shared" si="125"/>
        <v>0</v>
      </c>
    </row>
    <row r="283" spans="16:16" x14ac:dyDescent="0.3">
      <c r="P283">
        <f t="shared" si="125"/>
        <v>0</v>
      </c>
    </row>
    <row r="284" spans="16:16" x14ac:dyDescent="0.3">
      <c r="P284">
        <f t="shared" si="125"/>
        <v>0</v>
      </c>
    </row>
    <row r="285" spans="16:16" x14ac:dyDescent="0.3">
      <c r="P285">
        <f t="shared" si="125"/>
        <v>0</v>
      </c>
    </row>
    <row r="286" spans="16:16" x14ac:dyDescent="0.3">
      <c r="P286">
        <f t="shared" si="125"/>
        <v>0</v>
      </c>
    </row>
    <row r="287" spans="16:16" x14ac:dyDescent="0.3">
      <c r="P287">
        <f t="shared" si="125"/>
        <v>0</v>
      </c>
    </row>
    <row r="288" spans="16:16" x14ac:dyDescent="0.3">
      <c r="P288">
        <f t="shared" si="125"/>
        <v>0</v>
      </c>
    </row>
    <row r="289" spans="16:16" x14ac:dyDescent="0.3">
      <c r="P289">
        <f t="shared" si="125"/>
        <v>0</v>
      </c>
    </row>
    <row r="290" spans="16:16" x14ac:dyDescent="0.3">
      <c r="P290">
        <f t="shared" si="125"/>
        <v>0</v>
      </c>
    </row>
    <row r="291" spans="16:16" x14ac:dyDescent="0.3">
      <c r="P291">
        <f t="shared" si="125"/>
        <v>0</v>
      </c>
    </row>
    <row r="292" spans="16:16" x14ac:dyDescent="0.3">
      <c r="P292">
        <f t="shared" si="125"/>
        <v>0</v>
      </c>
    </row>
    <row r="293" spans="16:16" x14ac:dyDescent="0.3">
      <c r="P293">
        <f t="shared" si="125"/>
        <v>0</v>
      </c>
    </row>
    <row r="294" spans="16:16" x14ac:dyDescent="0.3">
      <c r="P294">
        <f t="shared" si="125"/>
        <v>0</v>
      </c>
    </row>
    <row r="295" spans="16:16" x14ac:dyDescent="0.3">
      <c r="P295">
        <f t="shared" si="125"/>
        <v>0</v>
      </c>
    </row>
    <row r="296" spans="16:16" x14ac:dyDescent="0.3">
      <c r="P296">
        <f t="shared" si="125"/>
        <v>0</v>
      </c>
    </row>
    <row r="297" spans="16:16" x14ac:dyDescent="0.3">
      <c r="P297">
        <f t="shared" si="125"/>
        <v>0</v>
      </c>
    </row>
    <row r="298" spans="16:16" x14ac:dyDescent="0.3">
      <c r="P298">
        <f t="shared" si="125"/>
        <v>0</v>
      </c>
    </row>
    <row r="299" spans="16:16" x14ac:dyDescent="0.3">
      <c r="P299">
        <f t="shared" si="125"/>
        <v>0</v>
      </c>
    </row>
    <row r="300" spans="16:16" x14ac:dyDescent="0.3">
      <c r="P300">
        <f t="shared" si="125"/>
        <v>0</v>
      </c>
    </row>
    <row r="301" spans="16:16" x14ac:dyDescent="0.3">
      <c r="P301">
        <f t="shared" si="125"/>
        <v>0</v>
      </c>
    </row>
    <row r="302" spans="16:16" x14ac:dyDescent="0.3">
      <c r="P302">
        <f t="shared" si="125"/>
        <v>0</v>
      </c>
    </row>
    <row r="303" spans="16:16" x14ac:dyDescent="0.3">
      <c r="P303">
        <f t="shared" si="125"/>
        <v>0</v>
      </c>
    </row>
    <row r="304" spans="16:16" x14ac:dyDescent="0.3">
      <c r="P304">
        <f t="shared" si="125"/>
        <v>0</v>
      </c>
    </row>
    <row r="305" spans="16:16" x14ac:dyDescent="0.3">
      <c r="P305">
        <f t="shared" si="125"/>
        <v>0</v>
      </c>
    </row>
    <row r="306" spans="16:16" x14ac:dyDescent="0.3">
      <c r="P306">
        <f t="shared" si="125"/>
        <v>0</v>
      </c>
    </row>
    <row r="307" spans="16:16" x14ac:dyDescent="0.3">
      <c r="P307">
        <f t="shared" si="125"/>
        <v>0</v>
      </c>
    </row>
    <row r="308" spans="16:16" x14ac:dyDescent="0.3">
      <c r="P308">
        <f t="shared" si="125"/>
        <v>0</v>
      </c>
    </row>
    <row r="309" spans="16:16" x14ac:dyDescent="0.3">
      <c r="P309">
        <f t="shared" si="125"/>
        <v>0</v>
      </c>
    </row>
    <row r="310" spans="16:16" x14ac:dyDescent="0.3">
      <c r="P310">
        <f t="shared" si="125"/>
        <v>0</v>
      </c>
    </row>
    <row r="311" spans="16:16" x14ac:dyDescent="0.3">
      <c r="P311">
        <f t="shared" si="125"/>
        <v>0</v>
      </c>
    </row>
    <row r="312" spans="16:16" x14ac:dyDescent="0.3">
      <c r="P312">
        <f t="shared" si="125"/>
        <v>0</v>
      </c>
    </row>
    <row r="313" spans="16:16" x14ac:dyDescent="0.3">
      <c r="P313">
        <f t="shared" si="125"/>
        <v>0</v>
      </c>
    </row>
    <row r="314" spans="16:16" x14ac:dyDescent="0.3">
      <c r="P314">
        <f t="shared" si="125"/>
        <v>0</v>
      </c>
    </row>
    <row r="315" spans="16:16" x14ac:dyDescent="0.3">
      <c r="P315">
        <f t="shared" si="125"/>
        <v>0</v>
      </c>
    </row>
    <row r="316" spans="16:16" x14ac:dyDescent="0.3">
      <c r="P316">
        <f t="shared" si="125"/>
        <v>0</v>
      </c>
    </row>
    <row r="317" spans="16:16" x14ac:dyDescent="0.3">
      <c r="P317">
        <f t="shared" si="125"/>
        <v>0</v>
      </c>
    </row>
    <row r="318" spans="16:16" x14ac:dyDescent="0.3">
      <c r="P318">
        <f t="shared" si="125"/>
        <v>0</v>
      </c>
    </row>
    <row r="319" spans="16:16" x14ac:dyDescent="0.3">
      <c r="P319">
        <f t="shared" si="125"/>
        <v>0</v>
      </c>
    </row>
    <row r="320" spans="16:16" x14ac:dyDescent="0.3">
      <c r="P320">
        <f t="shared" si="125"/>
        <v>0</v>
      </c>
    </row>
    <row r="321" spans="16:16" x14ac:dyDescent="0.3">
      <c r="P321">
        <f t="shared" si="125"/>
        <v>0</v>
      </c>
    </row>
    <row r="322" spans="16:16" x14ac:dyDescent="0.3">
      <c r="P322">
        <f t="shared" si="125"/>
        <v>0</v>
      </c>
    </row>
    <row r="323" spans="16:16" x14ac:dyDescent="0.3">
      <c r="P323">
        <f t="shared" si="125"/>
        <v>0</v>
      </c>
    </row>
    <row r="324" spans="16:16" x14ac:dyDescent="0.3">
      <c r="P324">
        <f t="shared" si="125"/>
        <v>0</v>
      </c>
    </row>
    <row r="325" spans="16:16" x14ac:dyDescent="0.3">
      <c r="P325">
        <f t="shared" si="125"/>
        <v>0</v>
      </c>
    </row>
    <row r="326" spans="16:16" x14ac:dyDescent="0.3">
      <c r="P326">
        <f t="shared" si="125"/>
        <v>0</v>
      </c>
    </row>
    <row r="327" spans="16:16" x14ac:dyDescent="0.3">
      <c r="P327">
        <f t="shared" si="125"/>
        <v>0</v>
      </c>
    </row>
    <row r="328" spans="16:16" x14ac:dyDescent="0.3">
      <c r="P328">
        <f t="shared" si="125"/>
        <v>0</v>
      </c>
    </row>
    <row r="329" spans="16:16" x14ac:dyDescent="0.3">
      <c r="P329">
        <f t="shared" si="125"/>
        <v>0</v>
      </c>
    </row>
    <row r="330" spans="16:16" x14ac:dyDescent="0.3">
      <c r="P330">
        <f t="shared" si="125"/>
        <v>0</v>
      </c>
    </row>
    <row r="331" spans="16:16" x14ac:dyDescent="0.3">
      <c r="P331">
        <f t="shared" si="125"/>
        <v>0</v>
      </c>
    </row>
    <row r="332" spans="16:16" x14ac:dyDescent="0.3">
      <c r="P332">
        <f t="shared" si="125"/>
        <v>0</v>
      </c>
    </row>
    <row r="333" spans="16:16" x14ac:dyDescent="0.3">
      <c r="P333">
        <f t="shared" si="125"/>
        <v>0</v>
      </c>
    </row>
    <row r="334" spans="16:16" x14ac:dyDescent="0.3">
      <c r="P334">
        <f t="shared" si="125"/>
        <v>0</v>
      </c>
    </row>
    <row r="335" spans="16:16" x14ac:dyDescent="0.3">
      <c r="P335">
        <f t="shared" si="125"/>
        <v>0</v>
      </c>
    </row>
    <row r="336" spans="16:16" x14ac:dyDescent="0.3">
      <c r="P336">
        <f t="shared" ref="P336:P350" si="126">IF(C336="",0,1)</f>
        <v>0</v>
      </c>
    </row>
    <row r="337" spans="16:16" x14ac:dyDescent="0.3">
      <c r="P337">
        <f t="shared" si="126"/>
        <v>0</v>
      </c>
    </row>
    <row r="338" spans="16:16" x14ac:dyDescent="0.3">
      <c r="P338">
        <f t="shared" si="126"/>
        <v>0</v>
      </c>
    </row>
    <row r="339" spans="16:16" x14ac:dyDescent="0.3">
      <c r="P339">
        <f t="shared" si="126"/>
        <v>0</v>
      </c>
    </row>
    <row r="340" spans="16:16" x14ac:dyDescent="0.3">
      <c r="P340">
        <f t="shared" si="126"/>
        <v>0</v>
      </c>
    </row>
    <row r="341" spans="16:16" x14ac:dyDescent="0.3">
      <c r="P341">
        <f t="shared" si="126"/>
        <v>0</v>
      </c>
    </row>
    <row r="342" spans="16:16" x14ac:dyDescent="0.3">
      <c r="P342">
        <f t="shared" si="126"/>
        <v>0</v>
      </c>
    </row>
    <row r="343" spans="16:16" x14ac:dyDescent="0.3">
      <c r="P343">
        <f t="shared" si="126"/>
        <v>0</v>
      </c>
    </row>
    <row r="344" spans="16:16" x14ac:dyDescent="0.3">
      <c r="P344">
        <f t="shared" si="126"/>
        <v>0</v>
      </c>
    </row>
    <row r="345" spans="16:16" x14ac:dyDescent="0.3">
      <c r="P345">
        <f t="shared" si="126"/>
        <v>0</v>
      </c>
    </row>
    <row r="346" spans="16:16" x14ac:dyDescent="0.3">
      <c r="P346">
        <f t="shared" si="126"/>
        <v>0</v>
      </c>
    </row>
    <row r="347" spans="16:16" x14ac:dyDescent="0.3">
      <c r="P347">
        <f t="shared" si="126"/>
        <v>0</v>
      </c>
    </row>
    <row r="348" spans="16:16" x14ac:dyDescent="0.3">
      <c r="P348">
        <f t="shared" si="126"/>
        <v>0</v>
      </c>
    </row>
    <row r="349" spans="16:16" x14ac:dyDescent="0.3">
      <c r="P349">
        <f t="shared" si="126"/>
        <v>0</v>
      </c>
    </row>
    <row r="350" spans="16:16" x14ac:dyDescent="0.3">
      <c r="P350">
        <f t="shared" si="126"/>
        <v>0</v>
      </c>
    </row>
  </sheetData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N146"/>
  <sheetViews>
    <sheetView topLeftCell="R9" workbookViewId="0">
      <selection activeCell="R9" sqref="A1:XFD1048576"/>
    </sheetView>
  </sheetViews>
  <sheetFormatPr defaultColWidth="9.109375" defaultRowHeight="14.4" x14ac:dyDescent="0.3"/>
  <cols>
    <col min="9" max="10" width="9.109375" hidden="1" customWidth="1"/>
    <col min="12" max="12" width="9.109375" hidden="1" customWidth="1"/>
    <col min="31" max="80" width="0" hidden="1" customWidth="1"/>
    <col min="93" max="93" width="11.10937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</cols>
  <sheetData>
    <row r="1" spans="1:118" x14ac:dyDescent="0.3">
      <c r="A1" s="1" t="s">
        <v>0</v>
      </c>
      <c r="B1" s="1" t="s">
        <v>95</v>
      </c>
      <c r="P1" t="s">
        <v>105</v>
      </c>
      <c r="Q1">
        <f>COUNTIFS($E$15:$E$400,"&lt;=10",$C$15:$C$400,"Col mop")/$F$5</f>
        <v>176</v>
      </c>
    </row>
    <row r="2" spans="1:118" x14ac:dyDescent="0.3">
      <c r="A2" s="1" t="s">
        <v>2</v>
      </c>
      <c r="B2" s="1" t="s">
        <v>96</v>
      </c>
      <c r="D2" s="2"/>
      <c r="P2" t="s">
        <v>106</v>
      </c>
      <c r="Q2">
        <f>COUNTIFS($E$15:$E$400,"&gt;10",$C$15:$C$400,"Col mop")/$F$5</f>
        <v>8</v>
      </c>
    </row>
    <row r="3" spans="1:118" x14ac:dyDescent="0.3">
      <c r="D3" t="s">
        <v>4</v>
      </c>
      <c r="M3" t="s">
        <v>81</v>
      </c>
      <c r="P3" t="s">
        <v>107</v>
      </c>
      <c r="Q3">
        <f>AVERAGEIF(C15:C400,"Col mop",$E$15:$E$400)</f>
        <v>4.5478260869565217</v>
      </c>
    </row>
    <row r="4" spans="1:118" x14ac:dyDescent="0.3">
      <c r="D4" t="s">
        <v>5</v>
      </c>
      <c r="E4" t="s">
        <v>6</v>
      </c>
      <c r="F4" t="s">
        <v>7</v>
      </c>
      <c r="M4" t="s">
        <v>82</v>
      </c>
      <c r="N4" t="s">
        <v>83</v>
      </c>
      <c r="O4" t="s">
        <v>84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25</v>
      </c>
      <c r="E5">
        <v>50</v>
      </c>
      <c r="F5">
        <f>SUM(D5*E5/10000)</f>
        <v>0.125</v>
      </c>
      <c r="M5">
        <v>1017.54</v>
      </c>
      <c r="N5">
        <v>6680.84</v>
      </c>
      <c r="O5">
        <f>(M5+N5)/10000</f>
        <v>0.76983800000000002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110</v>
      </c>
    </row>
    <row r="12" spans="1:118" x14ac:dyDescent="0.3">
      <c r="D12" s="28" t="s">
        <v>103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2.2799999999999998</v>
      </c>
      <c r="E13" s="1">
        <f>MAX(E15:E400)</f>
        <v>21.3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4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4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 t="str">
        <f>IF(AND(F15="",G15=""),"",1)</f>
        <v/>
      </c>
      <c r="C15" t="s">
        <v>75</v>
      </c>
      <c r="D15">
        <v>0.5</v>
      </c>
      <c r="I15">
        <f>IF(OR(K15=5,K15=6),(H15+(F15+G15)/2)/3,IF(K15=4,(F15+G15+H15)/6,(G15+F15)/4))</f>
        <v>0</v>
      </c>
      <c r="J15">
        <f>(E15-H15)</f>
        <v>0</v>
      </c>
      <c r="L15" t="e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#DIV/0!</v>
      </c>
      <c r="M15">
        <v>1</v>
      </c>
      <c r="N15">
        <v>1</v>
      </c>
      <c r="O15">
        <v>3</v>
      </c>
      <c r="P15">
        <f>IF(C15="",0,1)</f>
        <v>1</v>
      </c>
      <c r="S15">
        <v>1</v>
      </c>
      <c r="T15">
        <v>0</v>
      </c>
      <c r="U15">
        <v>1</v>
      </c>
      <c r="Z15">
        <v>0</v>
      </c>
      <c r="AA15">
        <v>0</v>
      </c>
      <c r="AB15">
        <v>0</v>
      </c>
      <c r="AC15">
        <v>0</v>
      </c>
      <c r="AD15" t="s">
        <v>75</v>
      </c>
      <c r="AE15" t="e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#DIV/0!</v>
      </c>
      <c r="AF15" t="e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#DIV/0!</v>
      </c>
      <c r="AG15" t="e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#DIV/0!</v>
      </c>
      <c r="AH15" t="e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#DIV/0!</v>
      </c>
      <c r="AI15" t="e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#DIV/0!</v>
      </c>
      <c r="AJ15" t="e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#DIV/0!</v>
      </c>
      <c r="AK15" t="e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#DIV/0!</v>
      </c>
      <c r="AL15" t="e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#DIV/0!</v>
      </c>
      <c r="AM15" t="e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#DIV/0!</v>
      </c>
      <c r="AN15" t="e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#DIV/0!</v>
      </c>
      <c r="AO15" t="e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#DIV/0!</v>
      </c>
      <c r="AP15" t="e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#DIV/0!</v>
      </c>
      <c r="AQ15" t="e">
        <f>IF($AF$14&lt;=$J15,0,IF(AND(OR($L15=5,$L15=6),$AF$14&gt;$I15+$J15),$AE15,IF(AND(OR($L15=1,$L15=2,$L15=3,$L15=7),$AF$14&gt;$E15),$AE15,IF(AND($L15=4,$AF$14&gt;2*$I15+$J15),$AE15,AF15))))</f>
        <v>#DIV/0!</v>
      </c>
      <c r="AR15" t="e">
        <f>IF($AG$14&lt;=$J15,0,IF(AND(OR($L15=5,$L15=6),$AG$14&gt;$I15+$J15),$AE15,IF(AND(OR($L15=1,$L15=2,$L15=3,$L15=7),$AG$14&gt;$E15),$AE15,IF(AND($L15=4,$AG$14&gt;2*$I15+$J15),$AE15,AG15))))</f>
        <v>#DIV/0!</v>
      </c>
      <c r="AS15" t="e">
        <f>IF($AH$14&lt;=$J15,0,IF(AND(OR($L15=5,$L15=6),$AH$14&gt;$I15+$J15),$AE15,IF(AND(OR($L15=1,$L15=2,$L15=3,$L15=7),$AH$14&gt;$E15),$AE15,IF(AND($L15=4,$AH$14&gt;2*$I15+$J15),$AE15,AH15))))</f>
        <v>#DIV/0!</v>
      </c>
      <c r="AT15" t="e">
        <f>IF($AI$14&lt;=$J15,0,IF(AND(OR($L15=5,$L15=6),$AI$14&gt;$I15+$J15),$AE15,IF(AND(OR($L15=1,$L15=2,$L15=3,$L15=7),$AI$14&gt;$E15),$AE15,IF(AND($L15=4,$AI$14&gt;2*$I15+$J15),$AE15,AI15))))</f>
        <v>#DIV/0!</v>
      </c>
      <c r="AU15" t="e">
        <f>IF($AJ$14&lt;=$J15,0,IF(AND(OR($L15=5,$L15=6),$AJ$14&gt;$I15+$J15),$AE15,IF(AND(OR($L15=1,$L15=2,$L15=3,$L15=7),$AJ$14&gt;$E15),$AE15,IF(AND($L15=4,$AJ$14&gt;2*$I15+$J15),$AE15,AJ15))))</f>
        <v>#DIV/0!</v>
      </c>
      <c r="AV15" t="e">
        <f>IF($AK$14&lt;=$J15,0,IF(AND(OR($L15=5,$L15=6),$AK$14&gt;$I15+$J15),$AE15,IF(AND(OR($L15=1,$L15=2,$L15=3,$L15=7),$AK$14&gt;$E15),$AE15,IF(AND($L15=4,$AK$14&gt;2*$I15+$J15),$AE15,AK15))))</f>
        <v>#DIV/0!</v>
      </c>
      <c r="AW15" t="e">
        <f>IF($AL$14&lt;=$J15,0,IF(AND(OR($L15=5,$L15=6),$AL$14&gt;$I15+$J15),$AE15,IF(AND(OR($L15=1,$L15=2,$L15=3,$L15=7),$AL$14&gt;$E15),$AE15,IF(AND($L15=4,$AL$14&gt;2*$I15+$J15),$AE15,AL15))))</f>
        <v>#DIV/0!</v>
      </c>
      <c r="AX15" t="e">
        <f>IF($AM$14&lt;=$J15,0,IF(AND(OR($L15=5,$L15=6),$AM$14&gt;$I15+$J15),$AE15,IF(AND(OR($L15=1,$L15=2,$L15=3,$L15=7),$AM$14&gt;$E15),$AE15,IF(AND($L15=4,$AM$14&gt;2*$I15+$J15),$AE15,AM15))))</f>
        <v>#DIV/0!</v>
      </c>
      <c r="AY15" t="e">
        <f>IF($AN$14&lt;=$J15,0,IF(AND(OR($L15=5,$L15=6),$AN$14&gt;$I15+$J15),$AE15,IF(AND(OR($L15=1,$L15=2,$L15=3,$L15=7),$AN$14&gt;$E15),$AE15,IF(AND($L15=4,$AN$14&gt;2*$I15+$J15),$AE15,AN15))))</f>
        <v>#DIV/0!</v>
      </c>
      <c r="AZ15" t="e">
        <f>IF($AO$14&lt;=$J15,0,IF(AND(OR($L15=5,$L15=6),$AO$14&gt;$I15+$J15),$AE15,IF(AND(OR($L15=1,$L15=2,$L15=3,$L15=7),$AO$14&gt;$E15),$AE15,IF(AND($L15=4,$AO$14&gt;2*$I15+$J15),$AE15,AO15))))</f>
        <v>#DIV/0!</v>
      </c>
      <c r="BA15" t="e">
        <f>IF($AP$14&lt;=$J15,0,IF(AND(OR($L15=5,$L15=6),$AP$14&gt;$I15+$J15),$AE15,IF(AND(OR($L15=1,$L15=2,$L15=3,$L15=7),$AP$14&gt;$E15),$AE15,IF(AND($L15=4,$AP$14&gt;2*$I15+$J15),$AE15,AP15))))</f>
        <v>#DIV/0!</v>
      </c>
      <c r="BB15">
        <f>IF(O15="",0,IF(O15=1,5.5,IF(O15=2,18,IF(O15=3,38,IF(O15=4,63,IF(O15=5,83,IF(O15=6,95,IF(O15=7,100))))))))</f>
        <v>38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5.5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0.75598597968650294</v>
      </c>
      <c r="BJ15">
        <f>($CB15*$BC15)</f>
        <v>0</v>
      </c>
      <c r="BK15">
        <f>($CB15*$BD15)</f>
        <v>0</v>
      </c>
      <c r="BL15">
        <f>($CB15*$BE15)</f>
        <v>0.10941902337567805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/>
      </c>
      <c r="BQ15" t="str">
        <f>IF($B15=1,$AQ15,"")</f>
        <v/>
      </c>
      <c r="BR15" t="str">
        <f>IF($B15=1,$AR15-$AQ15,"")</f>
        <v/>
      </c>
      <c r="BS15" t="str">
        <f>IF($B15=1,$AS15-$AR15,"")</f>
        <v/>
      </c>
      <c r="BT15" t="str">
        <f>IF($B15=1,$AT15-$AS15,"")</f>
        <v/>
      </c>
      <c r="BU15" t="str">
        <f>IF($B15=1,$AU15-$AT15,"")</f>
        <v/>
      </c>
      <c r="BV15" t="str">
        <f>IF($B15=1,$AV15-$AU15,"")</f>
        <v/>
      </c>
      <c r="BW15" t="str">
        <f>IF($B15=1,$AW15-$AV15,"")</f>
        <v/>
      </c>
      <c r="BX15" t="str">
        <f>IF($B15=1,$AX15-$AW15,"")</f>
        <v/>
      </c>
      <c r="BY15" t="str">
        <f>IF($B15=1,$AY15-$AX15,"")</f>
        <v/>
      </c>
      <c r="BZ15" t="str">
        <f>IF($B15=1,$AZ15-$AY15,"")</f>
        <v/>
      </c>
      <c r="CA15" t="str">
        <f>IF($B15=1,$BA15-$AZ15,"")</f>
        <v/>
      </c>
      <c r="CB15" s="11">
        <f>($D15^2/(4*PI()))</f>
        <v>1.9894367886486918E-2</v>
      </c>
      <c r="CC15" s="12">
        <f>SUMIF($A$15:$A$400,"=1",BQ15:BQ400)/$F$5</f>
        <v>427.64823120961125</v>
      </c>
      <c r="CD15" s="12">
        <f t="shared" ref="CD15:CM15" si="0">SUMIF($A$15:$A$400,"=1",BR15:BR400)/$F$5</f>
        <v>482.6143818215113</v>
      </c>
      <c r="CE15" s="12">
        <f t="shared" si="0"/>
        <v>967.80015699633657</v>
      </c>
      <c r="CF15" s="12">
        <f t="shared" si="0"/>
        <v>842.83850247371015</v>
      </c>
      <c r="CG15" s="12">
        <f t="shared" si="0"/>
        <v>668.06626140246533</v>
      </c>
      <c r="CH15" s="12">
        <f t="shared" si="0"/>
        <v>359.38485004050608</v>
      </c>
      <c r="CI15" s="12">
        <f t="shared" si="0"/>
        <v>54.106079476450191</v>
      </c>
      <c r="CJ15" s="12">
        <f t="shared" si="0"/>
        <v>1919.251175662318</v>
      </c>
      <c r="CK15" s="12">
        <f t="shared" si="0"/>
        <v>312.17126956386164</v>
      </c>
      <c r="CL15" s="12">
        <f t="shared" si="0"/>
        <v>39.574865497030714</v>
      </c>
      <c r="CM15" s="12">
        <f t="shared" si="0"/>
        <v>0</v>
      </c>
      <c r="CN15" s="12">
        <f>SUM(CC15:CM15)</f>
        <v>6073.4557741438002</v>
      </c>
      <c r="CO15" s="4" t="s">
        <v>75</v>
      </c>
      <c r="CP15" s="4">
        <v>22</v>
      </c>
      <c r="CQ15" s="9">
        <v>49.45154146913039</v>
      </c>
      <c r="CR15" s="9">
        <v>57.293531141482859</v>
      </c>
      <c r="CS15" s="9">
        <v>117.28258185313324</v>
      </c>
      <c r="CT15" s="9">
        <v>103.92855701148981</v>
      </c>
      <c r="CU15" s="9">
        <v>83.269074578085878</v>
      </c>
      <c r="CV15" s="9">
        <v>44.922926399351063</v>
      </c>
      <c r="CW15" s="9">
        <v>6.7632599345562738</v>
      </c>
      <c r="CX15" s="9">
        <v>239.90639695778975</v>
      </c>
      <c r="CY15" s="9">
        <v>39.021408695482705</v>
      </c>
      <c r="CZ15" s="9">
        <v>4.9468581871288393</v>
      </c>
      <c r="DA15" s="10">
        <v>0</v>
      </c>
      <c r="DB15">
        <v>0.125</v>
      </c>
      <c r="DC15" s="12">
        <f>(CQ15/$DB15)</f>
        <v>395.61233175304312</v>
      </c>
      <c r="DD15" s="12">
        <f t="shared" ref="DD15:DM16" si="1">(CR15/$DB15)</f>
        <v>458.34824913186287</v>
      </c>
      <c r="DE15" s="12">
        <f t="shared" si="1"/>
        <v>938.2606548250659</v>
      </c>
      <c r="DF15" s="12">
        <f t="shared" si="1"/>
        <v>831.42845609191852</v>
      </c>
      <c r="DG15" s="12">
        <f t="shared" si="1"/>
        <v>666.15259662468702</v>
      </c>
      <c r="DH15" s="12">
        <f t="shared" si="1"/>
        <v>359.3834111948085</v>
      </c>
      <c r="DI15" s="12">
        <f t="shared" si="1"/>
        <v>54.106079476450191</v>
      </c>
      <c r="DJ15" s="12">
        <f t="shared" si="1"/>
        <v>1919.251175662318</v>
      </c>
      <c r="DK15" s="12">
        <f t="shared" si="1"/>
        <v>312.17126956386164</v>
      </c>
      <c r="DL15" s="12">
        <f t="shared" si="1"/>
        <v>39.574865497030714</v>
      </c>
      <c r="DM15" s="12">
        <f t="shared" si="1"/>
        <v>0</v>
      </c>
      <c r="DN15" s="12">
        <f>SUM(DC15:DM15)</f>
        <v>5974.2890898210462</v>
      </c>
    </row>
    <row r="16" spans="1:118" x14ac:dyDescent="0.3">
      <c r="A16">
        <v>1</v>
      </c>
      <c r="B16">
        <f t="shared" ref="B16:B79" si="2">IF(AND(F16="",G16=""),"",1)</f>
        <v>1</v>
      </c>
      <c r="C16" t="s">
        <v>75</v>
      </c>
      <c r="D16">
        <v>0.78</v>
      </c>
      <c r="E16">
        <v>4.2</v>
      </c>
      <c r="F16">
        <v>3.6</v>
      </c>
      <c r="G16">
        <v>4.4000000000000004</v>
      </c>
      <c r="H16">
        <v>4.2</v>
      </c>
      <c r="I16">
        <f t="shared" ref="I16:I79" si="3">IF(OR(K16=5,K16=6),(H16+(F16+G16)/2)/3,IF(K16=4,(F16+G16+H16)/6,(G16+F16)/4))</f>
        <v>2</v>
      </c>
      <c r="J16">
        <f t="shared" ref="J16:J79" si="4">(E16-H16)</f>
        <v>0</v>
      </c>
      <c r="K16">
        <v>3</v>
      </c>
      <c r="L16">
        <f t="shared" ref="L16:L79" si="5"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3</v>
      </c>
      <c r="M16">
        <v>1</v>
      </c>
      <c r="N16">
        <v>1</v>
      </c>
      <c r="O16">
        <v>2</v>
      </c>
      <c r="P16">
        <f t="shared" ref="P16:P79" si="6">IF(C16="",0,1)</f>
        <v>1</v>
      </c>
      <c r="S16">
        <v>1</v>
      </c>
      <c r="T16">
        <v>0</v>
      </c>
      <c r="U16">
        <v>1</v>
      </c>
      <c r="Z16">
        <v>0</v>
      </c>
      <c r="AA16">
        <v>0</v>
      </c>
      <c r="AB16">
        <v>0</v>
      </c>
      <c r="AC16">
        <v>0</v>
      </c>
      <c r="AD16" t="s">
        <v>75</v>
      </c>
      <c r="AE16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17.575325941242738</v>
      </c>
      <c r="AF16">
        <f t="shared" ref="AF16:AF79" si="7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5.5593046570702889</v>
      </c>
      <c r="AG16">
        <f t="shared" ref="AG16:AG79" si="8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9.8020255357433044</v>
      </c>
      <c r="AH16">
        <f t="shared" ref="AH16:AH79" si="9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15.049382865139286</v>
      </c>
      <c r="AI16">
        <f t="shared" ref="AI16:AI79" si="10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17.165405802671479</v>
      </c>
      <c r="AJ16">
        <f t="shared" ref="AJ16:AJ79" si="11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17.573428162823426</v>
      </c>
      <c r="AK16">
        <f t="shared" ref="AK16:AK79" si="12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17.69678376007867</v>
      </c>
      <c r="AL16">
        <f t="shared" ref="AL16:AL79" si="13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18.95880640892074</v>
      </c>
      <c r="AM16">
        <f t="shared" ref="AM16:AM79" si="14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92.165608933857399</v>
      </c>
      <c r="AN16">
        <f t="shared" ref="AN16:AN79" si="15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240.84705919480797</v>
      </c>
      <c r="AO16">
        <f t="shared" ref="AO16:AO79" si="16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515.06655189320657</v>
      </c>
      <c r="AP16">
        <f t="shared" ref="AP16:AP79" si="17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1858.9878284206604</v>
      </c>
      <c r="AQ16">
        <f t="shared" ref="AQ16:AQ79" si="18">IF($AF$14&lt;=$J16,0,IF(AND(OR($L16=5,$L16=6),$AF$14&gt;$I16+$J16),$AE16,IF(AND(OR($L16=1,$L16=2,$L16=3,$L16=7),$AF$14&gt;$E16),$AE16,IF(AND($L16=4,$AF$14&gt;2*$I16+$J16),$AE16,AF16))))</f>
        <v>5.5593046570702889</v>
      </c>
      <c r="AR16">
        <f t="shared" ref="AR16:AR79" si="19">IF($AG$14&lt;=$J16,0,IF(AND(OR($L16=5,$L16=6),$AG$14&gt;$I16+$J16),$AE16,IF(AND(OR($L16=1,$L16=2,$L16=3,$L16=7),$AG$14&gt;$E16),$AE16,IF(AND($L16=4,$AG$14&gt;2*$I16+$J16),$AE16,AG16))))</f>
        <v>9.8020255357433044</v>
      </c>
      <c r="AS16">
        <f t="shared" ref="AS16:AS79" si="20">IF($AH$14&lt;=$J16,0,IF(AND(OR($L16=5,$L16=6),$AH$14&gt;$I16+$J16),$AE16,IF(AND(OR($L16=1,$L16=2,$L16=3,$L16=7),$AH$14&gt;$E16),$AE16,IF(AND($L16=4,$AH$14&gt;2*$I16+$J16),$AE16,AH16))))</f>
        <v>15.049382865139286</v>
      </c>
      <c r="AT16">
        <f t="shared" ref="AT16:AT79" si="21">IF($AI$14&lt;=$J16,0,IF(AND(OR($L16=5,$L16=6),$AI$14&gt;$I16+$J16),$AE16,IF(AND(OR($L16=1,$L16=2,$L16=3,$L16=7),$AI$14&gt;$E16),$AE16,IF(AND($L16=4,$AI$14&gt;2*$I16+$J16),$AE16,AI16))))</f>
        <v>17.165405802671479</v>
      </c>
      <c r="AU16">
        <f t="shared" ref="AU16:AU79" si="22">IF($AJ$14&lt;=$J16,0,IF(AND(OR($L16=5,$L16=6),$AJ$14&gt;$I16+$J16),$AE16,IF(AND(OR($L16=1,$L16=2,$L16=3,$L16=7),$AJ$14&gt;$E16),$AE16,IF(AND($L16=4,$AJ$14&gt;2*$I16+$J16),$AE16,AJ16))))</f>
        <v>17.573428162823426</v>
      </c>
      <c r="AV16">
        <f t="shared" ref="AV16:AV79" si="23">IF($AK$14&lt;=$J16,0,IF(AND(OR($L16=5,$L16=6),$AK$14&gt;$I16+$J16),$AE16,IF(AND(OR($L16=1,$L16=2,$L16=3,$L16=7),$AK$14&gt;$E16),$AE16,IF(AND($L16=4,$AK$14&gt;2*$I16+$J16),$AE16,AK16))))</f>
        <v>17.575325941242738</v>
      </c>
      <c r="AW16">
        <f t="shared" ref="AW16:AW79" si="24">IF($AL$14&lt;=$J16,0,IF(AND(OR($L16=5,$L16=6),$AL$14&gt;$I16+$J16),$AE16,IF(AND(OR($L16=1,$L16=2,$L16=3,$L16=7),$AL$14&gt;$E16),$AE16,IF(AND($L16=4,$AL$14&gt;2*$I16+$J16),$AE16,AL16))))</f>
        <v>17.575325941242738</v>
      </c>
      <c r="AX16">
        <f t="shared" ref="AX16:AX79" si="25">IF($AM$14&lt;=$J16,0,IF(AND(OR($L16=5,$L16=6),$AM$14&gt;$I16+$J16),$AE16,IF(AND(OR($L16=1,$L16=2,$L16=3,$L16=7),$AM$14&gt;$E16),$AE16,IF(AND($L16=4,$AM$14&gt;2*$I16+$J16),$AE16,AM16))))</f>
        <v>17.575325941242738</v>
      </c>
      <c r="AY16">
        <f t="shared" ref="AY16:AY79" si="26">IF($AN$14&lt;=$J16,0,IF(AND(OR($L16=5,$L16=6),$AN$14&gt;$I16+$J16),$AE16,IF(AND(OR($L16=1,$L16=2,$L16=3,$L16=7),$AN$14&gt;$E16),$AE16,IF(AND($L16=4,$AN$14&gt;2*$I16+$J16),$AE16,AN16))))</f>
        <v>17.575325941242738</v>
      </c>
      <c r="AZ16">
        <f t="shared" ref="AZ16:AZ79" si="27">IF($AO$14&lt;=$J16,0,IF(AND(OR($L16=5,$L16=6),$AO$14&gt;$I16+$J16),$AE16,IF(AND(OR($L16=1,$L16=2,$L16=3,$L16=7),$AO$14&gt;$E16),$AE16,IF(AND($L16=4,$AO$14&gt;2*$I16+$J16),$AE16,AO16))))</f>
        <v>17.575325941242738</v>
      </c>
      <c r="BA16">
        <f t="shared" ref="BA16:BA79" si="28">IF($AP$14&lt;=$J16,0,IF(AND(OR($L16=5,$L16=6),$AP$14&gt;$I16+$J16),$AE16,IF(AND(OR($L16=1,$L16=2,$L16=3,$L16=7),$AP$14&gt;$E16),$AE16,IF(AND($L16=4,$AP$14&gt;2*$I16+$J16),$AE16,AP16))))</f>
        <v>17.575325941242738</v>
      </c>
      <c r="BB16">
        <f t="shared" ref="BB16:BB79" si="29">IF(O16="",0,IF(O16=1,5.5,IF(O16=2,18,IF(O16=3,38,IF(O16=4,63,IF(O16=5,83,IF(O16=6,95,IF(O16=7,100))))))))</f>
        <v>18</v>
      </c>
      <c r="BC16">
        <f>IF(Q16="",0,IF(Q16=1,5.5,IF(Q16=2,18,IF(Q16=3,38,IF(Q16=4,63,IF(Q16=5,83,IF(Q16=6,95,IF(Q16=7,100))))))))</f>
        <v>0</v>
      </c>
      <c r="BD16">
        <f t="shared" ref="BD16:BD79" si="30">IF(R16="",0,IF(R16=1,5.5,IF(R16=2,18,IF(R16=3,38,IF(R16=4,63,IF(R16=5,83,IF(R16=6,95,IF(R16=7,100))))))))</f>
        <v>0</v>
      </c>
      <c r="BE16">
        <f t="shared" ref="BE16:BE79" si="31">IF(U16="",0,IF(U16=1,5.5,IF(U16=2,18,IF(U16=3,38,IF(U16=4,63,IF(U16=5,83,IF(U16=6,95,IF(U16=7,100))))))))</f>
        <v>5.5</v>
      </c>
      <c r="BF16">
        <f t="shared" ref="BF16:BH76" si="32">IF(W16="",0,IF(W16=1,5.5,IF(W16=2,18,IF(W16=3,38,IF(W16=4,63,IF(W16=5,83,IF(W16=6,95,IF(W16=7,100))))))))</f>
        <v>0</v>
      </c>
      <c r="BG16">
        <f t="shared" si="32"/>
        <v>0</v>
      </c>
      <c r="BH16">
        <f t="shared" si="32"/>
        <v>0</v>
      </c>
      <c r="BI16">
        <f t="shared" ref="BI16:BI79" si="33">($CB16*$BB16)</f>
        <v>0.87146880639398216</v>
      </c>
      <c r="BJ16">
        <f>($CB16*$BC16)</f>
        <v>0</v>
      </c>
      <c r="BK16">
        <f t="shared" ref="BK16" si="34">($CB16*$BD16)</f>
        <v>0</v>
      </c>
      <c r="BL16">
        <f t="shared" ref="BL16:BL79" si="35">($CB16*$BE16)</f>
        <v>0.26628213528705014</v>
      </c>
      <c r="BM16">
        <f t="shared" ref="BM16:BM79" si="36">($CB16*$BF16)</f>
        <v>0</v>
      </c>
      <c r="BN16">
        <f t="shared" ref="BN16:BN79" si="37">($CB16*$BG16)</f>
        <v>0</v>
      </c>
      <c r="BO16">
        <f t="shared" ref="BO16:BO79" si="38">($CB16*$BH16)</f>
        <v>0</v>
      </c>
      <c r="BP16" t="str">
        <f t="shared" ref="BP16:BP79" si="39">IF($B16=1,$C16,"")</f>
        <v>Col mop</v>
      </c>
      <c r="BQ16">
        <f t="shared" ref="BQ16:BQ79" si="40">IF(B16=1,$AQ16,"")</f>
        <v>5.5593046570702889</v>
      </c>
      <c r="BR16">
        <f t="shared" ref="BR16:BR79" si="41">IF($B16=1,$AR16-$AQ16,"")</f>
        <v>4.2427208786730155</v>
      </c>
      <c r="BS16">
        <f t="shared" ref="BS16:BS79" si="42">IF($B16=1,$AS16-$AR16,"")</f>
        <v>5.2473573293959817</v>
      </c>
      <c r="BT16">
        <f t="shared" ref="BT16:BT79" si="43">IF($B16=1,$AT16-$AS16,"")</f>
        <v>2.1160229375321933</v>
      </c>
      <c r="BU16">
        <f t="shared" ref="BU16:BU79" si="44">IF($B16=1,$AU16-$AT16,"")</f>
        <v>0.40802236015194637</v>
      </c>
      <c r="BV16">
        <f t="shared" ref="BV16:BV79" si="45">IF($B16=1,$AV16-$AU16,"")</f>
        <v>1.8977784193126013E-3</v>
      </c>
      <c r="BW16">
        <f t="shared" ref="BW16:BW79" si="46">IF($B16=1,$AW16-$AV16,"")</f>
        <v>0</v>
      </c>
      <c r="BX16">
        <f t="shared" ref="BX16:BX79" si="47">IF($B16=1,$AX16-$AW16,"")</f>
        <v>0</v>
      </c>
      <c r="BY16">
        <f t="shared" ref="BY16:BY79" si="48">IF($B16=1,$AY16-$AX16,"")</f>
        <v>0</v>
      </c>
      <c r="BZ16">
        <f t="shared" ref="BZ16:BZ79" si="49">IF($B16=1,$AZ16-$AY16,"")</f>
        <v>0</v>
      </c>
      <c r="CA16">
        <f t="shared" ref="CA16:CA79" si="50">IF($B16=1,$BA16-$AZ16,"")</f>
        <v>0</v>
      </c>
      <c r="CB16" s="11">
        <f t="shared" ref="CB16" si="51">($D16^2/(4*PI()))</f>
        <v>4.8414933688554568E-2</v>
      </c>
      <c r="CO16" s="19" t="s">
        <v>79</v>
      </c>
      <c r="CP16" s="19">
        <v>15</v>
      </c>
      <c r="CQ16">
        <v>139.89975671531244</v>
      </c>
      <c r="CR16">
        <v>131.77470124548063</v>
      </c>
      <c r="CS16">
        <v>341.27227245274941</v>
      </c>
      <c r="CT16">
        <v>435.7786417469888</v>
      </c>
      <c r="CU16">
        <v>439.96850582108368</v>
      </c>
      <c r="CV16">
        <v>383.87532096215693</v>
      </c>
      <c r="CW16">
        <v>524.90606023591465</v>
      </c>
      <c r="CX16">
        <v>1964.1594382564076</v>
      </c>
      <c r="CY16">
        <v>389.58389769869865</v>
      </c>
      <c r="CZ16">
        <v>106.90473191766107</v>
      </c>
      <c r="DA16" s="16">
        <v>12.923345335525312</v>
      </c>
      <c r="DB16">
        <v>0.76983800000000002</v>
      </c>
      <c r="DC16" s="12">
        <f t="shared" ref="DC16" si="52">(CQ16/$DB16)</f>
        <v>181.72622904469827</v>
      </c>
      <c r="DD16" s="12">
        <f t="shared" si="1"/>
        <v>171.17198845144125</v>
      </c>
      <c r="DE16" s="12">
        <f t="shared" si="1"/>
        <v>443.30401000307779</v>
      </c>
      <c r="DF16" s="12">
        <f t="shared" si="1"/>
        <v>566.06538225833071</v>
      </c>
      <c r="DG16" s="12">
        <f t="shared" si="1"/>
        <v>571.5079092238675</v>
      </c>
      <c r="DH16" s="12">
        <f t="shared" si="1"/>
        <v>498.64428745029073</v>
      </c>
      <c r="DI16" s="12">
        <f t="shared" si="1"/>
        <v>681.83963409953083</v>
      </c>
      <c r="DJ16" s="12">
        <f t="shared" si="1"/>
        <v>2551.3931999412962</v>
      </c>
      <c r="DK16" s="12">
        <f t="shared" si="1"/>
        <v>506.0595835730357</v>
      </c>
      <c r="DL16" s="12">
        <f t="shared" si="1"/>
        <v>138.86653025397689</v>
      </c>
      <c r="DM16" s="12">
        <f t="shared" si="1"/>
        <v>16.787097201651921</v>
      </c>
      <c r="DN16" s="12">
        <f>SUM(DC16:DM16)</f>
        <v>6327.3658515011975</v>
      </c>
    </row>
    <row r="17" spans="1:118" x14ac:dyDescent="0.3">
      <c r="A17">
        <v>1</v>
      </c>
      <c r="B17" t="str">
        <f t="shared" si="2"/>
        <v/>
      </c>
      <c r="D17">
        <v>0.2</v>
      </c>
      <c r="I17">
        <f t="shared" si="3"/>
        <v>0</v>
      </c>
      <c r="J17">
        <f t="shared" si="4"/>
        <v>0</v>
      </c>
      <c r="L17" t="e">
        <f t="shared" si="5"/>
        <v>#DIV/0!</v>
      </c>
      <c r="M17">
        <v>1</v>
      </c>
      <c r="N17">
        <v>0</v>
      </c>
      <c r="O17">
        <v>2</v>
      </c>
      <c r="P17">
        <f t="shared" si="6"/>
        <v>0</v>
      </c>
      <c r="Z17">
        <v>0</v>
      </c>
      <c r="AA17">
        <v>0</v>
      </c>
      <c r="AB17">
        <v>0</v>
      </c>
      <c r="AC17">
        <v>0</v>
      </c>
      <c r="AD17" t="s">
        <v>75</v>
      </c>
      <c r="AE17" t="e">
        <f t="shared" ref="AE17:AE80" si="53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#DIV/0!</v>
      </c>
      <c r="AF17" t="e">
        <f t="shared" si="7"/>
        <v>#DIV/0!</v>
      </c>
      <c r="AG17" t="e">
        <f t="shared" si="8"/>
        <v>#DIV/0!</v>
      </c>
      <c r="AH17" t="e">
        <f t="shared" si="9"/>
        <v>#DIV/0!</v>
      </c>
      <c r="AI17" t="e">
        <f t="shared" si="10"/>
        <v>#DIV/0!</v>
      </c>
      <c r="AJ17" t="e">
        <f t="shared" si="11"/>
        <v>#DIV/0!</v>
      </c>
      <c r="AK17" t="e">
        <f t="shared" si="12"/>
        <v>#DIV/0!</v>
      </c>
      <c r="AL17" t="e">
        <f t="shared" si="13"/>
        <v>#DIV/0!</v>
      </c>
      <c r="AM17" t="e">
        <f t="shared" si="14"/>
        <v>#DIV/0!</v>
      </c>
      <c r="AN17" t="e">
        <f t="shared" si="15"/>
        <v>#DIV/0!</v>
      </c>
      <c r="AO17" t="e">
        <f t="shared" si="16"/>
        <v>#DIV/0!</v>
      </c>
      <c r="AP17" t="e">
        <f t="shared" si="17"/>
        <v>#DIV/0!</v>
      </c>
      <c r="AQ17" t="e">
        <f t="shared" si="18"/>
        <v>#DIV/0!</v>
      </c>
      <c r="AR17" t="e">
        <f t="shared" si="19"/>
        <v>#DIV/0!</v>
      </c>
      <c r="AS17" t="e">
        <f t="shared" si="20"/>
        <v>#DIV/0!</v>
      </c>
      <c r="AT17" t="e">
        <f t="shared" si="21"/>
        <v>#DIV/0!</v>
      </c>
      <c r="AU17" t="e">
        <f t="shared" si="22"/>
        <v>#DIV/0!</v>
      </c>
      <c r="AV17" t="e">
        <f t="shared" si="23"/>
        <v>#DIV/0!</v>
      </c>
      <c r="AW17" t="e">
        <f t="shared" si="24"/>
        <v>#DIV/0!</v>
      </c>
      <c r="AX17" t="e">
        <f t="shared" si="25"/>
        <v>#DIV/0!</v>
      </c>
      <c r="AY17" t="e">
        <f t="shared" si="26"/>
        <v>#DIV/0!</v>
      </c>
      <c r="AZ17" t="e">
        <f t="shared" si="27"/>
        <v>#DIV/0!</v>
      </c>
      <c r="BA17" t="e">
        <f t="shared" si="28"/>
        <v>#DIV/0!</v>
      </c>
      <c r="BB17">
        <f t="shared" si="29"/>
        <v>18</v>
      </c>
      <c r="BC17">
        <f t="shared" ref="BC17:BD80" si="54">IF(Q17="",0,IF(Q17=1,5.5,IF(Q17=2,18,IF(Q17=3,38,IF(Q17=4,63,IF(Q17=5,83,IF(Q17=6,95,IF(Q17=7,100))))))))</f>
        <v>0</v>
      </c>
      <c r="BD17">
        <f t="shared" si="30"/>
        <v>0</v>
      </c>
      <c r="BE17">
        <f t="shared" si="31"/>
        <v>0</v>
      </c>
      <c r="BF17">
        <f t="shared" si="32"/>
        <v>0</v>
      </c>
      <c r="BG17">
        <f t="shared" si="32"/>
        <v>0</v>
      </c>
      <c r="BH17">
        <f t="shared" si="32"/>
        <v>0</v>
      </c>
      <c r="BI17">
        <f t="shared" si="33"/>
        <v>5.7295779513082339E-2</v>
      </c>
      <c r="BJ17">
        <f>($CB17*$BC17)</f>
        <v>0</v>
      </c>
      <c r="BK17">
        <f>($CB17*$BD17)</f>
        <v>0</v>
      </c>
      <c r="BL17">
        <f t="shared" si="35"/>
        <v>0</v>
      </c>
      <c r="BM17">
        <f t="shared" si="36"/>
        <v>0</v>
      </c>
      <c r="BN17">
        <f t="shared" si="37"/>
        <v>0</v>
      </c>
      <c r="BO17">
        <f t="shared" si="38"/>
        <v>0</v>
      </c>
      <c r="BP17" t="str">
        <f t="shared" si="39"/>
        <v/>
      </c>
      <c r="BQ17" t="str">
        <f t="shared" si="40"/>
        <v/>
      </c>
      <c r="BR17" t="str">
        <f t="shared" si="41"/>
        <v/>
      </c>
      <c r="BS17" t="str">
        <f t="shared" si="42"/>
        <v/>
      </c>
      <c r="BT17" t="str">
        <f t="shared" si="43"/>
        <v/>
      </c>
      <c r="BU17" t="str">
        <f t="shared" si="44"/>
        <v/>
      </c>
      <c r="BV17" t="str">
        <f t="shared" si="45"/>
        <v/>
      </c>
      <c r="BW17" t="str">
        <f t="shared" si="46"/>
        <v/>
      </c>
      <c r="BX17" t="str">
        <f t="shared" si="47"/>
        <v/>
      </c>
      <c r="BY17" t="str">
        <f t="shared" si="48"/>
        <v/>
      </c>
      <c r="BZ17" t="str">
        <f t="shared" si="49"/>
        <v/>
      </c>
      <c r="CA17" t="str">
        <f t="shared" si="50"/>
        <v/>
      </c>
      <c r="CB17" s="11">
        <f>($D17^2/(4*PI()))</f>
        <v>3.1830988618379076E-3</v>
      </c>
      <c r="CO17" s="13" t="s">
        <v>76</v>
      </c>
      <c r="CP17" s="13">
        <v>37</v>
      </c>
      <c r="CQ17" s="14">
        <v>189.35129818444281</v>
      </c>
      <c r="CR17" s="14">
        <v>189.0682323869635</v>
      </c>
      <c r="CS17" s="14">
        <v>458.55485430588266</v>
      </c>
      <c r="CT17" s="14">
        <v>539.70719875847863</v>
      </c>
      <c r="CU17" s="14">
        <v>523.23758039916959</v>
      </c>
      <c r="CV17" s="14">
        <v>428.79824736150795</v>
      </c>
      <c r="CW17" s="14">
        <v>531.66932017047088</v>
      </c>
      <c r="CX17" s="14">
        <v>2204.0658352141973</v>
      </c>
      <c r="CY17" s="14">
        <v>428.60530639418135</v>
      </c>
      <c r="CZ17" s="14">
        <v>111.85159010478991</v>
      </c>
      <c r="DA17" s="15">
        <v>12.923345335525312</v>
      </c>
      <c r="DC17" s="12">
        <f t="shared" ref="DC17:DM17" si="55">SUM(DC15:DC16)</f>
        <v>577.33856079774137</v>
      </c>
      <c r="DD17" s="12">
        <f t="shared" si="55"/>
        <v>629.52023758330415</v>
      </c>
      <c r="DE17" s="12">
        <f t="shared" si="55"/>
        <v>1381.5646648281436</v>
      </c>
      <c r="DF17" s="12">
        <f t="shared" si="55"/>
        <v>1397.4938383502492</v>
      </c>
      <c r="DG17" s="12">
        <f t="shared" si="55"/>
        <v>1237.6605058485545</v>
      </c>
      <c r="DH17" s="12">
        <f t="shared" si="55"/>
        <v>858.02769864509924</v>
      </c>
      <c r="DI17" s="12">
        <f t="shared" si="55"/>
        <v>735.94571357598102</v>
      </c>
      <c r="DJ17" s="12">
        <f t="shared" si="55"/>
        <v>4470.6443756036142</v>
      </c>
      <c r="DK17" s="12">
        <f t="shared" si="55"/>
        <v>818.23085313689739</v>
      </c>
      <c r="DL17" s="12">
        <f t="shared" si="55"/>
        <v>178.4413957510076</v>
      </c>
      <c r="DM17" s="12">
        <f t="shared" si="55"/>
        <v>16.787097201651921</v>
      </c>
      <c r="DN17" s="12">
        <f>SUM(DN15:DN16)</f>
        <v>12301.654941322244</v>
      </c>
    </row>
    <row r="18" spans="1:118" x14ac:dyDescent="0.3">
      <c r="A18">
        <v>1</v>
      </c>
      <c r="B18" t="str">
        <f t="shared" si="2"/>
        <v/>
      </c>
      <c r="D18">
        <v>0.12</v>
      </c>
      <c r="I18">
        <f t="shared" si="3"/>
        <v>0</v>
      </c>
      <c r="J18">
        <f t="shared" si="4"/>
        <v>0</v>
      </c>
      <c r="L18" t="e">
        <f t="shared" si="5"/>
        <v>#DIV/0!</v>
      </c>
      <c r="M18">
        <v>2</v>
      </c>
      <c r="N18">
        <v>0</v>
      </c>
      <c r="O18">
        <v>2</v>
      </c>
      <c r="P18">
        <f t="shared" si="6"/>
        <v>0</v>
      </c>
      <c r="Z18">
        <v>0</v>
      </c>
      <c r="AA18">
        <v>0</v>
      </c>
      <c r="AB18">
        <v>0</v>
      </c>
      <c r="AC18">
        <v>0</v>
      </c>
      <c r="AD18" t="s">
        <v>75</v>
      </c>
      <c r="AE18" t="e">
        <f t="shared" si="53"/>
        <v>#DIV/0!</v>
      </c>
      <c r="AF18" t="e">
        <f t="shared" si="7"/>
        <v>#DIV/0!</v>
      </c>
      <c r="AG18" t="e">
        <f t="shared" si="8"/>
        <v>#DIV/0!</v>
      </c>
      <c r="AH18" t="e">
        <f t="shared" si="9"/>
        <v>#DIV/0!</v>
      </c>
      <c r="AI18" t="e">
        <f t="shared" si="10"/>
        <v>#DIV/0!</v>
      </c>
      <c r="AJ18" t="e">
        <f t="shared" si="11"/>
        <v>#DIV/0!</v>
      </c>
      <c r="AK18" t="e">
        <f t="shared" si="12"/>
        <v>#DIV/0!</v>
      </c>
      <c r="AL18" t="e">
        <f t="shared" si="13"/>
        <v>#DIV/0!</v>
      </c>
      <c r="AM18" t="e">
        <f t="shared" si="14"/>
        <v>#DIV/0!</v>
      </c>
      <c r="AN18" t="e">
        <f t="shared" si="15"/>
        <v>#DIV/0!</v>
      </c>
      <c r="AO18" t="e">
        <f t="shared" si="16"/>
        <v>#DIV/0!</v>
      </c>
      <c r="AP18" t="e">
        <f t="shared" si="17"/>
        <v>#DIV/0!</v>
      </c>
      <c r="AQ18" t="e">
        <f t="shared" si="18"/>
        <v>#DIV/0!</v>
      </c>
      <c r="AR18" t="e">
        <f t="shared" si="19"/>
        <v>#DIV/0!</v>
      </c>
      <c r="AS18" t="e">
        <f t="shared" si="20"/>
        <v>#DIV/0!</v>
      </c>
      <c r="AT18" t="e">
        <f t="shared" si="21"/>
        <v>#DIV/0!</v>
      </c>
      <c r="AU18" t="e">
        <f t="shared" si="22"/>
        <v>#DIV/0!</v>
      </c>
      <c r="AV18" t="e">
        <f t="shared" si="23"/>
        <v>#DIV/0!</v>
      </c>
      <c r="AW18" t="e">
        <f t="shared" si="24"/>
        <v>#DIV/0!</v>
      </c>
      <c r="AX18" t="e">
        <f t="shared" si="25"/>
        <v>#DIV/0!</v>
      </c>
      <c r="AY18" t="e">
        <f t="shared" si="26"/>
        <v>#DIV/0!</v>
      </c>
      <c r="AZ18" t="e">
        <f t="shared" si="27"/>
        <v>#DIV/0!</v>
      </c>
      <c r="BA18" t="e">
        <f t="shared" si="28"/>
        <v>#DIV/0!</v>
      </c>
      <c r="BB18">
        <f t="shared" si="29"/>
        <v>18</v>
      </c>
      <c r="BC18">
        <f t="shared" si="54"/>
        <v>0</v>
      </c>
      <c r="BD18">
        <f t="shared" si="30"/>
        <v>0</v>
      </c>
      <c r="BE18">
        <f t="shared" si="31"/>
        <v>0</v>
      </c>
      <c r="BF18">
        <f t="shared" si="32"/>
        <v>0</v>
      </c>
      <c r="BG18">
        <f t="shared" si="32"/>
        <v>0</v>
      </c>
      <c r="BH18">
        <f t="shared" si="32"/>
        <v>0</v>
      </c>
      <c r="BI18">
        <f t="shared" si="33"/>
        <v>2.0626480624709634E-2</v>
      </c>
      <c r="BJ18">
        <f t="shared" ref="BJ18:BJ81" si="56">($CB18*$BC18)</f>
        <v>0</v>
      </c>
      <c r="BK18">
        <f t="shared" ref="BK18:BK81" si="57">($CB18*$BD18)</f>
        <v>0</v>
      </c>
      <c r="BL18">
        <f t="shared" si="35"/>
        <v>0</v>
      </c>
      <c r="BM18">
        <f t="shared" si="36"/>
        <v>0</v>
      </c>
      <c r="BN18">
        <f t="shared" si="37"/>
        <v>0</v>
      </c>
      <c r="BO18">
        <f t="shared" si="38"/>
        <v>0</v>
      </c>
      <c r="BP18" t="str">
        <f t="shared" si="39"/>
        <v/>
      </c>
      <c r="BQ18" t="str">
        <f t="shared" si="40"/>
        <v/>
      </c>
      <c r="BR18" t="str">
        <f t="shared" si="41"/>
        <v/>
      </c>
      <c r="BS18" t="str">
        <f t="shared" si="42"/>
        <v/>
      </c>
      <c r="BT18" t="str">
        <f t="shared" si="43"/>
        <v/>
      </c>
      <c r="BU18" t="str">
        <f t="shared" si="44"/>
        <v/>
      </c>
      <c r="BV18" t="str">
        <f t="shared" si="45"/>
        <v/>
      </c>
      <c r="BW18" t="str">
        <f t="shared" si="46"/>
        <v/>
      </c>
      <c r="BX18" t="str">
        <f t="shared" si="47"/>
        <v/>
      </c>
      <c r="BY18" t="str">
        <f t="shared" si="48"/>
        <v/>
      </c>
      <c r="BZ18" t="str">
        <f t="shared" si="49"/>
        <v/>
      </c>
      <c r="CA18" t="str">
        <f t="shared" si="50"/>
        <v/>
      </c>
      <c r="CB18" s="11">
        <f t="shared" ref="CB18:CB81" si="58">($D18^2/(4*PI()))</f>
        <v>1.1459155902616464E-3</v>
      </c>
      <c r="CC18" s="1" t="s">
        <v>77</v>
      </c>
      <c r="CD18" s="23"/>
      <c r="CE18" s="1"/>
      <c r="CF18" s="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x14ac:dyDescent="0.3">
      <c r="A19">
        <v>1</v>
      </c>
      <c r="B19">
        <f t="shared" si="2"/>
        <v>1</v>
      </c>
      <c r="C19" t="s">
        <v>75</v>
      </c>
      <c r="D19">
        <v>1.1499999999999999</v>
      </c>
      <c r="E19">
        <v>3.1</v>
      </c>
      <c r="F19">
        <v>2.1</v>
      </c>
      <c r="G19">
        <v>2.5</v>
      </c>
      <c r="H19">
        <v>2.6</v>
      </c>
      <c r="I19">
        <f t="shared" si="3"/>
        <v>1.1499999999999999</v>
      </c>
      <c r="J19">
        <f t="shared" si="4"/>
        <v>0.5</v>
      </c>
      <c r="K19">
        <v>3</v>
      </c>
      <c r="L19">
        <f t="shared" si="5"/>
        <v>3</v>
      </c>
      <c r="M19">
        <v>2</v>
      </c>
      <c r="N19">
        <v>1</v>
      </c>
      <c r="O19">
        <v>5</v>
      </c>
      <c r="P19">
        <f t="shared" si="6"/>
        <v>1</v>
      </c>
      <c r="S19">
        <v>1</v>
      </c>
      <c r="T19">
        <v>0</v>
      </c>
      <c r="U19">
        <v>2</v>
      </c>
      <c r="Z19">
        <v>0</v>
      </c>
      <c r="AA19">
        <v>0</v>
      </c>
      <c r="AB19">
        <v>0</v>
      </c>
      <c r="AC19">
        <v>0</v>
      </c>
      <c r="AD19" t="s">
        <v>75</v>
      </c>
      <c r="AE19">
        <f t="shared" si="53"/>
        <v>3.5971879910097111</v>
      </c>
      <c r="AF19">
        <f t="shared" si="7"/>
        <v>0</v>
      </c>
      <c r="AG19">
        <f t="shared" si="8"/>
        <v>1.7017875594700584</v>
      </c>
      <c r="AH19">
        <f t="shared" si="9"/>
        <v>3.3247791826327235</v>
      </c>
      <c r="AI19">
        <f t="shared" si="10"/>
        <v>3.5969833262400814</v>
      </c>
      <c r="AJ19">
        <f t="shared" si="11"/>
        <v>3.7463886080696835</v>
      </c>
      <c r="AK19">
        <f t="shared" si="12"/>
        <v>5.0009836458990824</v>
      </c>
      <c r="AL19">
        <f t="shared" si="13"/>
        <v>8.5887570575058323</v>
      </c>
      <c r="AM19">
        <f t="shared" si="14"/>
        <v>104.50490134441417</v>
      </c>
      <c r="AN19">
        <f t="shared" si="15"/>
        <v>268.64399993965071</v>
      </c>
      <c r="AO19">
        <f t="shared" si="16"/>
        <v>553.24878193886514</v>
      </c>
      <c r="AP19">
        <f t="shared" si="17"/>
        <v>1872.0492046487634</v>
      </c>
      <c r="AQ19">
        <f t="shared" si="18"/>
        <v>0</v>
      </c>
      <c r="AR19">
        <f t="shared" si="19"/>
        <v>1.7017875594700584</v>
      </c>
      <c r="AS19">
        <f t="shared" si="20"/>
        <v>3.3247791826327235</v>
      </c>
      <c r="AT19">
        <f t="shared" si="21"/>
        <v>3.5969833262400814</v>
      </c>
      <c r="AU19">
        <f t="shared" si="22"/>
        <v>3.5971879910097111</v>
      </c>
      <c r="AV19">
        <f t="shared" si="23"/>
        <v>3.5971879910097111</v>
      </c>
      <c r="AW19">
        <f t="shared" si="24"/>
        <v>3.5971879910097111</v>
      </c>
      <c r="AX19">
        <f t="shared" si="25"/>
        <v>3.5971879910097111</v>
      </c>
      <c r="AY19">
        <f t="shared" si="26"/>
        <v>3.5971879910097111</v>
      </c>
      <c r="AZ19">
        <f t="shared" si="27"/>
        <v>3.5971879910097111</v>
      </c>
      <c r="BA19">
        <f t="shared" si="28"/>
        <v>3.5971879910097111</v>
      </c>
      <c r="BB19">
        <f t="shared" si="29"/>
        <v>83</v>
      </c>
      <c r="BC19">
        <f t="shared" si="54"/>
        <v>0</v>
      </c>
      <c r="BD19">
        <f t="shared" si="30"/>
        <v>0</v>
      </c>
      <c r="BE19">
        <f t="shared" si="31"/>
        <v>18</v>
      </c>
      <c r="BF19">
        <f t="shared" si="32"/>
        <v>0</v>
      </c>
      <c r="BG19">
        <f t="shared" si="32"/>
        <v>0</v>
      </c>
      <c r="BH19">
        <f t="shared" si="32"/>
        <v>0</v>
      </c>
      <c r="BI19">
        <f t="shared" si="33"/>
        <v>8.7350201079198087</v>
      </c>
      <c r="BJ19">
        <f t="shared" si="56"/>
        <v>0</v>
      </c>
      <c r="BK19">
        <f t="shared" si="57"/>
        <v>0</v>
      </c>
      <c r="BL19">
        <f t="shared" si="35"/>
        <v>1.8943417101512841</v>
      </c>
      <c r="BM19">
        <f t="shared" si="36"/>
        <v>0</v>
      </c>
      <c r="BN19">
        <f t="shared" si="37"/>
        <v>0</v>
      </c>
      <c r="BO19">
        <f t="shared" si="38"/>
        <v>0</v>
      </c>
      <c r="BP19" t="str">
        <f t="shared" si="39"/>
        <v>Col mop</v>
      </c>
      <c r="BQ19">
        <f t="shared" si="40"/>
        <v>0</v>
      </c>
      <c r="BR19">
        <f t="shared" si="41"/>
        <v>1.7017875594700584</v>
      </c>
      <c r="BS19">
        <f t="shared" si="42"/>
        <v>1.6229916231626651</v>
      </c>
      <c r="BT19">
        <f t="shared" si="43"/>
        <v>0.2722041436073579</v>
      </c>
      <c r="BU19">
        <f t="shared" si="44"/>
        <v>2.0466476962965885E-4</v>
      </c>
      <c r="BV19">
        <f t="shared" si="45"/>
        <v>0</v>
      </c>
      <c r="BW19">
        <f t="shared" si="46"/>
        <v>0</v>
      </c>
      <c r="BX19">
        <f t="shared" si="47"/>
        <v>0</v>
      </c>
      <c r="BY19">
        <f t="shared" si="48"/>
        <v>0</v>
      </c>
      <c r="BZ19">
        <f t="shared" si="49"/>
        <v>0</v>
      </c>
      <c r="CA19">
        <f t="shared" si="50"/>
        <v>0</v>
      </c>
      <c r="CB19" s="11">
        <f t="shared" si="58"/>
        <v>0.10524120611951578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x14ac:dyDescent="0.3">
      <c r="A20">
        <v>1</v>
      </c>
      <c r="D20">
        <v>1.6</v>
      </c>
      <c r="E20">
        <v>3.6</v>
      </c>
      <c r="F20">
        <v>3.3</v>
      </c>
      <c r="G20">
        <v>2.2999999999999998</v>
      </c>
      <c r="H20">
        <v>3.6</v>
      </c>
      <c r="I20">
        <f t="shared" si="3"/>
        <v>1.4</v>
      </c>
      <c r="J20">
        <f t="shared" si="4"/>
        <v>0</v>
      </c>
      <c r="K20">
        <v>1</v>
      </c>
      <c r="L20">
        <f t="shared" si="5"/>
        <v>1</v>
      </c>
      <c r="M20">
        <v>2</v>
      </c>
      <c r="N20">
        <v>1</v>
      </c>
      <c r="O20">
        <v>5</v>
      </c>
      <c r="P20">
        <f t="shared" si="6"/>
        <v>0</v>
      </c>
      <c r="S20">
        <v>1</v>
      </c>
      <c r="T20">
        <v>0</v>
      </c>
      <c r="U20">
        <v>2</v>
      </c>
      <c r="Z20">
        <v>0</v>
      </c>
      <c r="AA20">
        <v>0</v>
      </c>
      <c r="AB20">
        <v>0</v>
      </c>
      <c r="AC20">
        <v>0</v>
      </c>
      <c r="AD20" t="s">
        <v>75</v>
      </c>
      <c r="AE20">
        <f t="shared" si="53"/>
        <v>22.167077763729576</v>
      </c>
      <c r="AF20">
        <f t="shared" si="7"/>
        <v>3.0787608005179967</v>
      </c>
      <c r="AG20">
        <f t="shared" si="8"/>
        <v>6.1575216010359934</v>
      </c>
      <c r="AH20">
        <f t="shared" si="9"/>
        <v>12.315043202071987</v>
      </c>
      <c r="AI20">
        <f t="shared" si="10"/>
        <v>18.472564803107979</v>
      </c>
      <c r="AJ20">
        <f t="shared" si="11"/>
        <v>24.630086404143974</v>
      </c>
      <c r="AK20">
        <f t="shared" si="12"/>
        <v>30.787608005179969</v>
      </c>
      <c r="AL20">
        <f t="shared" si="13"/>
        <v>36.945129606215957</v>
      </c>
      <c r="AM20">
        <f t="shared" si="14"/>
        <v>67.732737611395933</v>
      </c>
      <c r="AN20">
        <f t="shared" si="15"/>
        <v>86.205302414503905</v>
      </c>
      <c r="AO20">
        <f t="shared" si="16"/>
        <v>104.67786721761189</v>
      </c>
      <c r="AP20">
        <f t="shared" si="17"/>
        <v>147.78051842486383</v>
      </c>
      <c r="AQ20">
        <f t="shared" si="18"/>
        <v>3.0787608005179967</v>
      </c>
      <c r="AR20">
        <f t="shared" si="19"/>
        <v>6.1575216010359934</v>
      </c>
      <c r="AS20">
        <f t="shared" si="20"/>
        <v>12.315043202071987</v>
      </c>
      <c r="AT20">
        <f t="shared" si="21"/>
        <v>18.472564803107979</v>
      </c>
      <c r="AU20">
        <f t="shared" si="22"/>
        <v>22.167077763729576</v>
      </c>
      <c r="AV20">
        <f t="shared" si="23"/>
        <v>22.167077763729576</v>
      </c>
      <c r="AW20">
        <f t="shared" si="24"/>
        <v>22.167077763729576</v>
      </c>
      <c r="AX20">
        <f t="shared" si="25"/>
        <v>22.167077763729576</v>
      </c>
      <c r="AY20">
        <f t="shared" si="26"/>
        <v>22.167077763729576</v>
      </c>
      <c r="AZ20">
        <f t="shared" si="27"/>
        <v>22.167077763729576</v>
      </c>
      <c r="BA20">
        <f t="shared" si="28"/>
        <v>22.167077763729576</v>
      </c>
      <c r="BB20">
        <f t="shared" si="29"/>
        <v>83</v>
      </c>
      <c r="BC20">
        <f t="shared" si="54"/>
        <v>0</v>
      </c>
      <c r="BD20">
        <f t="shared" si="30"/>
        <v>0</v>
      </c>
      <c r="BE20">
        <f t="shared" si="31"/>
        <v>18</v>
      </c>
      <c r="BF20">
        <f t="shared" si="32"/>
        <v>0</v>
      </c>
      <c r="BG20">
        <f t="shared" si="32"/>
        <v>0</v>
      </c>
      <c r="BH20">
        <f t="shared" si="32"/>
        <v>0</v>
      </c>
      <c r="BI20">
        <f t="shared" si="33"/>
        <v>16.908621154082965</v>
      </c>
      <c r="BJ20">
        <f t="shared" si="56"/>
        <v>0</v>
      </c>
      <c r="BK20">
        <f t="shared" si="57"/>
        <v>0</v>
      </c>
      <c r="BL20">
        <f t="shared" si="35"/>
        <v>3.6669298888372697</v>
      </c>
      <c r="BM20">
        <f t="shared" si="36"/>
        <v>0</v>
      </c>
      <c r="BN20">
        <f t="shared" si="37"/>
        <v>0</v>
      </c>
      <c r="BO20">
        <f t="shared" si="38"/>
        <v>0</v>
      </c>
      <c r="BP20" t="str">
        <f t="shared" si="39"/>
        <v/>
      </c>
      <c r="BQ20" t="str">
        <f t="shared" si="40"/>
        <v/>
      </c>
      <c r="BR20" t="str">
        <f t="shared" si="41"/>
        <v/>
      </c>
      <c r="BS20" t="str">
        <f t="shared" si="42"/>
        <v/>
      </c>
      <c r="BT20" t="str">
        <f t="shared" si="43"/>
        <v/>
      </c>
      <c r="BU20" t="str">
        <f t="shared" si="44"/>
        <v/>
      </c>
      <c r="BV20" t="str">
        <f t="shared" si="45"/>
        <v/>
      </c>
      <c r="BW20" t="str">
        <f t="shared" si="46"/>
        <v/>
      </c>
      <c r="BX20" t="str">
        <f t="shared" si="47"/>
        <v/>
      </c>
      <c r="BY20" t="str">
        <f t="shared" si="48"/>
        <v/>
      </c>
      <c r="BZ20" t="str">
        <f t="shared" si="49"/>
        <v/>
      </c>
      <c r="CA20" t="str">
        <f t="shared" si="50"/>
        <v/>
      </c>
      <c r="CB20" s="11">
        <f t="shared" si="58"/>
        <v>0.20371832715762608</v>
      </c>
      <c r="CC20" s="12">
        <f>SUMIF($A$15:$A$400,"=1",BI15:BI400)/(SUMIF($A15:$A$400,"=1",$CB$15:$CB$400)-SUMIF($BD$15:$BD$400,"=100",$CB$15:$CB$400))</f>
        <v>47.433830431107985</v>
      </c>
      <c r="CD20" s="12">
        <f>SUMIF($A$15:$A$400,"=1",BJ15:BJ400)/(SUMIF($A15:$A$400,"=1",$CB$15:$CB$400))</f>
        <v>16.685122508831302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13.283603032452564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>
        <f t="shared" si="2"/>
        <v>1</v>
      </c>
      <c r="C21" t="s">
        <v>75</v>
      </c>
      <c r="D21">
        <v>0.4</v>
      </c>
      <c r="E21">
        <v>5.5</v>
      </c>
      <c r="F21">
        <v>3.8</v>
      </c>
      <c r="G21">
        <v>4.5</v>
      </c>
      <c r="H21">
        <v>5</v>
      </c>
      <c r="I21">
        <f t="shared" si="3"/>
        <v>2.0750000000000002</v>
      </c>
      <c r="J21">
        <f t="shared" si="4"/>
        <v>0.5</v>
      </c>
      <c r="K21">
        <v>1</v>
      </c>
      <c r="L21">
        <f t="shared" si="5"/>
        <v>1</v>
      </c>
      <c r="M21">
        <v>1</v>
      </c>
      <c r="N21">
        <v>0</v>
      </c>
      <c r="O21">
        <v>1</v>
      </c>
      <c r="P21">
        <f t="shared" si="6"/>
        <v>1</v>
      </c>
      <c r="S21">
        <v>1</v>
      </c>
      <c r="T21">
        <v>0</v>
      </c>
      <c r="U21">
        <v>1</v>
      </c>
      <c r="Z21">
        <v>0</v>
      </c>
      <c r="AA21">
        <v>0</v>
      </c>
      <c r="AB21">
        <v>0</v>
      </c>
      <c r="AC21">
        <v>0</v>
      </c>
      <c r="AD21" t="s">
        <v>75</v>
      </c>
      <c r="AE21">
        <f t="shared" si="53"/>
        <v>67.632599345562781</v>
      </c>
      <c r="AF21">
        <f t="shared" si="7"/>
        <v>0</v>
      </c>
      <c r="AG21">
        <f t="shared" si="8"/>
        <v>6.7632599345562783</v>
      </c>
      <c r="AH21">
        <f t="shared" si="9"/>
        <v>20.289779803668836</v>
      </c>
      <c r="AI21">
        <f t="shared" si="10"/>
        <v>33.81629967278139</v>
      </c>
      <c r="AJ21">
        <f t="shared" si="11"/>
        <v>47.342819541893945</v>
      </c>
      <c r="AK21">
        <f t="shared" si="12"/>
        <v>60.869339411006507</v>
      </c>
      <c r="AL21">
        <f t="shared" si="13"/>
        <v>74.395859280119055</v>
      </c>
      <c r="AM21">
        <f t="shared" si="14"/>
        <v>142.02845862568185</v>
      </c>
      <c r="AN21">
        <f t="shared" si="15"/>
        <v>182.60801823301952</v>
      </c>
      <c r="AO21">
        <f t="shared" si="16"/>
        <v>223.18757784035719</v>
      </c>
      <c r="AP21">
        <f t="shared" si="17"/>
        <v>317.87321692414508</v>
      </c>
      <c r="AQ21">
        <f t="shared" si="18"/>
        <v>0</v>
      </c>
      <c r="AR21">
        <f t="shared" si="19"/>
        <v>6.7632599345562783</v>
      </c>
      <c r="AS21">
        <f t="shared" si="20"/>
        <v>20.289779803668836</v>
      </c>
      <c r="AT21">
        <f t="shared" si="21"/>
        <v>33.81629967278139</v>
      </c>
      <c r="AU21">
        <f t="shared" si="22"/>
        <v>47.342819541893945</v>
      </c>
      <c r="AV21">
        <f t="shared" si="23"/>
        <v>60.869339411006507</v>
      </c>
      <c r="AW21">
        <f t="shared" si="24"/>
        <v>67.632599345562781</v>
      </c>
      <c r="AX21">
        <f t="shared" si="25"/>
        <v>67.632599345562781</v>
      </c>
      <c r="AY21">
        <f t="shared" si="26"/>
        <v>67.632599345562781</v>
      </c>
      <c r="AZ21">
        <f t="shared" si="27"/>
        <v>67.632599345562781</v>
      </c>
      <c r="BA21">
        <f t="shared" si="28"/>
        <v>67.632599345562781</v>
      </c>
      <c r="BB21">
        <f t="shared" si="29"/>
        <v>5.5</v>
      </c>
      <c r="BC21">
        <f t="shared" si="54"/>
        <v>0</v>
      </c>
      <c r="BD21">
        <f t="shared" si="30"/>
        <v>0</v>
      </c>
      <c r="BE21">
        <f t="shared" si="31"/>
        <v>5.5</v>
      </c>
      <c r="BF21">
        <f t="shared" si="32"/>
        <v>0</v>
      </c>
      <c r="BG21">
        <f t="shared" si="32"/>
        <v>0</v>
      </c>
      <c r="BH21">
        <f t="shared" si="32"/>
        <v>0</v>
      </c>
      <c r="BI21">
        <f t="shared" si="33"/>
        <v>7.0028174960433967E-2</v>
      </c>
      <c r="BJ21">
        <f t="shared" si="56"/>
        <v>0</v>
      </c>
      <c r="BK21">
        <f t="shared" si="57"/>
        <v>0</v>
      </c>
      <c r="BL21">
        <f t="shared" si="35"/>
        <v>7.0028174960433967E-2</v>
      </c>
      <c r="BM21">
        <f t="shared" si="36"/>
        <v>0</v>
      </c>
      <c r="BN21">
        <f t="shared" si="37"/>
        <v>0</v>
      </c>
      <c r="BO21">
        <f t="shared" si="38"/>
        <v>0</v>
      </c>
      <c r="BP21" t="str">
        <f t="shared" si="39"/>
        <v>Col mop</v>
      </c>
      <c r="BQ21">
        <f t="shared" si="40"/>
        <v>0</v>
      </c>
      <c r="BR21">
        <f t="shared" si="41"/>
        <v>6.7632599345562783</v>
      </c>
      <c r="BS21">
        <f t="shared" si="42"/>
        <v>13.526519869112558</v>
      </c>
      <c r="BT21">
        <f t="shared" si="43"/>
        <v>13.526519869112555</v>
      </c>
      <c r="BU21">
        <f t="shared" si="44"/>
        <v>13.526519869112555</v>
      </c>
      <c r="BV21">
        <f t="shared" si="45"/>
        <v>13.526519869112562</v>
      </c>
      <c r="BW21">
        <f t="shared" si="46"/>
        <v>6.7632599345562738</v>
      </c>
      <c r="BX21">
        <f t="shared" si="47"/>
        <v>0</v>
      </c>
      <c r="BY21">
        <f t="shared" si="48"/>
        <v>0</v>
      </c>
      <c r="BZ21">
        <f t="shared" si="49"/>
        <v>0</v>
      </c>
      <c r="CA21">
        <f t="shared" si="50"/>
        <v>0</v>
      </c>
      <c r="CB21" s="11">
        <f t="shared" si="58"/>
        <v>1.273239544735163E-2</v>
      </c>
    </row>
    <row r="22" spans="1:118" x14ac:dyDescent="0.3">
      <c r="A22">
        <v>1</v>
      </c>
      <c r="B22" t="str">
        <f t="shared" si="2"/>
        <v/>
      </c>
      <c r="D22">
        <v>0.35</v>
      </c>
      <c r="I22">
        <f t="shared" si="3"/>
        <v>0</v>
      </c>
      <c r="J22">
        <f t="shared" si="4"/>
        <v>0</v>
      </c>
      <c r="L22" t="e">
        <f t="shared" si="5"/>
        <v>#DIV/0!</v>
      </c>
      <c r="M22">
        <v>1</v>
      </c>
      <c r="N22">
        <v>0</v>
      </c>
      <c r="O22">
        <v>1</v>
      </c>
      <c r="P22">
        <f t="shared" si="6"/>
        <v>0</v>
      </c>
      <c r="S22">
        <v>1</v>
      </c>
      <c r="T22">
        <v>0</v>
      </c>
      <c r="U22">
        <v>1</v>
      </c>
      <c r="Z22">
        <v>0</v>
      </c>
      <c r="AA22">
        <v>0</v>
      </c>
      <c r="AB22">
        <v>0</v>
      </c>
      <c r="AC22">
        <v>0</v>
      </c>
      <c r="AD22" t="s">
        <v>75</v>
      </c>
      <c r="AE22" t="e">
        <f t="shared" si="53"/>
        <v>#DIV/0!</v>
      </c>
      <c r="AF22" t="e">
        <f t="shared" si="7"/>
        <v>#DIV/0!</v>
      </c>
      <c r="AG22" t="e">
        <f t="shared" si="8"/>
        <v>#DIV/0!</v>
      </c>
      <c r="AH22" t="e">
        <f t="shared" si="9"/>
        <v>#DIV/0!</v>
      </c>
      <c r="AI22" t="e">
        <f t="shared" si="10"/>
        <v>#DIV/0!</v>
      </c>
      <c r="AJ22" t="e">
        <f t="shared" si="11"/>
        <v>#DIV/0!</v>
      </c>
      <c r="AK22" t="e">
        <f t="shared" si="12"/>
        <v>#DIV/0!</v>
      </c>
      <c r="AL22" t="e">
        <f t="shared" si="13"/>
        <v>#DIV/0!</v>
      </c>
      <c r="AM22" t="e">
        <f t="shared" si="14"/>
        <v>#DIV/0!</v>
      </c>
      <c r="AN22" t="e">
        <f t="shared" si="15"/>
        <v>#DIV/0!</v>
      </c>
      <c r="AO22" t="e">
        <f t="shared" si="16"/>
        <v>#DIV/0!</v>
      </c>
      <c r="AP22" t="e">
        <f t="shared" si="17"/>
        <v>#DIV/0!</v>
      </c>
      <c r="AQ22" t="e">
        <f t="shared" si="18"/>
        <v>#DIV/0!</v>
      </c>
      <c r="AR22" t="e">
        <f t="shared" si="19"/>
        <v>#DIV/0!</v>
      </c>
      <c r="AS22" t="e">
        <f t="shared" si="20"/>
        <v>#DIV/0!</v>
      </c>
      <c r="AT22" t="e">
        <f t="shared" si="21"/>
        <v>#DIV/0!</v>
      </c>
      <c r="AU22" t="e">
        <f t="shared" si="22"/>
        <v>#DIV/0!</v>
      </c>
      <c r="AV22" t="e">
        <f t="shared" si="23"/>
        <v>#DIV/0!</v>
      </c>
      <c r="AW22" t="e">
        <f t="shared" si="24"/>
        <v>#DIV/0!</v>
      </c>
      <c r="AX22" t="e">
        <f t="shared" si="25"/>
        <v>#DIV/0!</v>
      </c>
      <c r="AY22" t="e">
        <f t="shared" si="26"/>
        <v>#DIV/0!</v>
      </c>
      <c r="AZ22" t="e">
        <f t="shared" si="27"/>
        <v>#DIV/0!</v>
      </c>
      <c r="BA22" t="e">
        <f t="shared" si="28"/>
        <v>#DIV/0!</v>
      </c>
      <c r="BB22">
        <f t="shared" si="29"/>
        <v>5.5</v>
      </c>
      <c r="BC22">
        <f t="shared" si="54"/>
        <v>0</v>
      </c>
      <c r="BD22">
        <f t="shared" si="30"/>
        <v>0</v>
      </c>
      <c r="BE22">
        <f t="shared" si="31"/>
        <v>5.5</v>
      </c>
      <c r="BF22">
        <f t="shared" si="32"/>
        <v>0</v>
      </c>
      <c r="BG22">
        <f t="shared" si="32"/>
        <v>0</v>
      </c>
      <c r="BH22">
        <f t="shared" si="32"/>
        <v>0</v>
      </c>
      <c r="BI22">
        <f t="shared" si="33"/>
        <v>5.3615321454082238E-2</v>
      </c>
      <c r="BJ22">
        <f t="shared" si="56"/>
        <v>0</v>
      </c>
      <c r="BK22">
        <f t="shared" si="57"/>
        <v>0</v>
      </c>
      <c r="BL22">
        <f t="shared" si="35"/>
        <v>5.3615321454082238E-2</v>
      </c>
      <c r="BM22">
        <f t="shared" si="36"/>
        <v>0</v>
      </c>
      <c r="BN22">
        <f t="shared" si="37"/>
        <v>0</v>
      </c>
      <c r="BO22">
        <f t="shared" si="38"/>
        <v>0</v>
      </c>
      <c r="BP22" t="str">
        <f t="shared" si="39"/>
        <v/>
      </c>
      <c r="BQ22" t="str">
        <f t="shared" si="40"/>
        <v/>
      </c>
      <c r="BR22" t="str">
        <f t="shared" si="41"/>
        <v/>
      </c>
      <c r="BS22" t="str">
        <f t="shared" si="42"/>
        <v/>
      </c>
      <c r="BT22" t="str">
        <f t="shared" si="43"/>
        <v/>
      </c>
      <c r="BU22" t="str">
        <f t="shared" si="44"/>
        <v/>
      </c>
      <c r="BV22" t="str">
        <f t="shared" si="45"/>
        <v/>
      </c>
      <c r="BW22" t="str">
        <f t="shared" si="46"/>
        <v/>
      </c>
      <c r="BX22" t="str">
        <f t="shared" si="47"/>
        <v/>
      </c>
      <c r="BY22" t="str">
        <f t="shared" si="48"/>
        <v/>
      </c>
      <c r="BZ22" t="str">
        <f t="shared" si="49"/>
        <v/>
      </c>
      <c r="CA22" t="str">
        <f t="shared" si="50"/>
        <v/>
      </c>
      <c r="CB22" s="11">
        <f t="shared" si="58"/>
        <v>9.7482402643785885E-3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 t="str">
        <f t="shared" si="2"/>
        <v/>
      </c>
      <c r="D23">
        <v>0.3</v>
      </c>
      <c r="I23">
        <f t="shared" si="3"/>
        <v>0</v>
      </c>
      <c r="J23">
        <f t="shared" si="4"/>
        <v>0</v>
      </c>
      <c r="L23" t="e">
        <f t="shared" si="5"/>
        <v>#DIV/0!</v>
      </c>
      <c r="M23">
        <v>1</v>
      </c>
      <c r="N23">
        <v>1</v>
      </c>
      <c r="O23">
        <v>2</v>
      </c>
      <c r="P23">
        <f t="shared" si="6"/>
        <v>0</v>
      </c>
      <c r="S23">
        <v>1</v>
      </c>
      <c r="T23">
        <v>0</v>
      </c>
      <c r="U23">
        <v>2</v>
      </c>
      <c r="Z23">
        <v>0</v>
      </c>
      <c r="AA23">
        <v>0</v>
      </c>
      <c r="AB23">
        <v>0</v>
      </c>
      <c r="AC23">
        <v>0</v>
      </c>
      <c r="AD23" t="s">
        <v>75</v>
      </c>
      <c r="AE23" t="e">
        <f t="shared" si="53"/>
        <v>#DIV/0!</v>
      </c>
      <c r="AF23" t="e">
        <f t="shared" si="7"/>
        <v>#DIV/0!</v>
      </c>
      <c r="AG23" t="e">
        <f t="shared" si="8"/>
        <v>#DIV/0!</v>
      </c>
      <c r="AH23" t="e">
        <f t="shared" si="9"/>
        <v>#DIV/0!</v>
      </c>
      <c r="AI23" t="e">
        <f t="shared" si="10"/>
        <v>#DIV/0!</v>
      </c>
      <c r="AJ23" t="e">
        <f t="shared" si="11"/>
        <v>#DIV/0!</v>
      </c>
      <c r="AK23" t="e">
        <f t="shared" si="12"/>
        <v>#DIV/0!</v>
      </c>
      <c r="AL23" t="e">
        <f t="shared" si="13"/>
        <v>#DIV/0!</v>
      </c>
      <c r="AM23" t="e">
        <f t="shared" si="14"/>
        <v>#DIV/0!</v>
      </c>
      <c r="AN23" t="e">
        <f t="shared" si="15"/>
        <v>#DIV/0!</v>
      </c>
      <c r="AO23" t="e">
        <f t="shared" si="16"/>
        <v>#DIV/0!</v>
      </c>
      <c r="AP23" t="e">
        <f t="shared" si="17"/>
        <v>#DIV/0!</v>
      </c>
      <c r="AQ23" t="e">
        <f t="shared" si="18"/>
        <v>#DIV/0!</v>
      </c>
      <c r="AR23" t="e">
        <f t="shared" si="19"/>
        <v>#DIV/0!</v>
      </c>
      <c r="AS23" t="e">
        <f t="shared" si="20"/>
        <v>#DIV/0!</v>
      </c>
      <c r="AT23" t="e">
        <f t="shared" si="21"/>
        <v>#DIV/0!</v>
      </c>
      <c r="AU23" t="e">
        <f t="shared" si="22"/>
        <v>#DIV/0!</v>
      </c>
      <c r="AV23" t="e">
        <f t="shared" si="23"/>
        <v>#DIV/0!</v>
      </c>
      <c r="AW23" t="e">
        <f t="shared" si="24"/>
        <v>#DIV/0!</v>
      </c>
      <c r="AX23" t="e">
        <f t="shared" si="25"/>
        <v>#DIV/0!</v>
      </c>
      <c r="AY23" t="e">
        <f t="shared" si="26"/>
        <v>#DIV/0!</v>
      </c>
      <c r="AZ23" t="e">
        <f t="shared" si="27"/>
        <v>#DIV/0!</v>
      </c>
      <c r="BA23" t="e">
        <f t="shared" si="28"/>
        <v>#DIV/0!</v>
      </c>
      <c r="BB23">
        <f t="shared" si="29"/>
        <v>18</v>
      </c>
      <c r="BC23">
        <f t="shared" si="54"/>
        <v>0</v>
      </c>
      <c r="BD23">
        <f t="shared" si="30"/>
        <v>0</v>
      </c>
      <c r="BE23">
        <f t="shared" si="31"/>
        <v>18</v>
      </c>
      <c r="BF23">
        <f t="shared" si="32"/>
        <v>0</v>
      </c>
      <c r="BG23">
        <f t="shared" si="32"/>
        <v>0</v>
      </c>
      <c r="BH23">
        <f t="shared" si="32"/>
        <v>0</v>
      </c>
      <c r="BI23">
        <f t="shared" si="33"/>
        <v>0.12891550390443521</v>
      </c>
      <c r="BJ23">
        <f t="shared" si="56"/>
        <v>0</v>
      </c>
      <c r="BK23">
        <f t="shared" si="57"/>
        <v>0</v>
      </c>
      <c r="BL23">
        <f t="shared" si="35"/>
        <v>0.12891550390443521</v>
      </c>
      <c r="BM23">
        <f t="shared" si="36"/>
        <v>0</v>
      </c>
      <c r="BN23">
        <f t="shared" si="37"/>
        <v>0</v>
      </c>
      <c r="BO23">
        <f t="shared" si="38"/>
        <v>0</v>
      </c>
      <c r="BP23" t="str">
        <f t="shared" si="39"/>
        <v/>
      </c>
      <c r="BQ23" t="str">
        <f t="shared" si="40"/>
        <v/>
      </c>
      <c r="BR23" t="str">
        <f t="shared" si="41"/>
        <v/>
      </c>
      <c r="BS23" t="str">
        <f t="shared" si="42"/>
        <v/>
      </c>
      <c r="BT23" t="str">
        <f t="shared" si="43"/>
        <v/>
      </c>
      <c r="BU23" t="str">
        <f t="shared" si="44"/>
        <v/>
      </c>
      <c r="BV23" t="str">
        <f t="shared" si="45"/>
        <v/>
      </c>
      <c r="BW23" t="str">
        <f t="shared" si="46"/>
        <v/>
      </c>
      <c r="BX23" t="str">
        <f t="shared" si="47"/>
        <v/>
      </c>
      <c r="BY23" t="str">
        <f t="shared" si="48"/>
        <v/>
      </c>
      <c r="BZ23" t="str">
        <f t="shared" si="49"/>
        <v/>
      </c>
      <c r="CA23" t="str">
        <f t="shared" si="50"/>
        <v/>
      </c>
      <c r="CB23" s="11">
        <f t="shared" si="58"/>
        <v>7.1619724391352897E-3</v>
      </c>
      <c r="CC23" s="1" t="s">
        <v>85</v>
      </c>
      <c r="CD23" s="1"/>
      <c r="CE23" s="23"/>
    </row>
    <row r="24" spans="1:118" x14ac:dyDescent="0.3">
      <c r="A24">
        <v>1</v>
      </c>
      <c r="B24" t="str">
        <f t="shared" si="2"/>
        <v/>
      </c>
      <c r="D24">
        <v>0.22</v>
      </c>
      <c r="I24">
        <f t="shared" si="3"/>
        <v>0</v>
      </c>
      <c r="J24">
        <f t="shared" si="4"/>
        <v>0</v>
      </c>
      <c r="L24" t="e">
        <f t="shared" si="5"/>
        <v>#DIV/0!</v>
      </c>
      <c r="M24">
        <v>1</v>
      </c>
      <c r="N24">
        <v>0</v>
      </c>
      <c r="O24">
        <v>1</v>
      </c>
      <c r="P24">
        <f t="shared" si="6"/>
        <v>0</v>
      </c>
      <c r="S24">
        <v>1</v>
      </c>
      <c r="T24">
        <v>0</v>
      </c>
      <c r="U24">
        <v>1</v>
      </c>
      <c r="Z24">
        <v>0</v>
      </c>
      <c r="AA24">
        <v>0</v>
      </c>
      <c r="AB24">
        <v>0</v>
      </c>
      <c r="AC24">
        <v>0</v>
      </c>
      <c r="AD24" t="s">
        <v>75</v>
      </c>
      <c r="AE24" t="e">
        <f t="shared" si="53"/>
        <v>#DIV/0!</v>
      </c>
      <c r="AF24" t="e">
        <f t="shared" si="7"/>
        <v>#DIV/0!</v>
      </c>
      <c r="AG24" t="e">
        <f t="shared" si="8"/>
        <v>#DIV/0!</v>
      </c>
      <c r="AH24" t="e">
        <f t="shared" si="9"/>
        <v>#DIV/0!</v>
      </c>
      <c r="AI24" t="e">
        <f t="shared" si="10"/>
        <v>#DIV/0!</v>
      </c>
      <c r="AJ24" t="e">
        <f t="shared" si="11"/>
        <v>#DIV/0!</v>
      </c>
      <c r="AK24" t="e">
        <f t="shared" si="12"/>
        <v>#DIV/0!</v>
      </c>
      <c r="AL24" t="e">
        <f t="shared" si="13"/>
        <v>#DIV/0!</v>
      </c>
      <c r="AM24" t="e">
        <f t="shared" si="14"/>
        <v>#DIV/0!</v>
      </c>
      <c r="AN24" t="e">
        <f t="shared" si="15"/>
        <v>#DIV/0!</v>
      </c>
      <c r="AO24" t="e">
        <f t="shared" si="16"/>
        <v>#DIV/0!</v>
      </c>
      <c r="AP24" t="e">
        <f t="shared" si="17"/>
        <v>#DIV/0!</v>
      </c>
      <c r="AQ24" t="e">
        <f t="shared" si="18"/>
        <v>#DIV/0!</v>
      </c>
      <c r="AR24" t="e">
        <f t="shared" si="19"/>
        <v>#DIV/0!</v>
      </c>
      <c r="AS24" t="e">
        <f t="shared" si="20"/>
        <v>#DIV/0!</v>
      </c>
      <c r="AT24" t="e">
        <f t="shared" si="21"/>
        <v>#DIV/0!</v>
      </c>
      <c r="AU24" t="e">
        <f t="shared" si="22"/>
        <v>#DIV/0!</v>
      </c>
      <c r="AV24" t="e">
        <f t="shared" si="23"/>
        <v>#DIV/0!</v>
      </c>
      <c r="AW24" t="e">
        <f t="shared" si="24"/>
        <v>#DIV/0!</v>
      </c>
      <c r="AX24" t="e">
        <f t="shared" si="25"/>
        <v>#DIV/0!</v>
      </c>
      <c r="AY24" t="e">
        <f t="shared" si="26"/>
        <v>#DIV/0!</v>
      </c>
      <c r="AZ24" t="e">
        <f t="shared" si="27"/>
        <v>#DIV/0!</v>
      </c>
      <c r="BA24" t="e">
        <f t="shared" si="28"/>
        <v>#DIV/0!</v>
      </c>
      <c r="BB24">
        <f t="shared" si="29"/>
        <v>5.5</v>
      </c>
      <c r="BC24">
        <f t="shared" si="54"/>
        <v>0</v>
      </c>
      <c r="BD24">
        <f t="shared" si="30"/>
        <v>0</v>
      </c>
      <c r="BE24">
        <f t="shared" si="31"/>
        <v>5.5</v>
      </c>
      <c r="BF24">
        <f t="shared" si="32"/>
        <v>0</v>
      </c>
      <c r="BG24">
        <f t="shared" si="32"/>
        <v>0</v>
      </c>
      <c r="BH24">
        <f t="shared" si="32"/>
        <v>0</v>
      </c>
      <c r="BI24">
        <f t="shared" si="33"/>
        <v>2.1183522925531269E-2</v>
      </c>
      <c r="BJ24">
        <f t="shared" si="56"/>
        <v>0</v>
      </c>
      <c r="BK24">
        <f t="shared" si="57"/>
        <v>0</v>
      </c>
      <c r="BL24">
        <f t="shared" si="35"/>
        <v>2.1183522925531269E-2</v>
      </c>
      <c r="BM24">
        <f t="shared" si="36"/>
        <v>0</v>
      </c>
      <c r="BN24">
        <f t="shared" si="37"/>
        <v>0</v>
      </c>
      <c r="BO24">
        <f t="shared" si="38"/>
        <v>0</v>
      </c>
      <c r="BP24" t="str">
        <f t="shared" si="39"/>
        <v/>
      </c>
      <c r="BQ24" t="str">
        <f>IF(B24=1,$AQ24,"")</f>
        <v/>
      </c>
      <c r="BR24" t="str">
        <f t="shared" si="41"/>
        <v/>
      </c>
      <c r="BS24" t="str">
        <f t="shared" si="42"/>
        <v/>
      </c>
      <c r="BT24" t="str">
        <f t="shared" si="43"/>
        <v/>
      </c>
      <c r="BU24" t="str">
        <f t="shared" si="44"/>
        <v/>
      </c>
      <c r="BV24" t="str">
        <f t="shared" si="45"/>
        <v/>
      </c>
      <c r="BW24" t="str">
        <f t="shared" si="46"/>
        <v/>
      </c>
      <c r="BX24" t="str">
        <f t="shared" si="47"/>
        <v/>
      </c>
      <c r="BY24" t="str">
        <f t="shared" si="48"/>
        <v/>
      </c>
      <c r="BZ24" t="str">
        <f t="shared" si="49"/>
        <v/>
      </c>
      <c r="CA24" t="str">
        <f t="shared" si="50"/>
        <v/>
      </c>
      <c r="CB24" s="11">
        <f t="shared" si="58"/>
        <v>3.8515496228238673E-3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 t="str">
        <f t="shared" si="2"/>
        <v/>
      </c>
      <c r="D25">
        <v>0.1</v>
      </c>
      <c r="I25">
        <f t="shared" si="3"/>
        <v>0</v>
      </c>
      <c r="J25">
        <f t="shared" si="4"/>
        <v>0</v>
      </c>
      <c r="L25" t="e">
        <f t="shared" si="5"/>
        <v>#DIV/0!</v>
      </c>
      <c r="M25">
        <v>1</v>
      </c>
      <c r="N25">
        <v>0</v>
      </c>
      <c r="O25">
        <v>1</v>
      </c>
      <c r="P25">
        <f t="shared" si="6"/>
        <v>0</v>
      </c>
      <c r="Z25">
        <v>0</v>
      </c>
      <c r="AA25">
        <v>0</v>
      </c>
      <c r="AB25">
        <v>0</v>
      </c>
      <c r="AC25">
        <v>0</v>
      </c>
      <c r="AD25" t="s">
        <v>75</v>
      </c>
      <c r="AE25" t="e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#DIV/0!</v>
      </c>
      <c r="AF25" t="e">
        <f t="shared" si="7"/>
        <v>#DIV/0!</v>
      </c>
      <c r="AG25" t="e">
        <f t="shared" si="8"/>
        <v>#DIV/0!</v>
      </c>
      <c r="AH25" t="e">
        <f t="shared" si="9"/>
        <v>#DIV/0!</v>
      </c>
      <c r="AI25" t="e">
        <f t="shared" si="10"/>
        <v>#DIV/0!</v>
      </c>
      <c r="AJ25" t="e">
        <f t="shared" si="11"/>
        <v>#DIV/0!</v>
      </c>
      <c r="AK25" t="e">
        <f t="shared" si="12"/>
        <v>#DIV/0!</v>
      </c>
      <c r="AL25" t="e">
        <f t="shared" si="13"/>
        <v>#DIV/0!</v>
      </c>
      <c r="AM25" t="e">
        <f t="shared" si="14"/>
        <v>#DIV/0!</v>
      </c>
      <c r="AN25" t="e">
        <f t="shared" si="15"/>
        <v>#DIV/0!</v>
      </c>
      <c r="AO25" t="e">
        <f t="shared" si="16"/>
        <v>#DIV/0!</v>
      </c>
      <c r="AP25" t="e">
        <f t="shared" si="17"/>
        <v>#DIV/0!</v>
      </c>
      <c r="AQ25" t="e">
        <f t="shared" si="18"/>
        <v>#DIV/0!</v>
      </c>
      <c r="AR25" t="e">
        <f t="shared" si="19"/>
        <v>#DIV/0!</v>
      </c>
      <c r="AS25" t="e">
        <f t="shared" si="20"/>
        <v>#DIV/0!</v>
      </c>
      <c r="AT25" t="e">
        <f t="shared" si="21"/>
        <v>#DIV/0!</v>
      </c>
      <c r="AU25" t="e">
        <f t="shared" si="22"/>
        <v>#DIV/0!</v>
      </c>
      <c r="AV25" t="e">
        <f t="shared" si="23"/>
        <v>#DIV/0!</v>
      </c>
      <c r="AW25" t="e">
        <f t="shared" si="24"/>
        <v>#DIV/0!</v>
      </c>
      <c r="AX25" t="e">
        <f t="shared" si="25"/>
        <v>#DIV/0!</v>
      </c>
      <c r="AY25" t="e">
        <f t="shared" si="26"/>
        <v>#DIV/0!</v>
      </c>
      <c r="AZ25" t="e">
        <f t="shared" si="27"/>
        <v>#DIV/0!</v>
      </c>
      <c r="BA25" t="e">
        <f t="shared" si="28"/>
        <v>#DIV/0!</v>
      </c>
      <c r="BB25">
        <f t="shared" si="29"/>
        <v>5.5</v>
      </c>
      <c r="BC25">
        <f t="shared" si="54"/>
        <v>0</v>
      </c>
      <c r="BD25">
        <f t="shared" si="30"/>
        <v>0</v>
      </c>
      <c r="BE25">
        <f t="shared" si="31"/>
        <v>0</v>
      </c>
      <c r="BF25">
        <f t="shared" si="32"/>
        <v>0</v>
      </c>
      <c r="BG25">
        <f t="shared" si="32"/>
        <v>0</v>
      </c>
      <c r="BH25">
        <f t="shared" si="32"/>
        <v>0</v>
      </c>
      <c r="BI25">
        <f t="shared" si="33"/>
        <v>4.3767609350271229E-3</v>
      </c>
      <c r="BJ25">
        <f t="shared" si="56"/>
        <v>0</v>
      </c>
      <c r="BK25">
        <f t="shared" si="57"/>
        <v>0</v>
      </c>
      <c r="BL25">
        <f t="shared" si="35"/>
        <v>0</v>
      </c>
      <c r="BM25">
        <f t="shared" si="36"/>
        <v>0</v>
      </c>
      <c r="BN25">
        <f t="shared" si="37"/>
        <v>0</v>
      </c>
      <c r="BO25">
        <f t="shared" si="38"/>
        <v>0</v>
      </c>
      <c r="BP25" t="str">
        <f t="shared" si="39"/>
        <v/>
      </c>
      <c r="BQ25" t="str">
        <f t="shared" si="40"/>
        <v/>
      </c>
      <c r="BR25" t="str">
        <f t="shared" si="41"/>
        <v/>
      </c>
      <c r="BS25" t="str">
        <f t="shared" si="42"/>
        <v/>
      </c>
      <c r="BT25" t="str">
        <f t="shared" si="43"/>
        <v/>
      </c>
      <c r="BU25" t="str">
        <f t="shared" si="44"/>
        <v/>
      </c>
      <c r="BV25" t="str">
        <f t="shared" si="45"/>
        <v/>
      </c>
      <c r="BW25" t="str">
        <f t="shared" si="46"/>
        <v/>
      </c>
      <c r="BX25" t="str">
        <f t="shared" si="47"/>
        <v/>
      </c>
      <c r="BY25" t="str">
        <f t="shared" si="48"/>
        <v/>
      </c>
      <c r="BZ25" t="str">
        <f t="shared" si="49"/>
        <v/>
      </c>
      <c r="CA25" t="str">
        <f t="shared" si="50"/>
        <v/>
      </c>
      <c r="CB25" s="11">
        <f t="shared" si="58"/>
        <v>7.9577471545947689E-4</v>
      </c>
      <c r="CC25" s="12">
        <f>(SUMIF($A$15:$A$400,"=1",Z15:Z400)/COUNTIF($A$15:$A$400,1))*100</f>
        <v>75</v>
      </c>
      <c r="CD25" s="12">
        <f>(SUMIF($A$15:$A$400,"=1",AA15:AA400)/COUNTIF($A$15:$A$400,1))*100</f>
        <v>0</v>
      </c>
      <c r="CE25" s="12">
        <f>(SUMIF($A$15:$A$400,"=1",AB15:AB400)/COUNTIF($A$15:$A$400,1))*100</f>
        <v>0</v>
      </c>
      <c r="CF25" s="12">
        <f>(SUMIF($A$15:$A$400,"=1",AC15:AC400)/COUNTIF($A$15:$A$400,1))*100</f>
        <v>0</v>
      </c>
    </row>
    <row r="26" spans="1:118" x14ac:dyDescent="0.3">
      <c r="A26">
        <v>1</v>
      </c>
      <c r="B26">
        <f t="shared" si="2"/>
        <v>1</v>
      </c>
      <c r="C26" t="s">
        <v>75</v>
      </c>
      <c r="D26">
        <v>1.3</v>
      </c>
      <c r="E26">
        <v>5</v>
      </c>
      <c r="F26">
        <v>6.6</v>
      </c>
      <c r="G26">
        <v>5</v>
      </c>
      <c r="H26">
        <v>5</v>
      </c>
      <c r="I26">
        <f t="shared" si="3"/>
        <v>2.9</v>
      </c>
      <c r="J26">
        <f t="shared" si="4"/>
        <v>0</v>
      </c>
      <c r="K26">
        <v>2</v>
      </c>
      <c r="L26">
        <f t="shared" si="5"/>
        <v>2</v>
      </c>
      <c r="M26">
        <v>2</v>
      </c>
      <c r="N26">
        <v>1</v>
      </c>
      <c r="O26">
        <v>4</v>
      </c>
      <c r="P26">
        <f t="shared" si="6"/>
        <v>1</v>
      </c>
      <c r="S26">
        <v>1</v>
      </c>
      <c r="T26">
        <v>0</v>
      </c>
      <c r="U26">
        <v>2</v>
      </c>
      <c r="Z26">
        <v>0</v>
      </c>
      <c r="AA26">
        <v>0</v>
      </c>
      <c r="AB26">
        <v>0</v>
      </c>
      <c r="AC26">
        <v>0</v>
      </c>
      <c r="AD26" t="s">
        <v>75</v>
      </c>
      <c r="AE26">
        <f t="shared" si="53"/>
        <v>43.990622370789119</v>
      </c>
      <c r="AF26">
        <f t="shared" si="7"/>
        <v>4.3990622370789122E-2</v>
      </c>
      <c r="AG26">
        <f t="shared" si="8"/>
        <v>0.35192497896631297</v>
      </c>
      <c r="AH26">
        <f t="shared" si="9"/>
        <v>2.8153998317305038</v>
      </c>
      <c r="AI26">
        <f t="shared" si="10"/>
        <v>9.5019744320904493</v>
      </c>
      <c r="AJ26">
        <f t="shared" si="11"/>
        <v>22.52319865384403</v>
      </c>
      <c r="AK26">
        <f t="shared" si="12"/>
        <v>43.990622370789119</v>
      </c>
      <c r="AL26">
        <f t="shared" si="13"/>
        <v>76.015795456723595</v>
      </c>
      <c r="AM26">
        <f t="shared" si="14"/>
        <v>468.41214700416253</v>
      </c>
      <c r="AN26">
        <f t="shared" si="15"/>
        <v>965.68214228356271</v>
      </c>
      <c r="AO26">
        <f t="shared" si="16"/>
        <v>1729.0074216614955</v>
      </c>
      <c r="AP26" t="e">
        <f t="shared" si="17"/>
        <v>#DIV/0!</v>
      </c>
      <c r="AQ26">
        <f t="shared" si="18"/>
        <v>4.3990622370789122E-2</v>
      </c>
      <c r="AR26">
        <f t="shared" si="19"/>
        <v>0.35192497896631297</v>
      </c>
      <c r="AS26">
        <f t="shared" si="20"/>
        <v>2.8153998317305038</v>
      </c>
      <c r="AT26">
        <f t="shared" si="21"/>
        <v>9.5019744320904493</v>
      </c>
      <c r="AU26">
        <f t="shared" si="22"/>
        <v>22.52319865384403</v>
      </c>
      <c r="AV26">
        <f t="shared" si="23"/>
        <v>43.990622370789119</v>
      </c>
      <c r="AW26">
        <f t="shared" si="24"/>
        <v>43.990622370789119</v>
      </c>
      <c r="AX26">
        <f t="shared" si="25"/>
        <v>43.990622370789119</v>
      </c>
      <c r="AY26">
        <f t="shared" si="26"/>
        <v>43.990622370789119</v>
      </c>
      <c r="AZ26">
        <f t="shared" si="27"/>
        <v>43.990622370789119</v>
      </c>
      <c r="BA26">
        <f t="shared" si="28"/>
        <v>43.990622370789119</v>
      </c>
      <c r="BB26">
        <f t="shared" si="29"/>
        <v>63</v>
      </c>
      <c r="BC26">
        <f t="shared" si="54"/>
        <v>0</v>
      </c>
      <c r="BD26">
        <f t="shared" si="30"/>
        <v>0</v>
      </c>
      <c r="BE26">
        <f t="shared" si="31"/>
        <v>18</v>
      </c>
      <c r="BF26">
        <f t="shared" si="32"/>
        <v>0</v>
      </c>
      <c r="BG26">
        <f t="shared" si="32"/>
        <v>0</v>
      </c>
      <c r="BH26">
        <f t="shared" si="32"/>
        <v>0</v>
      </c>
      <c r="BI26">
        <f t="shared" si="33"/>
        <v>8.4726133954970493</v>
      </c>
      <c r="BJ26">
        <f t="shared" si="56"/>
        <v>0</v>
      </c>
      <c r="BK26">
        <f t="shared" si="57"/>
        <v>0</v>
      </c>
      <c r="BL26">
        <f t="shared" si="35"/>
        <v>2.4207466844277281</v>
      </c>
      <c r="BM26">
        <f t="shared" si="36"/>
        <v>0</v>
      </c>
      <c r="BN26">
        <f t="shared" si="37"/>
        <v>0</v>
      </c>
      <c r="BO26">
        <f t="shared" si="38"/>
        <v>0</v>
      </c>
      <c r="BP26" t="str">
        <f t="shared" si="39"/>
        <v>Col mop</v>
      </c>
      <c r="BQ26">
        <f t="shared" si="40"/>
        <v>4.3990622370789122E-2</v>
      </c>
      <c r="BR26">
        <f t="shared" si="41"/>
        <v>0.30793435659552387</v>
      </c>
      <c r="BS26">
        <f t="shared" si="42"/>
        <v>2.463474852764191</v>
      </c>
      <c r="BT26">
        <f t="shared" si="43"/>
        <v>6.6865746003599451</v>
      </c>
      <c r="BU26">
        <f t="shared" si="44"/>
        <v>13.021224221753581</v>
      </c>
      <c r="BV26">
        <f t="shared" si="45"/>
        <v>21.467423716945088</v>
      </c>
      <c r="BW26">
        <f t="shared" si="46"/>
        <v>0</v>
      </c>
      <c r="BX26">
        <f t="shared" si="47"/>
        <v>0</v>
      </c>
      <c r="BY26">
        <f t="shared" si="48"/>
        <v>0</v>
      </c>
      <c r="BZ26">
        <f t="shared" si="49"/>
        <v>0</v>
      </c>
      <c r="CA26">
        <f t="shared" si="50"/>
        <v>0</v>
      </c>
      <c r="CB26" s="11">
        <f t="shared" si="58"/>
        <v>0.13448592691265157</v>
      </c>
      <c r="CK26" s="23"/>
      <c r="CN26" s="21"/>
      <c r="CP26" s="21"/>
      <c r="CQ26" s="29"/>
      <c r="CR26" s="29"/>
      <c r="CS26" s="29"/>
      <c r="CT26" s="29"/>
    </row>
    <row r="27" spans="1:118" x14ac:dyDescent="0.3">
      <c r="A27">
        <v>1</v>
      </c>
      <c r="B27">
        <f t="shared" si="2"/>
        <v>1</v>
      </c>
      <c r="C27" t="s">
        <v>75</v>
      </c>
      <c r="D27">
        <v>0.45</v>
      </c>
      <c r="E27">
        <v>3.3</v>
      </c>
      <c r="F27">
        <v>3</v>
      </c>
      <c r="G27">
        <v>2.9</v>
      </c>
      <c r="H27">
        <v>2.8</v>
      </c>
      <c r="I27">
        <f t="shared" si="3"/>
        <v>1.4750000000000001</v>
      </c>
      <c r="J27">
        <f t="shared" si="4"/>
        <v>0.5</v>
      </c>
      <c r="K27">
        <v>1</v>
      </c>
      <c r="L27">
        <f t="shared" si="5"/>
        <v>1</v>
      </c>
      <c r="M27">
        <v>2</v>
      </c>
      <c r="N27">
        <v>1</v>
      </c>
      <c r="O27">
        <v>5</v>
      </c>
      <c r="P27">
        <f t="shared" si="6"/>
        <v>1</v>
      </c>
      <c r="S27">
        <v>1</v>
      </c>
      <c r="T27">
        <v>0</v>
      </c>
      <c r="U27">
        <v>2</v>
      </c>
      <c r="Z27">
        <v>0</v>
      </c>
      <c r="AA27">
        <v>0</v>
      </c>
      <c r="AB27">
        <v>0</v>
      </c>
      <c r="AC27">
        <v>0</v>
      </c>
      <c r="AD27" t="s">
        <v>75</v>
      </c>
      <c r="AE27">
        <f t="shared" si="53"/>
        <v>19.137797047505622</v>
      </c>
      <c r="AF27">
        <f t="shared" si="7"/>
        <v>0</v>
      </c>
      <c r="AG27">
        <f t="shared" si="8"/>
        <v>3.4174637584831471</v>
      </c>
      <c r="AH27">
        <f t="shared" si="9"/>
        <v>10.25239127544944</v>
      </c>
      <c r="AI27">
        <f t="shared" si="10"/>
        <v>17.087318792415736</v>
      </c>
      <c r="AJ27">
        <f t="shared" si="11"/>
        <v>23.922246309382029</v>
      </c>
      <c r="AK27">
        <f t="shared" si="12"/>
        <v>30.757173826348325</v>
      </c>
      <c r="AL27">
        <f t="shared" si="13"/>
        <v>37.592101343314617</v>
      </c>
      <c r="AM27">
        <f t="shared" si="14"/>
        <v>71.766738928146083</v>
      </c>
      <c r="AN27">
        <f t="shared" si="15"/>
        <v>92.271521479044978</v>
      </c>
      <c r="AO27">
        <f t="shared" si="16"/>
        <v>112.77630402994386</v>
      </c>
      <c r="AP27">
        <f t="shared" si="17"/>
        <v>160.62079664870791</v>
      </c>
      <c r="AQ27">
        <f t="shared" si="18"/>
        <v>0</v>
      </c>
      <c r="AR27">
        <f t="shared" si="19"/>
        <v>3.4174637584831471</v>
      </c>
      <c r="AS27">
        <f t="shared" si="20"/>
        <v>10.25239127544944</v>
      </c>
      <c r="AT27">
        <f t="shared" si="21"/>
        <v>17.087318792415736</v>
      </c>
      <c r="AU27">
        <f t="shared" si="22"/>
        <v>19.137797047505622</v>
      </c>
      <c r="AV27">
        <f t="shared" si="23"/>
        <v>19.137797047505622</v>
      </c>
      <c r="AW27">
        <f t="shared" si="24"/>
        <v>19.137797047505622</v>
      </c>
      <c r="AX27">
        <f t="shared" si="25"/>
        <v>19.137797047505622</v>
      </c>
      <c r="AY27">
        <f t="shared" si="26"/>
        <v>19.137797047505622</v>
      </c>
      <c r="AZ27">
        <f t="shared" si="27"/>
        <v>19.137797047505622</v>
      </c>
      <c r="BA27">
        <f t="shared" si="28"/>
        <v>19.137797047505622</v>
      </c>
      <c r="BB27">
        <f t="shared" si="29"/>
        <v>83</v>
      </c>
      <c r="BC27">
        <f t="shared" si="54"/>
        <v>0</v>
      </c>
      <c r="BD27">
        <f t="shared" si="30"/>
        <v>0</v>
      </c>
      <c r="BE27">
        <f t="shared" si="31"/>
        <v>18</v>
      </c>
      <c r="BF27">
        <f t="shared" si="32"/>
        <v>0</v>
      </c>
      <c r="BG27">
        <f t="shared" si="32"/>
        <v>0</v>
      </c>
      <c r="BH27">
        <f t="shared" si="32"/>
        <v>0</v>
      </c>
      <c r="BI27">
        <f t="shared" si="33"/>
        <v>1.3374983530085156</v>
      </c>
      <c r="BJ27">
        <f t="shared" si="56"/>
        <v>0</v>
      </c>
      <c r="BK27">
        <f t="shared" si="57"/>
        <v>0</v>
      </c>
      <c r="BL27">
        <f t="shared" si="35"/>
        <v>0.29005988378497927</v>
      </c>
      <c r="BM27">
        <f t="shared" si="36"/>
        <v>0</v>
      </c>
      <c r="BN27">
        <f t="shared" si="37"/>
        <v>0</v>
      </c>
      <c r="BO27">
        <f t="shared" si="38"/>
        <v>0</v>
      </c>
      <c r="BP27" t="str">
        <f t="shared" si="39"/>
        <v>Col mop</v>
      </c>
      <c r="BQ27">
        <f t="shared" si="40"/>
        <v>0</v>
      </c>
      <c r="BR27">
        <f t="shared" si="41"/>
        <v>3.4174637584831471</v>
      </c>
      <c r="BS27">
        <f t="shared" si="42"/>
        <v>6.8349275169662933</v>
      </c>
      <c r="BT27">
        <f t="shared" si="43"/>
        <v>6.834927516966296</v>
      </c>
      <c r="BU27">
        <f t="shared" si="44"/>
        <v>2.0504782550898852</v>
      </c>
      <c r="BV27">
        <f t="shared" si="45"/>
        <v>0</v>
      </c>
      <c r="BW27">
        <f t="shared" si="46"/>
        <v>0</v>
      </c>
      <c r="BX27">
        <f t="shared" si="47"/>
        <v>0</v>
      </c>
      <c r="BY27">
        <f t="shared" si="48"/>
        <v>0</v>
      </c>
      <c r="BZ27">
        <f t="shared" si="49"/>
        <v>0</v>
      </c>
      <c r="CA27">
        <f t="shared" si="50"/>
        <v>0</v>
      </c>
      <c r="CB27" s="11">
        <f t="shared" si="58"/>
        <v>1.6114437988054404E-2</v>
      </c>
      <c r="CD27" s="1" t="s">
        <v>77</v>
      </c>
      <c r="CE27" s="23"/>
      <c r="CF27" s="1"/>
      <c r="CG27" s="1"/>
      <c r="CK27" s="1" t="s">
        <v>80</v>
      </c>
      <c r="CL27" s="1"/>
      <c r="CM27" s="1"/>
    </row>
    <row r="28" spans="1:118" x14ac:dyDescent="0.3">
      <c r="A28">
        <v>1</v>
      </c>
      <c r="B28" t="str">
        <f t="shared" si="2"/>
        <v/>
      </c>
      <c r="D28">
        <v>0.34</v>
      </c>
      <c r="I28">
        <f t="shared" si="3"/>
        <v>0</v>
      </c>
      <c r="J28">
        <f t="shared" si="4"/>
        <v>0</v>
      </c>
      <c r="L28" t="e">
        <f t="shared" si="5"/>
        <v>#DIV/0!</v>
      </c>
      <c r="M28">
        <v>2</v>
      </c>
      <c r="N28">
        <v>1</v>
      </c>
      <c r="O28">
        <v>4</v>
      </c>
      <c r="P28">
        <f t="shared" si="6"/>
        <v>0</v>
      </c>
      <c r="S28">
        <v>1</v>
      </c>
      <c r="T28">
        <v>0</v>
      </c>
      <c r="U28">
        <v>2</v>
      </c>
      <c r="Z28">
        <v>0</v>
      </c>
      <c r="AA28">
        <v>0</v>
      </c>
      <c r="AB28">
        <v>0</v>
      </c>
      <c r="AC28">
        <v>0</v>
      </c>
      <c r="AD28" t="s">
        <v>75</v>
      </c>
      <c r="AE28" t="e">
        <f t="shared" si="53"/>
        <v>#DIV/0!</v>
      </c>
      <c r="AF28" t="e">
        <f t="shared" si="7"/>
        <v>#DIV/0!</v>
      </c>
      <c r="AG28" t="e">
        <f t="shared" si="8"/>
        <v>#DIV/0!</v>
      </c>
      <c r="AH28" t="e">
        <f t="shared" si="9"/>
        <v>#DIV/0!</v>
      </c>
      <c r="AI28" t="e">
        <f t="shared" si="10"/>
        <v>#DIV/0!</v>
      </c>
      <c r="AJ28" t="e">
        <f t="shared" si="11"/>
        <v>#DIV/0!</v>
      </c>
      <c r="AK28" t="e">
        <f t="shared" si="12"/>
        <v>#DIV/0!</v>
      </c>
      <c r="AL28" t="e">
        <f t="shared" si="13"/>
        <v>#DIV/0!</v>
      </c>
      <c r="AM28" t="e">
        <f t="shared" si="14"/>
        <v>#DIV/0!</v>
      </c>
      <c r="AN28" t="e">
        <f t="shared" si="15"/>
        <v>#DIV/0!</v>
      </c>
      <c r="AO28" t="e">
        <f t="shared" si="16"/>
        <v>#DIV/0!</v>
      </c>
      <c r="AP28" t="e">
        <f t="shared" si="17"/>
        <v>#DIV/0!</v>
      </c>
      <c r="AQ28" t="e">
        <f t="shared" si="18"/>
        <v>#DIV/0!</v>
      </c>
      <c r="AR28" t="e">
        <f t="shared" si="19"/>
        <v>#DIV/0!</v>
      </c>
      <c r="AS28" t="e">
        <f t="shared" si="20"/>
        <v>#DIV/0!</v>
      </c>
      <c r="AT28" t="e">
        <f t="shared" si="21"/>
        <v>#DIV/0!</v>
      </c>
      <c r="AU28" t="e">
        <f t="shared" si="22"/>
        <v>#DIV/0!</v>
      </c>
      <c r="AV28" t="e">
        <f t="shared" si="23"/>
        <v>#DIV/0!</v>
      </c>
      <c r="AW28" t="e">
        <f t="shared" si="24"/>
        <v>#DIV/0!</v>
      </c>
      <c r="AX28" t="e">
        <f t="shared" si="25"/>
        <v>#DIV/0!</v>
      </c>
      <c r="AY28" t="e">
        <f t="shared" si="26"/>
        <v>#DIV/0!</v>
      </c>
      <c r="AZ28" t="e">
        <f t="shared" si="27"/>
        <v>#DIV/0!</v>
      </c>
      <c r="BA28" t="e">
        <f t="shared" si="28"/>
        <v>#DIV/0!</v>
      </c>
      <c r="BB28">
        <f t="shared" si="29"/>
        <v>63</v>
      </c>
      <c r="BC28">
        <f t="shared" si="54"/>
        <v>0</v>
      </c>
      <c r="BD28">
        <f t="shared" si="30"/>
        <v>0</v>
      </c>
      <c r="BE28">
        <f t="shared" si="31"/>
        <v>18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3"/>
        <v>0.57954680977482786</v>
      </c>
      <c r="BJ28">
        <f t="shared" si="56"/>
        <v>0</v>
      </c>
      <c r="BK28">
        <f t="shared" si="57"/>
        <v>0</v>
      </c>
      <c r="BL28">
        <f t="shared" si="35"/>
        <v>0.16558480279280796</v>
      </c>
      <c r="BM28">
        <f t="shared" si="36"/>
        <v>0</v>
      </c>
      <c r="BN28">
        <f t="shared" si="37"/>
        <v>0</v>
      </c>
      <c r="BO28">
        <f t="shared" si="38"/>
        <v>0</v>
      </c>
      <c r="BP28" t="str">
        <f t="shared" si="39"/>
        <v/>
      </c>
      <c r="BQ28" t="str">
        <f t="shared" si="40"/>
        <v/>
      </c>
      <c r="BR28" t="str">
        <f t="shared" si="41"/>
        <v/>
      </c>
      <c r="BS28" t="str">
        <f t="shared" si="42"/>
        <v/>
      </c>
      <c r="BT28" t="str">
        <f t="shared" si="43"/>
        <v/>
      </c>
      <c r="BU28" t="str">
        <f t="shared" si="44"/>
        <v/>
      </c>
      <c r="BV28" t="str">
        <f t="shared" si="45"/>
        <v/>
      </c>
      <c r="BW28" t="str">
        <f t="shared" si="46"/>
        <v/>
      </c>
      <c r="BX28" t="str">
        <f t="shared" si="47"/>
        <v/>
      </c>
      <c r="BY28" t="str">
        <f t="shared" si="48"/>
        <v/>
      </c>
      <c r="BZ28" t="str">
        <f t="shared" si="49"/>
        <v/>
      </c>
      <c r="CA28" t="str">
        <f t="shared" si="50"/>
        <v/>
      </c>
      <c r="CB28" s="11">
        <f t="shared" si="58"/>
        <v>9.1991557107115526E-3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 t="str">
        <f t="shared" si="2"/>
        <v/>
      </c>
      <c r="D29">
        <v>0.26</v>
      </c>
      <c r="I29">
        <f t="shared" si="3"/>
        <v>0</v>
      </c>
      <c r="J29">
        <f t="shared" si="4"/>
        <v>0</v>
      </c>
      <c r="L29" t="e">
        <f t="shared" si="5"/>
        <v>#DIV/0!</v>
      </c>
      <c r="M29">
        <v>1</v>
      </c>
      <c r="N29">
        <v>1</v>
      </c>
      <c r="O29">
        <v>3</v>
      </c>
      <c r="P29">
        <f t="shared" si="6"/>
        <v>0</v>
      </c>
      <c r="S29">
        <v>1</v>
      </c>
      <c r="T29">
        <v>0</v>
      </c>
      <c r="U29">
        <v>2</v>
      </c>
      <c r="Z29">
        <v>0</v>
      </c>
      <c r="AA29">
        <v>0</v>
      </c>
      <c r="AB29">
        <v>0</v>
      </c>
      <c r="AC29">
        <v>0</v>
      </c>
      <c r="AD29" t="s">
        <v>75</v>
      </c>
      <c r="AE29" t="e">
        <f t="shared" si="53"/>
        <v>#DIV/0!</v>
      </c>
      <c r="AF29" t="e">
        <f t="shared" si="7"/>
        <v>#DIV/0!</v>
      </c>
      <c r="AG29" t="e">
        <f t="shared" si="8"/>
        <v>#DIV/0!</v>
      </c>
      <c r="AH29" t="e">
        <f t="shared" si="9"/>
        <v>#DIV/0!</v>
      </c>
      <c r="AI29" t="e">
        <f t="shared" si="10"/>
        <v>#DIV/0!</v>
      </c>
      <c r="AJ29" t="e">
        <f t="shared" si="11"/>
        <v>#DIV/0!</v>
      </c>
      <c r="AK29" t="e">
        <f t="shared" si="12"/>
        <v>#DIV/0!</v>
      </c>
      <c r="AL29" t="e">
        <f t="shared" si="13"/>
        <v>#DIV/0!</v>
      </c>
      <c r="AM29" t="e">
        <f t="shared" si="14"/>
        <v>#DIV/0!</v>
      </c>
      <c r="AN29" t="e">
        <f t="shared" si="15"/>
        <v>#DIV/0!</v>
      </c>
      <c r="AO29" t="e">
        <f t="shared" si="16"/>
        <v>#DIV/0!</v>
      </c>
      <c r="AP29" t="e">
        <f t="shared" si="17"/>
        <v>#DIV/0!</v>
      </c>
      <c r="AQ29" t="e">
        <f t="shared" si="18"/>
        <v>#DIV/0!</v>
      </c>
      <c r="AR29" t="e">
        <f t="shared" si="19"/>
        <v>#DIV/0!</v>
      </c>
      <c r="AS29" t="e">
        <f t="shared" si="20"/>
        <v>#DIV/0!</v>
      </c>
      <c r="AT29" t="e">
        <f t="shared" si="21"/>
        <v>#DIV/0!</v>
      </c>
      <c r="AU29" t="e">
        <f t="shared" si="22"/>
        <v>#DIV/0!</v>
      </c>
      <c r="AV29" t="e">
        <f t="shared" si="23"/>
        <v>#DIV/0!</v>
      </c>
      <c r="AW29" t="e">
        <f t="shared" si="24"/>
        <v>#DIV/0!</v>
      </c>
      <c r="AX29" t="e">
        <f t="shared" si="25"/>
        <v>#DIV/0!</v>
      </c>
      <c r="AY29" t="e">
        <f t="shared" si="26"/>
        <v>#DIV/0!</v>
      </c>
      <c r="AZ29" t="e">
        <f t="shared" si="27"/>
        <v>#DIV/0!</v>
      </c>
      <c r="BA29" t="e">
        <f t="shared" si="28"/>
        <v>#DIV/0!</v>
      </c>
      <c r="BB29">
        <f t="shared" si="29"/>
        <v>38</v>
      </c>
      <c r="BC29">
        <f t="shared" si="54"/>
        <v>0</v>
      </c>
      <c r="BD29">
        <f t="shared" si="30"/>
        <v>0</v>
      </c>
      <c r="BE29">
        <f t="shared" si="31"/>
        <v>18</v>
      </c>
      <c r="BF29">
        <f t="shared" si="32"/>
        <v>0</v>
      </c>
      <c r="BG29">
        <f t="shared" si="32"/>
        <v>0</v>
      </c>
      <c r="BH29">
        <f t="shared" si="32"/>
        <v>0</v>
      </c>
      <c r="BI29">
        <f t="shared" si="33"/>
        <v>0.2044186089072304</v>
      </c>
      <c r="BJ29">
        <f t="shared" si="56"/>
        <v>0</v>
      </c>
      <c r="BK29">
        <f t="shared" si="57"/>
        <v>0</v>
      </c>
      <c r="BL29">
        <f t="shared" si="35"/>
        <v>9.6829867377109149E-2</v>
      </c>
      <c r="BM29">
        <f t="shared" si="36"/>
        <v>0</v>
      </c>
      <c r="BN29">
        <f t="shared" si="37"/>
        <v>0</v>
      </c>
      <c r="BO29">
        <f t="shared" si="38"/>
        <v>0</v>
      </c>
      <c r="BP29" t="str">
        <f t="shared" si="39"/>
        <v/>
      </c>
      <c r="BQ29" t="str">
        <f t="shared" si="40"/>
        <v/>
      </c>
      <c r="BR29" t="str">
        <f t="shared" si="41"/>
        <v/>
      </c>
      <c r="BS29" t="str">
        <f t="shared" si="42"/>
        <v/>
      </c>
      <c r="BT29" t="str">
        <f t="shared" si="43"/>
        <v/>
      </c>
      <c r="BU29" t="str">
        <f t="shared" si="44"/>
        <v/>
      </c>
      <c r="BV29" t="str">
        <f t="shared" si="45"/>
        <v/>
      </c>
      <c r="BW29" t="str">
        <f t="shared" si="46"/>
        <v/>
      </c>
      <c r="BX29" t="str">
        <f t="shared" si="47"/>
        <v/>
      </c>
      <c r="BY29" t="str">
        <f t="shared" si="48"/>
        <v/>
      </c>
      <c r="BZ29" t="str">
        <f t="shared" si="49"/>
        <v/>
      </c>
      <c r="CA29" t="str">
        <f t="shared" si="50"/>
        <v/>
      </c>
      <c r="CB29" s="11">
        <f t="shared" si="58"/>
        <v>5.3794370765060636E-3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47.433830431107985</v>
      </c>
      <c r="CE29" s="12">
        <f>SUMIF($AD$15:$AD$400,CC29,$BJ$15:$BJ$400)/(SUMIF($AD$15:$AD$400,CC29,$CB$15:$CB$400))</f>
        <v>16.685122508831302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11.669592260386281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AVERAGEIF($AD$15:$AD$400,CC29,$Z$15:$Z$400)</f>
        <v>0.75</v>
      </c>
      <c r="CL29" s="12">
        <f>AVERAGEIF($AD$15:$AD$400,CC29,$AA$15:$AA$400)</f>
        <v>0</v>
      </c>
      <c r="CM29" s="12">
        <f>AVERAGEIF($AD$15:$AD$400,CC29,$AB$15:$AB$400)</f>
        <v>0</v>
      </c>
      <c r="CN29" s="12">
        <f>AVERAGEIF($AD$15:$AD$400,CC29,$AC$15:$AC$400)</f>
        <v>0</v>
      </c>
      <c r="CO29" s="11"/>
      <c r="CP29" s="11"/>
      <c r="CQ29" s="11"/>
      <c r="CR29" s="11"/>
    </row>
    <row r="30" spans="1:118" x14ac:dyDescent="0.3">
      <c r="A30">
        <v>1</v>
      </c>
      <c r="B30">
        <f t="shared" si="2"/>
        <v>1</v>
      </c>
      <c r="C30" t="s">
        <v>75</v>
      </c>
      <c r="D30">
        <v>0.3</v>
      </c>
      <c r="E30">
        <v>4.0999999999999996</v>
      </c>
      <c r="F30">
        <v>2.5</v>
      </c>
      <c r="G30">
        <v>2.5</v>
      </c>
      <c r="H30">
        <v>4.0999999999999996</v>
      </c>
      <c r="I30">
        <f t="shared" si="3"/>
        <v>1.25</v>
      </c>
      <c r="J30">
        <f t="shared" si="4"/>
        <v>0</v>
      </c>
      <c r="K30">
        <v>3</v>
      </c>
      <c r="L30">
        <f t="shared" si="5"/>
        <v>3</v>
      </c>
      <c r="M30">
        <v>1</v>
      </c>
      <c r="N30">
        <v>0</v>
      </c>
      <c r="O30">
        <v>1</v>
      </c>
      <c r="P30">
        <f t="shared" si="6"/>
        <v>1</v>
      </c>
      <c r="S30">
        <v>1</v>
      </c>
      <c r="T30">
        <v>0</v>
      </c>
      <c r="U30">
        <v>1</v>
      </c>
      <c r="Z30">
        <v>0</v>
      </c>
      <c r="AA30">
        <v>0</v>
      </c>
      <c r="AB30">
        <v>0</v>
      </c>
      <c r="AC30">
        <v>0</v>
      </c>
      <c r="AD30" t="s">
        <v>75</v>
      </c>
      <c r="AE30">
        <f t="shared" si="53"/>
        <v>6.7019007030408497</v>
      </c>
      <c r="AF30">
        <f t="shared" si="7"/>
        <v>2.165055921318678</v>
      </c>
      <c r="AG30">
        <f t="shared" si="8"/>
        <v>3.8050140669750658</v>
      </c>
      <c r="AH30">
        <f t="shared" si="9"/>
        <v>5.8013580177800259</v>
      </c>
      <c r="AI30">
        <f t="shared" si="10"/>
        <v>6.5724738253729784</v>
      </c>
      <c r="AJ30">
        <f t="shared" si="11"/>
        <v>6.7018034627120242</v>
      </c>
      <c r="AK30">
        <f t="shared" si="12"/>
        <v>6.7727889027552584</v>
      </c>
      <c r="AL30">
        <f t="shared" si="13"/>
        <v>7.368872118460783</v>
      </c>
      <c r="AM30">
        <f t="shared" si="14"/>
        <v>38.64622388545618</v>
      </c>
      <c r="AN30">
        <f t="shared" si="15"/>
        <v>101.05409452291919</v>
      </c>
      <c r="AO30">
        <f t="shared" si="16"/>
        <v>215.44664495094875</v>
      </c>
      <c r="AP30">
        <f t="shared" si="17"/>
        <v>773.0139388116437</v>
      </c>
      <c r="AQ30">
        <f t="shared" si="18"/>
        <v>2.165055921318678</v>
      </c>
      <c r="AR30">
        <f t="shared" si="19"/>
        <v>3.8050140669750658</v>
      </c>
      <c r="AS30">
        <f t="shared" si="20"/>
        <v>5.8013580177800259</v>
      </c>
      <c r="AT30">
        <f t="shared" si="21"/>
        <v>6.5724738253729784</v>
      </c>
      <c r="AU30">
        <f t="shared" si="22"/>
        <v>6.7018034627120242</v>
      </c>
      <c r="AV30">
        <f t="shared" si="23"/>
        <v>6.7019007030408497</v>
      </c>
      <c r="AW30">
        <f t="shared" si="24"/>
        <v>6.7019007030408497</v>
      </c>
      <c r="AX30">
        <f t="shared" si="25"/>
        <v>6.7019007030408497</v>
      </c>
      <c r="AY30">
        <f t="shared" si="26"/>
        <v>6.7019007030408497</v>
      </c>
      <c r="AZ30">
        <f t="shared" si="27"/>
        <v>6.7019007030408497</v>
      </c>
      <c r="BA30">
        <f t="shared" si="28"/>
        <v>6.7019007030408497</v>
      </c>
      <c r="BB30">
        <f t="shared" si="29"/>
        <v>5.5</v>
      </c>
      <c r="BC30">
        <f t="shared" si="54"/>
        <v>0</v>
      </c>
      <c r="BD30">
        <f t="shared" si="30"/>
        <v>0</v>
      </c>
      <c r="BE30">
        <f t="shared" si="31"/>
        <v>5.5</v>
      </c>
      <c r="BF30">
        <f t="shared" si="32"/>
        <v>0</v>
      </c>
      <c r="BG30">
        <f t="shared" si="32"/>
        <v>0</v>
      </c>
      <c r="BH30">
        <f t="shared" si="32"/>
        <v>0</v>
      </c>
      <c r="BI30">
        <f t="shared" si="33"/>
        <v>3.9390848415244095E-2</v>
      </c>
      <c r="BJ30">
        <f t="shared" si="56"/>
        <v>0</v>
      </c>
      <c r="BK30">
        <f t="shared" si="57"/>
        <v>0</v>
      </c>
      <c r="BL30">
        <f t="shared" si="35"/>
        <v>3.9390848415244095E-2</v>
      </c>
      <c r="BM30">
        <f t="shared" si="36"/>
        <v>0</v>
      </c>
      <c r="BN30">
        <f t="shared" si="37"/>
        <v>0</v>
      </c>
      <c r="BO30">
        <f t="shared" si="38"/>
        <v>0</v>
      </c>
      <c r="BP30" t="str">
        <f t="shared" si="39"/>
        <v>Col mop</v>
      </c>
      <c r="BQ30">
        <f t="shared" si="40"/>
        <v>2.165055921318678</v>
      </c>
      <c r="BR30">
        <f t="shared" si="41"/>
        <v>1.6399581456563879</v>
      </c>
      <c r="BS30">
        <f t="shared" si="42"/>
        <v>1.9963439508049601</v>
      </c>
      <c r="BT30">
        <f t="shared" si="43"/>
        <v>0.77111580759295251</v>
      </c>
      <c r="BU30">
        <f t="shared" si="44"/>
        <v>0.12932963733904579</v>
      </c>
      <c r="BV30">
        <f t="shared" si="45"/>
        <v>9.7240328825520805E-5</v>
      </c>
      <c r="BW30">
        <f t="shared" si="46"/>
        <v>0</v>
      </c>
      <c r="BX30">
        <f t="shared" si="47"/>
        <v>0</v>
      </c>
      <c r="BY30">
        <f t="shared" si="48"/>
        <v>0</v>
      </c>
      <c r="BZ30">
        <f t="shared" si="49"/>
        <v>0</v>
      </c>
      <c r="CA30">
        <f t="shared" si="50"/>
        <v>0</v>
      </c>
      <c r="CB30" s="11">
        <f t="shared" si="58"/>
        <v>7.1619724391352897E-3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12.980928385794961</v>
      </c>
      <c r="CE30" s="12">
        <f>SUMIF($AD$15:$AD$400,CC30,$BJ$15:$BJ$400)/(SUMIF($AD$15:$AD$400,CC30,$CB$15:$CB$400))</f>
        <v>11.875330415358894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4.357643172050949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AVERAGEIF($AD$15:$AD$400,CC30,$Z$15:$Z$400)</f>
        <v>19.692307692307693</v>
      </c>
      <c r="CL30" s="12">
        <f>AVERAGEIF($AD$15:$AD$400,CC30,$AA$15:$AA$400)</f>
        <v>1.4615384615384615</v>
      </c>
      <c r="CM30" s="12">
        <f>AVERAGEIF($AD$15:$AD$400,CC30,$AB$15:$AB$400)</f>
        <v>5.75</v>
      </c>
      <c r="CN30" s="12">
        <f>AVERAGEIF($AD$15:$AD$400,CC30,$AC$15:$AC$400)</f>
        <v>0</v>
      </c>
      <c r="CO30" s="11"/>
      <c r="CP30" s="11"/>
      <c r="CQ30" s="11"/>
      <c r="CR30" s="11"/>
    </row>
    <row r="31" spans="1:118" x14ac:dyDescent="0.3">
      <c r="A31">
        <v>1</v>
      </c>
      <c r="B31" t="str">
        <f t="shared" si="2"/>
        <v/>
      </c>
      <c r="D31">
        <v>0.2</v>
      </c>
      <c r="I31">
        <f t="shared" si="3"/>
        <v>0</v>
      </c>
      <c r="J31">
        <f t="shared" si="4"/>
        <v>0</v>
      </c>
      <c r="L31" t="e">
        <f t="shared" si="5"/>
        <v>#DIV/0!</v>
      </c>
      <c r="M31">
        <v>1</v>
      </c>
      <c r="N31">
        <v>0</v>
      </c>
      <c r="O31">
        <v>1</v>
      </c>
      <c r="P31">
        <f t="shared" si="6"/>
        <v>0</v>
      </c>
      <c r="Z31">
        <v>0</v>
      </c>
      <c r="AA31">
        <v>0</v>
      </c>
      <c r="AB31">
        <v>0</v>
      </c>
      <c r="AC31">
        <v>0</v>
      </c>
      <c r="AD31" t="s">
        <v>75</v>
      </c>
      <c r="AE31" t="e">
        <f t="shared" si="53"/>
        <v>#DIV/0!</v>
      </c>
      <c r="AF31" t="e">
        <f t="shared" si="7"/>
        <v>#DIV/0!</v>
      </c>
      <c r="AG31" t="e">
        <f t="shared" si="8"/>
        <v>#DIV/0!</v>
      </c>
      <c r="AH31" t="e">
        <f t="shared" si="9"/>
        <v>#DIV/0!</v>
      </c>
      <c r="AI31" t="e">
        <f t="shared" si="10"/>
        <v>#DIV/0!</v>
      </c>
      <c r="AJ31" t="e">
        <f t="shared" si="11"/>
        <v>#DIV/0!</v>
      </c>
      <c r="AK31" t="e">
        <f t="shared" si="12"/>
        <v>#DIV/0!</v>
      </c>
      <c r="AL31" t="e">
        <f t="shared" si="13"/>
        <v>#DIV/0!</v>
      </c>
      <c r="AM31" t="e">
        <f t="shared" si="14"/>
        <v>#DIV/0!</v>
      </c>
      <c r="AN31" t="e">
        <f t="shared" si="15"/>
        <v>#DIV/0!</v>
      </c>
      <c r="AO31" t="e">
        <f t="shared" si="16"/>
        <v>#DIV/0!</v>
      </c>
      <c r="AP31" t="e">
        <f t="shared" si="17"/>
        <v>#DIV/0!</v>
      </c>
      <c r="AQ31" t="e">
        <f t="shared" si="18"/>
        <v>#DIV/0!</v>
      </c>
      <c r="AR31" t="e">
        <f t="shared" si="19"/>
        <v>#DIV/0!</v>
      </c>
      <c r="AS31" t="e">
        <f t="shared" si="20"/>
        <v>#DIV/0!</v>
      </c>
      <c r="AT31" t="e">
        <f t="shared" si="21"/>
        <v>#DIV/0!</v>
      </c>
      <c r="AU31" t="e">
        <f t="shared" si="22"/>
        <v>#DIV/0!</v>
      </c>
      <c r="AV31" t="e">
        <f t="shared" si="23"/>
        <v>#DIV/0!</v>
      </c>
      <c r="AW31" t="e">
        <f t="shared" si="24"/>
        <v>#DIV/0!</v>
      </c>
      <c r="AX31" t="e">
        <f t="shared" si="25"/>
        <v>#DIV/0!</v>
      </c>
      <c r="AY31" t="e">
        <f t="shared" si="26"/>
        <v>#DIV/0!</v>
      </c>
      <c r="AZ31" t="e">
        <f t="shared" si="27"/>
        <v>#DIV/0!</v>
      </c>
      <c r="BA31" t="e">
        <f t="shared" si="28"/>
        <v>#DIV/0!</v>
      </c>
      <c r="BB31">
        <f t="shared" si="29"/>
        <v>5.5</v>
      </c>
      <c r="BC31">
        <f t="shared" si="54"/>
        <v>0</v>
      </c>
      <c r="BD31">
        <f t="shared" si="30"/>
        <v>0</v>
      </c>
      <c r="BE31">
        <f t="shared" si="31"/>
        <v>0</v>
      </c>
      <c r="BF31">
        <f t="shared" si="32"/>
        <v>0</v>
      </c>
      <c r="BG31">
        <f t="shared" si="32"/>
        <v>0</v>
      </c>
      <c r="BH31">
        <f t="shared" si="32"/>
        <v>0</v>
      </c>
      <c r="BI31">
        <f t="shared" si="33"/>
        <v>1.7507043740108492E-2</v>
      </c>
      <c r="BJ31">
        <f t="shared" si="56"/>
        <v>0</v>
      </c>
      <c r="BK31">
        <f t="shared" si="57"/>
        <v>0</v>
      </c>
      <c r="BL31">
        <f t="shared" si="35"/>
        <v>0</v>
      </c>
      <c r="BM31">
        <f t="shared" si="36"/>
        <v>0</v>
      </c>
      <c r="BN31">
        <f t="shared" si="37"/>
        <v>0</v>
      </c>
      <c r="BO31">
        <f t="shared" si="38"/>
        <v>0</v>
      </c>
      <c r="BP31" t="str">
        <f t="shared" si="39"/>
        <v/>
      </c>
      <c r="BQ31" t="str">
        <f t="shared" si="40"/>
        <v/>
      </c>
      <c r="BR31" t="str">
        <f t="shared" si="41"/>
        <v/>
      </c>
      <c r="BS31" t="str">
        <f t="shared" si="42"/>
        <v/>
      </c>
      <c r="BT31" t="str">
        <f t="shared" si="43"/>
        <v/>
      </c>
      <c r="BU31" t="str">
        <f t="shared" si="44"/>
        <v/>
      </c>
      <c r="BV31" t="str">
        <f t="shared" si="45"/>
        <v/>
      </c>
      <c r="BW31" t="str">
        <f t="shared" si="46"/>
        <v/>
      </c>
      <c r="BX31" t="str">
        <f t="shared" si="47"/>
        <v/>
      </c>
      <c r="BY31" t="str">
        <f t="shared" si="48"/>
        <v/>
      </c>
      <c r="BZ31" t="str">
        <f t="shared" si="49"/>
        <v/>
      </c>
      <c r="CA31" t="str">
        <f t="shared" si="50"/>
        <v/>
      </c>
      <c r="CB31" s="11">
        <f t="shared" si="58"/>
        <v>3.1830988618379076E-3</v>
      </c>
      <c r="CC31" s="33"/>
      <c r="CD31" s="34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S31" s="21"/>
    </row>
    <row r="32" spans="1:118" x14ac:dyDescent="0.3">
      <c r="A32">
        <v>1</v>
      </c>
      <c r="B32" t="str">
        <f t="shared" si="2"/>
        <v/>
      </c>
      <c r="D32">
        <v>0.1</v>
      </c>
      <c r="I32">
        <f t="shared" si="3"/>
        <v>0</v>
      </c>
      <c r="J32">
        <f t="shared" si="4"/>
        <v>0</v>
      </c>
      <c r="L32" t="e">
        <f t="shared" si="5"/>
        <v>#DIV/0!</v>
      </c>
      <c r="M32">
        <v>1</v>
      </c>
      <c r="N32">
        <v>0</v>
      </c>
      <c r="O32">
        <v>2</v>
      </c>
      <c r="P32">
        <f t="shared" si="6"/>
        <v>0</v>
      </c>
      <c r="Z32">
        <v>0</v>
      </c>
      <c r="AA32">
        <v>0</v>
      </c>
      <c r="AB32">
        <v>0</v>
      </c>
      <c r="AC32">
        <v>0</v>
      </c>
      <c r="AD32" t="s">
        <v>75</v>
      </c>
      <c r="AE32" t="e">
        <f t="shared" si="53"/>
        <v>#DIV/0!</v>
      </c>
      <c r="AF32" t="e">
        <f t="shared" si="7"/>
        <v>#DIV/0!</v>
      </c>
      <c r="AG32" t="e">
        <f t="shared" si="8"/>
        <v>#DIV/0!</v>
      </c>
      <c r="AH32" t="e">
        <f t="shared" si="9"/>
        <v>#DIV/0!</v>
      </c>
      <c r="AI32" t="e">
        <f t="shared" si="10"/>
        <v>#DIV/0!</v>
      </c>
      <c r="AJ32" t="e">
        <f t="shared" si="11"/>
        <v>#DIV/0!</v>
      </c>
      <c r="AK32" t="e">
        <f t="shared" si="12"/>
        <v>#DIV/0!</v>
      </c>
      <c r="AL32" t="e">
        <f t="shared" si="13"/>
        <v>#DIV/0!</v>
      </c>
      <c r="AM32" t="e">
        <f t="shared" si="14"/>
        <v>#DIV/0!</v>
      </c>
      <c r="AN32" t="e">
        <f t="shared" si="15"/>
        <v>#DIV/0!</v>
      </c>
      <c r="AO32" t="e">
        <f t="shared" si="16"/>
        <v>#DIV/0!</v>
      </c>
      <c r="AP32" t="e">
        <f t="shared" si="17"/>
        <v>#DIV/0!</v>
      </c>
      <c r="AQ32" t="e">
        <f t="shared" si="18"/>
        <v>#DIV/0!</v>
      </c>
      <c r="AR32" t="e">
        <f t="shared" si="19"/>
        <v>#DIV/0!</v>
      </c>
      <c r="AS32" t="e">
        <f t="shared" si="20"/>
        <v>#DIV/0!</v>
      </c>
      <c r="AT32" t="e">
        <f t="shared" si="21"/>
        <v>#DIV/0!</v>
      </c>
      <c r="AU32" t="e">
        <f t="shared" si="22"/>
        <v>#DIV/0!</v>
      </c>
      <c r="AV32" t="e">
        <f t="shared" si="23"/>
        <v>#DIV/0!</v>
      </c>
      <c r="AW32" t="e">
        <f t="shared" si="24"/>
        <v>#DIV/0!</v>
      </c>
      <c r="AX32" t="e">
        <f t="shared" si="25"/>
        <v>#DIV/0!</v>
      </c>
      <c r="AY32" t="e">
        <f t="shared" si="26"/>
        <v>#DIV/0!</v>
      </c>
      <c r="AZ32" t="e">
        <f t="shared" si="27"/>
        <v>#DIV/0!</v>
      </c>
      <c r="BA32" t="e">
        <f t="shared" si="28"/>
        <v>#DIV/0!</v>
      </c>
      <c r="BB32">
        <f t="shared" si="29"/>
        <v>18</v>
      </c>
      <c r="BC32">
        <f t="shared" si="54"/>
        <v>0</v>
      </c>
      <c r="BD32">
        <f t="shared" si="30"/>
        <v>0</v>
      </c>
      <c r="BE32">
        <f t="shared" si="31"/>
        <v>0</v>
      </c>
      <c r="BF32">
        <f t="shared" si="32"/>
        <v>0</v>
      </c>
      <c r="BG32">
        <f t="shared" si="32"/>
        <v>0</v>
      </c>
      <c r="BH32">
        <f t="shared" si="32"/>
        <v>0</v>
      </c>
      <c r="BI32">
        <f t="shared" si="33"/>
        <v>1.4323944878270585E-2</v>
      </c>
      <c r="BJ32">
        <f t="shared" si="56"/>
        <v>0</v>
      </c>
      <c r="BK32">
        <f t="shared" si="57"/>
        <v>0</v>
      </c>
      <c r="BL32">
        <f t="shared" si="35"/>
        <v>0</v>
      </c>
      <c r="BM32">
        <f t="shared" si="36"/>
        <v>0</v>
      </c>
      <c r="BN32">
        <f t="shared" si="37"/>
        <v>0</v>
      </c>
      <c r="BO32">
        <f t="shared" si="38"/>
        <v>0</v>
      </c>
      <c r="BP32" t="str">
        <f t="shared" si="39"/>
        <v/>
      </c>
      <c r="BQ32" t="str">
        <f t="shared" si="40"/>
        <v/>
      </c>
      <c r="BR32" t="str">
        <f t="shared" si="41"/>
        <v/>
      </c>
      <c r="BS32" t="str">
        <f t="shared" si="42"/>
        <v/>
      </c>
      <c r="BT32" t="str">
        <f t="shared" si="43"/>
        <v/>
      </c>
      <c r="BU32" t="str">
        <f t="shared" si="44"/>
        <v/>
      </c>
      <c r="BV32" t="str">
        <f t="shared" si="45"/>
        <v/>
      </c>
      <c r="BW32" t="str">
        <f t="shared" si="46"/>
        <v/>
      </c>
      <c r="BX32" t="str">
        <f t="shared" si="47"/>
        <v/>
      </c>
      <c r="BY32" t="str">
        <f t="shared" si="48"/>
        <v/>
      </c>
      <c r="BZ32" t="str">
        <f t="shared" si="49"/>
        <v/>
      </c>
      <c r="CA32" t="str">
        <f t="shared" si="50"/>
        <v/>
      </c>
      <c r="CB32" s="11">
        <f t="shared" si="58"/>
        <v>7.9577471545947689E-4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6" x14ac:dyDescent="0.3">
      <c r="A33">
        <v>1</v>
      </c>
      <c r="B33" t="str">
        <f t="shared" si="2"/>
        <v/>
      </c>
      <c r="C33" t="s">
        <v>75</v>
      </c>
      <c r="D33">
        <v>0.45</v>
      </c>
      <c r="I33">
        <f t="shared" si="3"/>
        <v>0</v>
      </c>
      <c r="J33">
        <f t="shared" si="4"/>
        <v>0</v>
      </c>
      <c r="L33" t="e">
        <f t="shared" si="5"/>
        <v>#DIV/0!</v>
      </c>
      <c r="P33">
        <f t="shared" si="6"/>
        <v>1</v>
      </c>
      <c r="S33">
        <v>2</v>
      </c>
      <c r="T33">
        <v>0</v>
      </c>
      <c r="U33">
        <v>4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3"/>
        <v>#DIV/0!</v>
      </c>
      <c r="AF33" t="e">
        <f t="shared" si="7"/>
        <v>#DIV/0!</v>
      </c>
      <c r="AG33" t="e">
        <f t="shared" si="8"/>
        <v>#DIV/0!</v>
      </c>
      <c r="AH33" t="e">
        <f t="shared" si="9"/>
        <v>#DIV/0!</v>
      </c>
      <c r="AI33" t="e">
        <f t="shared" si="10"/>
        <v>#DIV/0!</v>
      </c>
      <c r="AJ33" t="e">
        <f t="shared" si="11"/>
        <v>#DIV/0!</v>
      </c>
      <c r="AK33" t="e">
        <f t="shared" si="12"/>
        <v>#DIV/0!</v>
      </c>
      <c r="AL33" t="e">
        <f t="shared" si="13"/>
        <v>#DIV/0!</v>
      </c>
      <c r="AM33" t="e">
        <f t="shared" si="14"/>
        <v>#DIV/0!</v>
      </c>
      <c r="AN33" t="e">
        <f t="shared" si="15"/>
        <v>#DIV/0!</v>
      </c>
      <c r="AO33" t="e">
        <f t="shared" si="16"/>
        <v>#DIV/0!</v>
      </c>
      <c r="AP33" t="e">
        <f t="shared" si="17"/>
        <v>#DIV/0!</v>
      </c>
      <c r="AQ33" t="e">
        <f t="shared" si="18"/>
        <v>#DIV/0!</v>
      </c>
      <c r="AR33" t="e">
        <f t="shared" si="19"/>
        <v>#DIV/0!</v>
      </c>
      <c r="AS33" t="e">
        <f t="shared" si="20"/>
        <v>#DIV/0!</v>
      </c>
      <c r="AT33" t="e">
        <f t="shared" si="21"/>
        <v>#DIV/0!</v>
      </c>
      <c r="AU33" t="e">
        <f t="shared" si="22"/>
        <v>#DIV/0!</v>
      </c>
      <c r="AV33" t="e">
        <f t="shared" si="23"/>
        <v>#DIV/0!</v>
      </c>
      <c r="AW33" t="e">
        <f t="shared" si="24"/>
        <v>#DIV/0!</v>
      </c>
      <c r="AX33" t="e">
        <f t="shared" si="25"/>
        <v>#DIV/0!</v>
      </c>
      <c r="AY33" t="e">
        <f t="shared" si="26"/>
        <v>#DIV/0!</v>
      </c>
      <c r="AZ33" t="e">
        <f t="shared" si="27"/>
        <v>#DIV/0!</v>
      </c>
      <c r="BA33" t="e">
        <f t="shared" si="28"/>
        <v>#DIV/0!</v>
      </c>
      <c r="BB33">
        <f t="shared" si="29"/>
        <v>0</v>
      </c>
      <c r="BC33">
        <f t="shared" si="54"/>
        <v>0</v>
      </c>
      <c r="BD33">
        <f t="shared" si="30"/>
        <v>0</v>
      </c>
      <c r="BE33">
        <f t="shared" si="31"/>
        <v>63</v>
      </c>
      <c r="BF33">
        <f t="shared" si="32"/>
        <v>0</v>
      </c>
      <c r="BG33">
        <f t="shared" si="32"/>
        <v>0</v>
      </c>
      <c r="BH33">
        <f t="shared" si="32"/>
        <v>0</v>
      </c>
      <c r="BI33">
        <f t="shared" si="33"/>
        <v>0</v>
      </c>
      <c r="BJ33">
        <f t="shared" si="56"/>
        <v>0</v>
      </c>
      <c r="BK33">
        <f t="shared" si="57"/>
        <v>0</v>
      </c>
      <c r="BL33">
        <f t="shared" si="35"/>
        <v>1.0152095932474274</v>
      </c>
      <c r="BM33">
        <f t="shared" si="36"/>
        <v>0</v>
      </c>
      <c r="BN33">
        <f t="shared" si="37"/>
        <v>0</v>
      </c>
      <c r="BO33">
        <f t="shared" si="38"/>
        <v>0</v>
      </c>
      <c r="BP33" t="str">
        <f t="shared" si="39"/>
        <v/>
      </c>
      <c r="BQ33" t="str">
        <f t="shared" si="40"/>
        <v/>
      </c>
      <c r="BR33" t="str">
        <f t="shared" si="41"/>
        <v/>
      </c>
      <c r="BS33" t="str">
        <f t="shared" si="42"/>
        <v/>
      </c>
      <c r="BT33" t="str">
        <f t="shared" si="43"/>
        <v/>
      </c>
      <c r="BU33" t="str">
        <f t="shared" si="44"/>
        <v/>
      </c>
      <c r="BV33" t="str">
        <f t="shared" si="45"/>
        <v/>
      </c>
      <c r="BW33" t="str">
        <f t="shared" si="46"/>
        <v/>
      </c>
      <c r="BX33" t="str">
        <f t="shared" si="47"/>
        <v/>
      </c>
      <c r="BY33" t="str">
        <f t="shared" si="48"/>
        <v/>
      </c>
      <c r="BZ33" t="str">
        <f t="shared" si="49"/>
        <v/>
      </c>
      <c r="CA33" t="str">
        <f t="shared" si="50"/>
        <v/>
      </c>
      <c r="CB33" s="11">
        <f t="shared" si="58"/>
        <v>1.6114437988054404E-2</v>
      </c>
      <c r="CD33" s="12"/>
      <c r="CE33" s="12"/>
      <c r="CF33" s="12"/>
      <c r="CG33" s="12"/>
      <c r="CH33" s="12"/>
      <c r="CI33" s="12"/>
      <c r="CJ33" s="12"/>
      <c r="CK33" s="12"/>
    </row>
    <row r="34" spans="1:96" x14ac:dyDescent="0.3">
      <c r="A34">
        <v>1</v>
      </c>
      <c r="B34">
        <f t="shared" si="2"/>
        <v>1</v>
      </c>
      <c r="C34" t="s">
        <v>75</v>
      </c>
      <c r="D34">
        <v>0.35</v>
      </c>
      <c r="E34">
        <v>3.4</v>
      </c>
      <c r="F34">
        <v>3</v>
      </c>
      <c r="G34">
        <v>3.48</v>
      </c>
      <c r="H34">
        <v>3.4</v>
      </c>
      <c r="I34">
        <f t="shared" si="3"/>
        <v>1.62</v>
      </c>
      <c r="J34">
        <f t="shared" si="4"/>
        <v>0</v>
      </c>
      <c r="K34">
        <v>1</v>
      </c>
      <c r="L34">
        <f t="shared" si="5"/>
        <v>1</v>
      </c>
      <c r="M34">
        <v>1</v>
      </c>
      <c r="N34">
        <v>1</v>
      </c>
      <c r="O34">
        <v>3</v>
      </c>
      <c r="P34">
        <f t="shared" si="6"/>
        <v>1</v>
      </c>
      <c r="Z34">
        <v>0</v>
      </c>
      <c r="AA34">
        <v>0</v>
      </c>
      <c r="AB34">
        <v>0</v>
      </c>
      <c r="AC34">
        <v>0</v>
      </c>
      <c r="AD34" t="s">
        <v>75</v>
      </c>
      <c r="AE34">
        <f t="shared" si="53"/>
        <v>28.032305584275583</v>
      </c>
      <c r="AF34">
        <f t="shared" si="7"/>
        <v>4.122397880040527</v>
      </c>
      <c r="AG34">
        <f t="shared" si="8"/>
        <v>8.244795760081054</v>
      </c>
      <c r="AH34">
        <f t="shared" si="9"/>
        <v>16.489591520162108</v>
      </c>
      <c r="AI34">
        <f t="shared" si="10"/>
        <v>24.734387280243162</v>
      </c>
      <c r="AJ34">
        <f t="shared" si="11"/>
        <v>32.979183040324216</v>
      </c>
      <c r="AK34">
        <f t="shared" si="12"/>
        <v>41.22397880040527</v>
      </c>
      <c r="AL34">
        <f t="shared" si="13"/>
        <v>49.468774560486324</v>
      </c>
      <c r="AM34">
        <f t="shared" si="14"/>
        <v>90.692753360891601</v>
      </c>
      <c r="AN34">
        <f t="shared" si="15"/>
        <v>115.42714064113476</v>
      </c>
      <c r="AO34">
        <f t="shared" si="16"/>
        <v>140.16152792137791</v>
      </c>
      <c r="AP34">
        <f t="shared" si="17"/>
        <v>197.8750982419453</v>
      </c>
      <c r="AQ34">
        <f t="shared" si="18"/>
        <v>4.122397880040527</v>
      </c>
      <c r="AR34">
        <f t="shared" si="19"/>
        <v>8.244795760081054</v>
      </c>
      <c r="AS34">
        <f t="shared" si="20"/>
        <v>16.489591520162108</v>
      </c>
      <c r="AT34">
        <f t="shared" si="21"/>
        <v>24.734387280243162</v>
      </c>
      <c r="AU34">
        <f t="shared" si="22"/>
        <v>28.032305584275583</v>
      </c>
      <c r="AV34">
        <f t="shared" si="23"/>
        <v>28.032305584275583</v>
      </c>
      <c r="AW34">
        <f t="shared" si="24"/>
        <v>28.032305584275583</v>
      </c>
      <c r="AX34">
        <f t="shared" si="25"/>
        <v>28.032305584275583</v>
      </c>
      <c r="AY34">
        <f t="shared" si="26"/>
        <v>28.032305584275583</v>
      </c>
      <c r="AZ34">
        <f t="shared" si="27"/>
        <v>28.032305584275583</v>
      </c>
      <c r="BA34">
        <f t="shared" si="28"/>
        <v>28.032305584275583</v>
      </c>
      <c r="BB34">
        <f t="shared" si="29"/>
        <v>38</v>
      </c>
      <c r="BC34">
        <f t="shared" si="54"/>
        <v>0</v>
      </c>
      <c r="BD34">
        <f t="shared" si="30"/>
        <v>0</v>
      </c>
      <c r="BE34">
        <f t="shared" si="31"/>
        <v>0</v>
      </c>
      <c r="BF34">
        <f t="shared" si="32"/>
        <v>0</v>
      </c>
      <c r="BG34">
        <f t="shared" si="32"/>
        <v>0</v>
      </c>
      <c r="BH34">
        <f t="shared" si="32"/>
        <v>0</v>
      </c>
      <c r="BI34">
        <f t="shared" si="33"/>
        <v>0.37043313004638634</v>
      </c>
      <c r="BJ34">
        <f t="shared" si="56"/>
        <v>0</v>
      </c>
      <c r="BK34">
        <f t="shared" si="57"/>
        <v>0</v>
      </c>
      <c r="BL34">
        <f t="shared" si="35"/>
        <v>0</v>
      </c>
      <c r="BM34">
        <f t="shared" si="36"/>
        <v>0</v>
      </c>
      <c r="BN34">
        <f t="shared" si="37"/>
        <v>0</v>
      </c>
      <c r="BO34">
        <f t="shared" si="38"/>
        <v>0</v>
      </c>
      <c r="BP34" t="str">
        <f t="shared" si="39"/>
        <v>Col mop</v>
      </c>
      <c r="BQ34">
        <f t="shared" si="40"/>
        <v>4.122397880040527</v>
      </c>
      <c r="BR34">
        <f t="shared" si="41"/>
        <v>4.122397880040527</v>
      </c>
      <c r="BS34">
        <f t="shared" si="42"/>
        <v>8.244795760081054</v>
      </c>
      <c r="BT34">
        <f t="shared" si="43"/>
        <v>8.244795760081054</v>
      </c>
      <c r="BU34">
        <f t="shared" si="44"/>
        <v>3.2979183040324216</v>
      </c>
      <c r="BV34">
        <f t="shared" si="45"/>
        <v>0</v>
      </c>
      <c r="BW34">
        <f t="shared" si="46"/>
        <v>0</v>
      </c>
      <c r="BX34">
        <f t="shared" si="47"/>
        <v>0</v>
      </c>
      <c r="BY34">
        <f t="shared" si="48"/>
        <v>0</v>
      </c>
      <c r="BZ34">
        <f t="shared" si="49"/>
        <v>0</v>
      </c>
      <c r="CA34">
        <f t="shared" si="50"/>
        <v>0</v>
      </c>
      <c r="CB34" s="11">
        <f t="shared" si="58"/>
        <v>9.7482402643785885E-3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6" x14ac:dyDescent="0.3">
      <c r="A35">
        <v>1</v>
      </c>
      <c r="B35" t="str">
        <f t="shared" si="2"/>
        <v/>
      </c>
      <c r="D35">
        <v>0.24</v>
      </c>
      <c r="I35">
        <f t="shared" si="3"/>
        <v>0</v>
      </c>
      <c r="J35">
        <f t="shared" si="4"/>
        <v>0</v>
      </c>
      <c r="L35" t="e">
        <f t="shared" si="5"/>
        <v>#DIV/0!</v>
      </c>
      <c r="M35">
        <v>1</v>
      </c>
      <c r="N35">
        <v>1</v>
      </c>
      <c r="O35">
        <v>3</v>
      </c>
      <c r="P35">
        <f t="shared" si="6"/>
        <v>0</v>
      </c>
      <c r="S35">
        <v>1</v>
      </c>
      <c r="T35">
        <v>0</v>
      </c>
      <c r="U35">
        <v>1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3"/>
        <v>#DIV/0!</v>
      </c>
      <c r="AF35" t="e">
        <f t="shared" si="7"/>
        <v>#DIV/0!</v>
      </c>
      <c r="AG35" t="e">
        <f t="shared" si="8"/>
        <v>#DIV/0!</v>
      </c>
      <c r="AH35" t="e">
        <f t="shared" si="9"/>
        <v>#DIV/0!</v>
      </c>
      <c r="AI35" t="e">
        <f t="shared" si="10"/>
        <v>#DIV/0!</v>
      </c>
      <c r="AJ35" t="e">
        <f t="shared" si="11"/>
        <v>#DIV/0!</v>
      </c>
      <c r="AK35" t="e">
        <f t="shared" si="12"/>
        <v>#DIV/0!</v>
      </c>
      <c r="AL35" t="e">
        <f t="shared" si="13"/>
        <v>#DIV/0!</v>
      </c>
      <c r="AM35" t="e">
        <f t="shared" si="14"/>
        <v>#DIV/0!</v>
      </c>
      <c r="AN35" t="e">
        <f t="shared" si="15"/>
        <v>#DIV/0!</v>
      </c>
      <c r="AO35" t="e">
        <f t="shared" si="16"/>
        <v>#DIV/0!</v>
      </c>
      <c r="AP35" t="e">
        <f t="shared" si="17"/>
        <v>#DIV/0!</v>
      </c>
      <c r="AQ35" t="e">
        <f t="shared" si="18"/>
        <v>#DIV/0!</v>
      </c>
      <c r="AR35" t="e">
        <f t="shared" si="19"/>
        <v>#DIV/0!</v>
      </c>
      <c r="AS35" t="e">
        <f t="shared" si="20"/>
        <v>#DIV/0!</v>
      </c>
      <c r="AT35" t="e">
        <f t="shared" si="21"/>
        <v>#DIV/0!</v>
      </c>
      <c r="AU35" t="e">
        <f t="shared" si="22"/>
        <v>#DIV/0!</v>
      </c>
      <c r="AV35" t="e">
        <f t="shared" si="23"/>
        <v>#DIV/0!</v>
      </c>
      <c r="AW35" t="e">
        <f t="shared" si="24"/>
        <v>#DIV/0!</v>
      </c>
      <c r="AX35" t="e">
        <f t="shared" si="25"/>
        <v>#DIV/0!</v>
      </c>
      <c r="AY35" t="e">
        <f t="shared" si="26"/>
        <v>#DIV/0!</v>
      </c>
      <c r="AZ35" t="e">
        <f t="shared" si="27"/>
        <v>#DIV/0!</v>
      </c>
      <c r="BA35" t="e">
        <f t="shared" si="28"/>
        <v>#DIV/0!</v>
      </c>
      <c r="BB35">
        <f t="shared" si="29"/>
        <v>38</v>
      </c>
      <c r="BC35">
        <f t="shared" si="54"/>
        <v>0</v>
      </c>
      <c r="BD35">
        <f t="shared" si="30"/>
        <v>0</v>
      </c>
      <c r="BE35">
        <f t="shared" si="31"/>
        <v>5.5</v>
      </c>
      <c r="BF35">
        <f t="shared" si="32"/>
        <v>0</v>
      </c>
      <c r="BG35">
        <f t="shared" si="32"/>
        <v>0</v>
      </c>
      <c r="BH35">
        <f t="shared" si="32"/>
        <v>0</v>
      </c>
      <c r="BI35">
        <f t="shared" si="33"/>
        <v>0.17417916971977024</v>
      </c>
      <c r="BJ35">
        <f t="shared" si="56"/>
        <v>0</v>
      </c>
      <c r="BK35">
        <f t="shared" si="57"/>
        <v>0</v>
      </c>
      <c r="BL35">
        <f t="shared" si="35"/>
        <v>2.5210142985756221E-2</v>
      </c>
      <c r="BM35">
        <f t="shared" si="36"/>
        <v>0</v>
      </c>
      <c r="BN35">
        <f t="shared" si="37"/>
        <v>0</v>
      </c>
      <c r="BO35">
        <f t="shared" si="38"/>
        <v>0</v>
      </c>
      <c r="BP35" t="str">
        <f t="shared" si="39"/>
        <v/>
      </c>
      <c r="BQ35" t="str">
        <f t="shared" si="40"/>
        <v/>
      </c>
      <c r="BR35" t="str">
        <f t="shared" si="41"/>
        <v/>
      </c>
      <c r="BS35" t="str">
        <f t="shared" si="42"/>
        <v/>
      </c>
      <c r="BT35" t="str">
        <f t="shared" si="43"/>
        <v/>
      </c>
      <c r="BU35" t="str">
        <f t="shared" si="44"/>
        <v/>
      </c>
      <c r="BV35" t="str">
        <f t="shared" si="45"/>
        <v/>
      </c>
      <c r="BW35" t="str">
        <f t="shared" si="46"/>
        <v/>
      </c>
      <c r="BX35" t="str">
        <f t="shared" si="47"/>
        <v/>
      </c>
      <c r="BY35" t="str">
        <f t="shared" si="48"/>
        <v/>
      </c>
      <c r="BZ35" t="str">
        <f t="shared" si="49"/>
        <v/>
      </c>
      <c r="CA35" t="str">
        <f t="shared" si="50"/>
        <v/>
      </c>
      <c r="CB35" s="11">
        <f t="shared" si="58"/>
        <v>4.5836623610465855E-3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6" x14ac:dyDescent="0.3">
      <c r="A36">
        <v>1</v>
      </c>
      <c r="B36" t="str">
        <f t="shared" si="2"/>
        <v/>
      </c>
      <c r="D36">
        <v>0.2</v>
      </c>
      <c r="I36">
        <f t="shared" si="3"/>
        <v>0</v>
      </c>
      <c r="J36">
        <f t="shared" si="4"/>
        <v>0</v>
      </c>
      <c r="L36" t="e">
        <f t="shared" si="5"/>
        <v>#DIV/0!</v>
      </c>
      <c r="M36">
        <v>1</v>
      </c>
      <c r="N36">
        <v>1</v>
      </c>
      <c r="O36">
        <v>3</v>
      </c>
      <c r="P36">
        <f t="shared" si="6"/>
        <v>0</v>
      </c>
      <c r="Z36">
        <v>0</v>
      </c>
      <c r="AA36">
        <v>0</v>
      </c>
      <c r="AB36">
        <v>0</v>
      </c>
      <c r="AC36">
        <v>0</v>
      </c>
      <c r="AD36" t="s">
        <v>75</v>
      </c>
      <c r="AE36" t="e">
        <f t="shared" si="53"/>
        <v>#DIV/0!</v>
      </c>
      <c r="AF36" t="e">
        <f t="shared" si="7"/>
        <v>#DIV/0!</v>
      </c>
      <c r="AG36" t="e">
        <f t="shared" si="8"/>
        <v>#DIV/0!</v>
      </c>
      <c r="AH36" t="e">
        <f t="shared" si="9"/>
        <v>#DIV/0!</v>
      </c>
      <c r="AI36" t="e">
        <f t="shared" si="10"/>
        <v>#DIV/0!</v>
      </c>
      <c r="AJ36" t="e">
        <f t="shared" si="11"/>
        <v>#DIV/0!</v>
      </c>
      <c r="AK36" t="e">
        <f t="shared" si="12"/>
        <v>#DIV/0!</v>
      </c>
      <c r="AL36" t="e">
        <f t="shared" si="13"/>
        <v>#DIV/0!</v>
      </c>
      <c r="AM36" t="e">
        <f t="shared" si="14"/>
        <v>#DIV/0!</v>
      </c>
      <c r="AN36" t="e">
        <f t="shared" si="15"/>
        <v>#DIV/0!</v>
      </c>
      <c r="AO36" t="e">
        <f t="shared" si="16"/>
        <v>#DIV/0!</v>
      </c>
      <c r="AP36" t="e">
        <f t="shared" si="17"/>
        <v>#DIV/0!</v>
      </c>
      <c r="AQ36" t="e">
        <f t="shared" si="18"/>
        <v>#DIV/0!</v>
      </c>
      <c r="AR36" t="e">
        <f t="shared" si="19"/>
        <v>#DIV/0!</v>
      </c>
      <c r="AS36" t="e">
        <f t="shared" si="20"/>
        <v>#DIV/0!</v>
      </c>
      <c r="AT36" t="e">
        <f t="shared" si="21"/>
        <v>#DIV/0!</v>
      </c>
      <c r="AU36" t="e">
        <f t="shared" si="22"/>
        <v>#DIV/0!</v>
      </c>
      <c r="AV36" t="e">
        <f t="shared" si="23"/>
        <v>#DIV/0!</v>
      </c>
      <c r="AW36" t="e">
        <f t="shared" si="24"/>
        <v>#DIV/0!</v>
      </c>
      <c r="AX36" t="e">
        <f t="shared" si="25"/>
        <v>#DIV/0!</v>
      </c>
      <c r="AY36" t="e">
        <f t="shared" si="26"/>
        <v>#DIV/0!</v>
      </c>
      <c r="AZ36" t="e">
        <f t="shared" si="27"/>
        <v>#DIV/0!</v>
      </c>
      <c r="BA36" t="e">
        <f t="shared" si="28"/>
        <v>#DIV/0!</v>
      </c>
      <c r="BB36">
        <f t="shared" si="29"/>
        <v>38</v>
      </c>
      <c r="BC36">
        <f t="shared" si="54"/>
        <v>0</v>
      </c>
      <c r="BD36">
        <f t="shared" si="30"/>
        <v>0</v>
      </c>
      <c r="BE36">
        <f t="shared" si="31"/>
        <v>0</v>
      </c>
      <c r="BF36">
        <f t="shared" si="32"/>
        <v>0</v>
      </c>
      <c r="BG36">
        <f t="shared" si="32"/>
        <v>0</v>
      </c>
      <c r="BH36">
        <f t="shared" si="32"/>
        <v>0</v>
      </c>
      <c r="BI36">
        <f t="shared" si="33"/>
        <v>0.12095775674984048</v>
      </c>
      <c r="BJ36">
        <f t="shared" si="56"/>
        <v>0</v>
      </c>
      <c r="BK36">
        <f t="shared" si="57"/>
        <v>0</v>
      </c>
      <c r="BL36">
        <f t="shared" si="35"/>
        <v>0</v>
      </c>
      <c r="BM36">
        <f t="shared" si="36"/>
        <v>0</v>
      </c>
      <c r="BN36">
        <f t="shared" si="37"/>
        <v>0</v>
      </c>
      <c r="BO36">
        <f t="shared" si="38"/>
        <v>0</v>
      </c>
      <c r="BP36" t="str">
        <f t="shared" si="39"/>
        <v/>
      </c>
      <c r="BQ36" t="str">
        <f t="shared" si="40"/>
        <v/>
      </c>
      <c r="BR36" t="str">
        <f t="shared" si="41"/>
        <v/>
      </c>
      <c r="BS36" t="str">
        <f t="shared" si="42"/>
        <v/>
      </c>
      <c r="BT36" t="str">
        <f t="shared" si="43"/>
        <v/>
      </c>
      <c r="BU36" t="str">
        <f t="shared" si="44"/>
        <v/>
      </c>
      <c r="BV36" t="str">
        <f t="shared" si="45"/>
        <v/>
      </c>
      <c r="BW36" t="str">
        <f t="shared" si="46"/>
        <v/>
      </c>
      <c r="BX36" t="str">
        <f t="shared" si="47"/>
        <v/>
      </c>
      <c r="BY36" t="str">
        <f t="shared" si="48"/>
        <v/>
      </c>
      <c r="BZ36" t="str">
        <f t="shared" si="49"/>
        <v/>
      </c>
      <c r="CA36" t="str">
        <f t="shared" si="50"/>
        <v/>
      </c>
      <c r="CB36" s="11">
        <f t="shared" si="58"/>
        <v>3.1830988618379076E-3</v>
      </c>
      <c r="CD36" s="24"/>
      <c r="CE36" s="24"/>
      <c r="CF36" s="24"/>
      <c r="CG36" s="35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6" x14ac:dyDescent="0.3">
      <c r="A37">
        <v>1</v>
      </c>
      <c r="B37" t="str">
        <f t="shared" si="2"/>
        <v/>
      </c>
      <c r="D37">
        <v>0.15</v>
      </c>
      <c r="I37">
        <f t="shared" si="3"/>
        <v>0</v>
      </c>
      <c r="J37">
        <f t="shared" si="4"/>
        <v>0</v>
      </c>
      <c r="L37" t="e">
        <f t="shared" si="5"/>
        <v>#DIV/0!</v>
      </c>
      <c r="M37">
        <v>1</v>
      </c>
      <c r="N37">
        <v>1</v>
      </c>
      <c r="O37">
        <v>3</v>
      </c>
      <c r="P37">
        <f t="shared" si="6"/>
        <v>0</v>
      </c>
      <c r="Z37">
        <v>0</v>
      </c>
      <c r="AA37">
        <v>0</v>
      </c>
      <c r="AB37">
        <v>0</v>
      </c>
      <c r="AC37">
        <v>0</v>
      </c>
      <c r="AD37" t="s">
        <v>75</v>
      </c>
      <c r="AE37" t="e">
        <f t="shared" si="53"/>
        <v>#DIV/0!</v>
      </c>
      <c r="AF37" t="e">
        <f t="shared" si="7"/>
        <v>#DIV/0!</v>
      </c>
      <c r="AG37" t="e">
        <f t="shared" si="8"/>
        <v>#DIV/0!</v>
      </c>
      <c r="AH37" t="e">
        <f t="shared" si="9"/>
        <v>#DIV/0!</v>
      </c>
      <c r="AI37" t="e">
        <f t="shared" si="10"/>
        <v>#DIV/0!</v>
      </c>
      <c r="AJ37" t="e">
        <f t="shared" si="11"/>
        <v>#DIV/0!</v>
      </c>
      <c r="AK37" t="e">
        <f t="shared" si="12"/>
        <v>#DIV/0!</v>
      </c>
      <c r="AL37" t="e">
        <f t="shared" si="13"/>
        <v>#DIV/0!</v>
      </c>
      <c r="AM37" t="e">
        <f t="shared" si="14"/>
        <v>#DIV/0!</v>
      </c>
      <c r="AN37" t="e">
        <f t="shared" si="15"/>
        <v>#DIV/0!</v>
      </c>
      <c r="AO37" t="e">
        <f t="shared" si="16"/>
        <v>#DIV/0!</v>
      </c>
      <c r="AP37" t="e">
        <f t="shared" si="17"/>
        <v>#DIV/0!</v>
      </c>
      <c r="AQ37" t="e">
        <f t="shared" si="18"/>
        <v>#DIV/0!</v>
      </c>
      <c r="AR37" t="e">
        <f t="shared" si="19"/>
        <v>#DIV/0!</v>
      </c>
      <c r="AS37" t="e">
        <f t="shared" si="20"/>
        <v>#DIV/0!</v>
      </c>
      <c r="AT37" t="e">
        <f t="shared" si="21"/>
        <v>#DIV/0!</v>
      </c>
      <c r="AU37" t="e">
        <f t="shared" si="22"/>
        <v>#DIV/0!</v>
      </c>
      <c r="AV37" t="e">
        <f t="shared" si="23"/>
        <v>#DIV/0!</v>
      </c>
      <c r="AW37" t="e">
        <f t="shared" si="24"/>
        <v>#DIV/0!</v>
      </c>
      <c r="AX37" t="e">
        <f t="shared" si="25"/>
        <v>#DIV/0!</v>
      </c>
      <c r="AY37" t="e">
        <f t="shared" si="26"/>
        <v>#DIV/0!</v>
      </c>
      <c r="AZ37" t="e">
        <f t="shared" si="27"/>
        <v>#DIV/0!</v>
      </c>
      <c r="BA37" t="e">
        <f t="shared" si="28"/>
        <v>#DIV/0!</v>
      </c>
      <c r="BB37">
        <f t="shared" si="29"/>
        <v>38</v>
      </c>
      <c r="BC37">
        <f t="shared" si="54"/>
        <v>0</v>
      </c>
      <c r="BD37">
        <f t="shared" si="30"/>
        <v>0</v>
      </c>
      <c r="BE37">
        <f t="shared" si="31"/>
        <v>0</v>
      </c>
      <c r="BF37">
        <f t="shared" si="32"/>
        <v>0</v>
      </c>
      <c r="BG37">
        <f t="shared" si="32"/>
        <v>0</v>
      </c>
      <c r="BH37">
        <f t="shared" si="32"/>
        <v>0</v>
      </c>
      <c r="BI37">
        <f t="shared" si="33"/>
        <v>6.8038738171785254E-2</v>
      </c>
      <c r="BJ37">
        <f t="shared" si="56"/>
        <v>0</v>
      </c>
      <c r="BK37">
        <f t="shared" si="57"/>
        <v>0</v>
      </c>
      <c r="BL37">
        <f t="shared" si="35"/>
        <v>0</v>
      </c>
      <c r="BM37">
        <f t="shared" si="36"/>
        <v>0</v>
      </c>
      <c r="BN37">
        <f t="shared" si="37"/>
        <v>0</v>
      </c>
      <c r="BO37">
        <f t="shared" si="38"/>
        <v>0</v>
      </c>
      <c r="BP37" t="str">
        <f t="shared" si="39"/>
        <v/>
      </c>
      <c r="BQ37" t="str">
        <f t="shared" si="40"/>
        <v/>
      </c>
      <c r="BR37" t="str">
        <f t="shared" si="41"/>
        <v/>
      </c>
      <c r="BS37" t="str">
        <f t="shared" si="42"/>
        <v/>
      </c>
      <c r="BT37" t="str">
        <f t="shared" si="43"/>
        <v/>
      </c>
      <c r="BU37" t="str">
        <f t="shared" si="44"/>
        <v/>
      </c>
      <c r="BV37" t="str">
        <f t="shared" si="45"/>
        <v/>
      </c>
      <c r="BW37" t="str">
        <f t="shared" si="46"/>
        <v/>
      </c>
      <c r="BX37" t="str">
        <f t="shared" si="47"/>
        <v/>
      </c>
      <c r="BY37" t="str">
        <f t="shared" si="48"/>
        <v/>
      </c>
      <c r="BZ37" t="str">
        <f t="shared" si="49"/>
        <v/>
      </c>
      <c r="CA37" t="str">
        <f t="shared" si="50"/>
        <v/>
      </c>
      <c r="CB37" s="11">
        <f t="shared" si="58"/>
        <v>1.7904931097838224E-3</v>
      </c>
      <c r="CC37" s="33"/>
      <c r="CD37" s="11"/>
      <c r="CE37" s="12"/>
      <c r="CF37" s="12"/>
      <c r="CG37" s="11"/>
      <c r="CH37" s="12"/>
      <c r="CI37" s="12"/>
      <c r="CJ37" s="12"/>
      <c r="CK37" s="12"/>
      <c r="CO37" s="11"/>
      <c r="CP37" s="11"/>
      <c r="CQ37" s="11"/>
      <c r="CR37" s="11"/>
    </row>
    <row r="38" spans="1:96" x14ac:dyDescent="0.3">
      <c r="A38">
        <v>1</v>
      </c>
      <c r="B38" t="str">
        <f t="shared" si="2"/>
        <v/>
      </c>
      <c r="D38">
        <v>0.4</v>
      </c>
      <c r="I38">
        <f t="shared" si="3"/>
        <v>0</v>
      </c>
      <c r="J38">
        <f t="shared" si="4"/>
        <v>0</v>
      </c>
      <c r="L38" t="e">
        <f t="shared" si="5"/>
        <v>#DIV/0!</v>
      </c>
      <c r="M38">
        <v>1</v>
      </c>
      <c r="N38">
        <v>1</v>
      </c>
      <c r="O38">
        <v>3</v>
      </c>
      <c r="P38">
        <f t="shared" si="6"/>
        <v>0</v>
      </c>
      <c r="S38">
        <v>1</v>
      </c>
      <c r="T38">
        <v>0</v>
      </c>
      <c r="U38">
        <v>1</v>
      </c>
      <c r="Z38">
        <v>0</v>
      </c>
      <c r="AA38">
        <v>0</v>
      </c>
      <c r="AB38">
        <v>0</v>
      </c>
      <c r="AC38">
        <v>0</v>
      </c>
      <c r="AD38" t="s">
        <v>75</v>
      </c>
      <c r="AE38" t="e">
        <f t="shared" si="53"/>
        <v>#DIV/0!</v>
      </c>
      <c r="AF38" t="e">
        <f t="shared" si="7"/>
        <v>#DIV/0!</v>
      </c>
      <c r="AG38" t="e">
        <f t="shared" si="8"/>
        <v>#DIV/0!</v>
      </c>
      <c r="AH38" t="e">
        <f t="shared" si="9"/>
        <v>#DIV/0!</v>
      </c>
      <c r="AI38" t="e">
        <f t="shared" si="10"/>
        <v>#DIV/0!</v>
      </c>
      <c r="AJ38" t="e">
        <f t="shared" si="11"/>
        <v>#DIV/0!</v>
      </c>
      <c r="AK38" t="e">
        <f t="shared" si="12"/>
        <v>#DIV/0!</v>
      </c>
      <c r="AL38" t="e">
        <f t="shared" si="13"/>
        <v>#DIV/0!</v>
      </c>
      <c r="AM38" t="e">
        <f t="shared" si="14"/>
        <v>#DIV/0!</v>
      </c>
      <c r="AN38" t="e">
        <f t="shared" si="15"/>
        <v>#DIV/0!</v>
      </c>
      <c r="AO38" t="e">
        <f t="shared" si="16"/>
        <v>#DIV/0!</v>
      </c>
      <c r="AP38" t="e">
        <f t="shared" si="17"/>
        <v>#DIV/0!</v>
      </c>
      <c r="AQ38" t="e">
        <f t="shared" si="18"/>
        <v>#DIV/0!</v>
      </c>
      <c r="AR38" t="e">
        <f t="shared" si="19"/>
        <v>#DIV/0!</v>
      </c>
      <c r="AS38" t="e">
        <f t="shared" si="20"/>
        <v>#DIV/0!</v>
      </c>
      <c r="AT38" t="e">
        <f t="shared" si="21"/>
        <v>#DIV/0!</v>
      </c>
      <c r="AU38" t="e">
        <f t="shared" si="22"/>
        <v>#DIV/0!</v>
      </c>
      <c r="AV38" t="e">
        <f t="shared" si="23"/>
        <v>#DIV/0!</v>
      </c>
      <c r="AW38" t="e">
        <f t="shared" si="24"/>
        <v>#DIV/0!</v>
      </c>
      <c r="AX38" t="e">
        <f t="shared" si="25"/>
        <v>#DIV/0!</v>
      </c>
      <c r="AY38" t="e">
        <f t="shared" si="26"/>
        <v>#DIV/0!</v>
      </c>
      <c r="AZ38" t="e">
        <f t="shared" si="27"/>
        <v>#DIV/0!</v>
      </c>
      <c r="BA38" t="e">
        <f t="shared" si="28"/>
        <v>#DIV/0!</v>
      </c>
      <c r="BB38">
        <f t="shared" si="29"/>
        <v>38</v>
      </c>
      <c r="BC38">
        <f t="shared" si="54"/>
        <v>0</v>
      </c>
      <c r="BD38">
        <f t="shared" si="30"/>
        <v>0</v>
      </c>
      <c r="BE38">
        <f t="shared" si="31"/>
        <v>5.5</v>
      </c>
      <c r="BF38">
        <f t="shared" si="32"/>
        <v>0</v>
      </c>
      <c r="BG38">
        <f t="shared" si="32"/>
        <v>0</v>
      </c>
      <c r="BH38">
        <f t="shared" si="32"/>
        <v>0</v>
      </c>
      <c r="BI38">
        <f t="shared" si="33"/>
        <v>0.48383102699936192</v>
      </c>
      <c r="BJ38">
        <f t="shared" si="56"/>
        <v>0</v>
      </c>
      <c r="BK38">
        <f t="shared" si="57"/>
        <v>0</v>
      </c>
      <c r="BL38">
        <f t="shared" si="35"/>
        <v>7.0028174960433967E-2</v>
      </c>
      <c r="BM38">
        <f t="shared" si="36"/>
        <v>0</v>
      </c>
      <c r="BN38">
        <f t="shared" si="37"/>
        <v>0</v>
      </c>
      <c r="BO38">
        <f t="shared" si="38"/>
        <v>0</v>
      </c>
      <c r="BP38" t="str">
        <f t="shared" si="39"/>
        <v/>
      </c>
      <c r="BQ38" t="str">
        <f t="shared" si="40"/>
        <v/>
      </c>
      <c r="BR38" t="str">
        <f t="shared" si="41"/>
        <v/>
      </c>
      <c r="BS38" t="str">
        <f t="shared" si="42"/>
        <v/>
      </c>
      <c r="BT38" t="str">
        <f t="shared" si="43"/>
        <v/>
      </c>
      <c r="BU38" t="str">
        <f t="shared" si="44"/>
        <v/>
      </c>
      <c r="BV38" t="str">
        <f t="shared" si="45"/>
        <v/>
      </c>
      <c r="BW38" t="str">
        <f t="shared" si="46"/>
        <v/>
      </c>
      <c r="BX38" t="str">
        <f t="shared" si="47"/>
        <v/>
      </c>
      <c r="BY38" t="str">
        <f t="shared" si="48"/>
        <v/>
      </c>
      <c r="BZ38" t="str">
        <f t="shared" si="49"/>
        <v/>
      </c>
      <c r="CA38" t="str">
        <f t="shared" si="50"/>
        <v/>
      </c>
      <c r="CB38" s="11">
        <f t="shared" si="58"/>
        <v>1.273239544735163E-2</v>
      </c>
      <c r="CC38" s="33"/>
      <c r="CD38" s="11"/>
      <c r="CE38" s="12"/>
      <c r="CF38" s="12"/>
      <c r="CG38" s="11"/>
      <c r="CH38" s="12"/>
      <c r="CI38" s="12"/>
      <c r="CJ38" s="12"/>
      <c r="CK38" s="12"/>
      <c r="CO38" s="11"/>
      <c r="CP38" s="11"/>
      <c r="CQ38" s="11"/>
      <c r="CR38" s="11"/>
    </row>
    <row r="39" spans="1:96" x14ac:dyDescent="0.3">
      <c r="A39">
        <v>1</v>
      </c>
      <c r="B39" t="str">
        <f t="shared" si="2"/>
        <v/>
      </c>
      <c r="D39">
        <v>0.2</v>
      </c>
      <c r="I39">
        <f t="shared" si="3"/>
        <v>0</v>
      </c>
      <c r="J39">
        <f t="shared" si="4"/>
        <v>0</v>
      </c>
      <c r="L39" t="e">
        <f t="shared" si="5"/>
        <v>#DIV/0!</v>
      </c>
      <c r="M39">
        <v>1</v>
      </c>
      <c r="N39">
        <v>1</v>
      </c>
      <c r="O39">
        <v>3</v>
      </c>
      <c r="P39">
        <f t="shared" si="6"/>
        <v>0</v>
      </c>
      <c r="S39">
        <v>1</v>
      </c>
      <c r="T39">
        <v>0</v>
      </c>
      <c r="U39">
        <v>1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3"/>
        <v>#DIV/0!</v>
      </c>
      <c r="AF39" t="e">
        <f t="shared" si="7"/>
        <v>#DIV/0!</v>
      </c>
      <c r="AG39" t="e">
        <f t="shared" si="8"/>
        <v>#DIV/0!</v>
      </c>
      <c r="AH39" t="e">
        <f t="shared" si="9"/>
        <v>#DIV/0!</v>
      </c>
      <c r="AI39" t="e">
        <f t="shared" si="10"/>
        <v>#DIV/0!</v>
      </c>
      <c r="AJ39" t="e">
        <f t="shared" si="11"/>
        <v>#DIV/0!</v>
      </c>
      <c r="AK39" t="e">
        <f t="shared" si="12"/>
        <v>#DIV/0!</v>
      </c>
      <c r="AL39" t="e">
        <f t="shared" si="13"/>
        <v>#DIV/0!</v>
      </c>
      <c r="AM39" t="e">
        <f t="shared" si="14"/>
        <v>#DIV/0!</v>
      </c>
      <c r="AN39" t="e">
        <f t="shared" si="15"/>
        <v>#DIV/0!</v>
      </c>
      <c r="AO39" t="e">
        <f t="shared" si="16"/>
        <v>#DIV/0!</v>
      </c>
      <c r="AP39" t="e">
        <f t="shared" si="17"/>
        <v>#DIV/0!</v>
      </c>
      <c r="AQ39" t="e">
        <f t="shared" si="18"/>
        <v>#DIV/0!</v>
      </c>
      <c r="AR39" t="e">
        <f t="shared" si="19"/>
        <v>#DIV/0!</v>
      </c>
      <c r="AS39" t="e">
        <f t="shared" si="20"/>
        <v>#DIV/0!</v>
      </c>
      <c r="AT39" t="e">
        <f t="shared" si="21"/>
        <v>#DIV/0!</v>
      </c>
      <c r="AU39" t="e">
        <f t="shared" si="22"/>
        <v>#DIV/0!</v>
      </c>
      <c r="AV39" t="e">
        <f t="shared" si="23"/>
        <v>#DIV/0!</v>
      </c>
      <c r="AW39" t="e">
        <f t="shared" si="24"/>
        <v>#DIV/0!</v>
      </c>
      <c r="AX39" t="e">
        <f t="shared" si="25"/>
        <v>#DIV/0!</v>
      </c>
      <c r="AY39" t="e">
        <f t="shared" si="26"/>
        <v>#DIV/0!</v>
      </c>
      <c r="AZ39" t="e">
        <f t="shared" si="27"/>
        <v>#DIV/0!</v>
      </c>
      <c r="BA39" t="e">
        <f t="shared" si="28"/>
        <v>#DIV/0!</v>
      </c>
      <c r="BB39">
        <f t="shared" si="29"/>
        <v>38</v>
      </c>
      <c r="BC39">
        <f t="shared" si="54"/>
        <v>0</v>
      </c>
      <c r="BD39">
        <f t="shared" si="30"/>
        <v>0</v>
      </c>
      <c r="BE39">
        <f t="shared" si="31"/>
        <v>5.5</v>
      </c>
      <c r="BF39">
        <f t="shared" si="32"/>
        <v>0</v>
      </c>
      <c r="BG39">
        <f t="shared" si="32"/>
        <v>0</v>
      </c>
      <c r="BH39">
        <f t="shared" si="32"/>
        <v>0</v>
      </c>
      <c r="BI39">
        <f t="shared" si="33"/>
        <v>0.12095775674984048</v>
      </c>
      <c r="BJ39">
        <f t="shared" si="56"/>
        <v>0</v>
      </c>
      <c r="BK39">
        <f t="shared" si="57"/>
        <v>0</v>
      </c>
      <c r="BL39">
        <f t="shared" si="35"/>
        <v>1.7507043740108492E-2</v>
      </c>
      <c r="BM39">
        <f t="shared" si="36"/>
        <v>0</v>
      </c>
      <c r="BN39">
        <f t="shared" si="37"/>
        <v>0</v>
      </c>
      <c r="BO39">
        <f t="shared" si="38"/>
        <v>0</v>
      </c>
      <c r="BP39" t="str">
        <f t="shared" si="39"/>
        <v/>
      </c>
      <c r="BQ39" t="str">
        <f t="shared" si="40"/>
        <v/>
      </c>
      <c r="BR39" t="str">
        <f t="shared" si="41"/>
        <v/>
      </c>
      <c r="BS39" t="str">
        <f t="shared" si="42"/>
        <v/>
      </c>
      <c r="BT39" t="str">
        <f t="shared" si="43"/>
        <v/>
      </c>
      <c r="BU39" t="str">
        <f t="shared" si="44"/>
        <v/>
      </c>
      <c r="BV39" t="str">
        <f t="shared" si="45"/>
        <v/>
      </c>
      <c r="BW39" t="str">
        <f t="shared" si="46"/>
        <v/>
      </c>
      <c r="BX39" t="str">
        <f t="shared" si="47"/>
        <v/>
      </c>
      <c r="BY39" t="str">
        <f t="shared" si="48"/>
        <v/>
      </c>
      <c r="BZ39" t="str">
        <f t="shared" si="49"/>
        <v/>
      </c>
      <c r="CA39" t="str">
        <f t="shared" si="50"/>
        <v/>
      </c>
      <c r="CB39" s="11">
        <f t="shared" si="58"/>
        <v>3.1830988618379076E-3</v>
      </c>
      <c r="CD39" s="12"/>
      <c r="CE39" s="12"/>
      <c r="CF39" s="12"/>
      <c r="CG39" s="12"/>
      <c r="CH39" s="12"/>
      <c r="CI39" s="12"/>
      <c r="CJ39" s="12"/>
      <c r="CK39" s="12"/>
    </row>
    <row r="40" spans="1:96" x14ac:dyDescent="0.3">
      <c r="A40">
        <v>1</v>
      </c>
      <c r="B40">
        <f t="shared" si="2"/>
        <v>1</v>
      </c>
      <c r="C40" t="s">
        <v>75</v>
      </c>
      <c r="D40">
        <v>2.2000000000000002</v>
      </c>
      <c r="E40">
        <v>4.2</v>
      </c>
      <c r="F40">
        <v>3.3</v>
      </c>
      <c r="G40">
        <v>3.2</v>
      </c>
      <c r="H40">
        <v>3.2</v>
      </c>
      <c r="I40">
        <f t="shared" si="3"/>
        <v>1.625</v>
      </c>
      <c r="J40">
        <f t="shared" si="4"/>
        <v>1</v>
      </c>
      <c r="K40">
        <v>1</v>
      </c>
      <c r="L40">
        <f t="shared" si="5"/>
        <v>1</v>
      </c>
      <c r="M40">
        <v>2</v>
      </c>
      <c r="N40">
        <v>1</v>
      </c>
      <c r="O40">
        <v>5</v>
      </c>
      <c r="P40">
        <f t="shared" si="6"/>
        <v>1</v>
      </c>
      <c r="S40">
        <v>1</v>
      </c>
      <c r="T40">
        <v>0</v>
      </c>
      <c r="U40">
        <v>2</v>
      </c>
      <c r="Z40">
        <v>0</v>
      </c>
      <c r="AA40">
        <v>0</v>
      </c>
      <c r="AB40">
        <v>0</v>
      </c>
      <c r="AC40">
        <v>0</v>
      </c>
      <c r="AD40" t="s">
        <v>75</v>
      </c>
      <c r="AE40">
        <f t="shared" si="53"/>
        <v>26.546457922833753</v>
      </c>
      <c r="AF40">
        <f t="shared" si="7"/>
        <v>-4.1478840504427739</v>
      </c>
      <c r="AG40">
        <f t="shared" si="8"/>
        <v>0</v>
      </c>
      <c r="AH40">
        <f t="shared" si="9"/>
        <v>8.2957681008855477</v>
      </c>
      <c r="AI40">
        <f t="shared" si="10"/>
        <v>16.591536201771095</v>
      </c>
      <c r="AJ40">
        <f t="shared" si="11"/>
        <v>24.887304302656645</v>
      </c>
      <c r="AK40">
        <f t="shared" si="12"/>
        <v>33.183072403542191</v>
      </c>
      <c r="AL40">
        <f t="shared" si="13"/>
        <v>41.478840504427737</v>
      </c>
      <c r="AM40">
        <f t="shared" si="14"/>
        <v>82.957681008855474</v>
      </c>
      <c r="AN40">
        <f t="shared" si="15"/>
        <v>107.84498531151212</v>
      </c>
      <c r="AO40">
        <f t="shared" si="16"/>
        <v>132.73228961416876</v>
      </c>
      <c r="AP40">
        <f t="shared" si="17"/>
        <v>190.80266632036759</v>
      </c>
      <c r="AQ40">
        <f t="shared" si="18"/>
        <v>0</v>
      </c>
      <c r="AR40">
        <f t="shared" si="19"/>
        <v>0</v>
      </c>
      <c r="AS40">
        <f t="shared" si="20"/>
        <v>8.2957681008855477</v>
      </c>
      <c r="AT40">
        <f t="shared" si="21"/>
        <v>16.591536201771095</v>
      </c>
      <c r="AU40">
        <f t="shared" si="22"/>
        <v>24.887304302656645</v>
      </c>
      <c r="AV40">
        <f t="shared" si="23"/>
        <v>26.546457922833753</v>
      </c>
      <c r="AW40">
        <f t="shared" si="24"/>
        <v>26.546457922833753</v>
      </c>
      <c r="AX40">
        <f t="shared" si="25"/>
        <v>26.546457922833753</v>
      </c>
      <c r="AY40">
        <f t="shared" si="26"/>
        <v>26.546457922833753</v>
      </c>
      <c r="AZ40">
        <f t="shared" si="27"/>
        <v>26.546457922833753</v>
      </c>
      <c r="BA40">
        <f t="shared" si="28"/>
        <v>26.546457922833753</v>
      </c>
      <c r="BB40">
        <f t="shared" si="29"/>
        <v>83</v>
      </c>
      <c r="BC40">
        <f t="shared" si="54"/>
        <v>0</v>
      </c>
      <c r="BD40">
        <f t="shared" si="30"/>
        <v>0</v>
      </c>
      <c r="BE40">
        <f t="shared" si="31"/>
        <v>18</v>
      </c>
      <c r="BF40">
        <f t="shared" si="32"/>
        <v>0</v>
      </c>
      <c r="BG40">
        <f t="shared" si="32"/>
        <v>0</v>
      </c>
      <c r="BH40">
        <f t="shared" si="32"/>
        <v>0</v>
      </c>
      <c r="BI40">
        <f t="shared" si="33"/>
        <v>31.967861869438103</v>
      </c>
      <c r="BJ40">
        <f t="shared" si="56"/>
        <v>0</v>
      </c>
      <c r="BK40">
        <f t="shared" si="57"/>
        <v>0</v>
      </c>
      <c r="BL40">
        <f t="shared" si="35"/>
        <v>6.9327893210829616</v>
      </c>
      <c r="BM40">
        <f t="shared" si="36"/>
        <v>0</v>
      </c>
      <c r="BN40">
        <f t="shared" si="37"/>
        <v>0</v>
      </c>
      <c r="BO40">
        <f t="shared" si="38"/>
        <v>0</v>
      </c>
      <c r="BP40" t="str">
        <f t="shared" si="39"/>
        <v>Col mop</v>
      </c>
      <c r="BQ40">
        <f t="shared" si="40"/>
        <v>0</v>
      </c>
      <c r="BR40">
        <f t="shared" si="41"/>
        <v>0</v>
      </c>
      <c r="BS40">
        <f t="shared" si="42"/>
        <v>8.2957681008855477</v>
      </c>
      <c r="BT40">
        <f t="shared" si="43"/>
        <v>8.2957681008855477</v>
      </c>
      <c r="BU40">
        <f t="shared" si="44"/>
        <v>8.2957681008855495</v>
      </c>
      <c r="BV40">
        <f t="shared" si="45"/>
        <v>1.6591536201771078</v>
      </c>
      <c r="BW40">
        <f t="shared" si="46"/>
        <v>0</v>
      </c>
      <c r="BX40">
        <f t="shared" si="47"/>
        <v>0</v>
      </c>
      <c r="BY40">
        <f t="shared" si="48"/>
        <v>0</v>
      </c>
      <c r="BZ40">
        <f t="shared" si="49"/>
        <v>0</v>
      </c>
      <c r="CA40">
        <f t="shared" si="50"/>
        <v>0</v>
      </c>
      <c r="CB40" s="11">
        <f t="shared" si="58"/>
        <v>0.38515496228238677</v>
      </c>
      <c r="CD40" s="12"/>
      <c r="CE40" s="12"/>
      <c r="CF40" s="12"/>
      <c r="CG40" s="12"/>
      <c r="CH40" s="12"/>
      <c r="CI40" s="12"/>
      <c r="CJ40" s="12"/>
      <c r="CK40" s="12"/>
    </row>
    <row r="41" spans="1:96" x14ac:dyDescent="0.3">
      <c r="A41">
        <v>1</v>
      </c>
      <c r="B41">
        <f t="shared" si="2"/>
        <v>1</v>
      </c>
      <c r="C41" t="s">
        <v>75</v>
      </c>
      <c r="D41">
        <v>0.48</v>
      </c>
      <c r="E41">
        <v>4.0999999999999996</v>
      </c>
      <c r="F41">
        <v>3.9</v>
      </c>
      <c r="G41">
        <v>2.9</v>
      </c>
      <c r="H41">
        <v>4.0999999999999996</v>
      </c>
      <c r="I41">
        <f t="shared" si="3"/>
        <v>1.7</v>
      </c>
      <c r="J41">
        <f t="shared" si="4"/>
        <v>0</v>
      </c>
      <c r="K41">
        <v>3</v>
      </c>
      <c r="L41">
        <f t="shared" si="5"/>
        <v>3</v>
      </c>
      <c r="M41">
        <v>2</v>
      </c>
      <c r="N41">
        <v>1</v>
      </c>
      <c r="O41">
        <v>5</v>
      </c>
      <c r="P41">
        <f t="shared" si="6"/>
        <v>1</v>
      </c>
      <c r="S41">
        <v>1</v>
      </c>
      <c r="T41">
        <v>0</v>
      </c>
      <c r="U41">
        <v>2</v>
      </c>
      <c r="Z41">
        <v>0</v>
      </c>
      <c r="AA41">
        <v>0</v>
      </c>
      <c r="AB41">
        <v>0</v>
      </c>
      <c r="AC41">
        <v>0</v>
      </c>
      <c r="AD41" t="s">
        <v>75</v>
      </c>
      <c r="AE41">
        <f t="shared" si="53"/>
        <v>12.395835540344356</v>
      </c>
      <c r="AF41">
        <f t="shared" si="7"/>
        <v>4.0044874320710262</v>
      </c>
      <c r="AG41">
        <f t="shared" si="8"/>
        <v>7.0377540182770817</v>
      </c>
      <c r="AH41">
        <f t="shared" si="9"/>
        <v>10.730191789685934</v>
      </c>
      <c r="AI41">
        <f t="shared" si="10"/>
        <v>12.156447587409859</v>
      </c>
      <c r="AJ41">
        <f t="shared" si="11"/>
        <v>12.395655684632159</v>
      </c>
      <c r="AK41">
        <f t="shared" si="12"/>
        <v>12.526950354536126</v>
      </c>
      <c r="AL41">
        <f t="shared" si="13"/>
        <v>13.629465870305063</v>
      </c>
      <c r="AM41">
        <f t="shared" si="14"/>
        <v>71.480055698539758</v>
      </c>
      <c r="AN41">
        <f t="shared" si="15"/>
        <v>186.90965322959133</v>
      </c>
      <c r="AO41">
        <f t="shared" si="16"/>
        <v>398.49011450127477</v>
      </c>
      <c r="AP41">
        <f t="shared" si="17"/>
        <v>1429.7665812260161</v>
      </c>
      <c r="AQ41">
        <f t="shared" si="18"/>
        <v>4.0044874320710262</v>
      </c>
      <c r="AR41">
        <f t="shared" si="19"/>
        <v>7.0377540182770817</v>
      </c>
      <c r="AS41">
        <f t="shared" si="20"/>
        <v>10.730191789685934</v>
      </c>
      <c r="AT41">
        <f t="shared" si="21"/>
        <v>12.156447587409859</v>
      </c>
      <c r="AU41">
        <f t="shared" si="22"/>
        <v>12.395655684632159</v>
      </c>
      <c r="AV41">
        <f t="shared" si="23"/>
        <v>12.395835540344356</v>
      </c>
      <c r="AW41">
        <f t="shared" si="24"/>
        <v>12.395835540344356</v>
      </c>
      <c r="AX41">
        <f t="shared" si="25"/>
        <v>12.395835540344356</v>
      </c>
      <c r="AY41">
        <f t="shared" si="26"/>
        <v>12.395835540344356</v>
      </c>
      <c r="AZ41">
        <f t="shared" si="27"/>
        <v>12.395835540344356</v>
      </c>
      <c r="BA41">
        <f t="shared" si="28"/>
        <v>12.395835540344356</v>
      </c>
      <c r="BB41">
        <f t="shared" si="29"/>
        <v>83</v>
      </c>
      <c r="BC41">
        <f t="shared" si="54"/>
        <v>0</v>
      </c>
      <c r="BD41">
        <f t="shared" si="30"/>
        <v>0</v>
      </c>
      <c r="BE41">
        <f t="shared" si="31"/>
        <v>18</v>
      </c>
      <c r="BF41">
        <f t="shared" si="32"/>
        <v>0</v>
      </c>
      <c r="BG41">
        <f t="shared" si="32"/>
        <v>0</v>
      </c>
      <c r="BH41">
        <f t="shared" si="32"/>
        <v>0</v>
      </c>
      <c r="BI41">
        <f t="shared" si="33"/>
        <v>1.5217759038674663</v>
      </c>
      <c r="BJ41">
        <f t="shared" si="56"/>
        <v>0</v>
      </c>
      <c r="BK41">
        <f t="shared" si="57"/>
        <v>0</v>
      </c>
      <c r="BL41">
        <f t="shared" si="35"/>
        <v>0.33002368999535414</v>
      </c>
      <c r="BM41">
        <f t="shared" si="36"/>
        <v>0</v>
      </c>
      <c r="BN41">
        <f t="shared" si="37"/>
        <v>0</v>
      </c>
      <c r="BO41">
        <f t="shared" si="38"/>
        <v>0</v>
      </c>
      <c r="BP41" t="str">
        <f t="shared" si="39"/>
        <v>Col mop</v>
      </c>
      <c r="BQ41">
        <f t="shared" si="40"/>
        <v>4.0044874320710262</v>
      </c>
      <c r="BR41">
        <f t="shared" si="41"/>
        <v>3.0332665862060555</v>
      </c>
      <c r="BS41">
        <f t="shared" si="42"/>
        <v>3.6924377714088523</v>
      </c>
      <c r="BT41">
        <f t="shared" si="43"/>
        <v>1.4262557977239254</v>
      </c>
      <c r="BU41">
        <f t="shared" si="44"/>
        <v>0.23920809722229919</v>
      </c>
      <c r="BV41">
        <f t="shared" si="45"/>
        <v>1.7985571219725216E-4</v>
      </c>
      <c r="BW41">
        <f t="shared" si="46"/>
        <v>0</v>
      </c>
      <c r="BX41">
        <f t="shared" si="47"/>
        <v>0</v>
      </c>
      <c r="BY41">
        <f t="shared" si="48"/>
        <v>0</v>
      </c>
      <c r="BZ41">
        <f t="shared" si="49"/>
        <v>0</v>
      </c>
      <c r="CA41">
        <f t="shared" si="50"/>
        <v>0</v>
      </c>
      <c r="CB41" s="11">
        <f t="shared" si="58"/>
        <v>1.8334649444186342E-2</v>
      </c>
      <c r="CD41" s="12"/>
      <c r="CE41" s="12"/>
      <c r="CF41" s="12"/>
      <c r="CG41" s="12"/>
      <c r="CH41" s="12"/>
      <c r="CI41" s="12"/>
      <c r="CJ41" s="12"/>
      <c r="CK41" s="12"/>
    </row>
    <row r="42" spans="1:96" x14ac:dyDescent="0.3">
      <c r="A42">
        <v>1</v>
      </c>
      <c r="B42" t="str">
        <f t="shared" si="2"/>
        <v/>
      </c>
      <c r="D42">
        <v>0.18</v>
      </c>
      <c r="I42">
        <f t="shared" si="3"/>
        <v>0</v>
      </c>
      <c r="J42">
        <f t="shared" si="4"/>
        <v>0</v>
      </c>
      <c r="L42" t="e">
        <f t="shared" si="5"/>
        <v>#DIV/0!</v>
      </c>
      <c r="M42">
        <v>1</v>
      </c>
      <c r="N42">
        <v>0</v>
      </c>
      <c r="O42">
        <v>1</v>
      </c>
      <c r="P42">
        <f t="shared" si="6"/>
        <v>0</v>
      </c>
      <c r="S42">
        <v>1</v>
      </c>
      <c r="T42">
        <v>0</v>
      </c>
      <c r="U42">
        <v>1</v>
      </c>
      <c r="Z42">
        <v>0</v>
      </c>
      <c r="AA42">
        <v>0</v>
      </c>
      <c r="AB42">
        <v>0</v>
      </c>
      <c r="AC42">
        <v>0</v>
      </c>
      <c r="AD42" t="s">
        <v>75</v>
      </c>
      <c r="AE42" t="e">
        <f t="shared" si="53"/>
        <v>#DIV/0!</v>
      </c>
      <c r="AF42" t="e">
        <f t="shared" si="7"/>
        <v>#DIV/0!</v>
      </c>
      <c r="AG42" t="e">
        <f t="shared" si="8"/>
        <v>#DIV/0!</v>
      </c>
      <c r="AH42" t="e">
        <f t="shared" si="9"/>
        <v>#DIV/0!</v>
      </c>
      <c r="AI42" t="e">
        <f t="shared" si="10"/>
        <v>#DIV/0!</v>
      </c>
      <c r="AJ42" t="e">
        <f t="shared" si="11"/>
        <v>#DIV/0!</v>
      </c>
      <c r="AK42" t="e">
        <f t="shared" si="12"/>
        <v>#DIV/0!</v>
      </c>
      <c r="AL42" t="e">
        <f t="shared" si="13"/>
        <v>#DIV/0!</v>
      </c>
      <c r="AM42" t="e">
        <f t="shared" si="14"/>
        <v>#DIV/0!</v>
      </c>
      <c r="AN42" t="e">
        <f t="shared" si="15"/>
        <v>#DIV/0!</v>
      </c>
      <c r="AO42" t="e">
        <f t="shared" si="16"/>
        <v>#DIV/0!</v>
      </c>
      <c r="AP42" t="e">
        <f t="shared" si="17"/>
        <v>#DIV/0!</v>
      </c>
      <c r="AQ42" t="e">
        <f t="shared" si="18"/>
        <v>#DIV/0!</v>
      </c>
      <c r="AR42" t="e">
        <f t="shared" si="19"/>
        <v>#DIV/0!</v>
      </c>
      <c r="AS42" t="e">
        <f t="shared" si="20"/>
        <v>#DIV/0!</v>
      </c>
      <c r="AT42" t="e">
        <f t="shared" si="21"/>
        <v>#DIV/0!</v>
      </c>
      <c r="AU42" t="e">
        <f t="shared" si="22"/>
        <v>#DIV/0!</v>
      </c>
      <c r="AV42" t="e">
        <f t="shared" si="23"/>
        <v>#DIV/0!</v>
      </c>
      <c r="AW42" t="e">
        <f t="shared" si="24"/>
        <v>#DIV/0!</v>
      </c>
      <c r="AX42" t="e">
        <f t="shared" si="25"/>
        <v>#DIV/0!</v>
      </c>
      <c r="AY42" t="e">
        <f t="shared" si="26"/>
        <v>#DIV/0!</v>
      </c>
      <c r="AZ42" t="e">
        <f t="shared" si="27"/>
        <v>#DIV/0!</v>
      </c>
      <c r="BA42" t="e">
        <f t="shared" si="28"/>
        <v>#DIV/0!</v>
      </c>
      <c r="BB42">
        <f t="shared" si="29"/>
        <v>5.5</v>
      </c>
      <c r="BC42">
        <f t="shared" si="54"/>
        <v>0</v>
      </c>
      <c r="BD42">
        <f t="shared" si="30"/>
        <v>0</v>
      </c>
      <c r="BE42">
        <f t="shared" si="31"/>
        <v>5.5</v>
      </c>
      <c r="BF42">
        <f t="shared" si="32"/>
        <v>0</v>
      </c>
      <c r="BG42">
        <f t="shared" si="32"/>
        <v>0</v>
      </c>
      <c r="BH42">
        <f t="shared" si="32"/>
        <v>0</v>
      </c>
      <c r="BI42">
        <f t="shared" si="33"/>
        <v>1.4180705429487874E-2</v>
      </c>
      <c r="BJ42">
        <f t="shared" si="56"/>
        <v>0</v>
      </c>
      <c r="BK42">
        <f t="shared" si="57"/>
        <v>0</v>
      </c>
      <c r="BL42">
        <f t="shared" si="35"/>
        <v>1.4180705429487874E-2</v>
      </c>
      <c r="BM42">
        <f t="shared" si="36"/>
        <v>0</v>
      </c>
      <c r="BN42">
        <f t="shared" si="37"/>
        <v>0</v>
      </c>
      <c r="BO42">
        <f t="shared" si="38"/>
        <v>0</v>
      </c>
      <c r="BP42" t="str">
        <f t="shared" si="39"/>
        <v/>
      </c>
      <c r="BQ42" t="str">
        <f t="shared" si="40"/>
        <v/>
      </c>
      <c r="BR42" t="str">
        <f t="shared" si="41"/>
        <v/>
      </c>
      <c r="BS42" t="str">
        <f t="shared" si="42"/>
        <v/>
      </c>
      <c r="BT42" t="str">
        <f t="shared" si="43"/>
        <v/>
      </c>
      <c r="BU42" t="str">
        <f t="shared" si="44"/>
        <v/>
      </c>
      <c r="BV42" t="str">
        <f t="shared" si="45"/>
        <v/>
      </c>
      <c r="BW42" t="str">
        <f t="shared" si="46"/>
        <v/>
      </c>
      <c r="BX42" t="str">
        <f t="shared" si="47"/>
        <v/>
      </c>
      <c r="BY42" t="str">
        <f t="shared" si="48"/>
        <v/>
      </c>
      <c r="BZ42" t="str">
        <f t="shared" si="49"/>
        <v/>
      </c>
      <c r="CA42" t="str">
        <f t="shared" si="50"/>
        <v/>
      </c>
      <c r="CB42" s="11">
        <f t="shared" si="58"/>
        <v>2.5783100780887042E-3</v>
      </c>
      <c r="CD42" s="12"/>
      <c r="CE42" s="12"/>
      <c r="CF42" s="12"/>
      <c r="CG42" s="12"/>
      <c r="CH42" s="12"/>
      <c r="CI42" s="12"/>
      <c r="CJ42" s="12"/>
      <c r="CK42" s="12"/>
    </row>
    <row r="43" spans="1:96" x14ac:dyDescent="0.3">
      <c r="A43">
        <v>1</v>
      </c>
      <c r="B43">
        <f t="shared" si="2"/>
        <v>1</v>
      </c>
      <c r="C43" t="s">
        <v>75</v>
      </c>
      <c r="D43">
        <v>0.5</v>
      </c>
      <c r="E43">
        <v>4</v>
      </c>
      <c r="F43">
        <v>3.05</v>
      </c>
      <c r="G43">
        <v>3.45</v>
      </c>
      <c r="H43">
        <v>4</v>
      </c>
      <c r="I43">
        <f t="shared" si="3"/>
        <v>1.625</v>
      </c>
      <c r="J43">
        <f t="shared" si="4"/>
        <v>0</v>
      </c>
      <c r="K43">
        <v>3</v>
      </c>
      <c r="L43">
        <f t="shared" si="5"/>
        <v>3</v>
      </c>
      <c r="M43">
        <v>1</v>
      </c>
      <c r="N43">
        <v>1</v>
      </c>
      <c r="O43">
        <v>3</v>
      </c>
      <c r="P43">
        <f t="shared" si="6"/>
        <v>1</v>
      </c>
      <c r="S43">
        <v>1</v>
      </c>
      <c r="T43">
        <v>0</v>
      </c>
      <c r="U43">
        <v>1</v>
      </c>
      <c r="Z43">
        <v>0</v>
      </c>
      <c r="AA43">
        <v>0</v>
      </c>
      <c r="AB43">
        <v>0</v>
      </c>
      <c r="AC43">
        <v>0</v>
      </c>
      <c r="AD43" t="s">
        <v>75</v>
      </c>
      <c r="AE43">
        <f t="shared" si="53"/>
        <v>11.049963110379549</v>
      </c>
      <c r="AF43">
        <f t="shared" si="7"/>
        <v>3.6473511047932496</v>
      </c>
      <c r="AG43">
        <f t="shared" si="8"/>
        <v>6.3882599231881771</v>
      </c>
      <c r="AH43">
        <f t="shared" si="9"/>
        <v>9.6687177215821052</v>
      </c>
      <c r="AI43">
        <f t="shared" si="10"/>
        <v>10.877307436779869</v>
      </c>
      <c r="AJ43">
        <f t="shared" si="11"/>
        <v>11.049963110379549</v>
      </c>
      <c r="AK43">
        <f t="shared" si="12"/>
        <v>11.222618783979229</v>
      </c>
      <c r="AL43">
        <f t="shared" si="13"/>
        <v>12.431208499176993</v>
      </c>
      <c r="AM43">
        <f t="shared" si="14"/>
        <v>70.270859155069942</v>
      </c>
      <c r="AN43">
        <f t="shared" si="15"/>
        <v>183.70563671005999</v>
      </c>
      <c r="AO43">
        <f t="shared" si="16"/>
        <v>390.37447800887753</v>
      </c>
      <c r="AP43">
        <f t="shared" si="17"/>
        <v>1392.2953519078233</v>
      </c>
      <c r="AQ43">
        <f t="shared" si="18"/>
        <v>3.6473511047932496</v>
      </c>
      <c r="AR43">
        <f t="shared" si="19"/>
        <v>6.3882599231881771</v>
      </c>
      <c r="AS43">
        <f t="shared" si="20"/>
        <v>9.6687177215821052</v>
      </c>
      <c r="AT43">
        <f t="shared" si="21"/>
        <v>10.877307436779869</v>
      </c>
      <c r="AU43">
        <f t="shared" si="22"/>
        <v>11.049963110379549</v>
      </c>
      <c r="AV43">
        <f t="shared" si="23"/>
        <v>11.049963110379549</v>
      </c>
      <c r="AW43">
        <f t="shared" si="24"/>
        <v>11.049963110379549</v>
      </c>
      <c r="AX43">
        <f t="shared" si="25"/>
        <v>11.049963110379549</v>
      </c>
      <c r="AY43">
        <f t="shared" si="26"/>
        <v>11.049963110379549</v>
      </c>
      <c r="AZ43">
        <f t="shared" si="27"/>
        <v>11.049963110379549</v>
      </c>
      <c r="BA43">
        <f t="shared" si="28"/>
        <v>11.049963110379549</v>
      </c>
      <c r="BB43">
        <f t="shared" si="29"/>
        <v>38</v>
      </c>
      <c r="BC43">
        <f t="shared" si="54"/>
        <v>0</v>
      </c>
      <c r="BD43">
        <f t="shared" si="30"/>
        <v>0</v>
      </c>
      <c r="BE43">
        <f t="shared" si="31"/>
        <v>5.5</v>
      </c>
      <c r="BF43">
        <f t="shared" si="32"/>
        <v>0</v>
      </c>
      <c r="BG43">
        <f t="shared" si="32"/>
        <v>0</v>
      </c>
      <c r="BH43">
        <f t="shared" si="32"/>
        <v>0</v>
      </c>
      <c r="BI43">
        <f t="shared" si="33"/>
        <v>0.75598597968650294</v>
      </c>
      <c r="BJ43">
        <f t="shared" si="56"/>
        <v>0</v>
      </c>
      <c r="BK43">
        <f t="shared" si="57"/>
        <v>0</v>
      </c>
      <c r="BL43">
        <f t="shared" si="35"/>
        <v>0.10941902337567805</v>
      </c>
      <c r="BM43">
        <f t="shared" si="36"/>
        <v>0</v>
      </c>
      <c r="BN43">
        <f t="shared" si="37"/>
        <v>0</v>
      </c>
      <c r="BO43">
        <f t="shared" si="38"/>
        <v>0</v>
      </c>
      <c r="BP43" t="str">
        <f t="shared" si="39"/>
        <v>Col mop</v>
      </c>
      <c r="BQ43">
        <f t="shared" si="40"/>
        <v>3.6473511047932496</v>
      </c>
      <c r="BR43">
        <f t="shared" si="41"/>
        <v>2.7409088183949275</v>
      </c>
      <c r="BS43">
        <f t="shared" si="42"/>
        <v>3.280457798393928</v>
      </c>
      <c r="BT43">
        <f t="shared" si="43"/>
        <v>1.208589715197764</v>
      </c>
      <c r="BU43">
        <f t="shared" si="44"/>
        <v>0.17265567359967982</v>
      </c>
      <c r="BV43">
        <f t="shared" si="45"/>
        <v>0</v>
      </c>
      <c r="BW43">
        <f t="shared" si="46"/>
        <v>0</v>
      </c>
      <c r="BX43">
        <f t="shared" si="47"/>
        <v>0</v>
      </c>
      <c r="BY43">
        <f t="shared" si="48"/>
        <v>0</v>
      </c>
      <c r="BZ43">
        <f t="shared" si="49"/>
        <v>0</v>
      </c>
      <c r="CA43">
        <f t="shared" si="50"/>
        <v>0</v>
      </c>
      <c r="CB43" s="11">
        <f t="shared" si="58"/>
        <v>1.9894367886486918E-2</v>
      </c>
      <c r="CD43" s="12"/>
      <c r="CE43" s="12"/>
      <c r="CF43" s="12"/>
      <c r="CG43" s="12"/>
      <c r="CH43" s="12"/>
      <c r="CI43" s="12"/>
      <c r="CJ43" s="12"/>
      <c r="CK43" s="12"/>
    </row>
    <row r="44" spans="1:96" x14ac:dyDescent="0.3">
      <c r="A44">
        <v>1</v>
      </c>
      <c r="B44" t="str">
        <f t="shared" si="2"/>
        <v/>
      </c>
      <c r="D44">
        <v>0.3</v>
      </c>
      <c r="I44">
        <f t="shared" si="3"/>
        <v>0</v>
      </c>
      <c r="J44">
        <f t="shared" si="4"/>
        <v>0</v>
      </c>
      <c r="L44" t="e">
        <f t="shared" si="5"/>
        <v>#DIV/0!</v>
      </c>
      <c r="M44">
        <v>1</v>
      </c>
      <c r="N44">
        <v>1</v>
      </c>
      <c r="O44">
        <v>2</v>
      </c>
      <c r="P44">
        <f t="shared" si="6"/>
        <v>0</v>
      </c>
      <c r="Z44">
        <v>0</v>
      </c>
      <c r="AA44">
        <v>0</v>
      </c>
      <c r="AB44">
        <v>0</v>
      </c>
      <c r="AC44">
        <v>0</v>
      </c>
      <c r="AD44" t="s">
        <v>75</v>
      </c>
      <c r="AE44" t="e">
        <f t="shared" si="53"/>
        <v>#DIV/0!</v>
      </c>
      <c r="AF44" t="e">
        <f t="shared" si="7"/>
        <v>#DIV/0!</v>
      </c>
      <c r="AG44" t="e">
        <f t="shared" si="8"/>
        <v>#DIV/0!</v>
      </c>
      <c r="AH44" t="e">
        <f t="shared" si="9"/>
        <v>#DIV/0!</v>
      </c>
      <c r="AI44" t="e">
        <f t="shared" si="10"/>
        <v>#DIV/0!</v>
      </c>
      <c r="AJ44" t="e">
        <f t="shared" si="11"/>
        <v>#DIV/0!</v>
      </c>
      <c r="AK44" t="e">
        <f t="shared" si="12"/>
        <v>#DIV/0!</v>
      </c>
      <c r="AL44" t="e">
        <f t="shared" si="13"/>
        <v>#DIV/0!</v>
      </c>
      <c r="AM44" t="e">
        <f t="shared" si="14"/>
        <v>#DIV/0!</v>
      </c>
      <c r="AN44" t="e">
        <f t="shared" si="15"/>
        <v>#DIV/0!</v>
      </c>
      <c r="AO44" t="e">
        <f t="shared" si="16"/>
        <v>#DIV/0!</v>
      </c>
      <c r="AP44" t="e">
        <f t="shared" si="17"/>
        <v>#DIV/0!</v>
      </c>
      <c r="AQ44" t="e">
        <f t="shared" si="18"/>
        <v>#DIV/0!</v>
      </c>
      <c r="AR44" t="e">
        <f t="shared" si="19"/>
        <v>#DIV/0!</v>
      </c>
      <c r="AS44" t="e">
        <f t="shared" si="20"/>
        <v>#DIV/0!</v>
      </c>
      <c r="AT44" t="e">
        <f t="shared" si="21"/>
        <v>#DIV/0!</v>
      </c>
      <c r="AU44" t="e">
        <f t="shared" si="22"/>
        <v>#DIV/0!</v>
      </c>
      <c r="AV44" t="e">
        <f t="shared" si="23"/>
        <v>#DIV/0!</v>
      </c>
      <c r="AW44" t="e">
        <f t="shared" si="24"/>
        <v>#DIV/0!</v>
      </c>
      <c r="AX44" t="e">
        <f t="shared" si="25"/>
        <v>#DIV/0!</v>
      </c>
      <c r="AY44" t="e">
        <f t="shared" si="26"/>
        <v>#DIV/0!</v>
      </c>
      <c r="AZ44" t="e">
        <f t="shared" si="27"/>
        <v>#DIV/0!</v>
      </c>
      <c r="BA44" t="e">
        <f t="shared" si="28"/>
        <v>#DIV/0!</v>
      </c>
      <c r="BB44">
        <f t="shared" si="29"/>
        <v>18</v>
      </c>
      <c r="BC44">
        <f t="shared" si="54"/>
        <v>0</v>
      </c>
      <c r="BD44">
        <f t="shared" si="30"/>
        <v>0</v>
      </c>
      <c r="BE44">
        <f t="shared" si="31"/>
        <v>0</v>
      </c>
      <c r="BF44">
        <f t="shared" si="32"/>
        <v>0</v>
      </c>
      <c r="BG44">
        <f t="shared" si="32"/>
        <v>0</v>
      </c>
      <c r="BH44">
        <f t="shared" si="32"/>
        <v>0</v>
      </c>
      <c r="BI44">
        <f t="shared" si="33"/>
        <v>0.12891550390443521</v>
      </c>
      <c r="BJ44">
        <f t="shared" si="56"/>
        <v>0</v>
      </c>
      <c r="BK44">
        <f t="shared" si="57"/>
        <v>0</v>
      </c>
      <c r="BL44">
        <f t="shared" si="35"/>
        <v>0</v>
      </c>
      <c r="BM44">
        <f t="shared" si="36"/>
        <v>0</v>
      </c>
      <c r="BN44">
        <f t="shared" si="37"/>
        <v>0</v>
      </c>
      <c r="BO44">
        <f t="shared" si="38"/>
        <v>0</v>
      </c>
      <c r="BP44" t="str">
        <f t="shared" si="39"/>
        <v/>
      </c>
      <c r="BQ44" t="str">
        <f t="shared" si="40"/>
        <v/>
      </c>
      <c r="BR44" t="str">
        <f t="shared" si="41"/>
        <v/>
      </c>
      <c r="BS44" t="str">
        <f t="shared" si="42"/>
        <v/>
      </c>
      <c r="BT44" t="str">
        <f t="shared" si="43"/>
        <v/>
      </c>
      <c r="BU44" t="str">
        <f t="shared" si="44"/>
        <v/>
      </c>
      <c r="BV44" t="str">
        <f t="shared" si="45"/>
        <v/>
      </c>
      <c r="BW44" t="str">
        <f t="shared" si="46"/>
        <v/>
      </c>
      <c r="BX44" t="str">
        <f t="shared" si="47"/>
        <v/>
      </c>
      <c r="BY44" t="str">
        <f t="shared" si="48"/>
        <v/>
      </c>
      <c r="BZ44" t="str">
        <f t="shared" si="49"/>
        <v/>
      </c>
      <c r="CA44" t="str">
        <f t="shared" si="50"/>
        <v/>
      </c>
      <c r="CB44" s="11">
        <f t="shared" si="58"/>
        <v>7.1619724391352897E-3</v>
      </c>
      <c r="CD44" s="12"/>
      <c r="CE44" s="12"/>
      <c r="CF44" s="12"/>
      <c r="CG44" s="12"/>
      <c r="CH44" s="12"/>
      <c r="CI44" s="12"/>
      <c r="CJ44" s="12"/>
      <c r="CK44" s="12"/>
    </row>
    <row r="45" spans="1:96" x14ac:dyDescent="0.3">
      <c r="A45">
        <v>1</v>
      </c>
      <c r="B45" t="str">
        <f t="shared" si="2"/>
        <v/>
      </c>
      <c r="D45">
        <v>0.25</v>
      </c>
      <c r="I45">
        <f t="shared" si="3"/>
        <v>0</v>
      </c>
      <c r="J45">
        <f t="shared" si="4"/>
        <v>0</v>
      </c>
      <c r="L45" t="e">
        <f t="shared" si="5"/>
        <v>#DIV/0!</v>
      </c>
      <c r="M45">
        <v>1</v>
      </c>
      <c r="N45">
        <v>0</v>
      </c>
      <c r="O45">
        <v>1</v>
      </c>
      <c r="P45">
        <f t="shared" si="6"/>
        <v>0</v>
      </c>
      <c r="S45">
        <v>1</v>
      </c>
      <c r="T45">
        <v>0</v>
      </c>
      <c r="U45">
        <v>1</v>
      </c>
      <c r="Z45">
        <v>0</v>
      </c>
      <c r="AA45">
        <v>0</v>
      </c>
      <c r="AB45">
        <v>0</v>
      </c>
      <c r="AC45">
        <v>0</v>
      </c>
      <c r="AD45" t="s">
        <v>75</v>
      </c>
      <c r="AE45" t="e">
        <f t="shared" si="53"/>
        <v>#DIV/0!</v>
      </c>
      <c r="AF45" t="e">
        <f t="shared" si="7"/>
        <v>#DIV/0!</v>
      </c>
      <c r="AG45" t="e">
        <f t="shared" si="8"/>
        <v>#DIV/0!</v>
      </c>
      <c r="AH45" t="e">
        <f t="shared" si="9"/>
        <v>#DIV/0!</v>
      </c>
      <c r="AI45" t="e">
        <f t="shared" si="10"/>
        <v>#DIV/0!</v>
      </c>
      <c r="AJ45" t="e">
        <f t="shared" si="11"/>
        <v>#DIV/0!</v>
      </c>
      <c r="AK45" t="e">
        <f t="shared" si="12"/>
        <v>#DIV/0!</v>
      </c>
      <c r="AL45" t="e">
        <f t="shared" si="13"/>
        <v>#DIV/0!</v>
      </c>
      <c r="AM45" t="e">
        <f t="shared" si="14"/>
        <v>#DIV/0!</v>
      </c>
      <c r="AN45" t="e">
        <f t="shared" si="15"/>
        <v>#DIV/0!</v>
      </c>
      <c r="AO45" t="e">
        <f t="shared" si="16"/>
        <v>#DIV/0!</v>
      </c>
      <c r="AP45" t="e">
        <f t="shared" si="17"/>
        <v>#DIV/0!</v>
      </c>
      <c r="AQ45" t="e">
        <f t="shared" si="18"/>
        <v>#DIV/0!</v>
      </c>
      <c r="AR45" t="e">
        <f t="shared" si="19"/>
        <v>#DIV/0!</v>
      </c>
      <c r="AS45" t="e">
        <f t="shared" si="20"/>
        <v>#DIV/0!</v>
      </c>
      <c r="AT45" t="e">
        <f t="shared" si="21"/>
        <v>#DIV/0!</v>
      </c>
      <c r="AU45" t="e">
        <f t="shared" si="22"/>
        <v>#DIV/0!</v>
      </c>
      <c r="AV45" t="e">
        <f t="shared" si="23"/>
        <v>#DIV/0!</v>
      </c>
      <c r="AW45" t="e">
        <f t="shared" si="24"/>
        <v>#DIV/0!</v>
      </c>
      <c r="AX45" t="e">
        <f t="shared" si="25"/>
        <v>#DIV/0!</v>
      </c>
      <c r="AY45" t="e">
        <f t="shared" si="26"/>
        <v>#DIV/0!</v>
      </c>
      <c r="AZ45" t="e">
        <f t="shared" si="27"/>
        <v>#DIV/0!</v>
      </c>
      <c r="BA45" t="e">
        <f t="shared" si="28"/>
        <v>#DIV/0!</v>
      </c>
      <c r="BB45">
        <f t="shared" si="29"/>
        <v>5.5</v>
      </c>
      <c r="BC45">
        <f t="shared" si="54"/>
        <v>0</v>
      </c>
      <c r="BD45">
        <f t="shared" si="30"/>
        <v>0</v>
      </c>
      <c r="BE45">
        <f t="shared" si="31"/>
        <v>5.5</v>
      </c>
      <c r="BF45">
        <f t="shared" si="32"/>
        <v>0</v>
      </c>
      <c r="BG45">
        <f t="shared" si="32"/>
        <v>0</v>
      </c>
      <c r="BH45">
        <f t="shared" si="32"/>
        <v>0</v>
      </c>
      <c r="BI45">
        <f t="shared" si="33"/>
        <v>2.7354755843919512E-2</v>
      </c>
      <c r="BJ45">
        <f t="shared" si="56"/>
        <v>0</v>
      </c>
      <c r="BK45">
        <f t="shared" si="57"/>
        <v>0</v>
      </c>
      <c r="BL45">
        <f t="shared" si="35"/>
        <v>2.7354755843919512E-2</v>
      </c>
      <c r="BM45">
        <f t="shared" si="36"/>
        <v>0</v>
      </c>
      <c r="BN45">
        <f t="shared" si="37"/>
        <v>0</v>
      </c>
      <c r="BO45">
        <f t="shared" si="38"/>
        <v>0</v>
      </c>
      <c r="BP45" t="str">
        <f t="shared" si="39"/>
        <v/>
      </c>
      <c r="BQ45" t="str">
        <f t="shared" si="40"/>
        <v/>
      </c>
      <c r="BR45" t="str">
        <f t="shared" si="41"/>
        <v/>
      </c>
      <c r="BS45" t="str">
        <f t="shared" si="42"/>
        <v/>
      </c>
      <c r="BT45" t="str">
        <f t="shared" si="43"/>
        <v/>
      </c>
      <c r="BU45" t="str">
        <f t="shared" si="44"/>
        <v/>
      </c>
      <c r="BV45" t="str">
        <f t="shared" si="45"/>
        <v/>
      </c>
      <c r="BW45" t="str">
        <f t="shared" si="46"/>
        <v/>
      </c>
      <c r="BX45" t="str">
        <f t="shared" si="47"/>
        <v/>
      </c>
      <c r="BY45" t="str">
        <f t="shared" si="48"/>
        <v/>
      </c>
      <c r="BZ45" t="str">
        <f t="shared" si="49"/>
        <v/>
      </c>
      <c r="CA45" t="str">
        <f t="shared" si="50"/>
        <v/>
      </c>
      <c r="CB45" s="11">
        <f t="shared" si="58"/>
        <v>4.9735919716217296E-3</v>
      </c>
      <c r="CD45" s="12"/>
      <c r="CE45" s="12"/>
      <c r="CF45" s="12"/>
      <c r="CG45" s="12"/>
      <c r="CH45" s="12"/>
      <c r="CI45" s="12"/>
      <c r="CJ45" s="12"/>
      <c r="CK45" s="12"/>
    </row>
    <row r="46" spans="1:96" x14ac:dyDescent="0.3">
      <c r="A46">
        <v>1</v>
      </c>
      <c r="B46" t="str">
        <f t="shared" si="2"/>
        <v/>
      </c>
      <c r="D46">
        <v>0.25</v>
      </c>
      <c r="I46">
        <f t="shared" si="3"/>
        <v>0</v>
      </c>
      <c r="J46">
        <f t="shared" si="4"/>
        <v>0</v>
      </c>
      <c r="L46" t="e">
        <f t="shared" si="5"/>
        <v>#DIV/0!</v>
      </c>
      <c r="M46">
        <v>1</v>
      </c>
      <c r="N46">
        <v>1</v>
      </c>
      <c r="O46">
        <v>3</v>
      </c>
      <c r="P46">
        <f t="shared" si="6"/>
        <v>0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3"/>
        <v>#DIV/0!</v>
      </c>
      <c r="AF46" t="e">
        <f t="shared" si="7"/>
        <v>#DIV/0!</v>
      </c>
      <c r="AG46" t="e">
        <f t="shared" si="8"/>
        <v>#DIV/0!</v>
      </c>
      <c r="AH46" t="e">
        <f t="shared" si="9"/>
        <v>#DIV/0!</v>
      </c>
      <c r="AI46" t="e">
        <f t="shared" si="10"/>
        <v>#DIV/0!</v>
      </c>
      <c r="AJ46" t="e">
        <f t="shared" si="11"/>
        <v>#DIV/0!</v>
      </c>
      <c r="AK46" t="e">
        <f t="shared" si="12"/>
        <v>#DIV/0!</v>
      </c>
      <c r="AL46" t="e">
        <f t="shared" si="13"/>
        <v>#DIV/0!</v>
      </c>
      <c r="AM46" t="e">
        <f t="shared" si="14"/>
        <v>#DIV/0!</v>
      </c>
      <c r="AN46" t="e">
        <f t="shared" si="15"/>
        <v>#DIV/0!</v>
      </c>
      <c r="AO46" t="e">
        <f t="shared" si="16"/>
        <v>#DIV/0!</v>
      </c>
      <c r="AP46" t="e">
        <f t="shared" si="17"/>
        <v>#DIV/0!</v>
      </c>
      <c r="AQ46" t="e">
        <f t="shared" si="18"/>
        <v>#DIV/0!</v>
      </c>
      <c r="AR46" t="e">
        <f t="shared" si="19"/>
        <v>#DIV/0!</v>
      </c>
      <c r="AS46" t="e">
        <f t="shared" si="20"/>
        <v>#DIV/0!</v>
      </c>
      <c r="AT46" t="e">
        <f t="shared" si="21"/>
        <v>#DIV/0!</v>
      </c>
      <c r="AU46" t="e">
        <f t="shared" si="22"/>
        <v>#DIV/0!</v>
      </c>
      <c r="AV46" t="e">
        <f t="shared" si="23"/>
        <v>#DIV/0!</v>
      </c>
      <c r="AW46" t="e">
        <f t="shared" si="24"/>
        <v>#DIV/0!</v>
      </c>
      <c r="AX46" t="e">
        <f t="shared" si="25"/>
        <v>#DIV/0!</v>
      </c>
      <c r="AY46" t="e">
        <f t="shared" si="26"/>
        <v>#DIV/0!</v>
      </c>
      <c r="AZ46" t="e">
        <f t="shared" si="27"/>
        <v>#DIV/0!</v>
      </c>
      <c r="BA46" t="e">
        <f t="shared" si="28"/>
        <v>#DIV/0!</v>
      </c>
      <c r="BB46">
        <f t="shared" si="29"/>
        <v>38</v>
      </c>
      <c r="BC46">
        <f t="shared" si="54"/>
        <v>0</v>
      </c>
      <c r="BD46">
        <f t="shared" si="30"/>
        <v>0</v>
      </c>
      <c r="BE46">
        <f t="shared" si="31"/>
        <v>0</v>
      </c>
      <c r="BF46">
        <f t="shared" si="32"/>
        <v>0</v>
      </c>
      <c r="BG46">
        <f t="shared" si="32"/>
        <v>0</v>
      </c>
      <c r="BH46">
        <f t="shared" si="32"/>
        <v>0</v>
      </c>
      <c r="BI46">
        <f t="shared" si="33"/>
        <v>0.18899649492162574</v>
      </c>
      <c r="BJ46">
        <f t="shared" si="56"/>
        <v>0</v>
      </c>
      <c r="BK46">
        <f t="shared" si="57"/>
        <v>0</v>
      </c>
      <c r="BL46">
        <f t="shared" si="35"/>
        <v>0</v>
      </c>
      <c r="BM46">
        <f t="shared" si="36"/>
        <v>0</v>
      </c>
      <c r="BN46">
        <f t="shared" si="37"/>
        <v>0</v>
      </c>
      <c r="BO46">
        <f t="shared" si="38"/>
        <v>0</v>
      </c>
      <c r="BP46" t="str">
        <f t="shared" si="39"/>
        <v/>
      </c>
      <c r="BQ46" t="str">
        <f t="shared" si="40"/>
        <v/>
      </c>
      <c r="BR46" t="str">
        <f t="shared" si="41"/>
        <v/>
      </c>
      <c r="BS46" t="str">
        <f t="shared" si="42"/>
        <v/>
      </c>
      <c r="BT46" t="str">
        <f t="shared" si="43"/>
        <v/>
      </c>
      <c r="BU46" t="str">
        <f t="shared" si="44"/>
        <v/>
      </c>
      <c r="BV46" t="str">
        <f t="shared" si="45"/>
        <v/>
      </c>
      <c r="BW46" t="str">
        <f t="shared" si="46"/>
        <v/>
      </c>
      <c r="BX46" t="str">
        <f t="shared" si="47"/>
        <v/>
      </c>
      <c r="BY46" t="str">
        <f t="shared" si="48"/>
        <v/>
      </c>
      <c r="BZ46" t="str">
        <f t="shared" si="49"/>
        <v/>
      </c>
      <c r="CA46" t="str">
        <f t="shared" si="50"/>
        <v/>
      </c>
      <c r="CB46" s="11">
        <f t="shared" si="58"/>
        <v>4.9735919716217296E-3</v>
      </c>
    </row>
    <row r="47" spans="1:96" x14ac:dyDescent="0.3">
      <c r="A47">
        <v>1</v>
      </c>
      <c r="B47" t="str">
        <f t="shared" si="2"/>
        <v/>
      </c>
      <c r="D47">
        <v>0.18</v>
      </c>
      <c r="I47">
        <f t="shared" si="3"/>
        <v>0</v>
      </c>
      <c r="J47">
        <f t="shared" si="4"/>
        <v>0</v>
      </c>
      <c r="L47" t="e">
        <f t="shared" si="5"/>
        <v>#DIV/0!</v>
      </c>
      <c r="M47">
        <v>1</v>
      </c>
      <c r="N47">
        <v>0</v>
      </c>
      <c r="O47">
        <v>1</v>
      </c>
      <c r="P47">
        <f t="shared" si="6"/>
        <v>0</v>
      </c>
      <c r="Z47">
        <v>0</v>
      </c>
      <c r="AA47">
        <v>0</v>
      </c>
      <c r="AB47">
        <v>0</v>
      </c>
      <c r="AC47">
        <v>0</v>
      </c>
      <c r="AD47" t="s">
        <v>75</v>
      </c>
      <c r="AE47" t="e">
        <f t="shared" si="53"/>
        <v>#DIV/0!</v>
      </c>
      <c r="AF47" t="e">
        <f t="shared" si="7"/>
        <v>#DIV/0!</v>
      </c>
      <c r="AG47" t="e">
        <f t="shared" si="8"/>
        <v>#DIV/0!</v>
      </c>
      <c r="AH47" t="e">
        <f t="shared" si="9"/>
        <v>#DIV/0!</v>
      </c>
      <c r="AI47" t="e">
        <f t="shared" si="10"/>
        <v>#DIV/0!</v>
      </c>
      <c r="AJ47" t="e">
        <f t="shared" si="11"/>
        <v>#DIV/0!</v>
      </c>
      <c r="AK47" t="e">
        <f t="shared" si="12"/>
        <v>#DIV/0!</v>
      </c>
      <c r="AL47" t="e">
        <f t="shared" si="13"/>
        <v>#DIV/0!</v>
      </c>
      <c r="AM47" t="e">
        <f t="shared" si="14"/>
        <v>#DIV/0!</v>
      </c>
      <c r="AN47" t="e">
        <f t="shared" si="15"/>
        <v>#DIV/0!</v>
      </c>
      <c r="AO47" t="e">
        <f t="shared" si="16"/>
        <v>#DIV/0!</v>
      </c>
      <c r="AP47" t="e">
        <f t="shared" si="17"/>
        <v>#DIV/0!</v>
      </c>
      <c r="AQ47" t="e">
        <f t="shared" si="18"/>
        <v>#DIV/0!</v>
      </c>
      <c r="AR47" t="e">
        <f t="shared" si="19"/>
        <v>#DIV/0!</v>
      </c>
      <c r="AS47" t="e">
        <f t="shared" si="20"/>
        <v>#DIV/0!</v>
      </c>
      <c r="AT47" t="e">
        <f t="shared" si="21"/>
        <v>#DIV/0!</v>
      </c>
      <c r="AU47" t="e">
        <f t="shared" si="22"/>
        <v>#DIV/0!</v>
      </c>
      <c r="AV47" t="e">
        <f t="shared" si="23"/>
        <v>#DIV/0!</v>
      </c>
      <c r="AW47" t="e">
        <f t="shared" si="24"/>
        <v>#DIV/0!</v>
      </c>
      <c r="AX47" t="e">
        <f t="shared" si="25"/>
        <v>#DIV/0!</v>
      </c>
      <c r="AY47" t="e">
        <f t="shared" si="26"/>
        <v>#DIV/0!</v>
      </c>
      <c r="AZ47" t="e">
        <f t="shared" si="27"/>
        <v>#DIV/0!</v>
      </c>
      <c r="BA47" t="e">
        <f t="shared" si="28"/>
        <v>#DIV/0!</v>
      </c>
      <c r="BB47">
        <f t="shared" si="29"/>
        <v>5.5</v>
      </c>
      <c r="BC47">
        <f t="shared" si="54"/>
        <v>0</v>
      </c>
      <c r="BD47">
        <f t="shared" si="30"/>
        <v>0</v>
      </c>
      <c r="BE47">
        <f t="shared" si="31"/>
        <v>0</v>
      </c>
      <c r="BF47">
        <f t="shared" si="32"/>
        <v>0</v>
      </c>
      <c r="BG47">
        <f t="shared" si="32"/>
        <v>0</v>
      </c>
      <c r="BH47">
        <f t="shared" si="32"/>
        <v>0</v>
      </c>
      <c r="BI47">
        <f t="shared" si="33"/>
        <v>1.4180705429487874E-2</v>
      </c>
      <c r="BJ47">
        <f t="shared" si="56"/>
        <v>0</v>
      </c>
      <c r="BK47">
        <f t="shared" si="57"/>
        <v>0</v>
      </c>
      <c r="BL47">
        <f t="shared" si="35"/>
        <v>0</v>
      </c>
      <c r="BM47">
        <f t="shared" si="36"/>
        <v>0</v>
      </c>
      <c r="BN47">
        <f t="shared" si="37"/>
        <v>0</v>
      </c>
      <c r="BO47">
        <f t="shared" si="38"/>
        <v>0</v>
      </c>
      <c r="BP47" t="str">
        <f t="shared" si="39"/>
        <v/>
      </c>
      <c r="BQ47" t="str">
        <f t="shared" si="40"/>
        <v/>
      </c>
      <c r="BR47" t="str">
        <f t="shared" si="41"/>
        <v/>
      </c>
      <c r="BS47" t="str">
        <f t="shared" si="42"/>
        <v/>
      </c>
      <c r="BT47" t="str">
        <f t="shared" si="43"/>
        <v/>
      </c>
      <c r="BU47" t="str">
        <f t="shared" si="44"/>
        <v/>
      </c>
      <c r="BV47" t="str">
        <f t="shared" si="45"/>
        <v/>
      </c>
      <c r="BW47" t="str">
        <f t="shared" si="46"/>
        <v/>
      </c>
      <c r="BX47" t="str">
        <f t="shared" si="47"/>
        <v/>
      </c>
      <c r="BY47" t="str">
        <f t="shared" si="48"/>
        <v/>
      </c>
      <c r="BZ47" t="str">
        <f t="shared" si="49"/>
        <v/>
      </c>
      <c r="CA47" t="str">
        <f t="shared" si="50"/>
        <v/>
      </c>
      <c r="CB47" s="11">
        <f t="shared" si="58"/>
        <v>2.5783100780887042E-3</v>
      </c>
    </row>
    <row r="48" spans="1:96" x14ac:dyDescent="0.3">
      <c r="A48">
        <v>1</v>
      </c>
      <c r="B48">
        <f t="shared" si="2"/>
        <v>1</v>
      </c>
      <c r="C48" t="s">
        <v>75</v>
      </c>
      <c r="D48">
        <v>0.52</v>
      </c>
      <c r="E48">
        <v>3.7</v>
      </c>
      <c r="F48">
        <v>4</v>
      </c>
      <c r="G48">
        <v>2.4</v>
      </c>
      <c r="H48">
        <v>3.7</v>
      </c>
      <c r="I48">
        <f t="shared" si="3"/>
        <v>1.6</v>
      </c>
      <c r="J48">
        <f t="shared" si="4"/>
        <v>0</v>
      </c>
      <c r="K48">
        <v>1</v>
      </c>
      <c r="L48">
        <f t="shared" si="5"/>
        <v>1</v>
      </c>
      <c r="M48">
        <v>1</v>
      </c>
      <c r="N48">
        <v>1</v>
      </c>
      <c r="O48">
        <v>2</v>
      </c>
      <c r="P48">
        <f t="shared" si="6"/>
        <v>1</v>
      </c>
      <c r="S48">
        <v>1</v>
      </c>
      <c r="T48">
        <v>0</v>
      </c>
      <c r="U48">
        <v>1</v>
      </c>
      <c r="Z48">
        <v>0</v>
      </c>
      <c r="AA48">
        <v>0</v>
      </c>
      <c r="AB48">
        <v>0</v>
      </c>
      <c r="AC48">
        <v>0</v>
      </c>
      <c r="AD48" t="s">
        <v>75</v>
      </c>
      <c r="AE48">
        <f t="shared" si="53"/>
        <v>29.757165614802524</v>
      </c>
      <c r="AF48">
        <f t="shared" si="7"/>
        <v>4.0212385965949355</v>
      </c>
      <c r="AG48">
        <f t="shared" si="8"/>
        <v>8.0424771931898711</v>
      </c>
      <c r="AH48">
        <f t="shared" si="9"/>
        <v>16.084954386379742</v>
      </c>
      <c r="AI48">
        <f t="shared" si="10"/>
        <v>24.127431579569613</v>
      </c>
      <c r="AJ48">
        <f t="shared" si="11"/>
        <v>32.169908772759484</v>
      </c>
      <c r="AK48">
        <f t="shared" si="12"/>
        <v>40.212385965949352</v>
      </c>
      <c r="AL48">
        <f t="shared" si="13"/>
        <v>48.254863159139227</v>
      </c>
      <c r="AM48">
        <f t="shared" si="14"/>
        <v>88.467249125088586</v>
      </c>
      <c r="AN48">
        <f t="shared" si="15"/>
        <v>112.5946807046582</v>
      </c>
      <c r="AO48">
        <f t="shared" si="16"/>
        <v>136.72211228422782</v>
      </c>
      <c r="AP48">
        <f t="shared" si="17"/>
        <v>193.01945263655691</v>
      </c>
      <c r="AQ48">
        <f t="shared" si="18"/>
        <v>4.0212385965949355</v>
      </c>
      <c r="AR48">
        <f t="shared" si="19"/>
        <v>8.0424771931898711</v>
      </c>
      <c r="AS48">
        <f t="shared" si="20"/>
        <v>16.084954386379742</v>
      </c>
      <c r="AT48">
        <f t="shared" si="21"/>
        <v>24.127431579569613</v>
      </c>
      <c r="AU48">
        <f t="shared" si="22"/>
        <v>29.757165614802524</v>
      </c>
      <c r="AV48">
        <f t="shared" si="23"/>
        <v>29.757165614802524</v>
      </c>
      <c r="AW48">
        <f t="shared" si="24"/>
        <v>29.757165614802524</v>
      </c>
      <c r="AX48">
        <f t="shared" si="25"/>
        <v>29.757165614802524</v>
      </c>
      <c r="AY48">
        <f t="shared" si="26"/>
        <v>29.757165614802524</v>
      </c>
      <c r="AZ48">
        <f t="shared" si="27"/>
        <v>29.757165614802524</v>
      </c>
      <c r="BA48">
        <f t="shared" si="28"/>
        <v>29.757165614802524</v>
      </c>
      <c r="BB48">
        <f t="shared" si="29"/>
        <v>18</v>
      </c>
      <c r="BC48">
        <f t="shared" si="54"/>
        <v>0</v>
      </c>
      <c r="BD48">
        <f t="shared" si="30"/>
        <v>0</v>
      </c>
      <c r="BE48">
        <f t="shared" si="31"/>
        <v>5.5</v>
      </c>
      <c r="BF48">
        <f t="shared" si="32"/>
        <v>0</v>
      </c>
      <c r="BG48">
        <f t="shared" si="32"/>
        <v>0</v>
      </c>
      <c r="BH48">
        <f t="shared" si="32"/>
        <v>0</v>
      </c>
      <c r="BI48">
        <f t="shared" si="33"/>
        <v>0.3873194695084366</v>
      </c>
      <c r="BJ48">
        <f t="shared" si="56"/>
        <v>0</v>
      </c>
      <c r="BK48">
        <f t="shared" si="57"/>
        <v>0</v>
      </c>
      <c r="BL48">
        <f t="shared" si="35"/>
        <v>0.1183476156831334</v>
      </c>
      <c r="BM48">
        <f t="shared" si="36"/>
        <v>0</v>
      </c>
      <c r="BN48">
        <f t="shared" si="37"/>
        <v>0</v>
      </c>
      <c r="BO48">
        <f t="shared" si="38"/>
        <v>0</v>
      </c>
      <c r="BP48" t="str">
        <f t="shared" si="39"/>
        <v>Col mop</v>
      </c>
      <c r="BQ48">
        <f t="shared" si="40"/>
        <v>4.0212385965949355</v>
      </c>
      <c r="BR48">
        <f t="shared" si="41"/>
        <v>4.0212385965949355</v>
      </c>
      <c r="BS48">
        <f t="shared" si="42"/>
        <v>8.0424771931898711</v>
      </c>
      <c r="BT48">
        <f t="shared" si="43"/>
        <v>8.0424771931898711</v>
      </c>
      <c r="BU48">
        <f t="shared" si="44"/>
        <v>5.6297340352329108</v>
      </c>
      <c r="BV48">
        <f t="shared" si="45"/>
        <v>0</v>
      </c>
      <c r="BW48">
        <f t="shared" si="46"/>
        <v>0</v>
      </c>
      <c r="BX48">
        <f t="shared" si="47"/>
        <v>0</v>
      </c>
      <c r="BY48">
        <f t="shared" si="48"/>
        <v>0</v>
      </c>
      <c r="BZ48">
        <f t="shared" si="49"/>
        <v>0</v>
      </c>
      <c r="CA48">
        <f t="shared" si="50"/>
        <v>0</v>
      </c>
      <c r="CB48" s="11">
        <f t="shared" si="58"/>
        <v>2.1517748306024254E-2</v>
      </c>
    </row>
    <row r="49" spans="1:80" x14ac:dyDescent="0.3">
      <c r="A49">
        <v>1</v>
      </c>
      <c r="B49" t="str">
        <f t="shared" si="2"/>
        <v/>
      </c>
      <c r="D49">
        <v>0.25</v>
      </c>
      <c r="I49">
        <f t="shared" si="3"/>
        <v>0</v>
      </c>
      <c r="J49">
        <f t="shared" si="4"/>
        <v>0</v>
      </c>
      <c r="L49" t="e">
        <f t="shared" si="5"/>
        <v>#DIV/0!</v>
      </c>
      <c r="M49">
        <v>1</v>
      </c>
      <c r="N49">
        <v>0</v>
      </c>
      <c r="O49">
        <v>2</v>
      </c>
      <c r="P49">
        <f t="shared" si="6"/>
        <v>0</v>
      </c>
      <c r="S49">
        <v>1</v>
      </c>
      <c r="T49">
        <v>0</v>
      </c>
      <c r="U49">
        <v>1</v>
      </c>
      <c r="Z49">
        <v>0</v>
      </c>
      <c r="AA49">
        <v>0</v>
      </c>
      <c r="AB49">
        <v>0</v>
      </c>
      <c r="AC49">
        <v>0</v>
      </c>
      <c r="AD49" t="s">
        <v>75</v>
      </c>
      <c r="AE49" t="e">
        <f t="shared" si="53"/>
        <v>#DIV/0!</v>
      </c>
      <c r="AF49" t="e">
        <f t="shared" si="7"/>
        <v>#DIV/0!</v>
      </c>
      <c r="AG49" t="e">
        <f t="shared" si="8"/>
        <v>#DIV/0!</v>
      </c>
      <c r="AH49" t="e">
        <f t="shared" si="9"/>
        <v>#DIV/0!</v>
      </c>
      <c r="AI49" t="e">
        <f t="shared" si="10"/>
        <v>#DIV/0!</v>
      </c>
      <c r="AJ49" t="e">
        <f t="shared" si="11"/>
        <v>#DIV/0!</v>
      </c>
      <c r="AK49" t="e">
        <f t="shared" si="12"/>
        <v>#DIV/0!</v>
      </c>
      <c r="AL49" t="e">
        <f t="shared" si="13"/>
        <v>#DIV/0!</v>
      </c>
      <c r="AM49" t="e">
        <f t="shared" si="14"/>
        <v>#DIV/0!</v>
      </c>
      <c r="AN49" t="e">
        <f t="shared" si="15"/>
        <v>#DIV/0!</v>
      </c>
      <c r="AO49" t="e">
        <f t="shared" si="16"/>
        <v>#DIV/0!</v>
      </c>
      <c r="AP49" t="e">
        <f t="shared" si="17"/>
        <v>#DIV/0!</v>
      </c>
      <c r="AQ49" t="e">
        <f t="shared" si="18"/>
        <v>#DIV/0!</v>
      </c>
      <c r="AR49" t="e">
        <f t="shared" si="19"/>
        <v>#DIV/0!</v>
      </c>
      <c r="AS49" t="e">
        <f t="shared" si="20"/>
        <v>#DIV/0!</v>
      </c>
      <c r="AT49" t="e">
        <f t="shared" si="21"/>
        <v>#DIV/0!</v>
      </c>
      <c r="AU49" t="e">
        <f t="shared" si="22"/>
        <v>#DIV/0!</v>
      </c>
      <c r="AV49" t="e">
        <f t="shared" si="23"/>
        <v>#DIV/0!</v>
      </c>
      <c r="AW49" t="e">
        <f t="shared" si="24"/>
        <v>#DIV/0!</v>
      </c>
      <c r="AX49" t="e">
        <f t="shared" si="25"/>
        <v>#DIV/0!</v>
      </c>
      <c r="AY49" t="e">
        <f t="shared" si="26"/>
        <v>#DIV/0!</v>
      </c>
      <c r="AZ49" t="e">
        <f t="shared" si="27"/>
        <v>#DIV/0!</v>
      </c>
      <c r="BA49" t="e">
        <f t="shared" si="28"/>
        <v>#DIV/0!</v>
      </c>
      <c r="BB49">
        <f t="shared" si="29"/>
        <v>18</v>
      </c>
      <c r="BC49">
        <f t="shared" si="54"/>
        <v>0</v>
      </c>
      <c r="BD49">
        <f t="shared" si="30"/>
        <v>0</v>
      </c>
      <c r="BE49">
        <f t="shared" si="31"/>
        <v>5.5</v>
      </c>
      <c r="BF49">
        <f t="shared" si="32"/>
        <v>0</v>
      </c>
      <c r="BG49">
        <f t="shared" si="32"/>
        <v>0</v>
      </c>
      <c r="BH49">
        <f t="shared" si="32"/>
        <v>0</v>
      </c>
      <c r="BI49">
        <f t="shared" si="33"/>
        <v>8.9524655489191127E-2</v>
      </c>
      <c r="BJ49">
        <f t="shared" si="56"/>
        <v>0</v>
      </c>
      <c r="BK49">
        <f t="shared" si="57"/>
        <v>0</v>
      </c>
      <c r="BL49">
        <f t="shared" si="35"/>
        <v>2.7354755843919512E-2</v>
      </c>
      <c r="BM49">
        <f t="shared" si="36"/>
        <v>0</v>
      </c>
      <c r="BN49">
        <f t="shared" si="37"/>
        <v>0</v>
      </c>
      <c r="BO49">
        <f t="shared" si="38"/>
        <v>0</v>
      </c>
      <c r="BP49" t="str">
        <f t="shared" si="39"/>
        <v/>
      </c>
      <c r="BQ49" t="str">
        <f t="shared" si="40"/>
        <v/>
      </c>
      <c r="BR49" t="str">
        <f t="shared" si="41"/>
        <v/>
      </c>
      <c r="BS49" t="str">
        <f t="shared" si="42"/>
        <v/>
      </c>
      <c r="BT49" t="str">
        <f t="shared" si="43"/>
        <v/>
      </c>
      <c r="BU49" t="str">
        <f t="shared" si="44"/>
        <v/>
      </c>
      <c r="BV49" t="str">
        <f t="shared" si="45"/>
        <v/>
      </c>
      <c r="BW49" t="str">
        <f t="shared" si="46"/>
        <v/>
      </c>
      <c r="BX49" t="str">
        <f t="shared" si="47"/>
        <v/>
      </c>
      <c r="BY49" t="str">
        <f t="shared" si="48"/>
        <v/>
      </c>
      <c r="BZ49" t="str">
        <f t="shared" si="49"/>
        <v/>
      </c>
      <c r="CA49" t="str">
        <f t="shared" si="50"/>
        <v/>
      </c>
      <c r="CB49" s="11">
        <f t="shared" si="58"/>
        <v>4.9735919716217296E-3</v>
      </c>
    </row>
    <row r="50" spans="1:80" x14ac:dyDescent="0.3">
      <c r="A50">
        <v>1</v>
      </c>
      <c r="B50" t="str">
        <f t="shared" si="2"/>
        <v/>
      </c>
      <c r="D50">
        <v>0.18</v>
      </c>
      <c r="I50">
        <f t="shared" si="3"/>
        <v>0</v>
      </c>
      <c r="J50">
        <f t="shared" si="4"/>
        <v>0</v>
      </c>
      <c r="L50" t="e">
        <f t="shared" si="5"/>
        <v>#DIV/0!</v>
      </c>
      <c r="M50">
        <v>1</v>
      </c>
      <c r="N50">
        <v>1</v>
      </c>
      <c r="O50">
        <v>2</v>
      </c>
      <c r="P50">
        <f t="shared" si="6"/>
        <v>0</v>
      </c>
      <c r="Z50">
        <v>0</v>
      </c>
      <c r="AA50">
        <v>0</v>
      </c>
      <c r="AB50">
        <v>0</v>
      </c>
      <c r="AC50">
        <v>0</v>
      </c>
      <c r="AD50" t="s">
        <v>75</v>
      </c>
      <c r="AE50" t="e">
        <f t="shared" si="53"/>
        <v>#DIV/0!</v>
      </c>
      <c r="AF50" t="e">
        <f t="shared" si="7"/>
        <v>#DIV/0!</v>
      </c>
      <c r="AG50" t="e">
        <f t="shared" si="8"/>
        <v>#DIV/0!</v>
      </c>
      <c r="AH50" t="e">
        <f t="shared" si="9"/>
        <v>#DIV/0!</v>
      </c>
      <c r="AI50" t="e">
        <f t="shared" si="10"/>
        <v>#DIV/0!</v>
      </c>
      <c r="AJ50" t="e">
        <f t="shared" si="11"/>
        <v>#DIV/0!</v>
      </c>
      <c r="AK50" t="e">
        <f t="shared" si="12"/>
        <v>#DIV/0!</v>
      </c>
      <c r="AL50" t="e">
        <f t="shared" si="13"/>
        <v>#DIV/0!</v>
      </c>
      <c r="AM50" t="e">
        <f t="shared" si="14"/>
        <v>#DIV/0!</v>
      </c>
      <c r="AN50" t="e">
        <f t="shared" si="15"/>
        <v>#DIV/0!</v>
      </c>
      <c r="AO50" t="e">
        <f t="shared" si="16"/>
        <v>#DIV/0!</v>
      </c>
      <c r="AP50" t="e">
        <f t="shared" si="17"/>
        <v>#DIV/0!</v>
      </c>
      <c r="AQ50" t="e">
        <f t="shared" si="18"/>
        <v>#DIV/0!</v>
      </c>
      <c r="AR50" t="e">
        <f t="shared" si="19"/>
        <v>#DIV/0!</v>
      </c>
      <c r="AS50" t="e">
        <f t="shared" si="20"/>
        <v>#DIV/0!</v>
      </c>
      <c r="AT50" t="e">
        <f t="shared" si="21"/>
        <v>#DIV/0!</v>
      </c>
      <c r="AU50" t="e">
        <f t="shared" si="22"/>
        <v>#DIV/0!</v>
      </c>
      <c r="AV50" t="e">
        <f t="shared" si="23"/>
        <v>#DIV/0!</v>
      </c>
      <c r="AW50" t="e">
        <f t="shared" si="24"/>
        <v>#DIV/0!</v>
      </c>
      <c r="AX50" t="e">
        <f t="shared" si="25"/>
        <v>#DIV/0!</v>
      </c>
      <c r="AY50" t="e">
        <f t="shared" si="26"/>
        <v>#DIV/0!</v>
      </c>
      <c r="AZ50" t="e">
        <f t="shared" si="27"/>
        <v>#DIV/0!</v>
      </c>
      <c r="BA50" t="e">
        <f t="shared" si="28"/>
        <v>#DIV/0!</v>
      </c>
      <c r="BB50">
        <f t="shared" si="29"/>
        <v>18</v>
      </c>
      <c r="BC50">
        <f t="shared" si="54"/>
        <v>0</v>
      </c>
      <c r="BD50">
        <f t="shared" si="30"/>
        <v>0</v>
      </c>
      <c r="BE50">
        <f t="shared" si="31"/>
        <v>0</v>
      </c>
      <c r="BF50">
        <f t="shared" si="32"/>
        <v>0</v>
      </c>
      <c r="BG50">
        <f t="shared" si="32"/>
        <v>0</v>
      </c>
      <c r="BH50">
        <f t="shared" si="32"/>
        <v>0</v>
      </c>
      <c r="BI50">
        <f t="shared" si="33"/>
        <v>4.6409581405596673E-2</v>
      </c>
      <c r="BJ50">
        <f t="shared" si="56"/>
        <v>0</v>
      </c>
      <c r="BK50">
        <f t="shared" si="57"/>
        <v>0</v>
      </c>
      <c r="BL50">
        <f t="shared" si="35"/>
        <v>0</v>
      </c>
      <c r="BM50">
        <f t="shared" si="36"/>
        <v>0</v>
      </c>
      <c r="BN50">
        <f t="shared" si="37"/>
        <v>0</v>
      </c>
      <c r="BO50">
        <f t="shared" si="38"/>
        <v>0</v>
      </c>
      <c r="BP50" t="str">
        <f t="shared" si="39"/>
        <v/>
      </c>
      <c r="BQ50" t="str">
        <f t="shared" si="40"/>
        <v/>
      </c>
      <c r="BR50" t="str">
        <f t="shared" si="41"/>
        <v/>
      </c>
      <c r="BS50" t="str">
        <f t="shared" si="42"/>
        <v/>
      </c>
      <c r="BT50" t="str">
        <f t="shared" si="43"/>
        <v/>
      </c>
      <c r="BU50" t="str">
        <f t="shared" si="44"/>
        <v/>
      </c>
      <c r="BV50" t="str">
        <f t="shared" si="45"/>
        <v/>
      </c>
      <c r="BW50" t="str">
        <f t="shared" si="46"/>
        <v/>
      </c>
      <c r="BX50" t="str">
        <f t="shared" si="47"/>
        <v/>
      </c>
      <c r="BY50" t="str">
        <f t="shared" si="48"/>
        <v/>
      </c>
      <c r="BZ50" t="str">
        <f t="shared" si="49"/>
        <v/>
      </c>
      <c r="CA50" t="str">
        <f t="shared" si="50"/>
        <v/>
      </c>
      <c r="CB50" s="11">
        <f t="shared" si="58"/>
        <v>2.5783100780887042E-3</v>
      </c>
    </row>
    <row r="51" spans="1:80" x14ac:dyDescent="0.3">
      <c r="A51">
        <v>1</v>
      </c>
      <c r="B51" t="str">
        <f t="shared" si="2"/>
        <v/>
      </c>
      <c r="D51">
        <v>0.18</v>
      </c>
      <c r="I51">
        <f t="shared" si="3"/>
        <v>0</v>
      </c>
      <c r="J51">
        <f t="shared" si="4"/>
        <v>0</v>
      </c>
      <c r="L51" t="e">
        <f t="shared" si="5"/>
        <v>#DIV/0!</v>
      </c>
      <c r="M51">
        <v>1</v>
      </c>
      <c r="N51">
        <v>0</v>
      </c>
      <c r="O51">
        <v>3</v>
      </c>
      <c r="P51">
        <f t="shared" si="6"/>
        <v>0</v>
      </c>
      <c r="Z51">
        <v>0</v>
      </c>
      <c r="AA51">
        <v>0</v>
      </c>
      <c r="AB51">
        <v>0</v>
      </c>
      <c r="AC51">
        <v>0</v>
      </c>
      <c r="AD51" t="s">
        <v>75</v>
      </c>
      <c r="AE51" t="e">
        <f t="shared" si="53"/>
        <v>#DIV/0!</v>
      </c>
      <c r="AF51" t="e">
        <f t="shared" si="7"/>
        <v>#DIV/0!</v>
      </c>
      <c r="AG51" t="e">
        <f t="shared" si="8"/>
        <v>#DIV/0!</v>
      </c>
      <c r="AH51" t="e">
        <f t="shared" si="9"/>
        <v>#DIV/0!</v>
      </c>
      <c r="AI51" t="e">
        <f t="shared" si="10"/>
        <v>#DIV/0!</v>
      </c>
      <c r="AJ51" t="e">
        <f t="shared" si="11"/>
        <v>#DIV/0!</v>
      </c>
      <c r="AK51" t="e">
        <f t="shared" si="12"/>
        <v>#DIV/0!</v>
      </c>
      <c r="AL51" t="e">
        <f t="shared" si="13"/>
        <v>#DIV/0!</v>
      </c>
      <c r="AM51" t="e">
        <f t="shared" si="14"/>
        <v>#DIV/0!</v>
      </c>
      <c r="AN51" t="e">
        <f t="shared" si="15"/>
        <v>#DIV/0!</v>
      </c>
      <c r="AO51" t="e">
        <f t="shared" si="16"/>
        <v>#DIV/0!</v>
      </c>
      <c r="AP51" t="e">
        <f t="shared" si="17"/>
        <v>#DIV/0!</v>
      </c>
      <c r="AQ51" t="e">
        <f t="shared" si="18"/>
        <v>#DIV/0!</v>
      </c>
      <c r="AR51" t="e">
        <f t="shared" si="19"/>
        <v>#DIV/0!</v>
      </c>
      <c r="AS51" t="e">
        <f t="shared" si="20"/>
        <v>#DIV/0!</v>
      </c>
      <c r="AT51" t="e">
        <f t="shared" si="21"/>
        <v>#DIV/0!</v>
      </c>
      <c r="AU51" t="e">
        <f t="shared" si="22"/>
        <v>#DIV/0!</v>
      </c>
      <c r="AV51" t="e">
        <f t="shared" si="23"/>
        <v>#DIV/0!</v>
      </c>
      <c r="AW51" t="e">
        <f t="shared" si="24"/>
        <v>#DIV/0!</v>
      </c>
      <c r="AX51" t="e">
        <f t="shared" si="25"/>
        <v>#DIV/0!</v>
      </c>
      <c r="AY51" t="e">
        <f t="shared" si="26"/>
        <v>#DIV/0!</v>
      </c>
      <c r="AZ51" t="e">
        <f t="shared" si="27"/>
        <v>#DIV/0!</v>
      </c>
      <c r="BA51" t="e">
        <f t="shared" si="28"/>
        <v>#DIV/0!</v>
      </c>
      <c r="BB51">
        <f t="shared" si="29"/>
        <v>38</v>
      </c>
      <c r="BC51">
        <f t="shared" si="54"/>
        <v>0</v>
      </c>
      <c r="BD51">
        <f t="shared" si="30"/>
        <v>0</v>
      </c>
      <c r="BE51">
        <f t="shared" si="31"/>
        <v>0</v>
      </c>
      <c r="BF51">
        <f t="shared" si="32"/>
        <v>0</v>
      </c>
      <c r="BG51">
        <f t="shared" si="32"/>
        <v>0</v>
      </c>
      <c r="BH51">
        <f t="shared" si="32"/>
        <v>0</v>
      </c>
      <c r="BI51">
        <f t="shared" si="33"/>
        <v>9.7975782967370764E-2</v>
      </c>
      <c r="BJ51">
        <f t="shared" si="56"/>
        <v>0</v>
      </c>
      <c r="BK51">
        <f t="shared" si="57"/>
        <v>0</v>
      </c>
      <c r="BL51">
        <f t="shared" si="35"/>
        <v>0</v>
      </c>
      <c r="BM51">
        <f t="shared" si="36"/>
        <v>0</v>
      </c>
      <c r="BN51">
        <f t="shared" si="37"/>
        <v>0</v>
      </c>
      <c r="BO51">
        <f t="shared" si="38"/>
        <v>0</v>
      </c>
      <c r="BP51" t="str">
        <f t="shared" si="39"/>
        <v/>
      </c>
      <c r="BQ51" t="str">
        <f t="shared" si="40"/>
        <v/>
      </c>
      <c r="BR51" t="str">
        <f t="shared" si="41"/>
        <v/>
      </c>
      <c r="BS51" t="str">
        <f t="shared" si="42"/>
        <v/>
      </c>
      <c r="BT51" t="str">
        <f t="shared" si="43"/>
        <v/>
      </c>
      <c r="BU51" t="str">
        <f t="shared" si="44"/>
        <v/>
      </c>
      <c r="BV51" t="str">
        <f t="shared" si="45"/>
        <v/>
      </c>
      <c r="BW51" t="str">
        <f t="shared" si="46"/>
        <v/>
      </c>
      <c r="BX51" t="str">
        <f t="shared" si="47"/>
        <v/>
      </c>
      <c r="BY51" t="str">
        <f t="shared" si="48"/>
        <v/>
      </c>
      <c r="BZ51" t="str">
        <f t="shared" si="49"/>
        <v/>
      </c>
      <c r="CA51" t="str">
        <f t="shared" si="50"/>
        <v/>
      </c>
      <c r="CB51" s="11">
        <f t="shared" si="58"/>
        <v>2.5783100780887042E-3</v>
      </c>
    </row>
    <row r="52" spans="1:80" x14ac:dyDescent="0.3">
      <c r="A52">
        <v>1</v>
      </c>
      <c r="B52" t="str">
        <f t="shared" si="2"/>
        <v/>
      </c>
      <c r="D52">
        <v>0.25</v>
      </c>
      <c r="I52">
        <f t="shared" si="3"/>
        <v>0</v>
      </c>
      <c r="J52">
        <f t="shared" si="4"/>
        <v>0</v>
      </c>
      <c r="L52" t="e">
        <f t="shared" si="5"/>
        <v>#DIV/0!</v>
      </c>
      <c r="M52">
        <v>1</v>
      </c>
      <c r="N52">
        <v>1</v>
      </c>
      <c r="O52">
        <v>2</v>
      </c>
      <c r="P52">
        <f t="shared" si="6"/>
        <v>0</v>
      </c>
      <c r="S52">
        <v>1</v>
      </c>
      <c r="T52">
        <v>0</v>
      </c>
      <c r="U52">
        <v>1</v>
      </c>
      <c r="Z52">
        <v>0</v>
      </c>
      <c r="AA52">
        <v>0</v>
      </c>
      <c r="AB52">
        <v>0</v>
      </c>
      <c r="AC52">
        <v>0</v>
      </c>
      <c r="AD52" t="s">
        <v>75</v>
      </c>
      <c r="AE52" t="e">
        <f t="shared" si="53"/>
        <v>#DIV/0!</v>
      </c>
      <c r="AF52" t="e">
        <f t="shared" si="7"/>
        <v>#DIV/0!</v>
      </c>
      <c r="AG52" t="e">
        <f t="shared" si="8"/>
        <v>#DIV/0!</v>
      </c>
      <c r="AH52" t="e">
        <f t="shared" si="9"/>
        <v>#DIV/0!</v>
      </c>
      <c r="AI52" t="e">
        <f t="shared" si="10"/>
        <v>#DIV/0!</v>
      </c>
      <c r="AJ52" t="e">
        <f t="shared" si="11"/>
        <v>#DIV/0!</v>
      </c>
      <c r="AK52" t="e">
        <f t="shared" si="12"/>
        <v>#DIV/0!</v>
      </c>
      <c r="AL52" t="e">
        <f t="shared" si="13"/>
        <v>#DIV/0!</v>
      </c>
      <c r="AM52" t="e">
        <f t="shared" si="14"/>
        <v>#DIV/0!</v>
      </c>
      <c r="AN52" t="e">
        <f t="shared" si="15"/>
        <v>#DIV/0!</v>
      </c>
      <c r="AO52" t="e">
        <f t="shared" si="16"/>
        <v>#DIV/0!</v>
      </c>
      <c r="AP52" t="e">
        <f t="shared" si="17"/>
        <v>#DIV/0!</v>
      </c>
      <c r="AQ52" t="e">
        <f t="shared" si="18"/>
        <v>#DIV/0!</v>
      </c>
      <c r="AR52" t="e">
        <f t="shared" si="19"/>
        <v>#DIV/0!</v>
      </c>
      <c r="AS52" t="e">
        <f t="shared" si="20"/>
        <v>#DIV/0!</v>
      </c>
      <c r="AT52" t="e">
        <f t="shared" si="21"/>
        <v>#DIV/0!</v>
      </c>
      <c r="AU52" t="e">
        <f t="shared" si="22"/>
        <v>#DIV/0!</v>
      </c>
      <c r="AV52" t="e">
        <f t="shared" si="23"/>
        <v>#DIV/0!</v>
      </c>
      <c r="AW52" t="e">
        <f t="shared" si="24"/>
        <v>#DIV/0!</v>
      </c>
      <c r="AX52" t="e">
        <f t="shared" si="25"/>
        <v>#DIV/0!</v>
      </c>
      <c r="AY52" t="e">
        <f t="shared" si="26"/>
        <v>#DIV/0!</v>
      </c>
      <c r="AZ52" t="e">
        <f t="shared" si="27"/>
        <v>#DIV/0!</v>
      </c>
      <c r="BA52" t="e">
        <f t="shared" si="28"/>
        <v>#DIV/0!</v>
      </c>
      <c r="BB52">
        <f t="shared" si="29"/>
        <v>18</v>
      </c>
      <c r="BC52">
        <f t="shared" si="54"/>
        <v>0</v>
      </c>
      <c r="BD52">
        <f t="shared" si="30"/>
        <v>0</v>
      </c>
      <c r="BE52">
        <f t="shared" si="31"/>
        <v>5.5</v>
      </c>
      <c r="BF52">
        <f t="shared" si="32"/>
        <v>0</v>
      </c>
      <c r="BG52">
        <f t="shared" si="32"/>
        <v>0</v>
      </c>
      <c r="BH52">
        <f t="shared" si="32"/>
        <v>0</v>
      </c>
      <c r="BI52">
        <f t="shared" si="33"/>
        <v>8.9524655489191127E-2</v>
      </c>
      <c r="BJ52">
        <f t="shared" si="56"/>
        <v>0</v>
      </c>
      <c r="BK52">
        <f t="shared" si="57"/>
        <v>0</v>
      </c>
      <c r="BL52">
        <f t="shared" si="35"/>
        <v>2.7354755843919512E-2</v>
      </c>
      <c r="BM52">
        <f t="shared" si="36"/>
        <v>0</v>
      </c>
      <c r="BN52">
        <f t="shared" si="37"/>
        <v>0</v>
      </c>
      <c r="BO52">
        <f t="shared" si="38"/>
        <v>0</v>
      </c>
      <c r="BP52" t="str">
        <f t="shared" si="39"/>
        <v/>
      </c>
      <c r="BQ52" t="str">
        <f t="shared" si="40"/>
        <v/>
      </c>
      <c r="BR52" t="str">
        <f t="shared" si="41"/>
        <v/>
      </c>
      <c r="BS52" t="str">
        <f t="shared" si="42"/>
        <v/>
      </c>
      <c r="BT52" t="str">
        <f t="shared" si="43"/>
        <v/>
      </c>
      <c r="BU52" t="str">
        <f t="shared" si="44"/>
        <v/>
      </c>
      <c r="BV52" t="str">
        <f t="shared" si="45"/>
        <v/>
      </c>
      <c r="BW52" t="str">
        <f t="shared" si="46"/>
        <v/>
      </c>
      <c r="BX52" t="str">
        <f t="shared" si="47"/>
        <v/>
      </c>
      <c r="BY52" t="str">
        <f t="shared" si="48"/>
        <v/>
      </c>
      <c r="BZ52" t="str">
        <f t="shared" si="49"/>
        <v/>
      </c>
      <c r="CA52" t="str">
        <f t="shared" si="50"/>
        <v/>
      </c>
      <c r="CB52" s="11">
        <f t="shared" si="58"/>
        <v>4.9735919716217296E-3</v>
      </c>
    </row>
    <row r="53" spans="1:80" x14ac:dyDescent="0.3">
      <c r="A53">
        <v>1</v>
      </c>
      <c r="B53" t="str">
        <f t="shared" si="2"/>
        <v/>
      </c>
      <c r="D53">
        <v>0.13</v>
      </c>
      <c r="I53">
        <f t="shared" si="3"/>
        <v>0</v>
      </c>
      <c r="J53">
        <f t="shared" si="4"/>
        <v>0</v>
      </c>
      <c r="L53" t="e">
        <f t="shared" si="5"/>
        <v>#DIV/0!</v>
      </c>
      <c r="M53">
        <v>1</v>
      </c>
      <c r="N53">
        <v>1</v>
      </c>
      <c r="O53">
        <v>3</v>
      </c>
      <c r="P53">
        <f t="shared" si="6"/>
        <v>0</v>
      </c>
      <c r="S53">
        <v>1</v>
      </c>
      <c r="T53">
        <v>0</v>
      </c>
      <c r="U53">
        <v>1</v>
      </c>
      <c r="Z53">
        <v>0</v>
      </c>
      <c r="AA53">
        <v>0</v>
      </c>
      <c r="AB53">
        <v>0</v>
      </c>
      <c r="AC53">
        <v>0</v>
      </c>
      <c r="AD53" t="s">
        <v>75</v>
      </c>
      <c r="AE53" t="e">
        <f t="shared" si="53"/>
        <v>#DIV/0!</v>
      </c>
      <c r="AF53" t="e">
        <f t="shared" si="7"/>
        <v>#DIV/0!</v>
      </c>
      <c r="AG53" t="e">
        <f t="shared" si="8"/>
        <v>#DIV/0!</v>
      </c>
      <c r="AH53" t="e">
        <f t="shared" si="9"/>
        <v>#DIV/0!</v>
      </c>
      <c r="AI53" t="e">
        <f t="shared" si="10"/>
        <v>#DIV/0!</v>
      </c>
      <c r="AJ53" t="e">
        <f t="shared" si="11"/>
        <v>#DIV/0!</v>
      </c>
      <c r="AK53" t="e">
        <f t="shared" si="12"/>
        <v>#DIV/0!</v>
      </c>
      <c r="AL53" t="e">
        <f t="shared" si="13"/>
        <v>#DIV/0!</v>
      </c>
      <c r="AM53" t="e">
        <f t="shared" si="14"/>
        <v>#DIV/0!</v>
      </c>
      <c r="AN53" t="e">
        <f t="shared" si="15"/>
        <v>#DIV/0!</v>
      </c>
      <c r="AO53" t="e">
        <f t="shared" si="16"/>
        <v>#DIV/0!</v>
      </c>
      <c r="AP53" t="e">
        <f t="shared" si="17"/>
        <v>#DIV/0!</v>
      </c>
      <c r="AQ53" t="e">
        <f t="shared" si="18"/>
        <v>#DIV/0!</v>
      </c>
      <c r="AR53" t="e">
        <f t="shared" si="19"/>
        <v>#DIV/0!</v>
      </c>
      <c r="AS53" t="e">
        <f t="shared" si="20"/>
        <v>#DIV/0!</v>
      </c>
      <c r="AT53" t="e">
        <f t="shared" si="21"/>
        <v>#DIV/0!</v>
      </c>
      <c r="AU53" t="e">
        <f t="shared" si="22"/>
        <v>#DIV/0!</v>
      </c>
      <c r="AV53" t="e">
        <f t="shared" si="23"/>
        <v>#DIV/0!</v>
      </c>
      <c r="AW53" t="e">
        <f t="shared" si="24"/>
        <v>#DIV/0!</v>
      </c>
      <c r="AX53" t="e">
        <f t="shared" si="25"/>
        <v>#DIV/0!</v>
      </c>
      <c r="AY53" t="e">
        <f t="shared" si="26"/>
        <v>#DIV/0!</v>
      </c>
      <c r="AZ53" t="e">
        <f t="shared" si="27"/>
        <v>#DIV/0!</v>
      </c>
      <c r="BA53" t="e">
        <f t="shared" si="28"/>
        <v>#DIV/0!</v>
      </c>
      <c r="BB53">
        <f t="shared" si="29"/>
        <v>38</v>
      </c>
      <c r="BC53">
        <f t="shared" si="54"/>
        <v>0</v>
      </c>
      <c r="BD53">
        <f t="shared" si="30"/>
        <v>0</v>
      </c>
      <c r="BE53">
        <f t="shared" si="31"/>
        <v>5.5</v>
      </c>
      <c r="BF53">
        <f t="shared" si="32"/>
        <v>0</v>
      </c>
      <c r="BG53">
        <f t="shared" si="32"/>
        <v>0</v>
      </c>
      <c r="BH53">
        <f t="shared" si="32"/>
        <v>0</v>
      </c>
      <c r="BI53">
        <f t="shared" si="33"/>
        <v>5.1104652226807601E-2</v>
      </c>
      <c r="BJ53">
        <f t="shared" si="56"/>
        <v>0</v>
      </c>
      <c r="BK53">
        <f t="shared" si="57"/>
        <v>0</v>
      </c>
      <c r="BL53">
        <f t="shared" si="35"/>
        <v>7.3967259801958375E-3</v>
      </c>
      <c r="BM53">
        <f t="shared" si="36"/>
        <v>0</v>
      </c>
      <c r="BN53">
        <f t="shared" si="37"/>
        <v>0</v>
      </c>
      <c r="BO53">
        <f t="shared" si="38"/>
        <v>0</v>
      </c>
      <c r="BP53" t="str">
        <f t="shared" si="39"/>
        <v/>
      </c>
      <c r="BQ53" t="str">
        <f t="shared" si="40"/>
        <v/>
      </c>
      <c r="BR53" t="str">
        <f t="shared" si="41"/>
        <v/>
      </c>
      <c r="BS53" t="str">
        <f t="shared" si="42"/>
        <v/>
      </c>
      <c r="BT53" t="str">
        <f t="shared" si="43"/>
        <v/>
      </c>
      <c r="BU53" t="str">
        <f t="shared" si="44"/>
        <v/>
      </c>
      <c r="BV53" t="str">
        <f t="shared" si="45"/>
        <v/>
      </c>
      <c r="BW53" t="str">
        <f t="shared" si="46"/>
        <v/>
      </c>
      <c r="BX53" t="str">
        <f t="shared" si="47"/>
        <v/>
      </c>
      <c r="BY53" t="str">
        <f t="shared" si="48"/>
        <v/>
      </c>
      <c r="BZ53" t="str">
        <f t="shared" si="49"/>
        <v/>
      </c>
      <c r="CA53" t="str">
        <f t="shared" si="50"/>
        <v/>
      </c>
      <c r="CB53" s="11">
        <f t="shared" si="58"/>
        <v>1.3448592691265159E-3</v>
      </c>
    </row>
    <row r="54" spans="1:80" x14ac:dyDescent="0.3">
      <c r="A54">
        <v>1</v>
      </c>
      <c r="B54" t="str">
        <f t="shared" si="2"/>
        <v/>
      </c>
      <c r="D54">
        <v>0.17</v>
      </c>
      <c r="I54">
        <f t="shared" si="3"/>
        <v>0</v>
      </c>
      <c r="J54">
        <f t="shared" si="4"/>
        <v>0</v>
      </c>
      <c r="L54" t="e">
        <f t="shared" si="5"/>
        <v>#DIV/0!</v>
      </c>
      <c r="M54">
        <v>1</v>
      </c>
      <c r="N54">
        <v>1</v>
      </c>
      <c r="O54">
        <v>2</v>
      </c>
      <c r="P54">
        <f t="shared" si="6"/>
        <v>0</v>
      </c>
      <c r="S54">
        <v>1</v>
      </c>
      <c r="T54">
        <v>0</v>
      </c>
      <c r="U54">
        <v>1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3"/>
        <v>#DIV/0!</v>
      </c>
      <c r="AF54" t="e">
        <f t="shared" si="7"/>
        <v>#DIV/0!</v>
      </c>
      <c r="AG54" t="e">
        <f t="shared" si="8"/>
        <v>#DIV/0!</v>
      </c>
      <c r="AH54" t="e">
        <f t="shared" si="9"/>
        <v>#DIV/0!</v>
      </c>
      <c r="AI54" t="e">
        <f t="shared" si="10"/>
        <v>#DIV/0!</v>
      </c>
      <c r="AJ54" t="e">
        <f t="shared" si="11"/>
        <v>#DIV/0!</v>
      </c>
      <c r="AK54" t="e">
        <f t="shared" si="12"/>
        <v>#DIV/0!</v>
      </c>
      <c r="AL54" t="e">
        <f t="shared" si="13"/>
        <v>#DIV/0!</v>
      </c>
      <c r="AM54" t="e">
        <f t="shared" si="14"/>
        <v>#DIV/0!</v>
      </c>
      <c r="AN54" t="e">
        <f t="shared" si="15"/>
        <v>#DIV/0!</v>
      </c>
      <c r="AO54" t="e">
        <f t="shared" si="16"/>
        <v>#DIV/0!</v>
      </c>
      <c r="AP54" t="e">
        <f t="shared" si="17"/>
        <v>#DIV/0!</v>
      </c>
      <c r="AQ54" t="e">
        <f t="shared" si="18"/>
        <v>#DIV/0!</v>
      </c>
      <c r="AR54" t="e">
        <f t="shared" si="19"/>
        <v>#DIV/0!</v>
      </c>
      <c r="AS54" t="e">
        <f t="shared" si="20"/>
        <v>#DIV/0!</v>
      </c>
      <c r="AT54" t="e">
        <f t="shared" si="21"/>
        <v>#DIV/0!</v>
      </c>
      <c r="AU54" t="e">
        <f t="shared" si="22"/>
        <v>#DIV/0!</v>
      </c>
      <c r="AV54" t="e">
        <f t="shared" si="23"/>
        <v>#DIV/0!</v>
      </c>
      <c r="AW54" t="e">
        <f t="shared" si="24"/>
        <v>#DIV/0!</v>
      </c>
      <c r="AX54" t="e">
        <f t="shared" si="25"/>
        <v>#DIV/0!</v>
      </c>
      <c r="AY54" t="e">
        <f t="shared" si="26"/>
        <v>#DIV/0!</v>
      </c>
      <c r="AZ54" t="e">
        <f t="shared" si="27"/>
        <v>#DIV/0!</v>
      </c>
      <c r="BA54" t="e">
        <f t="shared" si="28"/>
        <v>#DIV/0!</v>
      </c>
      <c r="BB54">
        <f t="shared" si="29"/>
        <v>18</v>
      </c>
      <c r="BC54">
        <f t="shared" si="54"/>
        <v>0</v>
      </c>
      <c r="BD54">
        <f t="shared" si="30"/>
        <v>0</v>
      </c>
      <c r="BE54">
        <f t="shared" si="31"/>
        <v>5.5</v>
      </c>
      <c r="BF54">
        <f t="shared" si="32"/>
        <v>0</v>
      </c>
      <c r="BG54">
        <f t="shared" si="32"/>
        <v>0</v>
      </c>
      <c r="BH54">
        <f t="shared" si="32"/>
        <v>0</v>
      </c>
      <c r="BI54">
        <f t="shared" si="33"/>
        <v>4.139620069820199E-2</v>
      </c>
      <c r="BJ54">
        <f t="shared" si="56"/>
        <v>0</v>
      </c>
      <c r="BK54">
        <f t="shared" si="57"/>
        <v>0</v>
      </c>
      <c r="BL54">
        <f t="shared" si="35"/>
        <v>1.2648839102228384E-2</v>
      </c>
      <c r="BM54">
        <f t="shared" si="36"/>
        <v>0</v>
      </c>
      <c r="BN54">
        <f t="shared" si="37"/>
        <v>0</v>
      </c>
      <c r="BO54">
        <f t="shared" si="38"/>
        <v>0</v>
      </c>
      <c r="BP54" t="str">
        <f t="shared" si="39"/>
        <v/>
      </c>
      <c r="BQ54" t="str">
        <f t="shared" si="40"/>
        <v/>
      </c>
      <c r="BR54" t="str">
        <f t="shared" si="41"/>
        <v/>
      </c>
      <c r="BS54" t="str">
        <f t="shared" si="42"/>
        <v/>
      </c>
      <c r="BT54" t="str">
        <f t="shared" si="43"/>
        <v/>
      </c>
      <c r="BU54" t="str">
        <f t="shared" si="44"/>
        <v/>
      </c>
      <c r="BV54" t="str">
        <f t="shared" si="45"/>
        <v/>
      </c>
      <c r="BW54" t="str">
        <f t="shared" si="46"/>
        <v/>
      </c>
      <c r="BX54" t="str">
        <f t="shared" si="47"/>
        <v/>
      </c>
      <c r="BY54" t="str">
        <f t="shared" si="48"/>
        <v/>
      </c>
      <c r="BZ54" t="str">
        <f t="shared" si="49"/>
        <v/>
      </c>
      <c r="CA54" t="str">
        <f t="shared" si="50"/>
        <v/>
      </c>
      <c r="CB54" s="11">
        <f t="shared" si="58"/>
        <v>2.2997889276778882E-3</v>
      </c>
    </row>
    <row r="55" spans="1:80" x14ac:dyDescent="0.3">
      <c r="A55">
        <v>1</v>
      </c>
      <c r="B55">
        <f t="shared" si="2"/>
        <v>1</v>
      </c>
      <c r="C55" t="s">
        <v>75</v>
      </c>
      <c r="D55">
        <v>0.35</v>
      </c>
      <c r="E55">
        <v>3.8</v>
      </c>
      <c r="F55">
        <v>2</v>
      </c>
      <c r="G55">
        <v>2.1</v>
      </c>
      <c r="H55">
        <v>3.8</v>
      </c>
      <c r="I55">
        <f t="shared" si="3"/>
        <v>1.0249999999999999</v>
      </c>
      <c r="J55">
        <f t="shared" si="4"/>
        <v>0</v>
      </c>
      <c r="K55">
        <v>1</v>
      </c>
      <c r="L55">
        <f t="shared" si="5"/>
        <v>1</v>
      </c>
      <c r="M55">
        <v>1</v>
      </c>
      <c r="N55">
        <v>1</v>
      </c>
      <c r="O55">
        <v>2</v>
      </c>
      <c r="P55">
        <f t="shared" si="6"/>
        <v>1</v>
      </c>
      <c r="S55">
        <v>1</v>
      </c>
      <c r="T55">
        <v>0</v>
      </c>
      <c r="U55">
        <v>2</v>
      </c>
      <c r="Z55">
        <v>0</v>
      </c>
      <c r="AA55">
        <v>0</v>
      </c>
      <c r="AB55">
        <v>0</v>
      </c>
      <c r="AC55">
        <v>0</v>
      </c>
      <c r="AD55" t="s">
        <v>75</v>
      </c>
      <c r="AE55">
        <f t="shared" si="53"/>
        <v>12.542415970375549</v>
      </c>
      <c r="AF55">
        <f t="shared" si="7"/>
        <v>1.650317890838888</v>
      </c>
      <c r="AG55">
        <f t="shared" si="8"/>
        <v>3.300635781677776</v>
      </c>
      <c r="AH55">
        <f t="shared" si="9"/>
        <v>6.6012715633555521</v>
      </c>
      <c r="AI55">
        <f t="shared" si="10"/>
        <v>9.9019073450333277</v>
      </c>
      <c r="AJ55">
        <f t="shared" si="11"/>
        <v>13.202543126711104</v>
      </c>
      <c r="AK55">
        <f t="shared" si="12"/>
        <v>16.503178908388879</v>
      </c>
      <c r="AL55">
        <f t="shared" si="13"/>
        <v>19.803814690066655</v>
      </c>
      <c r="AM55">
        <f t="shared" si="14"/>
        <v>36.306993598455534</v>
      </c>
      <c r="AN55">
        <f t="shared" si="15"/>
        <v>46.208900943488864</v>
      </c>
      <c r="AO55">
        <f t="shared" si="16"/>
        <v>56.110808288522193</v>
      </c>
      <c r="AP55">
        <f t="shared" si="17"/>
        <v>79.215258760266622</v>
      </c>
      <c r="AQ55">
        <f t="shared" si="18"/>
        <v>1.650317890838888</v>
      </c>
      <c r="AR55">
        <f t="shared" si="19"/>
        <v>3.300635781677776</v>
      </c>
      <c r="AS55">
        <f t="shared" si="20"/>
        <v>6.6012715633555521</v>
      </c>
      <c r="AT55">
        <f t="shared" si="21"/>
        <v>9.9019073450333277</v>
      </c>
      <c r="AU55">
        <f t="shared" si="22"/>
        <v>12.542415970375549</v>
      </c>
      <c r="AV55">
        <f t="shared" si="23"/>
        <v>12.542415970375549</v>
      </c>
      <c r="AW55">
        <f t="shared" si="24"/>
        <v>12.542415970375549</v>
      </c>
      <c r="AX55">
        <f t="shared" si="25"/>
        <v>12.542415970375549</v>
      </c>
      <c r="AY55">
        <f t="shared" si="26"/>
        <v>12.542415970375549</v>
      </c>
      <c r="AZ55">
        <f t="shared" si="27"/>
        <v>12.542415970375549</v>
      </c>
      <c r="BA55">
        <f t="shared" si="28"/>
        <v>12.542415970375549</v>
      </c>
      <c r="BB55">
        <f t="shared" si="29"/>
        <v>18</v>
      </c>
      <c r="BC55">
        <f t="shared" si="54"/>
        <v>0</v>
      </c>
      <c r="BD55">
        <f t="shared" si="30"/>
        <v>0</v>
      </c>
      <c r="BE55">
        <f t="shared" si="31"/>
        <v>18</v>
      </c>
      <c r="BF55">
        <f t="shared" si="32"/>
        <v>0</v>
      </c>
      <c r="BG55">
        <f t="shared" si="32"/>
        <v>0</v>
      </c>
      <c r="BH55">
        <f t="shared" si="32"/>
        <v>0</v>
      </c>
      <c r="BI55">
        <f t="shared" si="33"/>
        <v>0.1754683247588146</v>
      </c>
      <c r="BJ55">
        <f t="shared" si="56"/>
        <v>0</v>
      </c>
      <c r="BK55">
        <f t="shared" si="57"/>
        <v>0</v>
      </c>
      <c r="BL55">
        <f t="shared" si="35"/>
        <v>0.1754683247588146</v>
      </c>
      <c r="BM55">
        <f t="shared" si="36"/>
        <v>0</v>
      </c>
      <c r="BN55">
        <f t="shared" si="37"/>
        <v>0</v>
      </c>
      <c r="BO55">
        <f t="shared" si="38"/>
        <v>0</v>
      </c>
      <c r="BP55" t="str">
        <f t="shared" si="39"/>
        <v>Col mop</v>
      </c>
      <c r="BQ55">
        <f t="shared" si="40"/>
        <v>1.650317890838888</v>
      </c>
      <c r="BR55">
        <f t="shared" si="41"/>
        <v>1.650317890838888</v>
      </c>
      <c r="BS55">
        <f t="shared" si="42"/>
        <v>3.300635781677776</v>
      </c>
      <c r="BT55">
        <f t="shared" si="43"/>
        <v>3.3006357816777756</v>
      </c>
      <c r="BU55">
        <f t="shared" si="44"/>
        <v>2.6405086253422212</v>
      </c>
      <c r="BV55">
        <f t="shared" si="45"/>
        <v>0</v>
      </c>
      <c r="BW55">
        <f t="shared" si="46"/>
        <v>0</v>
      </c>
      <c r="BX55">
        <f t="shared" si="47"/>
        <v>0</v>
      </c>
      <c r="BY55">
        <f t="shared" si="48"/>
        <v>0</v>
      </c>
      <c r="BZ55">
        <f t="shared" si="49"/>
        <v>0</v>
      </c>
      <c r="CA55">
        <f t="shared" si="50"/>
        <v>0</v>
      </c>
      <c r="CB55" s="11">
        <f t="shared" si="58"/>
        <v>9.7482402643785885E-3</v>
      </c>
    </row>
    <row r="56" spans="1:80" x14ac:dyDescent="0.3">
      <c r="A56">
        <v>1</v>
      </c>
      <c r="B56" t="str">
        <f t="shared" si="2"/>
        <v/>
      </c>
      <c r="D56">
        <v>0.3</v>
      </c>
      <c r="I56">
        <f t="shared" si="3"/>
        <v>0</v>
      </c>
      <c r="J56">
        <f t="shared" si="4"/>
        <v>0</v>
      </c>
      <c r="L56" t="e">
        <f t="shared" si="5"/>
        <v>#DIV/0!</v>
      </c>
      <c r="M56">
        <v>1</v>
      </c>
      <c r="N56">
        <v>1</v>
      </c>
      <c r="O56">
        <v>3</v>
      </c>
      <c r="P56">
        <f t="shared" si="6"/>
        <v>0</v>
      </c>
      <c r="S56">
        <v>1</v>
      </c>
      <c r="T56">
        <v>0</v>
      </c>
      <c r="U56">
        <v>1</v>
      </c>
      <c r="Z56">
        <v>0</v>
      </c>
      <c r="AA56">
        <v>0</v>
      </c>
      <c r="AB56">
        <v>0</v>
      </c>
      <c r="AC56">
        <v>0</v>
      </c>
      <c r="AD56" t="s">
        <v>75</v>
      </c>
      <c r="AE56" t="e">
        <f t="shared" si="53"/>
        <v>#DIV/0!</v>
      </c>
      <c r="AF56" t="e">
        <f t="shared" si="7"/>
        <v>#DIV/0!</v>
      </c>
      <c r="AG56" t="e">
        <f t="shared" si="8"/>
        <v>#DIV/0!</v>
      </c>
      <c r="AH56" t="e">
        <f t="shared" si="9"/>
        <v>#DIV/0!</v>
      </c>
      <c r="AI56" t="e">
        <f t="shared" si="10"/>
        <v>#DIV/0!</v>
      </c>
      <c r="AJ56" t="e">
        <f t="shared" si="11"/>
        <v>#DIV/0!</v>
      </c>
      <c r="AK56" t="e">
        <f t="shared" si="12"/>
        <v>#DIV/0!</v>
      </c>
      <c r="AL56" t="e">
        <f t="shared" si="13"/>
        <v>#DIV/0!</v>
      </c>
      <c r="AM56" t="e">
        <f t="shared" si="14"/>
        <v>#DIV/0!</v>
      </c>
      <c r="AN56" t="e">
        <f t="shared" si="15"/>
        <v>#DIV/0!</v>
      </c>
      <c r="AO56" t="e">
        <f t="shared" si="16"/>
        <v>#DIV/0!</v>
      </c>
      <c r="AP56" t="e">
        <f t="shared" si="17"/>
        <v>#DIV/0!</v>
      </c>
      <c r="AQ56" t="e">
        <f t="shared" si="18"/>
        <v>#DIV/0!</v>
      </c>
      <c r="AR56" t="e">
        <f t="shared" si="19"/>
        <v>#DIV/0!</v>
      </c>
      <c r="AS56" t="e">
        <f t="shared" si="20"/>
        <v>#DIV/0!</v>
      </c>
      <c r="AT56" t="e">
        <f t="shared" si="21"/>
        <v>#DIV/0!</v>
      </c>
      <c r="AU56" t="e">
        <f t="shared" si="22"/>
        <v>#DIV/0!</v>
      </c>
      <c r="AV56" t="e">
        <f t="shared" si="23"/>
        <v>#DIV/0!</v>
      </c>
      <c r="AW56" t="e">
        <f t="shared" si="24"/>
        <v>#DIV/0!</v>
      </c>
      <c r="AX56" t="e">
        <f t="shared" si="25"/>
        <v>#DIV/0!</v>
      </c>
      <c r="AY56" t="e">
        <f t="shared" si="26"/>
        <v>#DIV/0!</v>
      </c>
      <c r="AZ56" t="e">
        <f t="shared" si="27"/>
        <v>#DIV/0!</v>
      </c>
      <c r="BA56" t="e">
        <f t="shared" si="28"/>
        <v>#DIV/0!</v>
      </c>
      <c r="BB56">
        <f t="shared" si="29"/>
        <v>38</v>
      </c>
      <c r="BC56">
        <f t="shared" si="54"/>
        <v>0</v>
      </c>
      <c r="BD56">
        <f t="shared" si="30"/>
        <v>0</v>
      </c>
      <c r="BE56">
        <f t="shared" si="31"/>
        <v>5.5</v>
      </c>
      <c r="BF56">
        <f t="shared" si="32"/>
        <v>0</v>
      </c>
      <c r="BG56">
        <f t="shared" si="32"/>
        <v>0</v>
      </c>
      <c r="BH56">
        <f t="shared" si="32"/>
        <v>0</v>
      </c>
      <c r="BI56">
        <f t="shared" si="33"/>
        <v>0.27215495268714102</v>
      </c>
      <c r="BJ56">
        <f t="shared" si="56"/>
        <v>0</v>
      </c>
      <c r="BK56">
        <f t="shared" si="57"/>
        <v>0</v>
      </c>
      <c r="BL56">
        <f t="shared" si="35"/>
        <v>3.9390848415244095E-2</v>
      </c>
      <c r="BM56">
        <f t="shared" si="36"/>
        <v>0</v>
      </c>
      <c r="BN56">
        <f t="shared" si="37"/>
        <v>0</v>
      </c>
      <c r="BO56">
        <f t="shared" si="38"/>
        <v>0</v>
      </c>
      <c r="BP56" t="str">
        <f t="shared" si="39"/>
        <v/>
      </c>
      <c r="BQ56" t="str">
        <f t="shared" si="40"/>
        <v/>
      </c>
      <c r="BR56" t="str">
        <f t="shared" si="41"/>
        <v/>
      </c>
      <c r="BS56" t="str">
        <f t="shared" si="42"/>
        <v/>
      </c>
      <c r="BT56" t="str">
        <f t="shared" si="43"/>
        <v/>
      </c>
      <c r="BU56" t="str">
        <f t="shared" si="44"/>
        <v/>
      </c>
      <c r="BV56" t="str">
        <f t="shared" si="45"/>
        <v/>
      </c>
      <c r="BW56" t="str">
        <f t="shared" si="46"/>
        <v/>
      </c>
      <c r="BX56" t="str">
        <f t="shared" si="47"/>
        <v/>
      </c>
      <c r="BY56" t="str">
        <f t="shared" si="48"/>
        <v/>
      </c>
      <c r="BZ56" t="str">
        <f t="shared" si="49"/>
        <v/>
      </c>
      <c r="CA56" t="str">
        <f t="shared" si="50"/>
        <v/>
      </c>
      <c r="CB56" s="11">
        <f t="shared" si="58"/>
        <v>7.1619724391352897E-3</v>
      </c>
    </row>
    <row r="57" spans="1:80" x14ac:dyDescent="0.3">
      <c r="A57">
        <v>1</v>
      </c>
      <c r="B57" t="str">
        <f t="shared" si="2"/>
        <v/>
      </c>
      <c r="D57">
        <v>0.16</v>
      </c>
      <c r="I57">
        <f t="shared" si="3"/>
        <v>0</v>
      </c>
      <c r="J57">
        <f t="shared" si="4"/>
        <v>0</v>
      </c>
      <c r="L57" t="e">
        <f t="shared" si="5"/>
        <v>#DIV/0!</v>
      </c>
      <c r="M57">
        <v>1</v>
      </c>
      <c r="N57">
        <v>0</v>
      </c>
      <c r="O57">
        <v>2</v>
      </c>
      <c r="P57">
        <f t="shared" si="6"/>
        <v>0</v>
      </c>
      <c r="Z57">
        <v>0</v>
      </c>
      <c r="AA57">
        <v>0</v>
      </c>
      <c r="AB57">
        <v>0</v>
      </c>
      <c r="AC57">
        <v>0</v>
      </c>
      <c r="AD57" t="s">
        <v>75</v>
      </c>
      <c r="AE57" t="e">
        <f t="shared" si="53"/>
        <v>#DIV/0!</v>
      </c>
      <c r="AF57" t="e">
        <f t="shared" si="7"/>
        <v>#DIV/0!</v>
      </c>
      <c r="AG57" t="e">
        <f t="shared" si="8"/>
        <v>#DIV/0!</v>
      </c>
      <c r="AH57" t="e">
        <f t="shared" si="9"/>
        <v>#DIV/0!</v>
      </c>
      <c r="AI57" t="e">
        <f t="shared" si="10"/>
        <v>#DIV/0!</v>
      </c>
      <c r="AJ57" t="e">
        <f t="shared" si="11"/>
        <v>#DIV/0!</v>
      </c>
      <c r="AK57" t="e">
        <f t="shared" si="12"/>
        <v>#DIV/0!</v>
      </c>
      <c r="AL57" t="e">
        <f t="shared" si="13"/>
        <v>#DIV/0!</v>
      </c>
      <c r="AM57" t="e">
        <f t="shared" si="14"/>
        <v>#DIV/0!</v>
      </c>
      <c r="AN57" t="e">
        <f t="shared" si="15"/>
        <v>#DIV/0!</v>
      </c>
      <c r="AO57" t="e">
        <f t="shared" si="16"/>
        <v>#DIV/0!</v>
      </c>
      <c r="AP57" t="e">
        <f t="shared" si="17"/>
        <v>#DIV/0!</v>
      </c>
      <c r="AQ57" t="e">
        <f t="shared" si="18"/>
        <v>#DIV/0!</v>
      </c>
      <c r="AR57" t="e">
        <f t="shared" si="19"/>
        <v>#DIV/0!</v>
      </c>
      <c r="AS57" t="e">
        <f t="shared" si="20"/>
        <v>#DIV/0!</v>
      </c>
      <c r="AT57" t="e">
        <f t="shared" si="21"/>
        <v>#DIV/0!</v>
      </c>
      <c r="AU57" t="e">
        <f t="shared" si="22"/>
        <v>#DIV/0!</v>
      </c>
      <c r="AV57" t="e">
        <f t="shared" si="23"/>
        <v>#DIV/0!</v>
      </c>
      <c r="AW57" t="e">
        <f t="shared" si="24"/>
        <v>#DIV/0!</v>
      </c>
      <c r="AX57" t="e">
        <f t="shared" si="25"/>
        <v>#DIV/0!</v>
      </c>
      <c r="AY57" t="e">
        <f t="shared" si="26"/>
        <v>#DIV/0!</v>
      </c>
      <c r="AZ57" t="e">
        <f t="shared" si="27"/>
        <v>#DIV/0!</v>
      </c>
      <c r="BA57" t="e">
        <f t="shared" si="28"/>
        <v>#DIV/0!</v>
      </c>
      <c r="BB57">
        <f t="shared" si="29"/>
        <v>18</v>
      </c>
      <c r="BC57">
        <f t="shared" si="54"/>
        <v>0</v>
      </c>
      <c r="BD57">
        <f t="shared" si="30"/>
        <v>0</v>
      </c>
      <c r="BE57">
        <f t="shared" si="31"/>
        <v>0</v>
      </c>
      <c r="BF57">
        <f t="shared" si="32"/>
        <v>0</v>
      </c>
      <c r="BG57">
        <f t="shared" si="32"/>
        <v>0</v>
      </c>
      <c r="BH57">
        <f t="shared" si="32"/>
        <v>0</v>
      </c>
      <c r="BI57">
        <f t="shared" si="33"/>
        <v>3.6669298888372684E-2</v>
      </c>
      <c r="BJ57">
        <f t="shared" si="56"/>
        <v>0</v>
      </c>
      <c r="BK57">
        <f t="shared" si="57"/>
        <v>0</v>
      </c>
      <c r="BL57">
        <f t="shared" si="35"/>
        <v>0</v>
      </c>
      <c r="BM57">
        <f t="shared" si="36"/>
        <v>0</v>
      </c>
      <c r="BN57">
        <f t="shared" si="37"/>
        <v>0</v>
      </c>
      <c r="BO57">
        <f t="shared" si="38"/>
        <v>0</v>
      </c>
      <c r="BP57" t="str">
        <f t="shared" si="39"/>
        <v/>
      </c>
      <c r="BQ57" t="str">
        <f t="shared" si="40"/>
        <v/>
      </c>
      <c r="BR57" t="str">
        <f t="shared" si="41"/>
        <v/>
      </c>
      <c r="BS57" t="str">
        <f t="shared" si="42"/>
        <v/>
      </c>
      <c r="BT57" t="str">
        <f t="shared" si="43"/>
        <v/>
      </c>
      <c r="BU57" t="str">
        <f t="shared" si="44"/>
        <v/>
      </c>
      <c r="BV57" t="str">
        <f t="shared" si="45"/>
        <v/>
      </c>
      <c r="BW57" t="str">
        <f t="shared" si="46"/>
        <v/>
      </c>
      <c r="BX57" t="str">
        <f t="shared" si="47"/>
        <v/>
      </c>
      <c r="BY57" t="str">
        <f t="shared" si="48"/>
        <v/>
      </c>
      <c r="BZ57" t="str">
        <f t="shared" si="49"/>
        <v/>
      </c>
      <c r="CA57" t="str">
        <f t="shared" si="50"/>
        <v/>
      </c>
      <c r="CB57" s="11">
        <f t="shared" si="58"/>
        <v>2.0371832715762603E-3</v>
      </c>
    </row>
    <row r="58" spans="1:80" x14ac:dyDescent="0.3">
      <c r="A58">
        <v>1</v>
      </c>
      <c r="B58">
        <f t="shared" si="2"/>
        <v>1</v>
      </c>
      <c r="C58" t="s">
        <v>75</v>
      </c>
      <c r="D58">
        <v>0.38</v>
      </c>
      <c r="E58">
        <v>3.5</v>
      </c>
      <c r="F58">
        <v>2.9</v>
      </c>
      <c r="G58">
        <v>2.4</v>
      </c>
      <c r="H58">
        <v>3.5</v>
      </c>
      <c r="I58">
        <f t="shared" si="3"/>
        <v>1.325</v>
      </c>
      <c r="J58">
        <f t="shared" si="4"/>
        <v>0</v>
      </c>
      <c r="K58">
        <v>1</v>
      </c>
      <c r="L58">
        <f t="shared" si="5"/>
        <v>1</v>
      </c>
      <c r="M58">
        <v>1</v>
      </c>
      <c r="N58">
        <v>1</v>
      </c>
      <c r="O58">
        <v>2</v>
      </c>
      <c r="P58">
        <f t="shared" si="6"/>
        <v>1</v>
      </c>
      <c r="S58">
        <v>1</v>
      </c>
      <c r="T58">
        <v>0</v>
      </c>
      <c r="U58">
        <v>1</v>
      </c>
      <c r="Z58">
        <v>0</v>
      </c>
      <c r="AA58">
        <v>0</v>
      </c>
      <c r="AB58">
        <v>0</v>
      </c>
      <c r="AC58">
        <v>0</v>
      </c>
      <c r="AD58" t="s">
        <v>75</v>
      </c>
      <c r="AE58">
        <f t="shared" si="53"/>
        <v>19.304105108605032</v>
      </c>
      <c r="AF58">
        <f t="shared" si="7"/>
        <v>2.7577293012292903</v>
      </c>
      <c r="AG58">
        <f t="shared" si="8"/>
        <v>5.5154586024585806</v>
      </c>
      <c r="AH58">
        <f t="shared" si="9"/>
        <v>11.030917204917161</v>
      </c>
      <c r="AI58">
        <f t="shared" si="10"/>
        <v>16.546375807375743</v>
      </c>
      <c r="AJ58">
        <f t="shared" si="11"/>
        <v>22.061834409834322</v>
      </c>
      <c r="AK58">
        <f t="shared" si="12"/>
        <v>27.577293012292902</v>
      </c>
      <c r="AL58">
        <f t="shared" si="13"/>
        <v>33.092751614751485</v>
      </c>
      <c r="AM58">
        <f t="shared" si="14"/>
        <v>60.670044627044383</v>
      </c>
      <c r="AN58">
        <f t="shared" si="15"/>
        <v>77.216420434420129</v>
      </c>
      <c r="AO58">
        <f t="shared" si="16"/>
        <v>93.762796241795868</v>
      </c>
      <c r="AP58">
        <f t="shared" si="17"/>
        <v>132.37100645900594</v>
      </c>
      <c r="AQ58">
        <f t="shared" si="18"/>
        <v>2.7577293012292903</v>
      </c>
      <c r="AR58">
        <f t="shared" si="19"/>
        <v>5.5154586024585806</v>
      </c>
      <c r="AS58">
        <f t="shared" si="20"/>
        <v>11.030917204917161</v>
      </c>
      <c r="AT58">
        <f t="shared" si="21"/>
        <v>16.546375807375743</v>
      </c>
      <c r="AU58">
        <f t="shared" si="22"/>
        <v>19.304105108605032</v>
      </c>
      <c r="AV58">
        <f t="shared" si="23"/>
        <v>19.304105108605032</v>
      </c>
      <c r="AW58">
        <f t="shared" si="24"/>
        <v>19.304105108605032</v>
      </c>
      <c r="AX58">
        <f t="shared" si="25"/>
        <v>19.304105108605032</v>
      </c>
      <c r="AY58">
        <f t="shared" si="26"/>
        <v>19.304105108605032</v>
      </c>
      <c r="AZ58">
        <f t="shared" si="27"/>
        <v>19.304105108605032</v>
      </c>
      <c r="BA58">
        <f t="shared" si="28"/>
        <v>19.304105108605032</v>
      </c>
      <c r="BB58">
        <f t="shared" si="29"/>
        <v>18</v>
      </c>
      <c r="BC58">
        <f t="shared" si="54"/>
        <v>0</v>
      </c>
      <c r="BD58">
        <f t="shared" si="30"/>
        <v>0</v>
      </c>
      <c r="BE58">
        <f t="shared" si="31"/>
        <v>5.5</v>
      </c>
      <c r="BF58">
        <f t="shared" si="32"/>
        <v>0</v>
      </c>
      <c r="BG58">
        <f t="shared" si="32"/>
        <v>0</v>
      </c>
      <c r="BH58">
        <f t="shared" si="32"/>
        <v>0</v>
      </c>
      <c r="BI58">
        <f t="shared" si="33"/>
        <v>0.2068377640422272</v>
      </c>
      <c r="BJ58">
        <f t="shared" si="56"/>
        <v>0</v>
      </c>
      <c r="BK58">
        <f t="shared" si="57"/>
        <v>0</v>
      </c>
      <c r="BL58">
        <f t="shared" si="35"/>
        <v>6.3200427901791645E-2</v>
      </c>
      <c r="BM58">
        <f t="shared" si="36"/>
        <v>0</v>
      </c>
      <c r="BN58">
        <f t="shared" si="37"/>
        <v>0</v>
      </c>
      <c r="BO58">
        <f t="shared" si="38"/>
        <v>0</v>
      </c>
      <c r="BP58" t="str">
        <f t="shared" si="39"/>
        <v>Col mop</v>
      </c>
      <c r="BQ58">
        <f t="shared" si="40"/>
        <v>2.7577293012292903</v>
      </c>
      <c r="BR58">
        <f t="shared" si="41"/>
        <v>2.7577293012292903</v>
      </c>
      <c r="BS58">
        <f t="shared" si="42"/>
        <v>5.5154586024585806</v>
      </c>
      <c r="BT58">
        <f t="shared" si="43"/>
        <v>5.5154586024585814</v>
      </c>
      <c r="BU58">
        <f t="shared" si="44"/>
        <v>2.7577293012292898</v>
      </c>
      <c r="BV58">
        <f t="shared" si="45"/>
        <v>0</v>
      </c>
      <c r="BW58">
        <f t="shared" si="46"/>
        <v>0</v>
      </c>
      <c r="BX58">
        <f t="shared" si="47"/>
        <v>0</v>
      </c>
      <c r="BY58">
        <f t="shared" si="48"/>
        <v>0</v>
      </c>
      <c r="BZ58">
        <f t="shared" si="49"/>
        <v>0</v>
      </c>
      <c r="CA58">
        <f t="shared" si="50"/>
        <v>0</v>
      </c>
      <c r="CB58" s="11">
        <f t="shared" si="58"/>
        <v>1.1490986891234845E-2</v>
      </c>
    </row>
    <row r="59" spans="1:80" x14ac:dyDescent="0.3">
      <c r="A59">
        <v>1</v>
      </c>
      <c r="B59" t="str">
        <f t="shared" si="2"/>
        <v/>
      </c>
      <c r="D59">
        <v>0.3</v>
      </c>
      <c r="I59">
        <f t="shared" si="3"/>
        <v>0</v>
      </c>
      <c r="J59">
        <f t="shared" si="4"/>
        <v>0</v>
      </c>
      <c r="L59" t="e">
        <f t="shared" si="5"/>
        <v>#DIV/0!</v>
      </c>
      <c r="M59">
        <v>1</v>
      </c>
      <c r="N59">
        <v>1</v>
      </c>
      <c r="O59">
        <v>2</v>
      </c>
      <c r="P59">
        <f t="shared" si="6"/>
        <v>0</v>
      </c>
      <c r="Z59">
        <v>0</v>
      </c>
      <c r="AA59">
        <v>0</v>
      </c>
      <c r="AB59">
        <v>0</v>
      </c>
      <c r="AC59">
        <v>0</v>
      </c>
      <c r="AD59" t="s">
        <v>75</v>
      </c>
      <c r="AE59" t="e">
        <f t="shared" si="53"/>
        <v>#DIV/0!</v>
      </c>
      <c r="AF59" t="e">
        <f t="shared" si="7"/>
        <v>#DIV/0!</v>
      </c>
      <c r="AG59" t="e">
        <f t="shared" si="8"/>
        <v>#DIV/0!</v>
      </c>
      <c r="AH59" t="e">
        <f t="shared" si="9"/>
        <v>#DIV/0!</v>
      </c>
      <c r="AI59" t="e">
        <f t="shared" si="10"/>
        <v>#DIV/0!</v>
      </c>
      <c r="AJ59" t="e">
        <f t="shared" si="11"/>
        <v>#DIV/0!</v>
      </c>
      <c r="AK59" t="e">
        <f t="shared" si="12"/>
        <v>#DIV/0!</v>
      </c>
      <c r="AL59" t="e">
        <f t="shared" si="13"/>
        <v>#DIV/0!</v>
      </c>
      <c r="AM59" t="e">
        <f t="shared" si="14"/>
        <v>#DIV/0!</v>
      </c>
      <c r="AN59" t="e">
        <f t="shared" si="15"/>
        <v>#DIV/0!</v>
      </c>
      <c r="AO59" t="e">
        <f t="shared" si="16"/>
        <v>#DIV/0!</v>
      </c>
      <c r="AP59" t="e">
        <f t="shared" si="17"/>
        <v>#DIV/0!</v>
      </c>
      <c r="AQ59" t="e">
        <f t="shared" si="18"/>
        <v>#DIV/0!</v>
      </c>
      <c r="AR59" t="e">
        <f t="shared" si="19"/>
        <v>#DIV/0!</v>
      </c>
      <c r="AS59" t="e">
        <f t="shared" si="20"/>
        <v>#DIV/0!</v>
      </c>
      <c r="AT59" t="e">
        <f t="shared" si="21"/>
        <v>#DIV/0!</v>
      </c>
      <c r="AU59" t="e">
        <f t="shared" si="22"/>
        <v>#DIV/0!</v>
      </c>
      <c r="AV59" t="e">
        <f t="shared" si="23"/>
        <v>#DIV/0!</v>
      </c>
      <c r="AW59" t="e">
        <f t="shared" si="24"/>
        <v>#DIV/0!</v>
      </c>
      <c r="AX59" t="e">
        <f t="shared" si="25"/>
        <v>#DIV/0!</v>
      </c>
      <c r="AY59" t="e">
        <f t="shared" si="26"/>
        <v>#DIV/0!</v>
      </c>
      <c r="AZ59" t="e">
        <f t="shared" si="27"/>
        <v>#DIV/0!</v>
      </c>
      <c r="BA59" t="e">
        <f t="shared" si="28"/>
        <v>#DIV/0!</v>
      </c>
      <c r="BB59">
        <f t="shared" si="29"/>
        <v>18</v>
      </c>
      <c r="BC59">
        <f t="shared" si="54"/>
        <v>0</v>
      </c>
      <c r="BD59">
        <f t="shared" si="30"/>
        <v>0</v>
      </c>
      <c r="BE59">
        <f t="shared" si="31"/>
        <v>0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3"/>
        <v>0.12891550390443521</v>
      </c>
      <c r="BJ59">
        <f t="shared" si="56"/>
        <v>0</v>
      </c>
      <c r="BK59">
        <f t="shared" si="57"/>
        <v>0</v>
      </c>
      <c r="BL59">
        <f t="shared" si="35"/>
        <v>0</v>
      </c>
      <c r="BM59">
        <f t="shared" si="36"/>
        <v>0</v>
      </c>
      <c r="BN59">
        <f t="shared" si="37"/>
        <v>0</v>
      </c>
      <c r="BO59">
        <f t="shared" si="38"/>
        <v>0</v>
      </c>
      <c r="BP59" t="str">
        <f t="shared" si="39"/>
        <v/>
      </c>
      <c r="BQ59" t="str">
        <f t="shared" si="40"/>
        <v/>
      </c>
      <c r="BR59" t="str">
        <f t="shared" si="41"/>
        <v/>
      </c>
      <c r="BS59" t="str">
        <f t="shared" si="42"/>
        <v/>
      </c>
      <c r="BT59" t="str">
        <f t="shared" si="43"/>
        <v/>
      </c>
      <c r="BU59" t="str">
        <f t="shared" si="44"/>
        <v/>
      </c>
      <c r="BV59" t="str">
        <f t="shared" si="45"/>
        <v/>
      </c>
      <c r="BW59" t="str">
        <f t="shared" si="46"/>
        <v/>
      </c>
      <c r="BX59" t="str">
        <f t="shared" si="47"/>
        <v/>
      </c>
      <c r="BY59" t="str">
        <f t="shared" si="48"/>
        <v/>
      </c>
      <c r="BZ59" t="str">
        <f t="shared" si="49"/>
        <v/>
      </c>
      <c r="CA59" t="str">
        <f t="shared" si="50"/>
        <v/>
      </c>
      <c r="CB59" s="11">
        <f t="shared" si="58"/>
        <v>7.1619724391352897E-3</v>
      </c>
    </row>
    <row r="60" spans="1:80" x14ac:dyDescent="0.3">
      <c r="A60">
        <v>1</v>
      </c>
      <c r="B60" t="str">
        <f t="shared" si="2"/>
        <v/>
      </c>
      <c r="D60">
        <v>0.12</v>
      </c>
      <c r="I60">
        <f t="shared" si="3"/>
        <v>0</v>
      </c>
      <c r="J60">
        <f t="shared" si="4"/>
        <v>0</v>
      </c>
      <c r="L60" t="e">
        <f t="shared" si="5"/>
        <v>#DIV/0!</v>
      </c>
      <c r="M60">
        <v>1</v>
      </c>
      <c r="N60">
        <v>0</v>
      </c>
      <c r="O60">
        <v>2</v>
      </c>
      <c r="P60">
        <f t="shared" si="6"/>
        <v>0</v>
      </c>
      <c r="Z60">
        <v>0</v>
      </c>
      <c r="AA60">
        <v>0</v>
      </c>
      <c r="AB60">
        <v>0</v>
      </c>
      <c r="AC60">
        <v>0</v>
      </c>
      <c r="AD60" t="s">
        <v>75</v>
      </c>
      <c r="AE60" t="e">
        <f t="shared" si="53"/>
        <v>#DIV/0!</v>
      </c>
      <c r="AF60" t="e">
        <f t="shared" si="7"/>
        <v>#DIV/0!</v>
      </c>
      <c r="AG60" t="e">
        <f t="shared" si="8"/>
        <v>#DIV/0!</v>
      </c>
      <c r="AH60" t="e">
        <f t="shared" si="9"/>
        <v>#DIV/0!</v>
      </c>
      <c r="AI60" t="e">
        <f t="shared" si="10"/>
        <v>#DIV/0!</v>
      </c>
      <c r="AJ60" t="e">
        <f t="shared" si="11"/>
        <v>#DIV/0!</v>
      </c>
      <c r="AK60" t="e">
        <f t="shared" si="12"/>
        <v>#DIV/0!</v>
      </c>
      <c r="AL60" t="e">
        <f t="shared" si="13"/>
        <v>#DIV/0!</v>
      </c>
      <c r="AM60" t="e">
        <f t="shared" si="14"/>
        <v>#DIV/0!</v>
      </c>
      <c r="AN60" t="e">
        <f t="shared" si="15"/>
        <v>#DIV/0!</v>
      </c>
      <c r="AO60" t="e">
        <f t="shared" si="16"/>
        <v>#DIV/0!</v>
      </c>
      <c r="AP60" t="e">
        <f t="shared" si="17"/>
        <v>#DIV/0!</v>
      </c>
      <c r="AQ60" t="e">
        <f t="shared" si="18"/>
        <v>#DIV/0!</v>
      </c>
      <c r="AR60" t="e">
        <f t="shared" si="19"/>
        <v>#DIV/0!</v>
      </c>
      <c r="AS60" t="e">
        <f t="shared" si="20"/>
        <v>#DIV/0!</v>
      </c>
      <c r="AT60" t="e">
        <f t="shared" si="21"/>
        <v>#DIV/0!</v>
      </c>
      <c r="AU60" t="e">
        <f t="shared" si="22"/>
        <v>#DIV/0!</v>
      </c>
      <c r="AV60" t="e">
        <f t="shared" si="23"/>
        <v>#DIV/0!</v>
      </c>
      <c r="AW60" t="e">
        <f t="shared" si="24"/>
        <v>#DIV/0!</v>
      </c>
      <c r="AX60" t="e">
        <f t="shared" si="25"/>
        <v>#DIV/0!</v>
      </c>
      <c r="AY60" t="e">
        <f t="shared" si="26"/>
        <v>#DIV/0!</v>
      </c>
      <c r="AZ60" t="e">
        <f t="shared" si="27"/>
        <v>#DIV/0!</v>
      </c>
      <c r="BA60" t="e">
        <f t="shared" si="28"/>
        <v>#DIV/0!</v>
      </c>
      <c r="BB60">
        <f t="shared" si="29"/>
        <v>18</v>
      </c>
      <c r="BC60">
        <f t="shared" si="54"/>
        <v>0</v>
      </c>
      <c r="BD60">
        <f t="shared" si="30"/>
        <v>0</v>
      </c>
      <c r="BE60">
        <f t="shared" si="31"/>
        <v>0</v>
      </c>
      <c r="BF60">
        <f t="shared" si="32"/>
        <v>0</v>
      </c>
      <c r="BG60">
        <f t="shared" si="32"/>
        <v>0</v>
      </c>
      <c r="BH60">
        <f t="shared" si="32"/>
        <v>0</v>
      </c>
      <c r="BI60">
        <f t="shared" si="33"/>
        <v>2.0626480624709634E-2</v>
      </c>
      <c r="BJ60">
        <f t="shared" si="56"/>
        <v>0</v>
      </c>
      <c r="BK60">
        <f t="shared" si="57"/>
        <v>0</v>
      </c>
      <c r="BL60">
        <f t="shared" si="35"/>
        <v>0</v>
      </c>
      <c r="BM60">
        <f t="shared" si="36"/>
        <v>0</v>
      </c>
      <c r="BN60">
        <f t="shared" si="37"/>
        <v>0</v>
      </c>
      <c r="BO60">
        <f t="shared" si="38"/>
        <v>0</v>
      </c>
      <c r="BP60" t="str">
        <f t="shared" si="39"/>
        <v/>
      </c>
      <c r="BQ60" t="str">
        <f t="shared" si="40"/>
        <v/>
      </c>
      <c r="BR60" t="str">
        <f t="shared" si="41"/>
        <v/>
      </c>
      <c r="BS60" t="str">
        <f t="shared" si="42"/>
        <v/>
      </c>
      <c r="BT60" t="str">
        <f t="shared" si="43"/>
        <v/>
      </c>
      <c r="BU60" t="str">
        <f t="shared" si="44"/>
        <v/>
      </c>
      <c r="BV60" t="str">
        <f t="shared" si="45"/>
        <v/>
      </c>
      <c r="BW60" t="str">
        <f t="shared" si="46"/>
        <v/>
      </c>
      <c r="BX60" t="str">
        <f t="shared" si="47"/>
        <v/>
      </c>
      <c r="BY60" t="str">
        <f t="shared" si="48"/>
        <v/>
      </c>
      <c r="BZ60" t="str">
        <f t="shared" si="49"/>
        <v/>
      </c>
      <c r="CA60" t="str">
        <f t="shared" si="50"/>
        <v/>
      </c>
      <c r="CB60" s="11">
        <f t="shared" si="58"/>
        <v>1.1459155902616464E-3</v>
      </c>
    </row>
    <row r="61" spans="1:80" x14ac:dyDescent="0.3">
      <c r="A61">
        <v>1</v>
      </c>
      <c r="B61" t="str">
        <f t="shared" si="2"/>
        <v/>
      </c>
      <c r="D61">
        <v>0.14000000000000001</v>
      </c>
      <c r="I61">
        <f t="shared" si="3"/>
        <v>0</v>
      </c>
      <c r="J61">
        <f t="shared" si="4"/>
        <v>0</v>
      </c>
      <c r="L61" t="e">
        <f t="shared" si="5"/>
        <v>#DIV/0!</v>
      </c>
      <c r="M61">
        <v>1</v>
      </c>
      <c r="N61">
        <v>1</v>
      </c>
      <c r="O61">
        <v>2</v>
      </c>
      <c r="P61">
        <f t="shared" si="6"/>
        <v>0</v>
      </c>
      <c r="Z61">
        <v>0</v>
      </c>
      <c r="AA61">
        <v>0</v>
      </c>
      <c r="AB61">
        <v>0</v>
      </c>
      <c r="AC61">
        <v>0</v>
      </c>
      <c r="AD61" t="s">
        <v>75</v>
      </c>
      <c r="AE61" t="e">
        <f t="shared" si="53"/>
        <v>#DIV/0!</v>
      </c>
      <c r="AF61" t="e">
        <f t="shared" si="7"/>
        <v>#DIV/0!</v>
      </c>
      <c r="AG61" t="e">
        <f t="shared" si="8"/>
        <v>#DIV/0!</v>
      </c>
      <c r="AH61" t="e">
        <f t="shared" si="9"/>
        <v>#DIV/0!</v>
      </c>
      <c r="AI61" t="e">
        <f t="shared" si="10"/>
        <v>#DIV/0!</v>
      </c>
      <c r="AJ61" t="e">
        <f t="shared" si="11"/>
        <v>#DIV/0!</v>
      </c>
      <c r="AK61" t="e">
        <f t="shared" si="12"/>
        <v>#DIV/0!</v>
      </c>
      <c r="AL61" t="e">
        <f t="shared" si="13"/>
        <v>#DIV/0!</v>
      </c>
      <c r="AM61" t="e">
        <f t="shared" si="14"/>
        <v>#DIV/0!</v>
      </c>
      <c r="AN61" t="e">
        <f t="shared" si="15"/>
        <v>#DIV/0!</v>
      </c>
      <c r="AO61" t="e">
        <f t="shared" si="16"/>
        <v>#DIV/0!</v>
      </c>
      <c r="AP61" t="e">
        <f t="shared" si="17"/>
        <v>#DIV/0!</v>
      </c>
      <c r="AQ61" t="e">
        <f t="shared" si="18"/>
        <v>#DIV/0!</v>
      </c>
      <c r="AR61" t="e">
        <f t="shared" si="19"/>
        <v>#DIV/0!</v>
      </c>
      <c r="AS61" t="e">
        <f t="shared" si="20"/>
        <v>#DIV/0!</v>
      </c>
      <c r="AT61" t="e">
        <f t="shared" si="21"/>
        <v>#DIV/0!</v>
      </c>
      <c r="AU61" t="e">
        <f t="shared" si="22"/>
        <v>#DIV/0!</v>
      </c>
      <c r="AV61" t="e">
        <f t="shared" si="23"/>
        <v>#DIV/0!</v>
      </c>
      <c r="AW61" t="e">
        <f t="shared" si="24"/>
        <v>#DIV/0!</v>
      </c>
      <c r="AX61" t="e">
        <f t="shared" si="25"/>
        <v>#DIV/0!</v>
      </c>
      <c r="AY61" t="e">
        <f t="shared" si="26"/>
        <v>#DIV/0!</v>
      </c>
      <c r="AZ61" t="e">
        <f t="shared" si="27"/>
        <v>#DIV/0!</v>
      </c>
      <c r="BA61" t="e">
        <f t="shared" si="28"/>
        <v>#DIV/0!</v>
      </c>
      <c r="BB61">
        <f t="shared" si="29"/>
        <v>18</v>
      </c>
      <c r="BC61">
        <f t="shared" si="54"/>
        <v>0</v>
      </c>
      <c r="BD61">
        <f t="shared" si="30"/>
        <v>0</v>
      </c>
      <c r="BE61">
        <f t="shared" si="31"/>
        <v>0</v>
      </c>
      <c r="BF61">
        <f t="shared" si="32"/>
        <v>0</v>
      </c>
      <c r="BG61">
        <f t="shared" si="32"/>
        <v>0</v>
      </c>
      <c r="BH61">
        <f t="shared" si="32"/>
        <v>0</v>
      </c>
      <c r="BI61">
        <f t="shared" si="33"/>
        <v>2.8074931961410341E-2</v>
      </c>
      <c r="BJ61">
        <f t="shared" si="56"/>
        <v>0</v>
      </c>
      <c r="BK61">
        <f t="shared" si="57"/>
        <v>0</v>
      </c>
      <c r="BL61">
        <f t="shared" si="35"/>
        <v>0</v>
      </c>
      <c r="BM61">
        <f t="shared" si="36"/>
        <v>0</v>
      </c>
      <c r="BN61">
        <f t="shared" si="37"/>
        <v>0</v>
      </c>
      <c r="BO61">
        <f t="shared" si="38"/>
        <v>0</v>
      </c>
      <c r="BP61" t="str">
        <f t="shared" si="39"/>
        <v/>
      </c>
      <c r="BQ61" t="str">
        <f t="shared" si="40"/>
        <v/>
      </c>
      <c r="BR61" t="str">
        <f t="shared" si="41"/>
        <v/>
      </c>
      <c r="BS61" t="str">
        <f t="shared" si="42"/>
        <v/>
      </c>
      <c r="BT61" t="str">
        <f t="shared" si="43"/>
        <v/>
      </c>
      <c r="BU61" t="str">
        <f t="shared" si="44"/>
        <v/>
      </c>
      <c r="BV61" t="str">
        <f t="shared" si="45"/>
        <v/>
      </c>
      <c r="BW61" t="str">
        <f t="shared" si="46"/>
        <v/>
      </c>
      <c r="BX61" t="str">
        <f t="shared" si="47"/>
        <v/>
      </c>
      <c r="BY61" t="str">
        <f t="shared" si="48"/>
        <v/>
      </c>
      <c r="BZ61" t="str">
        <f t="shared" si="49"/>
        <v/>
      </c>
      <c r="CA61" t="str">
        <f t="shared" si="50"/>
        <v/>
      </c>
      <c r="CB61" s="11">
        <f t="shared" si="58"/>
        <v>1.5597184423005745E-3</v>
      </c>
    </row>
    <row r="62" spans="1:80" x14ac:dyDescent="0.3">
      <c r="A62">
        <v>1</v>
      </c>
      <c r="B62" t="str">
        <f t="shared" si="2"/>
        <v/>
      </c>
      <c r="D62">
        <v>0.13</v>
      </c>
      <c r="I62">
        <f t="shared" si="3"/>
        <v>0</v>
      </c>
      <c r="J62">
        <f t="shared" si="4"/>
        <v>0</v>
      </c>
      <c r="L62" t="e">
        <f t="shared" si="5"/>
        <v>#DIV/0!</v>
      </c>
      <c r="M62">
        <v>2</v>
      </c>
      <c r="N62">
        <v>0</v>
      </c>
      <c r="O62">
        <v>4</v>
      </c>
      <c r="P62">
        <f t="shared" si="6"/>
        <v>0</v>
      </c>
      <c r="Z62">
        <v>0</v>
      </c>
      <c r="AA62">
        <v>0</v>
      </c>
      <c r="AB62">
        <v>0</v>
      </c>
      <c r="AC62">
        <v>0</v>
      </c>
      <c r="AD62" t="s">
        <v>75</v>
      </c>
      <c r="AE62" t="e">
        <f t="shared" si="53"/>
        <v>#DIV/0!</v>
      </c>
      <c r="AF62" t="e">
        <f t="shared" si="7"/>
        <v>#DIV/0!</v>
      </c>
      <c r="AG62" t="e">
        <f t="shared" si="8"/>
        <v>#DIV/0!</v>
      </c>
      <c r="AH62" t="e">
        <f t="shared" si="9"/>
        <v>#DIV/0!</v>
      </c>
      <c r="AI62" t="e">
        <f t="shared" si="10"/>
        <v>#DIV/0!</v>
      </c>
      <c r="AJ62" t="e">
        <f t="shared" si="11"/>
        <v>#DIV/0!</v>
      </c>
      <c r="AK62" t="e">
        <f t="shared" si="12"/>
        <v>#DIV/0!</v>
      </c>
      <c r="AL62" t="e">
        <f t="shared" si="13"/>
        <v>#DIV/0!</v>
      </c>
      <c r="AM62" t="e">
        <f t="shared" si="14"/>
        <v>#DIV/0!</v>
      </c>
      <c r="AN62" t="e">
        <f t="shared" si="15"/>
        <v>#DIV/0!</v>
      </c>
      <c r="AO62" t="e">
        <f t="shared" si="16"/>
        <v>#DIV/0!</v>
      </c>
      <c r="AP62" t="e">
        <f t="shared" si="17"/>
        <v>#DIV/0!</v>
      </c>
      <c r="AQ62" t="e">
        <f t="shared" si="18"/>
        <v>#DIV/0!</v>
      </c>
      <c r="AR62" t="e">
        <f t="shared" si="19"/>
        <v>#DIV/0!</v>
      </c>
      <c r="AS62" t="e">
        <f t="shared" si="20"/>
        <v>#DIV/0!</v>
      </c>
      <c r="AT62" t="e">
        <f t="shared" si="21"/>
        <v>#DIV/0!</v>
      </c>
      <c r="AU62" t="e">
        <f t="shared" si="22"/>
        <v>#DIV/0!</v>
      </c>
      <c r="AV62" t="e">
        <f t="shared" si="23"/>
        <v>#DIV/0!</v>
      </c>
      <c r="AW62" t="e">
        <f t="shared" si="24"/>
        <v>#DIV/0!</v>
      </c>
      <c r="AX62" t="e">
        <f t="shared" si="25"/>
        <v>#DIV/0!</v>
      </c>
      <c r="AY62" t="e">
        <f t="shared" si="26"/>
        <v>#DIV/0!</v>
      </c>
      <c r="AZ62" t="e">
        <f t="shared" si="27"/>
        <v>#DIV/0!</v>
      </c>
      <c r="BA62" t="e">
        <f t="shared" si="28"/>
        <v>#DIV/0!</v>
      </c>
      <c r="BB62">
        <f t="shared" si="29"/>
        <v>63</v>
      </c>
      <c r="BC62">
        <f t="shared" si="54"/>
        <v>0</v>
      </c>
      <c r="BD62">
        <f t="shared" si="30"/>
        <v>0</v>
      </c>
      <c r="BE62">
        <f t="shared" si="31"/>
        <v>0</v>
      </c>
      <c r="BF62">
        <f t="shared" si="32"/>
        <v>0</v>
      </c>
      <c r="BG62">
        <f t="shared" si="32"/>
        <v>0</v>
      </c>
      <c r="BH62">
        <f t="shared" si="32"/>
        <v>0</v>
      </c>
      <c r="BI62">
        <f t="shared" si="33"/>
        <v>8.4726133954970501E-2</v>
      </c>
      <c r="BJ62">
        <f t="shared" si="56"/>
        <v>0</v>
      </c>
      <c r="BK62">
        <f t="shared" si="57"/>
        <v>0</v>
      </c>
      <c r="BL62">
        <f t="shared" si="35"/>
        <v>0</v>
      </c>
      <c r="BM62">
        <f t="shared" si="36"/>
        <v>0</v>
      </c>
      <c r="BN62">
        <f t="shared" si="37"/>
        <v>0</v>
      </c>
      <c r="BO62">
        <f t="shared" si="38"/>
        <v>0</v>
      </c>
      <c r="BP62" t="str">
        <f t="shared" si="39"/>
        <v/>
      </c>
      <c r="BQ62" t="str">
        <f t="shared" si="40"/>
        <v/>
      </c>
      <c r="BR62" t="str">
        <f t="shared" si="41"/>
        <v/>
      </c>
      <c r="BS62" t="str">
        <f t="shared" si="42"/>
        <v/>
      </c>
      <c r="BT62" t="str">
        <f t="shared" si="43"/>
        <v/>
      </c>
      <c r="BU62" t="str">
        <f t="shared" si="44"/>
        <v/>
      </c>
      <c r="BV62" t="str">
        <f t="shared" si="45"/>
        <v/>
      </c>
      <c r="BW62" t="str">
        <f t="shared" si="46"/>
        <v/>
      </c>
      <c r="BX62" t="str">
        <f t="shared" si="47"/>
        <v/>
      </c>
      <c r="BY62" t="str">
        <f t="shared" si="48"/>
        <v/>
      </c>
      <c r="BZ62" t="str">
        <f t="shared" si="49"/>
        <v/>
      </c>
      <c r="CA62" t="str">
        <f t="shared" si="50"/>
        <v/>
      </c>
      <c r="CB62" s="11">
        <f t="shared" si="58"/>
        <v>1.3448592691265159E-3</v>
      </c>
    </row>
    <row r="63" spans="1:80" x14ac:dyDescent="0.3">
      <c r="A63">
        <v>1</v>
      </c>
      <c r="B63">
        <f t="shared" si="2"/>
        <v>1</v>
      </c>
      <c r="C63" t="s">
        <v>75</v>
      </c>
      <c r="D63">
        <v>0.45</v>
      </c>
      <c r="E63">
        <v>4.5999999999999996</v>
      </c>
      <c r="F63">
        <v>4.8</v>
      </c>
      <c r="G63">
        <v>2.9</v>
      </c>
      <c r="H63">
        <v>3.6</v>
      </c>
      <c r="I63">
        <f t="shared" si="3"/>
        <v>1.9249999999999998</v>
      </c>
      <c r="J63">
        <f t="shared" si="4"/>
        <v>0.99999999999999956</v>
      </c>
      <c r="K63">
        <v>1</v>
      </c>
      <c r="L63">
        <f t="shared" si="5"/>
        <v>1</v>
      </c>
      <c r="M63">
        <v>1</v>
      </c>
      <c r="N63">
        <v>1</v>
      </c>
      <c r="O63">
        <v>2</v>
      </c>
      <c r="P63">
        <f t="shared" si="6"/>
        <v>1</v>
      </c>
      <c r="Z63">
        <v>0</v>
      </c>
      <c r="AA63">
        <v>0</v>
      </c>
      <c r="AB63">
        <v>0</v>
      </c>
      <c r="AC63">
        <v>0</v>
      </c>
      <c r="AD63" t="s">
        <v>75</v>
      </c>
      <c r="AE63">
        <f t="shared" si="53"/>
        <v>41.909631397051236</v>
      </c>
      <c r="AF63">
        <f t="shared" si="7"/>
        <v>-5.8207821384793323</v>
      </c>
      <c r="AG63">
        <f t="shared" si="8"/>
        <v>5.1698930811732936E-15</v>
      </c>
      <c r="AH63">
        <f t="shared" si="9"/>
        <v>11.641564276958681</v>
      </c>
      <c r="AI63">
        <f t="shared" si="10"/>
        <v>23.283128553917354</v>
      </c>
      <c r="AJ63">
        <f t="shared" si="11"/>
        <v>34.924692830876033</v>
      </c>
      <c r="AK63">
        <f t="shared" si="12"/>
        <v>46.566257107834701</v>
      </c>
      <c r="AL63">
        <f t="shared" si="13"/>
        <v>58.207821384793377</v>
      </c>
      <c r="AM63">
        <f t="shared" si="14"/>
        <v>116.41564276958675</v>
      </c>
      <c r="AN63">
        <f t="shared" si="15"/>
        <v>151.34033560046277</v>
      </c>
      <c r="AO63">
        <f t="shared" si="16"/>
        <v>186.26502843133881</v>
      </c>
      <c r="AP63">
        <f t="shared" si="17"/>
        <v>267.75597837004955</v>
      </c>
      <c r="AQ63">
        <f t="shared" si="18"/>
        <v>0</v>
      </c>
      <c r="AR63">
        <f t="shared" si="19"/>
        <v>0</v>
      </c>
      <c r="AS63">
        <f t="shared" si="20"/>
        <v>11.641564276958681</v>
      </c>
      <c r="AT63">
        <f t="shared" si="21"/>
        <v>23.283128553917354</v>
      </c>
      <c r="AU63">
        <f t="shared" si="22"/>
        <v>34.924692830876033</v>
      </c>
      <c r="AV63">
        <f t="shared" si="23"/>
        <v>41.909631397051236</v>
      </c>
      <c r="AW63">
        <f t="shared" si="24"/>
        <v>41.909631397051236</v>
      </c>
      <c r="AX63">
        <f t="shared" si="25"/>
        <v>41.909631397051236</v>
      </c>
      <c r="AY63">
        <f t="shared" si="26"/>
        <v>41.909631397051236</v>
      </c>
      <c r="AZ63">
        <f t="shared" si="27"/>
        <v>41.909631397051236</v>
      </c>
      <c r="BA63">
        <f t="shared" si="28"/>
        <v>41.909631397051236</v>
      </c>
      <c r="BB63">
        <f t="shared" si="29"/>
        <v>18</v>
      </c>
      <c r="BC63">
        <f t="shared" si="54"/>
        <v>0</v>
      </c>
      <c r="BD63">
        <f t="shared" si="30"/>
        <v>0</v>
      </c>
      <c r="BE63">
        <f t="shared" si="31"/>
        <v>0</v>
      </c>
      <c r="BF63">
        <f t="shared" si="32"/>
        <v>0</v>
      </c>
      <c r="BG63">
        <f t="shared" si="32"/>
        <v>0</v>
      </c>
      <c r="BH63">
        <f t="shared" si="32"/>
        <v>0</v>
      </c>
      <c r="BI63">
        <f t="shared" si="33"/>
        <v>0.29005988378497927</v>
      </c>
      <c r="BJ63">
        <f t="shared" si="56"/>
        <v>0</v>
      </c>
      <c r="BK63">
        <f t="shared" si="57"/>
        <v>0</v>
      </c>
      <c r="BL63">
        <f t="shared" si="35"/>
        <v>0</v>
      </c>
      <c r="BM63">
        <f t="shared" si="36"/>
        <v>0</v>
      </c>
      <c r="BN63">
        <f t="shared" si="37"/>
        <v>0</v>
      </c>
      <c r="BO63">
        <f t="shared" si="38"/>
        <v>0</v>
      </c>
      <c r="BP63" t="str">
        <f t="shared" si="39"/>
        <v>Col mop</v>
      </c>
      <c r="BQ63">
        <f t="shared" si="40"/>
        <v>0</v>
      </c>
      <c r="BR63">
        <f t="shared" si="41"/>
        <v>0</v>
      </c>
      <c r="BS63">
        <f t="shared" si="42"/>
        <v>11.641564276958681</v>
      </c>
      <c r="BT63">
        <f t="shared" si="43"/>
        <v>11.641564276958674</v>
      </c>
      <c r="BU63">
        <f t="shared" si="44"/>
        <v>11.641564276958679</v>
      </c>
      <c r="BV63">
        <f t="shared" si="45"/>
        <v>6.9849385661752024</v>
      </c>
      <c r="BW63">
        <f t="shared" si="46"/>
        <v>0</v>
      </c>
      <c r="BX63">
        <f t="shared" si="47"/>
        <v>0</v>
      </c>
      <c r="BY63">
        <f t="shared" si="48"/>
        <v>0</v>
      </c>
      <c r="BZ63">
        <f t="shared" si="49"/>
        <v>0</v>
      </c>
      <c r="CA63">
        <f t="shared" si="50"/>
        <v>0</v>
      </c>
      <c r="CB63" s="11">
        <f t="shared" si="58"/>
        <v>1.6114437988054404E-2</v>
      </c>
    </row>
    <row r="64" spans="1:80" x14ac:dyDescent="0.3">
      <c r="A64">
        <v>1</v>
      </c>
      <c r="B64" t="str">
        <f t="shared" si="2"/>
        <v/>
      </c>
      <c r="D64">
        <v>0.25</v>
      </c>
      <c r="I64">
        <f t="shared" si="3"/>
        <v>0</v>
      </c>
      <c r="J64">
        <f t="shared" si="4"/>
        <v>0</v>
      </c>
      <c r="L64" t="e">
        <f t="shared" si="5"/>
        <v>#DIV/0!</v>
      </c>
      <c r="M64">
        <v>1</v>
      </c>
      <c r="N64">
        <v>1</v>
      </c>
      <c r="O64">
        <v>2</v>
      </c>
      <c r="P64">
        <f t="shared" si="6"/>
        <v>0</v>
      </c>
      <c r="Z64">
        <v>0</v>
      </c>
      <c r="AA64">
        <v>0</v>
      </c>
      <c r="AB64">
        <v>0</v>
      </c>
      <c r="AC64">
        <v>0</v>
      </c>
      <c r="AD64" t="s">
        <v>75</v>
      </c>
      <c r="AE64" t="e">
        <f t="shared" si="53"/>
        <v>#DIV/0!</v>
      </c>
      <c r="AF64" t="e">
        <f t="shared" si="7"/>
        <v>#DIV/0!</v>
      </c>
      <c r="AG64" t="e">
        <f t="shared" si="8"/>
        <v>#DIV/0!</v>
      </c>
      <c r="AH64" t="e">
        <f t="shared" si="9"/>
        <v>#DIV/0!</v>
      </c>
      <c r="AI64" t="e">
        <f t="shared" si="10"/>
        <v>#DIV/0!</v>
      </c>
      <c r="AJ64" t="e">
        <f t="shared" si="11"/>
        <v>#DIV/0!</v>
      </c>
      <c r="AK64" t="e">
        <f t="shared" si="12"/>
        <v>#DIV/0!</v>
      </c>
      <c r="AL64" t="e">
        <f t="shared" si="13"/>
        <v>#DIV/0!</v>
      </c>
      <c r="AM64" t="e">
        <f t="shared" si="14"/>
        <v>#DIV/0!</v>
      </c>
      <c r="AN64" t="e">
        <f t="shared" si="15"/>
        <v>#DIV/0!</v>
      </c>
      <c r="AO64" t="e">
        <f t="shared" si="16"/>
        <v>#DIV/0!</v>
      </c>
      <c r="AP64" t="e">
        <f t="shared" si="17"/>
        <v>#DIV/0!</v>
      </c>
      <c r="AQ64" t="e">
        <f t="shared" si="18"/>
        <v>#DIV/0!</v>
      </c>
      <c r="AR64" t="e">
        <f t="shared" si="19"/>
        <v>#DIV/0!</v>
      </c>
      <c r="AS64" t="e">
        <f t="shared" si="20"/>
        <v>#DIV/0!</v>
      </c>
      <c r="AT64" t="e">
        <f t="shared" si="21"/>
        <v>#DIV/0!</v>
      </c>
      <c r="AU64" t="e">
        <f t="shared" si="22"/>
        <v>#DIV/0!</v>
      </c>
      <c r="AV64" t="e">
        <f t="shared" si="23"/>
        <v>#DIV/0!</v>
      </c>
      <c r="AW64" t="e">
        <f t="shared" si="24"/>
        <v>#DIV/0!</v>
      </c>
      <c r="AX64" t="e">
        <f t="shared" si="25"/>
        <v>#DIV/0!</v>
      </c>
      <c r="AY64" t="e">
        <f t="shared" si="26"/>
        <v>#DIV/0!</v>
      </c>
      <c r="AZ64" t="e">
        <f t="shared" si="27"/>
        <v>#DIV/0!</v>
      </c>
      <c r="BA64" t="e">
        <f t="shared" si="28"/>
        <v>#DIV/0!</v>
      </c>
      <c r="BB64">
        <f t="shared" si="29"/>
        <v>18</v>
      </c>
      <c r="BC64">
        <f t="shared" si="54"/>
        <v>0</v>
      </c>
      <c r="BD64">
        <f t="shared" si="30"/>
        <v>0</v>
      </c>
      <c r="BE64">
        <f t="shared" si="31"/>
        <v>0</v>
      </c>
      <c r="BF64">
        <f t="shared" si="32"/>
        <v>0</v>
      </c>
      <c r="BG64">
        <f t="shared" si="32"/>
        <v>0</v>
      </c>
      <c r="BH64">
        <f t="shared" si="32"/>
        <v>0</v>
      </c>
      <c r="BI64">
        <f t="shared" si="33"/>
        <v>8.9524655489191127E-2</v>
      </c>
      <c r="BJ64">
        <f t="shared" si="56"/>
        <v>0</v>
      </c>
      <c r="BK64">
        <f t="shared" si="57"/>
        <v>0</v>
      </c>
      <c r="BL64">
        <f t="shared" si="35"/>
        <v>0</v>
      </c>
      <c r="BM64">
        <f t="shared" si="36"/>
        <v>0</v>
      </c>
      <c r="BN64">
        <f t="shared" si="37"/>
        <v>0</v>
      </c>
      <c r="BO64">
        <f t="shared" si="38"/>
        <v>0</v>
      </c>
      <c r="BP64" t="str">
        <f t="shared" si="39"/>
        <v/>
      </c>
      <c r="BQ64" t="str">
        <f t="shared" si="40"/>
        <v/>
      </c>
      <c r="BR64" t="str">
        <f t="shared" si="41"/>
        <v/>
      </c>
      <c r="BS64" t="str">
        <f t="shared" si="42"/>
        <v/>
      </c>
      <c r="BT64" t="str">
        <f t="shared" si="43"/>
        <v/>
      </c>
      <c r="BU64" t="str">
        <f t="shared" si="44"/>
        <v/>
      </c>
      <c r="BV64" t="str">
        <f t="shared" si="45"/>
        <v/>
      </c>
      <c r="BW64" t="str">
        <f t="shared" si="46"/>
        <v/>
      </c>
      <c r="BX64" t="str">
        <f t="shared" si="47"/>
        <v/>
      </c>
      <c r="BY64" t="str">
        <f t="shared" si="48"/>
        <v/>
      </c>
      <c r="BZ64" t="str">
        <f t="shared" si="49"/>
        <v/>
      </c>
      <c r="CA64" t="str">
        <f t="shared" si="50"/>
        <v/>
      </c>
      <c r="CB64" s="11">
        <f t="shared" si="58"/>
        <v>4.9735919716217296E-3</v>
      </c>
    </row>
    <row r="65" spans="1:80" x14ac:dyDescent="0.3">
      <c r="A65">
        <v>1</v>
      </c>
      <c r="B65" t="str">
        <f t="shared" si="2"/>
        <v/>
      </c>
      <c r="D65">
        <v>0.22</v>
      </c>
      <c r="I65">
        <f t="shared" si="3"/>
        <v>0</v>
      </c>
      <c r="J65">
        <f t="shared" si="4"/>
        <v>0</v>
      </c>
      <c r="L65" t="e">
        <f t="shared" si="5"/>
        <v>#DIV/0!</v>
      </c>
      <c r="M65">
        <v>1</v>
      </c>
      <c r="N65">
        <v>0</v>
      </c>
      <c r="O65">
        <v>2</v>
      </c>
      <c r="P65">
        <f t="shared" si="6"/>
        <v>0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3"/>
        <v>#DIV/0!</v>
      </c>
      <c r="AF65" t="e">
        <f t="shared" si="7"/>
        <v>#DIV/0!</v>
      </c>
      <c r="AG65" t="e">
        <f t="shared" si="8"/>
        <v>#DIV/0!</v>
      </c>
      <c r="AH65" t="e">
        <f t="shared" si="9"/>
        <v>#DIV/0!</v>
      </c>
      <c r="AI65" t="e">
        <f t="shared" si="10"/>
        <v>#DIV/0!</v>
      </c>
      <c r="AJ65" t="e">
        <f t="shared" si="11"/>
        <v>#DIV/0!</v>
      </c>
      <c r="AK65" t="e">
        <f t="shared" si="12"/>
        <v>#DIV/0!</v>
      </c>
      <c r="AL65" t="e">
        <f t="shared" si="13"/>
        <v>#DIV/0!</v>
      </c>
      <c r="AM65" t="e">
        <f t="shared" si="14"/>
        <v>#DIV/0!</v>
      </c>
      <c r="AN65" t="e">
        <f t="shared" si="15"/>
        <v>#DIV/0!</v>
      </c>
      <c r="AO65" t="e">
        <f t="shared" si="16"/>
        <v>#DIV/0!</v>
      </c>
      <c r="AP65" t="e">
        <f t="shared" si="17"/>
        <v>#DIV/0!</v>
      </c>
      <c r="AQ65" t="e">
        <f t="shared" si="18"/>
        <v>#DIV/0!</v>
      </c>
      <c r="AR65" t="e">
        <f t="shared" si="19"/>
        <v>#DIV/0!</v>
      </c>
      <c r="AS65" t="e">
        <f t="shared" si="20"/>
        <v>#DIV/0!</v>
      </c>
      <c r="AT65" t="e">
        <f t="shared" si="21"/>
        <v>#DIV/0!</v>
      </c>
      <c r="AU65" t="e">
        <f t="shared" si="22"/>
        <v>#DIV/0!</v>
      </c>
      <c r="AV65" t="e">
        <f t="shared" si="23"/>
        <v>#DIV/0!</v>
      </c>
      <c r="AW65" t="e">
        <f t="shared" si="24"/>
        <v>#DIV/0!</v>
      </c>
      <c r="AX65" t="e">
        <f t="shared" si="25"/>
        <v>#DIV/0!</v>
      </c>
      <c r="AY65" t="e">
        <f t="shared" si="26"/>
        <v>#DIV/0!</v>
      </c>
      <c r="AZ65" t="e">
        <f t="shared" si="27"/>
        <v>#DIV/0!</v>
      </c>
      <c r="BA65" t="e">
        <f t="shared" si="28"/>
        <v>#DIV/0!</v>
      </c>
      <c r="BB65">
        <f t="shared" si="29"/>
        <v>18</v>
      </c>
      <c r="BC65">
        <f t="shared" si="54"/>
        <v>0</v>
      </c>
      <c r="BD65">
        <f t="shared" si="30"/>
        <v>0</v>
      </c>
      <c r="BE65">
        <f t="shared" si="31"/>
        <v>0</v>
      </c>
      <c r="BF65">
        <f t="shared" si="32"/>
        <v>0</v>
      </c>
      <c r="BG65">
        <f t="shared" si="32"/>
        <v>0</v>
      </c>
      <c r="BH65">
        <f t="shared" si="32"/>
        <v>0</v>
      </c>
      <c r="BI65">
        <f t="shared" si="33"/>
        <v>6.9327893210829605E-2</v>
      </c>
      <c r="BJ65">
        <f t="shared" si="56"/>
        <v>0</v>
      </c>
      <c r="BK65">
        <f t="shared" si="57"/>
        <v>0</v>
      </c>
      <c r="BL65">
        <f t="shared" si="35"/>
        <v>0</v>
      </c>
      <c r="BM65">
        <f t="shared" si="36"/>
        <v>0</v>
      </c>
      <c r="BN65">
        <f t="shared" si="37"/>
        <v>0</v>
      </c>
      <c r="BO65">
        <f t="shared" si="38"/>
        <v>0</v>
      </c>
      <c r="BP65" t="str">
        <f t="shared" si="39"/>
        <v/>
      </c>
      <c r="BQ65" t="str">
        <f t="shared" si="40"/>
        <v/>
      </c>
      <c r="BR65" t="str">
        <f t="shared" si="41"/>
        <v/>
      </c>
      <c r="BS65" t="str">
        <f t="shared" si="42"/>
        <v/>
      </c>
      <c r="BT65" t="str">
        <f t="shared" si="43"/>
        <v/>
      </c>
      <c r="BU65" t="str">
        <f t="shared" si="44"/>
        <v/>
      </c>
      <c r="BV65" t="str">
        <f t="shared" si="45"/>
        <v/>
      </c>
      <c r="BW65" t="str">
        <f t="shared" si="46"/>
        <v/>
      </c>
      <c r="BX65" t="str">
        <f t="shared" si="47"/>
        <v/>
      </c>
      <c r="BY65" t="str">
        <f t="shared" si="48"/>
        <v/>
      </c>
      <c r="BZ65" t="str">
        <f t="shared" si="49"/>
        <v/>
      </c>
      <c r="CA65" t="str">
        <f t="shared" si="50"/>
        <v/>
      </c>
      <c r="CB65" s="11">
        <f t="shared" si="58"/>
        <v>3.8515496228238673E-3</v>
      </c>
    </row>
    <row r="66" spans="1:80" x14ac:dyDescent="0.3">
      <c r="A66">
        <v>1</v>
      </c>
      <c r="B66" t="str">
        <f t="shared" si="2"/>
        <v/>
      </c>
      <c r="D66">
        <v>0.22</v>
      </c>
      <c r="I66">
        <f t="shared" si="3"/>
        <v>0</v>
      </c>
      <c r="J66">
        <f t="shared" si="4"/>
        <v>0</v>
      </c>
      <c r="L66" t="e">
        <f t="shared" si="5"/>
        <v>#DIV/0!</v>
      </c>
      <c r="M66">
        <v>1</v>
      </c>
      <c r="N66">
        <v>0</v>
      </c>
      <c r="O66">
        <v>3</v>
      </c>
      <c r="P66">
        <f t="shared" si="6"/>
        <v>0</v>
      </c>
      <c r="Z66">
        <v>0</v>
      </c>
      <c r="AA66">
        <v>0</v>
      </c>
      <c r="AB66">
        <v>0</v>
      </c>
      <c r="AC66">
        <v>0</v>
      </c>
      <c r="AD66" t="s">
        <v>75</v>
      </c>
      <c r="AE66" t="e">
        <f t="shared" si="53"/>
        <v>#DIV/0!</v>
      </c>
      <c r="AF66" t="e">
        <f t="shared" si="7"/>
        <v>#DIV/0!</v>
      </c>
      <c r="AG66" t="e">
        <f t="shared" si="8"/>
        <v>#DIV/0!</v>
      </c>
      <c r="AH66" t="e">
        <f t="shared" si="9"/>
        <v>#DIV/0!</v>
      </c>
      <c r="AI66" t="e">
        <f t="shared" si="10"/>
        <v>#DIV/0!</v>
      </c>
      <c r="AJ66" t="e">
        <f t="shared" si="11"/>
        <v>#DIV/0!</v>
      </c>
      <c r="AK66" t="e">
        <f t="shared" si="12"/>
        <v>#DIV/0!</v>
      </c>
      <c r="AL66" t="e">
        <f t="shared" si="13"/>
        <v>#DIV/0!</v>
      </c>
      <c r="AM66" t="e">
        <f t="shared" si="14"/>
        <v>#DIV/0!</v>
      </c>
      <c r="AN66" t="e">
        <f t="shared" si="15"/>
        <v>#DIV/0!</v>
      </c>
      <c r="AO66" t="e">
        <f t="shared" si="16"/>
        <v>#DIV/0!</v>
      </c>
      <c r="AP66" t="e">
        <f t="shared" si="17"/>
        <v>#DIV/0!</v>
      </c>
      <c r="AQ66" t="e">
        <f t="shared" si="18"/>
        <v>#DIV/0!</v>
      </c>
      <c r="AR66" t="e">
        <f t="shared" si="19"/>
        <v>#DIV/0!</v>
      </c>
      <c r="AS66" t="e">
        <f t="shared" si="20"/>
        <v>#DIV/0!</v>
      </c>
      <c r="AT66" t="e">
        <f t="shared" si="21"/>
        <v>#DIV/0!</v>
      </c>
      <c r="AU66" t="e">
        <f t="shared" si="22"/>
        <v>#DIV/0!</v>
      </c>
      <c r="AV66" t="e">
        <f t="shared" si="23"/>
        <v>#DIV/0!</v>
      </c>
      <c r="AW66" t="e">
        <f t="shared" si="24"/>
        <v>#DIV/0!</v>
      </c>
      <c r="AX66" t="e">
        <f t="shared" si="25"/>
        <v>#DIV/0!</v>
      </c>
      <c r="AY66" t="e">
        <f t="shared" si="26"/>
        <v>#DIV/0!</v>
      </c>
      <c r="AZ66" t="e">
        <f t="shared" si="27"/>
        <v>#DIV/0!</v>
      </c>
      <c r="BA66" t="e">
        <f t="shared" si="28"/>
        <v>#DIV/0!</v>
      </c>
      <c r="BB66">
        <f t="shared" si="29"/>
        <v>38</v>
      </c>
      <c r="BC66">
        <f t="shared" si="54"/>
        <v>0</v>
      </c>
      <c r="BD66">
        <f t="shared" si="30"/>
        <v>0</v>
      </c>
      <c r="BE66">
        <f t="shared" si="31"/>
        <v>0</v>
      </c>
      <c r="BF66">
        <f t="shared" si="32"/>
        <v>0</v>
      </c>
      <c r="BG66">
        <f t="shared" si="32"/>
        <v>0</v>
      </c>
      <c r="BH66">
        <f t="shared" si="32"/>
        <v>0</v>
      </c>
      <c r="BI66">
        <f t="shared" si="33"/>
        <v>0.14635888566730695</v>
      </c>
      <c r="BJ66">
        <f t="shared" si="56"/>
        <v>0</v>
      </c>
      <c r="BK66">
        <f t="shared" si="57"/>
        <v>0</v>
      </c>
      <c r="BL66">
        <f t="shared" si="35"/>
        <v>0</v>
      </c>
      <c r="BM66">
        <f t="shared" si="36"/>
        <v>0</v>
      </c>
      <c r="BN66">
        <f t="shared" si="37"/>
        <v>0</v>
      </c>
      <c r="BO66">
        <f t="shared" si="38"/>
        <v>0</v>
      </c>
      <c r="BP66" t="str">
        <f t="shared" si="39"/>
        <v/>
      </c>
      <c r="BQ66" t="str">
        <f t="shared" si="40"/>
        <v/>
      </c>
      <c r="BR66" t="str">
        <f t="shared" si="41"/>
        <v/>
      </c>
      <c r="BS66" t="str">
        <f t="shared" si="42"/>
        <v/>
      </c>
      <c r="BT66" t="str">
        <f t="shared" si="43"/>
        <v/>
      </c>
      <c r="BU66" t="str">
        <f t="shared" si="44"/>
        <v/>
      </c>
      <c r="BV66" t="str">
        <f t="shared" si="45"/>
        <v/>
      </c>
      <c r="BW66" t="str">
        <f t="shared" si="46"/>
        <v/>
      </c>
      <c r="BX66" t="str">
        <f t="shared" si="47"/>
        <v/>
      </c>
      <c r="BY66" t="str">
        <f t="shared" si="48"/>
        <v/>
      </c>
      <c r="BZ66" t="str">
        <f t="shared" si="49"/>
        <v/>
      </c>
      <c r="CA66" t="str">
        <f t="shared" si="50"/>
        <v/>
      </c>
      <c r="CB66" s="11">
        <f t="shared" si="58"/>
        <v>3.8515496228238673E-3</v>
      </c>
    </row>
    <row r="67" spans="1:80" x14ac:dyDescent="0.3">
      <c r="A67">
        <v>1</v>
      </c>
      <c r="B67" t="str">
        <f t="shared" si="2"/>
        <v/>
      </c>
      <c r="C67" t="s">
        <v>75</v>
      </c>
      <c r="D67">
        <v>0.35</v>
      </c>
      <c r="I67">
        <f t="shared" si="3"/>
        <v>0</v>
      </c>
      <c r="J67">
        <f t="shared" si="4"/>
        <v>0</v>
      </c>
      <c r="L67" t="e">
        <f t="shared" si="5"/>
        <v>#DIV/0!</v>
      </c>
      <c r="M67">
        <v>1</v>
      </c>
      <c r="N67">
        <v>1</v>
      </c>
      <c r="O67">
        <v>3</v>
      </c>
      <c r="P67">
        <f t="shared" si="6"/>
        <v>1</v>
      </c>
      <c r="S67">
        <v>1</v>
      </c>
      <c r="T67">
        <v>0</v>
      </c>
      <c r="U67">
        <v>2</v>
      </c>
      <c r="Z67">
        <v>0</v>
      </c>
      <c r="AA67">
        <v>0</v>
      </c>
      <c r="AB67">
        <v>0</v>
      </c>
      <c r="AC67">
        <v>0</v>
      </c>
      <c r="AD67" t="s">
        <v>75</v>
      </c>
      <c r="AE67" t="e">
        <f t="shared" si="53"/>
        <v>#DIV/0!</v>
      </c>
      <c r="AF67" t="e">
        <f t="shared" si="7"/>
        <v>#DIV/0!</v>
      </c>
      <c r="AG67" t="e">
        <f t="shared" si="8"/>
        <v>#DIV/0!</v>
      </c>
      <c r="AH67" t="e">
        <f t="shared" si="9"/>
        <v>#DIV/0!</v>
      </c>
      <c r="AI67" t="e">
        <f t="shared" si="10"/>
        <v>#DIV/0!</v>
      </c>
      <c r="AJ67" t="e">
        <f t="shared" si="11"/>
        <v>#DIV/0!</v>
      </c>
      <c r="AK67" t="e">
        <f t="shared" si="12"/>
        <v>#DIV/0!</v>
      </c>
      <c r="AL67" t="e">
        <f t="shared" si="13"/>
        <v>#DIV/0!</v>
      </c>
      <c r="AM67" t="e">
        <f t="shared" si="14"/>
        <v>#DIV/0!</v>
      </c>
      <c r="AN67" t="e">
        <f t="shared" si="15"/>
        <v>#DIV/0!</v>
      </c>
      <c r="AO67" t="e">
        <f t="shared" si="16"/>
        <v>#DIV/0!</v>
      </c>
      <c r="AP67" t="e">
        <f t="shared" si="17"/>
        <v>#DIV/0!</v>
      </c>
      <c r="AQ67" t="e">
        <f t="shared" si="18"/>
        <v>#DIV/0!</v>
      </c>
      <c r="AR67" t="e">
        <f t="shared" si="19"/>
        <v>#DIV/0!</v>
      </c>
      <c r="AS67" t="e">
        <f t="shared" si="20"/>
        <v>#DIV/0!</v>
      </c>
      <c r="AT67" t="e">
        <f t="shared" si="21"/>
        <v>#DIV/0!</v>
      </c>
      <c r="AU67" t="e">
        <f t="shared" si="22"/>
        <v>#DIV/0!</v>
      </c>
      <c r="AV67" t="e">
        <f t="shared" si="23"/>
        <v>#DIV/0!</v>
      </c>
      <c r="AW67" t="e">
        <f t="shared" si="24"/>
        <v>#DIV/0!</v>
      </c>
      <c r="AX67" t="e">
        <f t="shared" si="25"/>
        <v>#DIV/0!</v>
      </c>
      <c r="AY67" t="e">
        <f t="shared" si="26"/>
        <v>#DIV/0!</v>
      </c>
      <c r="AZ67" t="e">
        <f t="shared" si="27"/>
        <v>#DIV/0!</v>
      </c>
      <c r="BA67" t="e">
        <f t="shared" si="28"/>
        <v>#DIV/0!</v>
      </c>
      <c r="BB67">
        <f t="shared" si="29"/>
        <v>38</v>
      </c>
      <c r="BC67">
        <f t="shared" si="54"/>
        <v>0</v>
      </c>
      <c r="BD67">
        <f t="shared" si="30"/>
        <v>0</v>
      </c>
      <c r="BE67">
        <f t="shared" si="31"/>
        <v>18</v>
      </c>
      <c r="BF67">
        <f t="shared" si="32"/>
        <v>0</v>
      </c>
      <c r="BG67">
        <f t="shared" si="32"/>
        <v>0</v>
      </c>
      <c r="BH67">
        <f t="shared" si="32"/>
        <v>0</v>
      </c>
      <c r="BI67">
        <f t="shared" si="33"/>
        <v>0.37043313004638634</v>
      </c>
      <c r="BJ67">
        <f t="shared" si="56"/>
        <v>0</v>
      </c>
      <c r="BK67">
        <f t="shared" si="57"/>
        <v>0</v>
      </c>
      <c r="BL67">
        <f t="shared" si="35"/>
        <v>0.1754683247588146</v>
      </c>
      <c r="BM67">
        <f t="shared" si="36"/>
        <v>0</v>
      </c>
      <c r="BN67">
        <f t="shared" si="37"/>
        <v>0</v>
      </c>
      <c r="BO67">
        <f t="shared" si="38"/>
        <v>0</v>
      </c>
      <c r="BP67" t="str">
        <f t="shared" si="39"/>
        <v/>
      </c>
      <c r="BQ67" t="str">
        <f t="shared" si="40"/>
        <v/>
      </c>
      <c r="BR67" t="str">
        <f t="shared" si="41"/>
        <v/>
      </c>
      <c r="BS67" t="str">
        <f t="shared" si="42"/>
        <v/>
      </c>
      <c r="BT67" t="str">
        <f t="shared" si="43"/>
        <v/>
      </c>
      <c r="BU67" t="str">
        <f t="shared" si="44"/>
        <v/>
      </c>
      <c r="BV67" t="str">
        <f t="shared" si="45"/>
        <v/>
      </c>
      <c r="BW67" t="str">
        <f t="shared" si="46"/>
        <v/>
      </c>
      <c r="BX67" t="str">
        <f t="shared" si="47"/>
        <v/>
      </c>
      <c r="BY67" t="str">
        <f t="shared" si="48"/>
        <v/>
      </c>
      <c r="BZ67" t="str">
        <f t="shared" si="49"/>
        <v/>
      </c>
      <c r="CA67" t="str">
        <f t="shared" si="50"/>
        <v/>
      </c>
      <c r="CB67" s="11">
        <f t="shared" si="58"/>
        <v>9.7482402643785885E-3</v>
      </c>
    </row>
    <row r="68" spans="1:80" x14ac:dyDescent="0.3">
      <c r="A68">
        <v>1</v>
      </c>
      <c r="B68">
        <f t="shared" si="2"/>
        <v>1</v>
      </c>
      <c r="C68" t="s">
        <v>75</v>
      </c>
      <c r="D68">
        <v>0.26</v>
      </c>
      <c r="E68">
        <v>3.7</v>
      </c>
      <c r="F68">
        <v>3.15</v>
      </c>
      <c r="G68">
        <v>2.6</v>
      </c>
      <c r="H68">
        <v>3.7</v>
      </c>
      <c r="I68">
        <f t="shared" si="3"/>
        <v>1.4375</v>
      </c>
      <c r="J68">
        <f t="shared" si="4"/>
        <v>0</v>
      </c>
      <c r="K68">
        <v>3</v>
      </c>
      <c r="L68">
        <f t="shared" si="5"/>
        <v>3</v>
      </c>
      <c r="M68">
        <v>1</v>
      </c>
      <c r="N68">
        <v>1</v>
      </c>
      <c r="O68">
        <v>2</v>
      </c>
      <c r="P68">
        <f t="shared" si="6"/>
        <v>1</v>
      </c>
      <c r="S68">
        <v>1</v>
      </c>
      <c r="T68">
        <v>0</v>
      </c>
      <c r="U68">
        <v>2</v>
      </c>
      <c r="Z68">
        <v>0</v>
      </c>
      <c r="AA68">
        <v>0</v>
      </c>
      <c r="AB68">
        <v>0</v>
      </c>
      <c r="AC68">
        <v>0</v>
      </c>
      <c r="AD68" t="s">
        <v>75</v>
      </c>
      <c r="AE68">
        <f t="shared" si="53"/>
        <v>7.998555028086499</v>
      </c>
      <c r="AF68">
        <f t="shared" si="7"/>
        <v>2.8241990933869072</v>
      </c>
      <c r="AG68">
        <f t="shared" si="8"/>
        <v>4.8904358916518049</v>
      </c>
      <c r="AH68">
        <f t="shared" si="9"/>
        <v>7.2227490372668255</v>
      </c>
      <c r="AI68">
        <f t="shared" si="10"/>
        <v>7.9443923057475718</v>
      </c>
      <c r="AJ68">
        <f t="shared" si="11"/>
        <v>8.0028185659965612</v>
      </c>
      <c r="AK68">
        <f t="shared" si="12"/>
        <v>8.3454806869163036</v>
      </c>
      <c r="AL68">
        <f t="shared" si="13"/>
        <v>9.9198315374093102</v>
      </c>
      <c r="AM68">
        <f t="shared" si="14"/>
        <v>69.42776714506131</v>
      </c>
      <c r="AN68">
        <f t="shared" si="15"/>
        <v>180.5497768742926</v>
      </c>
      <c r="AO68">
        <f t="shared" si="16"/>
        <v>379.50066755078672</v>
      </c>
      <c r="AP68">
        <f t="shared" si="17"/>
        <v>1328.9731901521773</v>
      </c>
      <c r="AQ68">
        <f t="shared" si="18"/>
        <v>2.8241990933869072</v>
      </c>
      <c r="AR68">
        <f t="shared" si="19"/>
        <v>4.8904358916518049</v>
      </c>
      <c r="AS68">
        <f t="shared" si="20"/>
        <v>7.2227490372668255</v>
      </c>
      <c r="AT68">
        <f t="shared" si="21"/>
        <v>7.9443923057475718</v>
      </c>
      <c r="AU68">
        <f t="shared" si="22"/>
        <v>7.998555028086499</v>
      </c>
      <c r="AV68">
        <f t="shared" si="23"/>
        <v>7.998555028086499</v>
      </c>
      <c r="AW68">
        <f t="shared" si="24"/>
        <v>7.998555028086499</v>
      </c>
      <c r="AX68">
        <f t="shared" si="25"/>
        <v>7.998555028086499</v>
      </c>
      <c r="AY68">
        <f t="shared" si="26"/>
        <v>7.998555028086499</v>
      </c>
      <c r="AZ68">
        <f t="shared" si="27"/>
        <v>7.998555028086499</v>
      </c>
      <c r="BA68">
        <f t="shared" si="28"/>
        <v>7.998555028086499</v>
      </c>
      <c r="BB68">
        <f t="shared" si="29"/>
        <v>18</v>
      </c>
      <c r="BC68">
        <f t="shared" si="54"/>
        <v>0</v>
      </c>
      <c r="BD68">
        <f t="shared" si="30"/>
        <v>0</v>
      </c>
      <c r="BE68">
        <f t="shared" si="31"/>
        <v>18</v>
      </c>
      <c r="BF68">
        <f t="shared" si="32"/>
        <v>0</v>
      </c>
      <c r="BG68">
        <f t="shared" si="32"/>
        <v>0</v>
      </c>
      <c r="BH68">
        <f t="shared" si="32"/>
        <v>0</v>
      </c>
      <c r="BI68">
        <f t="shared" si="33"/>
        <v>9.6829867377109149E-2</v>
      </c>
      <c r="BJ68">
        <f t="shared" si="56"/>
        <v>0</v>
      </c>
      <c r="BK68">
        <f t="shared" si="57"/>
        <v>0</v>
      </c>
      <c r="BL68">
        <f t="shared" si="35"/>
        <v>9.6829867377109149E-2</v>
      </c>
      <c r="BM68">
        <f t="shared" si="36"/>
        <v>0</v>
      </c>
      <c r="BN68">
        <f t="shared" si="37"/>
        <v>0</v>
      </c>
      <c r="BO68">
        <f t="shared" si="38"/>
        <v>0</v>
      </c>
      <c r="BP68" t="str">
        <f t="shared" si="39"/>
        <v>Col mop</v>
      </c>
      <c r="BQ68">
        <f t="shared" si="40"/>
        <v>2.8241990933869072</v>
      </c>
      <c r="BR68">
        <f t="shared" si="41"/>
        <v>2.0662367982648977</v>
      </c>
      <c r="BS68">
        <f t="shared" si="42"/>
        <v>2.3323131456150206</v>
      </c>
      <c r="BT68">
        <f t="shared" si="43"/>
        <v>0.72164326848074634</v>
      </c>
      <c r="BU68">
        <f t="shared" si="44"/>
        <v>5.4162722338927161E-2</v>
      </c>
      <c r="BV68">
        <f t="shared" si="45"/>
        <v>0</v>
      </c>
      <c r="BW68">
        <f t="shared" si="46"/>
        <v>0</v>
      </c>
      <c r="BX68">
        <f t="shared" si="47"/>
        <v>0</v>
      </c>
      <c r="BY68">
        <f t="shared" si="48"/>
        <v>0</v>
      </c>
      <c r="BZ68">
        <f t="shared" si="49"/>
        <v>0</v>
      </c>
      <c r="CA68">
        <f t="shared" si="50"/>
        <v>0</v>
      </c>
      <c r="CB68" s="11">
        <f t="shared" si="58"/>
        <v>5.3794370765060636E-3</v>
      </c>
    </row>
    <row r="69" spans="1:80" x14ac:dyDescent="0.3">
      <c r="A69">
        <v>1</v>
      </c>
      <c r="B69" t="str">
        <f t="shared" si="2"/>
        <v/>
      </c>
      <c r="D69">
        <v>0.26</v>
      </c>
      <c r="I69">
        <f t="shared" si="3"/>
        <v>0</v>
      </c>
      <c r="J69">
        <f t="shared" si="4"/>
        <v>0</v>
      </c>
      <c r="L69" t="e">
        <f t="shared" si="5"/>
        <v>#DIV/0!</v>
      </c>
      <c r="M69">
        <v>1</v>
      </c>
      <c r="N69">
        <v>1</v>
      </c>
      <c r="O69">
        <v>2</v>
      </c>
      <c r="P69">
        <f t="shared" si="6"/>
        <v>0</v>
      </c>
      <c r="S69">
        <v>1</v>
      </c>
      <c r="T69">
        <v>0</v>
      </c>
      <c r="U69">
        <v>1</v>
      </c>
      <c r="Z69">
        <v>0</v>
      </c>
      <c r="AA69">
        <v>0</v>
      </c>
      <c r="AB69">
        <v>0</v>
      </c>
      <c r="AC69">
        <v>0</v>
      </c>
      <c r="AD69" t="s">
        <v>75</v>
      </c>
      <c r="AE69" t="e">
        <f t="shared" si="53"/>
        <v>#DIV/0!</v>
      </c>
      <c r="AF69" t="e">
        <f t="shared" si="7"/>
        <v>#DIV/0!</v>
      </c>
      <c r="AG69" t="e">
        <f t="shared" si="8"/>
        <v>#DIV/0!</v>
      </c>
      <c r="AH69" t="e">
        <f t="shared" si="9"/>
        <v>#DIV/0!</v>
      </c>
      <c r="AI69" t="e">
        <f t="shared" si="10"/>
        <v>#DIV/0!</v>
      </c>
      <c r="AJ69" t="e">
        <f t="shared" si="11"/>
        <v>#DIV/0!</v>
      </c>
      <c r="AK69" t="e">
        <f t="shared" si="12"/>
        <v>#DIV/0!</v>
      </c>
      <c r="AL69" t="e">
        <f t="shared" si="13"/>
        <v>#DIV/0!</v>
      </c>
      <c r="AM69" t="e">
        <f t="shared" si="14"/>
        <v>#DIV/0!</v>
      </c>
      <c r="AN69" t="e">
        <f t="shared" si="15"/>
        <v>#DIV/0!</v>
      </c>
      <c r="AO69" t="e">
        <f t="shared" si="16"/>
        <v>#DIV/0!</v>
      </c>
      <c r="AP69" t="e">
        <f t="shared" si="17"/>
        <v>#DIV/0!</v>
      </c>
      <c r="AQ69" t="e">
        <f t="shared" si="18"/>
        <v>#DIV/0!</v>
      </c>
      <c r="AR69" t="e">
        <f t="shared" si="19"/>
        <v>#DIV/0!</v>
      </c>
      <c r="AS69" t="e">
        <f t="shared" si="20"/>
        <v>#DIV/0!</v>
      </c>
      <c r="AT69" t="e">
        <f t="shared" si="21"/>
        <v>#DIV/0!</v>
      </c>
      <c r="AU69" t="e">
        <f t="shared" si="22"/>
        <v>#DIV/0!</v>
      </c>
      <c r="AV69" t="e">
        <f t="shared" si="23"/>
        <v>#DIV/0!</v>
      </c>
      <c r="AW69" t="e">
        <f t="shared" si="24"/>
        <v>#DIV/0!</v>
      </c>
      <c r="AX69" t="e">
        <f t="shared" si="25"/>
        <v>#DIV/0!</v>
      </c>
      <c r="AY69" t="e">
        <f t="shared" si="26"/>
        <v>#DIV/0!</v>
      </c>
      <c r="AZ69" t="e">
        <f t="shared" si="27"/>
        <v>#DIV/0!</v>
      </c>
      <c r="BA69" t="e">
        <f t="shared" si="28"/>
        <v>#DIV/0!</v>
      </c>
      <c r="BB69">
        <f t="shared" si="29"/>
        <v>18</v>
      </c>
      <c r="BC69">
        <f t="shared" si="54"/>
        <v>0</v>
      </c>
      <c r="BD69">
        <f t="shared" si="30"/>
        <v>0</v>
      </c>
      <c r="BE69">
        <f t="shared" si="31"/>
        <v>5.5</v>
      </c>
      <c r="BF69">
        <f t="shared" si="32"/>
        <v>0</v>
      </c>
      <c r="BG69">
        <f t="shared" si="32"/>
        <v>0</v>
      </c>
      <c r="BH69">
        <f t="shared" si="32"/>
        <v>0</v>
      </c>
      <c r="BI69">
        <f t="shared" si="33"/>
        <v>9.6829867377109149E-2</v>
      </c>
      <c r="BJ69">
        <f t="shared" si="56"/>
        <v>0</v>
      </c>
      <c r="BK69">
        <f t="shared" si="57"/>
        <v>0</v>
      </c>
      <c r="BL69">
        <f t="shared" si="35"/>
        <v>2.958690392078335E-2</v>
      </c>
      <c r="BM69">
        <f t="shared" si="36"/>
        <v>0</v>
      </c>
      <c r="BN69">
        <f t="shared" si="37"/>
        <v>0</v>
      </c>
      <c r="BO69">
        <f t="shared" si="38"/>
        <v>0</v>
      </c>
      <c r="BP69" t="str">
        <f t="shared" si="39"/>
        <v/>
      </c>
      <c r="BQ69" t="str">
        <f t="shared" si="40"/>
        <v/>
      </c>
      <c r="BR69" t="str">
        <f t="shared" si="41"/>
        <v/>
      </c>
      <c r="BS69" t="str">
        <f t="shared" si="42"/>
        <v/>
      </c>
      <c r="BT69" t="str">
        <f t="shared" si="43"/>
        <v/>
      </c>
      <c r="BU69" t="str">
        <f t="shared" si="44"/>
        <v/>
      </c>
      <c r="BV69" t="str">
        <f t="shared" si="45"/>
        <v/>
      </c>
      <c r="BW69" t="str">
        <f t="shared" si="46"/>
        <v/>
      </c>
      <c r="BX69" t="str">
        <f t="shared" si="47"/>
        <v/>
      </c>
      <c r="BY69" t="str">
        <f t="shared" si="48"/>
        <v/>
      </c>
      <c r="BZ69" t="str">
        <f t="shared" si="49"/>
        <v/>
      </c>
      <c r="CA69" t="str">
        <f t="shared" si="50"/>
        <v/>
      </c>
      <c r="CB69" s="11">
        <f t="shared" si="58"/>
        <v>5.3794370765060636E-3</v>
      </c>
    </row>
    <row r="70" spans="1:80" x14ac:dyDescent="0.3">
      <c r="A70">
        <v>1</v>
      </c>
      <c r="B70" t="str">
        <f t="shared" si="2"/>
        <v/>
      </c>
      <c r="D70">
        <v>0.2</v>
      </c>
      <c r="I70">
        <f t="shared" si="3"/>
        <v>0</v>
      </c>
      <c r="J70">
        <f t="shared" si="4"/>
        <v>0</v>
      </c>
      <c r="L70" t="e">
        <f t="shared" si="5"/>
        <v>#DIV/0!</v>
      </c>
      <c r="M70">
        <v>1</v>
      </c>
      <c r="N70">
        <v>1</v>
      </c>
      <c r="O70">
        <v>1</v>
      </c>
      <c r="P70">
        <f t="shared" si="6"/>
        <v>0</v>
      </c>
      <c r="S70">
        <v>1</v>
      </c>
      <c r="T70">
        <v>0</v>
      </c>
      <c r="U70">
        <v>1</v>
      </c>
      <c r="Z70">
        <v>0</v>
      </c>
      <c r="AA70">
        <v>0</v>
      </c>
      <c r="AB70">
        <v>0</v>
      </c>
      <c r="AC70">
        <v>0</v>
      </c>
      <c r="AD70" t="s">
        <v>75</v>
      </c>
      <c r="AE70" t="e">
        <f t="shared" si="53"/>
        <v>#DIV/0!</v>
      </c>
      <c r="AF70" t="e">
        <f t="shared" si="7"/>
        <v>#DIV/0!</v>
      </c>
      <c r="AG70" t="e">
        <f t="shared" si="8"/>
        <v>#DIV/0!</v>
      </c>
      <c r="AH70" t="e">
        <f t="shared" si="9"/>
        <v>#DIV/0!</v>
      </c>
      <c r="AI70" t="e">
        <f t="shared" si="10"/>
        <v>#DIV/0!</v>
      </c>
      <c r="AJ70" t="e">
        <f t="shared" si="11"/>
        <v>#DIV/0!</v>
      </c>
      <c r="AK70" t="e">
        <f t="shared" si="12"/>
        <v>#DIV/0!</v>
      </c>
      <c r="AL70" t="e">
        <f t="shared" si="13"/>
        <v>#DIV/0!</v>
      </c>
      <c r="AM70" t="e">
        <f t="shared" si="14"/>
        <v>#DIV/0!</v>
      </c>
      <c r="AN70" t="e">
        <f t="shared" si="15"/>
        <v>#DIV/0!</v>
      </c>
      <c r="AO70" t="e">
        <f t="shared" si="16"/>
        <v>#DIV/0!</v>
      </c>
      <c r="AP70" t="e">
        <f t="shared" si="17"/>
        <v>#DIV/0!</v>
      </c>
      <c r="AQ70" t="e">
        <f t="shared" si="18"/>
        <v>#DIV/0!</v>
      </c>
      <c r="AR70" t="e">
        <f t="shared" si="19"/>
        <v>#DIV/0!</v>
      </c>
      <c r="AS70" t="e">
        <f t="shared" si="20"/>
        <v>#DIV/0!</v>
      </c>
      <c r="AT70" t="e">
        <f t="shared" si="21"/>
        <v>#DIV/0!</v>
      </c>
      <c r="AU70" t="e">
        <f t="shared" si="22"/>
        <v>#DIV/0!</v>
      </c>
      <c r="AV70" t="e">
        <f t="shared" si="23"/>
        <v>#DIV/0!</v>
      </c>
      <c r="AW70" t="e">
        <f t="shared" si="24"/>
        <v>#DIV/0!</v>
      </c>
      <c r="AX70" t="e">
        <f t="shared" si="25"/>
        <v>#DIV/0!</v>
      </c>
      <c r="AY70" t="e">
        <f t="shared" si="26"/>
        <v>#DIV/0!</v>
      </c>
      <c r="AZ70" t="e">
        <f t="shared" si="27"/>
        <v>#DIV/0!</v>
      </c>
      <c r="BA70" t="e">
        <f t="shared" si="28"/>
        <v>#DIV/0!</v>
      </c>
      <c r="BB70">
        <f t="shared" si="29"/>
        <v>5.5</v>
      </c>
      <c r="BC70">
        <f t="shared" si="54"/>
        <v>0</v>
      </c>
      <c r="BD70">
        <f t="shared" si="30"/>
        <v>0</v>
      </c>
      <c r="BE70">
        <f t="shared" si="31"/>
        <v>5.5</v>
      </c>
      <c r="BF70">
        <f t="shared" si="32"/>
        <v>0</v>
      </c>
      <c r="BG70">
        <f t="shared" si="32"/>
        <v>0</v>
      </c>
      <c r="BH70">
        <f t="shared" si="32"/>
        <v>0</v>
      </c>
      <c r="BI70">
        <f t="shared" si="33"/>
        <v>1.7507043740108492E-2</v>
      </c>
      <c r="BJ70">
        <f t="shared" si="56"/>
        <v>0</v>
      </c>
      <c r="BK70">
        <f t="shared" si="57"/>
        <v>0</v>
      </c>
      <c r="BL70">
        <f t="shared" si="35"/>
        <v>1.7507043740108492E-2</v>
      </c>
      <c r="BM70">
        <f t="shared" si="36"/>
        <v>0</v>
      </c>
      <c r="BN70">
        <f t="shared" si="37"/>
        <v>0</v>
      </c>
      <c r="BO70">
        <f t="shared" si="38"/>
        <v>0</v>
      </c>
      <c r="BP70" t="str">
        <f t="shared" si="39"/>
        <v/>
      </c>
      <c r="BQ70" t="str">
        <f t="shared" si="40"/>
        <v/>
      </c>
      <c r="BR70" t="str">
        <f t="shared" si="41"/>
        <v/>
      </c>
      <c r="BS70" t="str">
        <f t="shared" si="42"/>
        <v/>
      </c>
      <c r="BT70" t="str">
        <f t="shared" si="43"/>
        <v/>
      </c>
      <c r="BU70" t="str">
        <f t="shared" si="44"/>
        <v/>
      </c>
      <c r="BV70" t="str">
        <f t="shared" si="45"/>
        <v/>
      </c>
      <c r="BW70" t="str">
        <f t="shared" si="46"/>
        <v/>
      </c>
      <c r="BX70" t="str">
        <f t="shared" si="47"/>
        <v/>
      </c>
      <c r="BY70" t="str">
        <f t="shared" si="48"/>
        <v/>
      </c>
      <c r="BZ70" t="str">
        <f t="shared" si="49"/>
        <v/>
      </c>
      <c r="CA70" t="str">
        <f t="shared" si="50"/>
        <v/>
      </c>
      <c r="CB70" s="11">
        <f t="shared" si="58"/>
        <v>3.1830988618379076E-3</v>
      </c>
    </row>
    <row r="71" spans="1:80" x14ac:dyDescent="0.3">
      <c r="A71">
        <v>1</v>
      </c>
      <c r="B71" t="str">
        <f t="shared" si="2"/>
        <v/>
      </c>
      <c r="D71">
        <v>0.22</v>
      </c>
      <c r="I71">
        <f t="shared" si="3"/>
        <v>0</v>
      </c>
      <c r="J71">
        <f t="shared" si="4"/>
        <v>0</v>
      </c>
      <c r="L71" t="e">
        <f t="shared" si="5"/>
        <v>#DIV/0!</v>
      </c>
      <c r="M71">
        <v>1</v>
      </c>
      <c r="N71">
        <v>1</v>
      </c>
      <c r="O71">
        <v>2</v>
      </c>
      <c r="P71">
        <f t="shared" si="6"/>
        <v>0</v>
      </c>
      <c r="S71">
        <v>1</v>
      </c>
      <c r="T71">
        <v>0</v>
      </c>
      <c r="U71">
        <v>1</v>
      </c>
      <c r="Z71">
        <v>0</v>
      </c>
      <c r="AA71">
        <v>0</v>
      </c>
      <c r="AB71">
        <v>0</v>
      </c>
      <c r="AC71">
        <v>0</v>
      </c>
      <c r="AD71" t="s">
        <v>75</v>
      </c>
      <c r="AE71" t="e">
        <f t="shared" si="53"/>
        <v>#DIV/0!</v>
      </c>
      <c r="AF71" t="e">
        <f t="shared" si="7"/>
        <v>#DIV/0!</v>
      </c>
      <c r="AG71" t="e">
        <f t="shared" si="8"/>
        <v>#DIV/0!</v>
      </c>
      <c r="AH71" t="e">
        <f t="shared" si="9"/>
        <v>#DIV/0!</v>
      </c>
      <c r="AI71" t="e">
        <f t="shared" si="10"/>
        <v>#DIV/0!</v>
      </c>
      <c r="AJ71" t="e">
        <f t="shared" si="11"/>
        <v>#DIV/0!</v>
      </c>
      <c r="AK71" t="e">
        <f t="shared" si="12"/>
        <v>#DIV/0!</v>
      </c>
      <c r="AL71" t="e">
        <f t="shared" si="13"/>
        <v>#DIV/0!</v>
      </c>
      <c r="AM71" t="e">
        <f t="shared" si="14"/>
        <v>#DIV/0!</v>
      </c>
      <c r="AN71" t="e">
        <f t="shared" si="15"/>
        <v>#DIV/0!</v>
      </c>
      <c r="AO71" t="e">
        <f t="shared" si="16"/>
        <v>#DIV/0!</v>
      </c>
      <c r="AP71" t="e">
        <f t="shared" si="17"/>
        <v>#DIV/0!</v>
      </c>
      <c r="AQ71" t="e">
        <f t="shared" si="18"/>
        <v>#DIV/0!</v>
      </c>
      <c r="AR71" t="e">
        <f t="shared" si="19"/>
        <v>#DIV/0!</v>
      </c>
      <c r="AS71" t="e">
        <f t="shared" si="20"/>
        <v>#DIV/0!</v>
      </c>
      <c r="AT71" t="e">
        <f t="shared" si="21"/>
        <v>#DIV/0!</v>
      </c>
      <c r="AU71" t="e">
        <f t="shared" si="22"/>
        <v>#DIV/0!</v>
      </c>
      <c r="AV71" t="e">
        <f t="shared" si="23"/>
        <v>#DIV/0!</v>
      </c>
      <c r="AW71" t="e">
        <f t="shared" si="24"/>
        <v>#DIV/0!</v>
      </c>
      <c r="AX71" t="e">
        <f t="shared" si="25"/>
        <v>#DIV/0!</v>
      </c>
      <c r="AY71" t="e">
        <f t="shared" si="26"/>
        <v>#DIV/0!</v>
      </c>
      <c r="AZ71" t="e">
        <f t="shared" si="27"/>
        <v>#DIV/0!</v>
      </c>
      <c r="BA71" t="e">
        <f t="shared" si="28"/>
        <v>#DIV/0!</v>
      </c>
      <c r="BB71">
        <f t="shared" si="29"/>
        <v>18</v>
      </c>
      <c r="BC71">
        <f t="shared" si="54"/>
        <v>0</v>
      </c>
      <c r="BD71">
        <f t="shared" si="30"/>
        <v>0</v>
      </c>
      <c r="BE71">
        <f t="shared" si="31"/>
        <v>5.5</v>
      </c>
      <c r="BF71">
        <f t="shared" si="32"/>
        <v>0</v>
      </c>
      <c r="BG71">
        <f t="shared" si="32"/>
        <v>0</v>
      </c>
      <c r="BH71">
        <f t="shared" si="32"/>
        <v>0</v>
      </c>
      <c r="BI71">
        <f t="shared" si="33"/>
        <v>6.9327893210829605E-2</v>
      </c>
      <c r="BJ71">
        <f t="shared" si="56"/>
        <v>0</v>
      </c>
      <c r="BK71">
        <f t="shared" si="57"/>
        <v>0</v>
      </c>
      <c r="BL71">
        <f t="shared" si="35"/>
        <v>2.1183522925531269E-2</v>
      </c>
      <c r="BM71">
        <f t="shared" si="36"/>
        <v>0</v>
      </c>
      <c r="BN71">
        <f t="shared" si="37"/>
        <v>0</v>
      </c>
      <c r="BO71">
        <f t="shared" si="38"/>
        <v>0</v>
      </c>
      <c r="BP71" t="str">
        <f t="shared" si="39"/>
        <v/>
      </c>
      <c r="BQ71" t="str">
        <f t="shared" si="40"/>
        <v/>
      </c>
      <c r="BR71" t="str">
        <f t="shared" si="41"/>
        <v/>
      </c>
      <c r="BS71" t="str">
        <f t="shared" si="42"/>
        <v/>
      </c>
      <c r="BT71" t="str">
        <f t="shared" si="43"/>
        <v/>
      </c>
      <c r="BU71" t="str">
        <f t="shared" si="44"/>
        <v/>
      </c>
      <c r="BV71" t="str">
        <f t="shared" si="45"/>
        <v/>
      </c>
      <c r="BW71" t="str">
        <f t="shared" si="46"/>
        <v/>
      </c>
      <c r="BX71" t="str">
        <f t="shared" si="47"/>
        <v/>
      </c>
      <c r="BY71" t="str">
        <f t="shared" si="48"/>
        <v/>
      </c>
      <c r="BZ71" t="str">
        <f t="shared" si="49"/>
        <v/>
      </c>
      <c r="CA71" t="str">
        <f t="shared" si="50"/>
        <v/>
      </c>
      <c r="CB71" s="11">
        <f t="shared" si="58"/>
        <v>3.8515496228238673E-3</v>
      </c>
    </row>
    <row r="72" spans="1:80" x14ac:dyDescent="0.3">
      <c r="A72">
        <v>1</v>
      </c>
      <c r="B72" t="str">
        <f t="shared" si="2"/>
        <v/>
      </c>
      <c r="C72" t="s">
        <v>75</v>
      </c>
      <c r="D72">
        <v>1.6</v>
      </c>
      <c r="I72">
        <f t="shared" si="3"/>
        <v>0</v>
      </c>
      <c r="J72">
        <f t="shared" si="4"/>
        <v>0</v>
      </c>
      <c r="L72" t="e">
        <f t="shared" si="5"/>
        <v>#DIV/0!</v>
      </c>
      <c r="P72">
        <f t="shared" si="6"/>
        <v>1</v>
      </c>
      <c r="Q72">
        <v>7</v>
      </c>
      <c r="Z72">
        <v>0</v>
      </c>
      <c r="AA72">
        <v>0</v>
      </c>
      <c r="AB72">
        <v>0</v>
      </c>
      <c r="AC72">
        <v>0</v>
      </c>
      <c r="AD72" t="s">
        <v>75</v>
      </c>
      <c r="AE72" t="e">
        <f t="shared" si="53"/>
        <v>#DIV/0!</v>
      </c>
      <c r="AF72" t="e">
        <f t="shared" si="7"/>
        <v>#DIV/0!</v>
      </c>
      <c r="AG72" t="e">
        <f t="shared" si="8"/>
        <v>#DIV/0!</v>
      </c>
      <c r="AH72" t="e">
        <f t="shared" si="9"/>
        <v>#DIV/0!</v>
      </c>
      <c r="AI72" t="e">
        <f t="shared" si="10"/>
        <v>#DIV/0!</v>
      </c>
      <c r="AJ72" t="e">
        <f t="shared" si="11"/>
        <v>#DIV/0!</v>
      </c>
      <c r="AK72" t="e">
        <f t="shared" si="12"/>
        <v>#DIV/0!</v>
      </c>
      <c r="AL72" t="e">
        <f t="shared" si="13"/>
        <v>#DIV/0!</v>
      </c>
      <c r="AM72" t="e">
        <f t="shared" si="14"/>
        <v>#DIV/0!</v>
      </c>
      <c r="AN72" t="e">
        <f t="shared" si="15"/>
        <v>#DIV/0!</v>
      </c>
      <c r="AO72" t="e">
        <f t="shared" si="16"/>
        <v>#DIV/0!</v>
      </c>
      <c r="AP72" t="e">
        <f t="shared" si="17"/>
        <v>#DIV/0!</v>
      </c>
      <c r="AQ72" t="e">
        <f t="shared" si="18"/>
        <v>#DIV/0!</v>
      </c>
      <c r="AR72" t="e">
        <f t="shared" si="19"/>
        <v>#DIV/0!</v>
      </c>
      <c r="AS72" t="e">
        <f t="shared" si="20"/>
        <v>#DIV/0!</v>
      </c>
      <c r="AT72" t="e">
        <f t="shared" si="21"/>
        <v>#DIV/0!</v>
      </c>
      <c r="AU72" t="e">
        <f t="shared" si="22"/>
        <v>#DIV/0!</v>
      </c>
      <c r="AV72" t="e">
        <f t="shared" si="23"/>
        <v>#DIV/0!</v>
      </c>
      <c r="AW72" t="e">
        <f t="shared" si="24"/>
        <v>#DIV/0!</v>
      </c>
      <c r="AX72" t="e">
        <f t="shared" si="25"/>
        <v>#DIV/0!</v>
      </c>
      <c r="AY72" t="e">
        <f t="shared" si="26"/>
        <v>#DIV/0!</v>
      </c>
      <c r="AZ72" t="e">
        <f t="shared" si="27"/>
        <v>#DIV/0!</v>
      </c>
      <c r="BA72" t="e">
        <f t="shared" si="28"/>
        <v>#DIV/0!</v>
      </c>
      <c r="BB72">
        <f t="shared" si="29"/>
        <v>0</v>
      </c>
      <c r="BC72">
        <f t="shared" si="54"/>
        <v>100</v>
      </c>
      <c r="BD72">
        <f t="shared" si="30"/>
        <v>0</v>
      </c>
      <c r="BE72">
        <f t="shared" si="31"/>
        <v>0</v>
      </c>
      <c r="BF72">
        <f t="shared" si="32"/>
        <v>0</v>
      </c>
      <c r="BG72">
        <f t="shared" si="32"/>
        <v>0</v>
      </c>
      <c r="BH72">
        <f t="shared" si="32"/>
        <v>0</v>
      </c>
      <c r="BI72">
        <f t="shared" si="33"/>
        <v>0</v>
      </c>
      <c r="BJ72">
        <f t="shared" si="56"/>
        <v>20.371832715762608</v>
      </c>
      <c r="BK72">
        <f t="shared" si="57"/>
        <v>0</v>
      </c>
      <c r="BL72">
        <f t="shared" si="35"/>
        <v>0</v>
      </c>
      <c r="BM72">
        <f t="shared" si="36"/>
        <v>0</v>
      </c>
      <c r="BN72">
        <f t="shared" si="37"/>
        <v>0</v>
      </c>
      <c r="BO72">
        <f t="shared" si="38"/>
        <v>0</v>
      </c>
      <c r="BP72" t="str">
        <f t="shared" si="39"/>
        <v/>
      </c>
      <c r="BQ72" t="str">
        <f t="shared" si="40"/>
        <v/>
      </c>
      <c r="BR72" t="str">
        <f t="shared" si="41"/>
        <v/>
      </c>
      <c r="BS72" t="str">
        <f t="shared" si="42"/>
        <v/>
      </c>
      <c r="BT72" t="str">
        <f t="shared" si="43"/>
        <v/>
      </c>
      <c r="BU72" t="str">
        <f t="shared" si="44"/>
        <v/>
      </c>
      <c r="BV72" t="str">
        <f t="shared" si="45"/>
        <v/>
      </c>
      <c r="BW72" t="str">
        <f t="shared" si="46"/>
        <v/>
      </c>
      <c r="BX72" t="str">
        <f t="shared" si="47"/>
        <v/>
      </c>
      <c r="BY72" t="str">
        <f t="shared" si="48"/>
        <v/>
      </c>
      <c r="BZ72" t="str">
        <f t="shared" si="49"/>
        <v/>
      </c>
      <c r="CA72" t="str">
        <f t="shared" si="50"/>
        <v/>
      </c>
      <c r="CB72" s="11">
        <f t="shared" si="58"/>
        <v>0.20371832715762608</v>
      </c>
    </row>
    <row r="73" spans="1:80" x14ac:dyDescent="0.3">
      <c r="A73">
        <v>1</v>
      </c>
      <c r="B73" t="str">
        <f t="shared" si="2"/>
        <v/>
      </c>
      <c r="C73" t="s">
        <v>75</v>
      </c>
      <c r="D73">
        <v>0.38</v>
      </c>
      <c r="I73">
        <f t="shared" si="3"/>
        <v>0</v>
      </c>
      <c r="J73">
        <f t="shared" si="4"/>
        <v>0</v>
      </c>
      <c r="L73" t="e">
        <f t="shared" si="5"/>
        <v>#DIV/0!</v>
      </c>
      <c r="M73">
        <v>1</v>
      </c>
      <c r="N73">
        <v>1</v>
      </c>
      <c r="O73">
        <v>3</v>
      </c>
      <c r="P73">
        <f t="shared" si="6"/>
        <v>1</v>
      </c>
      <c r="S73">
        <v>1</v>
      </c>
      <c r="T73">
        <v>0</v>
      </c>
      <c r="U73">
        <v>2</v>
      </c>
      <c r="Z73">
        <v>0</v>
      </c>
      <c r="AA73">
        <v>0</v>
      </c>
      <c r="AB73">
        <v>0</v>
      </c>
      <c r="AC73">
        <v>0</v>
      </c>
      <c r="AD73" t="s">
        <v>75</v>
      </c>
      <c r="AE73" t="e">
        <f t="shared" si="53"/>
        <v>#DIV/0!</v>
      </c>
      <c r="AF73" t="e">
        <f t="shared" si="7"/>
        <v>#DIV/0!</v>
      </c>
      <c r="AG73" t="e">
        <f t="shared" si="8"/>
        <v>#DIV/0!</v>
      </c>
      <c r="AH73" t="e">
        <f t="shared" si="9"/>
        <v>#DIV/0!</v>
      </c>
      <c r="AI73" t="e">
        <f t="shared" si="10"/>
        <v>#DIV/0!</v>
      </c>
      <c r="AJ73" t="e">
        <f t="shared" si="11"/>
        <v>#DIV/0!</v>
      </c>
      <c r="AK73" t="e">
        <f t="shared" si="12"/>
        <v>#DIV/0!</v>
      </c>
      <c r="AL73" t="e">
        <f t="shared" si="13"/>
        <v>#DIV/0!</v>
      </c>
      <c r="AM73" t="e">
        <f t="shared" si="14"/>
        <v>#DIV/0!</v>
      </c>
      <c r="AN73" t="e">
        <f t="shared" si="15"/>
        <v>#DIV/0!</v>
      </c>
      <c r="AO73" t="e">
        <f t="shared" si="16"/>
        <v>#DIV/0!</v>
      </c>
      <c r="AP73" t="e">
        <f t="shared" si="17"/>
        <v>#DIV/0!</v>
      </c>
      <c r="AQ73" t="e">
        <f t="shared" si="18"/>
        <v>#DIV/0!</v>
      </c>
      <c r="AR73" t="e">
        <f t="shared" si="19"/>
        <v>#DIV/0!</v>
      </c>
      <c r="AS73" t="e">
        <f t="shared" si="20"/>
        <v>#DIV/0!</v>
      </c>
      <c r="AT73" t="e">
        <f t="shared" si="21"/>
        <v>#DIV/0!</v>
      </c>
      <c r="AU73" t="e">
        <f t="shared" si="22"/>
        <v>#DIV/0!</v>
      </c>
      <c r="AV73" t="e">
        <f t="shared" si="23"/>
        <v>#DIV/0!</v>
      </c>
      <c r="AW73" t="e">
        <f t="shared" si="24"/>
        <v>#DIV/0!</v>
      </c>
      <c r="AX73" t="e">
        <f t="shared" si="25"/>
        <v>#DIV/0!</v>
      </c>
      <c r="AY73" t="e">
        <f t="shared" si="26"/>
        <v>#DIV/0!</v>
      </c>
      <c r="AZ73" t="e">
        <f t="shared" si="27"/>
        <v>#DIV/0!</v>
      </c>
      <c r="BA73" t="e">
        <f t="shared" si="28"/>
        <v>#DIV/0!</v>
      </c>
      <c r="BB73">
        <f t="shared" si="29"/>
        <v>38</v>
      </c>
      <c r="BC73">
        <f t="shared" si="54"/>
        <v>0</v>
      </c>
      <c r="BD73">
        <f t="shared" si="30"/>
        <v>0</v>
      </c>
      <c r="BE73">
        <f t="shared" si="31"/>
        <v>18</v>
      </c>
      <c r="BF73">
        <f t="shared" si="32"/>
        <v>0</v>
      </c>
      <c r="BG73">
        <f t="shared" si="32"/>
        <v>0</v>
      </c>
      <c r="BH73">
        <f t="shared" si="32"/>
        <v>0</v>
      </c>
      <c r="BI73">
        <f t="shared" si="33"/>
        <v>0.43665750186692409</v>
      </c>
      <c r="BJ73">
        <f t="shared" si="56"/>
        <v>0</v>
      </c>
      <c r="BK73">
        <f t="shared" si="57"/>
        <v>0</v>
      </c>
      <c r="BL73">
        <f t="shared" si="35"/>
        <v>0.2068377640422272</v>
      </c>
      <c r="BM73">
        <f t="shared" si="36"/>
        <v>0</v>
      </c>
      <c r="BN73">
        <f t="shared" si="37"/>
        <v>0</v>
      </c>
      <c r="BO73">
        <f t="shared" si="38"/>
        <v>0</v>
      </c>
      <c r="BP73" t="str">
        <f t="shared" si="39"/>
        <v/>
      </c>
      <c r="BQ73" t="str">
        <f t="shared" si="40"/>
        <v/>
      </c>
      <c r="BR73" t="str">
        <f t="shared" si="41"/>
        <v/>
      </c>
      <c r="BS73" t="str">
        <f t="shared" si="42"/>
        <v/>
      </c>
      <c r="BT73" t="str">
        <f t="shared" si="43"/>
        <v/>
      </c>
      <c r="BU73" t="str">
        <f t="shared" si="44"/>
        <v/>
      </c>
      <c r="BV73" t="str">
        <f t="shared" si="45"/>
        <v/>
      </c>
      <c r="BW73" t="str">
        <f t="shared" si="46"/>
        <v/>
      </c>
      <c r="BX73" t="str">
        <f t="shared" si="47"/>
        <v/>
      </c>
      <c r="BY73" t="str">
        <f t="shared" si="48"/>
        <v/>
      </c>
      <c r="BZ73" t="str">
        <f t="shared" si="49"/>
        <v/>
      </c>
      <c r="CA73" t="str">
        <f t="shared" si="50"/>
        <v/>
      </c>
      <c r="CB73" s="11">
        <f t="shared" si="58"/>
        <v>1.1490986891234845E-2</v>
      </c>
    </row>
    <row r="74" spans="1:80" x14ac:dyDescent="0.3">
      <c r="A74">
        <v>1</v>
      </c>
      <c r="B74" t="str">
        <f t="shared" si="2"/>
        <v/>
      </c>
      <c r="D74">
        <v>0.28000000000000003</v>
      </c>
      <c r="I74">
        <f t="shared" si="3"/>
        <v>0</v>
      </c>
      <c r="J74">
        <f t="shared" si="4"/>
        <v>0</v>
      </c>
      <c r="L74" t="e">
        <f t="shared" si="5"/>
        <v>#DIV/0!</v>
      </c>
      <c r="M74">
        <v>2</v>
      </c>
      <c r="N74">
        <v>1</v>
      </c>
      <c r="O74">
        <v>4</v>
      </c>
      <c r="P74">
        <f t="shared" si="6"/>
        <v>0</v>
      </c>
      <c r="S74">
        <v>1</v>
      </c>
      <c r="T74">
        <v>0</v>
      </c>
      <c r="U74">
        <v>2</v>
      </c>
      <c r="Z74">
        <v>0</v>
      </c>
      <c r="AA74">
        <v>0</v>
      </c>
      <c r="AB74">
        <v>0</v>
      </c>
      <c r="AC74">
        <v>0</v>
      </c>
      <c r="AD74" t="s">
        <v>75</v>
      </c>
      <c r="AE74" t="e">
        <f t="shared" si="53"/>
        <v>#DIV/0!</v>
      </c>
      <c r="AF74" t="e">
        <f t="shared" si="7"/>
        <v>#DIV/0!</v>
      </c>
      <c r="AG74" t="e">
        <f t="shared" si="8"/>
        <v>#DIV/0!</v>
      </c>
      <c r="AH74" t="e">
        <f t="shared" si="9"/>
        <v>#DIV/0!</v>
      </c>
      <c r="AI74" t="e">
        <f t="shared" si="10"/>
        <v>#DIV/0!</v>
      </c>
      <c r="AJ74" t="e">
        <f t="shared" si="11"/>
        <v>#DIV/0!</v>
      </c>
      <c r="AK74" t="e">
        <f t="shared" si="12"/>
        <v>#DIV/0!</v>
      </c>
      <c r="AL74" t="e">
        <f t="shared" si="13"/>
        <v>#DIV/0!</v>
      </c>
      <c r="AM74" t="e">
        <f t="shared" si="14"/>
        <v>#DIV/0!</v>
      </c>
      <c r="AN74" t="e">
        <f t="shared" si="15"/>
        <v>#DIV/0!</v>
      </c>
      <c r="AO74" t="e">
        <f t="shared" si="16"/>
        <v>#DIV/0!</v>
      </c>
      <c r="AP74" t="e">
        <f t="shared" si="17"/>
        <v>#DIV/0!</v>
      </c>
      <c r="AQ74" t="e">
        <f t="shared" si="18"/>
        <v>#DIV/0!</v>
      </c>
      <c r="AR74" t="e">
        <f t="shared" si="19"/>
        <v>#DIV/0!</v>
      </c>
      <c r="AS74" t="e">
        <f t="shared" si="20"/>
        <v>#DIV/0!</v>
      </c>
      <c r="AT74" t="e">
        <f t="shared" si="21"/>
        <v>#DIV/0!</v>
      </c>
      <c r="AU74" t="e">
        <f t="shared" si="22"/>
        <v>#DIV/0!</v>
      </c>
      <c r="AV74" t="e">
        <f t="shared" si="23"/>
        <v>#DIV/0!</v>
      </c>
      <c r="AW74" t="e">
        <f t="shared" si="24"/>
        <v>#DIV/0!</v>
      </c>
      <c r="AX74" t="e">
        <f t="shared" si="25"/>
        <v>#DIV/0!</v>
      </c>
      <c r="AY74" t="e">
        <f t="shared" si="26"/>
        <v>#DIV/0!</v>
      </c>
      <c r="AZ74" t="e">
        <f t="shared" si="27"/>
        <v>#DIV/0!</v>
      </c>
      <c r="BA74" t="e">
        <f t="shared" si="28"/>
        <v>#DIV/0!</v>
      </c>
      <c r="BB74">
        <f t="shared" si="29"/>
        <v>63</v>
      </c>
      <c r="BC74">
        <f t="shared" si="54"/>
        <v>0</v>
      </c>
      <c r="BD74">
        <f t="shared" si="30"/>
        <v>0</v>
      </c>
      <c r="BE74">
        <f t="shared" si="31"/>
        <v>18</v>
      </c>
      <c r="BF74">
        <f t="shared" si="32"/>
        <v>0</v>
      </c>
      <c r="BG74">
        <f t="shared" si="32"/>
        <v>0</v>
      </c>
      <c r="BH74">
        <f t="shared" si="32"/>
        <v>0</v>
      </c>
      <c r="BI74">
        <f t="shared" si="33"/>
        <v>0.39304904745974478</v>
      </c>
      <c r="BJ74">
        <f t="shared" si="56"/>
        <v>0</v>
      </c>
      <c r="BK74">
        <f t="shared" si="57"/>
        <v>0</v>
      </c>
      <c r="BL74">
        <f t="shared" si="35"/>
        <v>0.11229972784564136</v>
      </c>
      <c r="BM74">
        <f t="shared" si="36"/>
        <v>0</v>
      </c>
      <c r="BN74">
        <f t="shared" si="37"/>
        <v>0</v>
      </c>
      <c r="BO74">
        <f t="shared" si="38"/>
        <v>0</v>
      </c>
      <c r="BP74" t="str">
        <f t="shared" si="39"/>
        <v/>
      </c>
      <c r="BQ74" t="str">
        <f t="shared" si="40"/>
        <v/>
      </c>
      <c r="BR74" t="str">
        <f t="shared" si="41"/>
        <v/>
      </c>
      <c r="BS74" t="str">
        <f t="shared" si="42"/>
        <v/>
      </c>
      <c r="BT74" t="str">
        <f t="shared" si="43"/>
        <v/>
      </c>
      <c r="BU74" t="str">
        <f t="shared" si="44"/>
        <v/>
      </c>
      <c r="BV74" t="str">
        <f t="shared" si="45"/>
        <v/>
      </c>
      <c r="BW74" t="str">
        <f t="shared" si="46"/>
        <v/>
      </c>
      <c r="BX74" t="str">
        <f t="shared" si="47"/>
        <v/>
      </c>
      <c r="BY74" t="str">
        <f t="shared" si="48"/>
        <v/>
      </c>
      <c r="BZ74" t="str">
        <f t="shared" si="49"/>
        <v/>
      </c>
      <c r="CA74" t="str">
        <f t="shared" si="50"/>
        <v/>
      </c>
      <c r="CB74" s="11">
        <f t="shared" si="58"/>
        <v>6.238873769202298E-3</v>
      </c>
    </row>
    <row r="75" spans="1:80" x14ac:dyDescent="0.3">
      <c r="A75">
        <v>1</v>
      </c>
      <c r="B75" t="str">
        <f t="shared" si="2"/>
        <v/>
      </c>
      <c r="D75">
        <v>0.2</v>
      </c>
      <c r="I75">
        <f t="shared" si="3"/>
        <v>0</v>
      </c>
      <c r="J75">
        <f t="shared" si="4"/>
        <v>0</v>
      </c>
      <c r="L75" t="e">
        <f t="shared" si="5"/>
        <v>#DIV/0!</v>
      </c>
      <c r="M75">
        <v>2</v>
      </c>
      <c r="N75">
        <v>0</v>
      </c>
      <c r="O75">
        <v>5</v>
      </c>
      <c r="P75">
        <f t="shared" si="6"/>
        <v>0</v>
      </c>
      <c r="Z75">
        <v>0</v>
      </c>
      <c r="AA75">
        <v>0</v>
      </c>
      <c r="AB75">
        <v>0</v>
      </c>
      <c r="AC75">
        <v>0</v>
      </c>
      <c r="AD75" t="s">
        <v>75</v>
      </c>
      <c r="AE75" t="e">
        <f t="shared" si="53"/>
        <v>#DIV/0!</v>
      </c>
      <c r="AF75" t="e">
        <f t="shared" si="7"/>
        <v>#DIV/0!</v>
      </c>
      <c r="AG75" t="e">
        <f t="shared" si="8"/>
        <v>#DIV/0!</v>
      </c>
      <c r="AH75" t="e">
        <f t="shared" si="9"/>
        <v>#DIV/0!</v>
      </c>
      <c r="AI75" t="e">
        <f t="shared" si="10"/>
        <v>#DIV/0!</v>
      </c>
      <c r="AJ75" t="e">
        <f t="shared" si="11"/>
        <v>#DIV/0!</v>
      </c>
      <c r="AK75" t="e">
        <f t="shared" si="12"/>
        <v>#DIV/0!</v>
      </c>
      <c r="AL75" t="e">
        <f t="shared" si="13"/>
        <v>#DIV/0!</v>
      </c>
      <c r="AM75" t="e">
        <f t="shared" si="14"/>
        <v>#DIV/0!</v>
      </c>
      <c r="AN75" t="e">
        <f t="shared" si="15"/>
        <v>#DIV/0!</v>
      </c>
      <c r="AO75" t="e">
        <f t="shared" si="16"/>
        <v>#DIV/0!</v>
      </c>
      <c r="AP75" t="e">
        <f t="shared" si="17"/>
        <v>#DIV/0!</v>
      </c>
      <c r="AQ75" t="e">
        <f t="shared" si="18"/>
        <v>#DIV/0!</v>
      </c>
      <c r="AR75" t="e">
        <f t="shared" si="19"/>
        <v>#DIV/0!</v>
      </c>
      <c r="AS75" t="e">
        <f t="shared" si="20"/>
        <v>#DIV/0!</v>
      </c>
      <c r="AT75" t="e">
        <f t="shared" si="21"/>
        <v>#DIV/0!</v>
      </c>
      <c r="AU75" t="e">
        <f t="shared" si="22"/>
        <v>#DIV/0!</v>
      </c>
      <c r="AV75" t="e">
        <f t="shared" si="23"/>
        <v>#DIV/0!</v>
      </c>
      <c r="AW75" t="e">
        <f t="shared" si="24"/>
        <v>#DIV/0!</v>
      </c>
      <c r="AX75" t="e">
        <f t="shared" si="25"/>
        <v>#DIV/0!</v>
      </c>
      <c r="AY75" t="e">
        <f t="shared" si="26"/>
        <v>#DIV/0!</v>
      </c>
      <c r="AZ75" t="e">
        <f t="shared" si="27"/>
        <v>#DIV/0!</v>
      </c>
      <c r="BA75" t="e">
        <f t="shared" si="28"/>
        <v>#DIV/0!</v>
      </c>
      <c r="BB75">
        <f t="shared" si="29"/>
        <v>83</v>
      </c>
      <c r="BC75">
        <f t="shared" si="54"/>
        <v>0</v>
      </c>
      <c r="BD75">
        <f t="shared" si="30"/>
        <v>0</v>
      </c>
      <c r="BE75">
        <f t="shared" si="31"/>
        <v>0</v>
      </c>
      <c r="BF75">
        <f t="shared" si="32"/>
        <v>0</v>
      </c>
      <c r="BG75">
        <f t="shared" si="32"/>
        <v>0</v>
      </c>
      <c r="BH75">
        <f t="shared" si="32"/>
        <v>0</v>
      </c>
      <c r="BI75">
        <f t="shared" si="33"/>
        <v>0.26419720553254633</v>
      </c>
      <c r="BJ75">
        <f t="shared" si="56"/>
        <v>0</v>
      </c>
      <c r="BK75">
        <f t="shared" si="57"/>
        <v>0</v>
      </c>
      <c r="BL75">
        <f t="shared" si="35"/>
        <v>0</v>
      </c>
      <c r="BM75">
        <f t="shared" si="36"/>
        <v>0</v>
      </c>
      <c r="BN75">
        <f t="shared" si="37"/>
        <v>0</v>
      </c>
      <c r="BO75">
        <f t="shared" si="38"/>
        <v>0</v>
      </c>
      <c r="BP75" t="str">
        <f t="shared" si="39"/>
        <v/>
      </c>
      <c r="BQ75" t="str">
        <f t="shared" si="40"/>
        <v/>
      </c>
      <c r="BR75" t="str">
        <f t="shared" si="41"/>
        <v/>
      </c>
      <c r="BS75" t="str">
        <f t="shared" si="42"/>
        <v/>
      </c>
      <c r="BT75" t="str">
        <f t="shared" si="43"/>
        <v/>
      </c>
      <c r="BU75" t="str">
        <f t="shared" si="44"/>
        <v/>
      </c>
      <c r="BV75" t="str">
        <f t="shared" si="45"/>
        <v/>
      </c>
      <c r="BW75" t="str">
        <f t="shared" si="46"/>
        <v/>
      </c>
      <c r="BX75" t="str">
        <f t="shared" si="47"/>
        <v/>
      </c>
      <c r="BY75" t="str">
        <f t="shared" si="48"/>
        <v/>
      </c>
      <c r="BZ75" t="str">
        <f t="shared" si="49"/>
        <v/>
      </c>
      <c r="CA75" t="str">
        <f t="shared" si="50"/>
        <v/>
      </c>
      <c r="CB75" s="11">
        <f t="shared" si="58"/>
        <v>3.1830988618379076E-3</v>
      </c>
    </row>
    <row r="76" spans="1:80" x14ac:dyDescent="0.3">
      <c r="A76">
        <v>1</v>
      </c>
      <c r="B76" t="str">
        <f t="shared" si="2"/>
        <v/>
      </c>
      <c r="D76">
        <v>0.18</v>
      </c>
      <c r="I76">
        <f t="shared" si="3"/>
        <v>0</v>
      </c>
      <c r="J76">
        <f t="shared" si="4"/>
        <v>0</v>
      </c>
      <c r="L76" t="e">
        <f t="shared" si="5"/>
        <v>#DIV/0!</v>
      </c>
      <c r="M76">
        <v>1</v>
      </c>
      <c r="N76">
        <v>0</v>
      </c>
      <c r="O76">
        <v>4</v>
      </c>
      <c r="P76">
        <f t="shared" si="6"/>
        <v>0</v>
      </c>
      <c r="Z76">
        <v>0</v>
      </c>
      <c r="AA76">
        <v>0</v>
      </c>
      <c r="AB76">
        <v>0</v>
      </c>
      <c r="AC76">
        <v>0</v>
      </c>
      <c r="AD76" t="s">
        <v>75</v>
      </c>
      <c r="AE76" t="e">
        <f t="shared" si="53"/>
        <v>#DIV/0!</v>
      </c>
      <c r="AF76" t="e">
        <f t="shared" si="7"/>
        <v>#DIV/0!</v>
      </c>
      <c r="AG76" t="e">
        <f t="shared" si="8"/>
        <v>#DIV/0!</v>
      </c>
      <c r="AH76" t="e">
        <f t="shared" si="9"/>
        <v>#DIV/0!</v>
      </c>
      <c r="AI76" t="e">
        <f t="shared" si="10"/>
        <v>#DIV/0!</v>
      </c>
      <c r="AJ76" t="e">
        <f t="shared" si="11"/>
        <v>#DIV/0!</v>
      </c>
      <c r="AK76" t="e">
        <f t="shared" si="12"/>
        <v>#DIV/0!</v>
      </c>
      <c r="AL76" t="e">
        <f t="shared" si="13"/>
        <v>#DIV/0!</v>
      </c>
      <c r="AM76" t="e">
        <f t="shared" si="14"/>
        <v>#DIV/0!</v>
      </c>
      <c r="AN76" t="e">
        <f t="shared" si="15"/>
        <v>#DIV/0!</v>
      </c>
      <c r="AO76" t="e">
        <f t="shared" si="16"/>
        <v>#DIV/0!</v>
      </c>
      <c r="AP76" t="e">
        <f t="shared" si="17"/>
        <v>#DIV/0!</v>
      </c>
      <c r="AQ76" t="e">
        <f t="shared" si="18"/>
        <v>#DIV/0!</v>
      </c>
      <c r="AR76" t="e">
        <f t="shared" si="19"/>
        <v>#DIV/0!</v>
      </c>
      <c r="AS76" t="e">
        <f t="shared" si="20"/>
        <v>#DIV/0!</v>
      </c>
      <c r="AT76" t="e">
        <f t="shared" si="21"/>
        <v>#DIV/0!</v>
      </c>
      <c r="AU76" t="e">
        <f t="shared" si="22"/>
        <v>#DIV/0!</v>
      </c>
      <c r="AV76" t="e">
        <f t="shared" si="23"/>
        <v>#DIV/0!</v>
      </c>
      <c r="AW76" t="e">
        <f t="shared" si="24"/>
        <v>#DIV/0!</v>
      </c>
      <c r="AX76" t="e">
        <f t="shared" si="25"/>
        <v>#DIV/0!</v>
      </c>
      <c r="AY76" t="e">
        <f t="shared" si="26"/>
        <v>#DIV/0!</v>
      </c>
      <c r="AZ76" t="e">
        <f t="shared" si="27"/>
        <v>#DIV/0!</v>
      </c>
      <c r="BA76" t="e">
        <f t="shared" si="28"/>
        <v>#DIV/0!</v>
      </c>
      <c r="BB76">
        <f t="shared" si="29"/>
        <v>63</v>
      </c>
      <c r="BC76">
        <f t="shared" si="54"/>
        <v>0</v>
      </c>
      <c r="BD76">
        <f t="shared" si="30"/>
        <v>0</v>
      </c>
      <c r="BE76">
        <f t="shared" si="31"/>
        <v>0</v>
      </c>
      <c r="BF76">
        <f t="shared" si="32"/>
        <v>0</v>
      </c>
      <c r="BG76">
        <f t="shared" si="32"/>
        <v>0</v>
      </c>
      <c r="BH76">
        <f t="shared" si="32"/>
        <v>0</v>
      </c>
      <c r="BI76">
        <f t="shared" si="33"/>
        <v>0.16243353491958837</v>
      </c>
      <c r="BJ76">
        <f t="shared" si="56"/>
        <v>0</v>
      </c>
      <c r="BK76">
        <f t="shared" si="57"/>
        <v>0</v>
      </c>
      <c r="BL76">
        <f t="shared" si="35"/>
        <v>0</v>
      </c>
      <c r="BM76">
        <f t="shared" si="36"/>
        <v>0</v>
      </c>
      <c r="BN76">
        <f t="shared" si="37"/>
        <v>0</v>
      </c>
      <c r="BO76">
        <f t="shared" si="38"/>
        <v>0</v>
      </c>
      <c r="BP76" t="str">
        <f t="shared" si="39"/>
        <v/>
      </c>
      <c r="BQ76" t="str">
        <f t="shared" si="40"/>
        <v/>
      </c>
      <c r="BR76" t="str">
        <f t="shared" si="41"/>
        <v/>
      </c>
      <c r="BS76" t="str">
        <f t="shared" si="42"/>
        <v/>
      </c>
      <c r="BT76" t="str">
        <f t="shared" si="43"/>
        <v/>
      </c>
      <c r="BU76" t="str">
        <f t="shared" si="44"/>
        <v/>
      </c>
      <c r="BV76" t="str">
        <f t="shared" si="45"/>
        <v/>
      </c>
      <c r="BW76" t="str">
        <f t="shared" si="46"/>
        <v/>
      </c>
      <c r="BX76" t="str">
        <f t="shared" si="47"/>
        <v/>
      </c>
      <c r="BY76" t="str">
        <f t="shared" si="48"/>
        <v/>
      </c>
      <c r="BZ76" t="str">
        <f t="shared" si="49"/>
        <v/>
      </c>
      <c r="CA76" t="str">
        <f t="shared" si="50"/>
        <v/>
      </c>
      <c r="CB76" s="11">
        <f t="shared" si="58"/>
        <v>2.5783100780887042E-3</v>
      </c>
    </row>
    <row r="77" spans="1:80" x14ac:dyDescent="0.3">
      <c r="A77">
        <v>1</v>
      </c>
      <c r="B77" t="str">
        <f t="shared" si="2"/>
        <v/>
      </c>
      <c r="D77">
        <v>0.11</v>
      </c>
      <c r="I77">
        <f t="shared" si="3"/>
        <v>0</v>
      </c>
      <c r="J77">
        <f t="shared" si="4"/>
        <v>0</v>
      </c>
      <c r="L77" t="e">
        <f t="shared" si="5"/>
        <v>#DIV/0!</v>
      </c>
      <c r="M77">
        <v>2</v>
      </c>
      <c r="N77">
        <v>0</v>
      </c>
      <c r="O77">
        <v>7</v>
      </c>
      <c r="P77">
        <f t="shared" si="6"/>
        <v>0</v>
      </c>
      <c r="Z77">
        <v>0</v>
      </c>
      <c r="AA77">
        <v>0</v>
      </c>
      <c r="AB77">
        <v>0</v>
      </c>
      <c r="AC77">
        <v>0</v>
      </c>
      <c r="AD77" t="s">
        <v>75</v>
      </c>
      <c r="AE77" t="e">
        <f t="shared" si="53"/>
        <v>#DIV/0!</v>
      </c>
      <c r="AF77" t="e">
        <f t="shared" si="7"/>
        <v>#DIV/0!</v>
      </c>
      <c r="AG77" t="e">
        <f t="shared" si="8"/>
        <v>#DIV/0!</v>
      </c>
      <c r="AH77" t="e">
        <f t="shared" si="9"/>
        <v>#DIV/0!</v>
      </c>
      <c r="AI77" t="e">
        <f t="shared" si="10"/>
        <v>#DIV/0!</v>
      </c>
      <c r="AJ77" t="e">
        <f t="shared" si="11"/>
        <v>#DIV/0!</v>
      </c>
      <c r="AK77" t="e">
        <f t="shared" si="12"/>
        <v>#DIV/0!</v>
      </c>
      <c r="AL77" t="e">
        <f t="shared" si="13"/>
        <v>#DIV/0!</v>
      </c>
      <c r="AM77" t="e">
        <f t="shared" si="14"/>
        <v>#DIV/0!</v>
      </c>
      <c r="AN77" t="e">
        <f t="shared" si="15"/>
        <v>#DIV/0!</v>
      </c>
      <c r="AO77" t="e">
        <f t="shared" si="16"/>
        <v>#DIV/0!</v>
      </c>
      <c r="AP77" t="e">
        <f t="shared" si="17"/>
        <v>#DIV/0!</v>
      </c>
      <c r="AQ77" t="e">
        <f t="shared" si="18"/>
        <v>#DIV/0!</v>
      </c>
      <c r="AR77" t="e">
        <f t="shared" si="19"/>
        <v>#DIV/0!</v>
      </c>
      <c r="AS77" t="e">
        <f t="shared" si="20"/>
        <v>#DIV/0!</v>
      </c>
      <c r="AT77" t="e">
        <f t="shared" si="21"/>
        <v>#DIV/0!</v>
      </c>
      <c r="AU77" t="e">
        <f t="shared" si="22"/>
        <v>#DIV/0!</v>
      </c>
      <c r="AV77" t="e">
        <f t="shared" si="23"/>
        <v>#DIV/0!</v>
      </c>
      <c r="AW77" t="e">
        <f t="shared" si="24"/>
        <v>#DIV/0!</v>
      </c>
      <c r="AX77" t="e">
        <f t="shared" si="25"/>
        <v>#DIV/0!</v>
      </c>
      <c r="AY77" t="e">
        <f t="shared" si="26"/>
        <v>#DIV/0!</v>
      </c>
      <c r="AZ77" t="e">
        <f t="shared" si="27"/>
        <v>#DIV/0!</v>
      </c>
      <c r="BA77" t="e">
        <f t="shared" si="28"/>
        <v>#DIV/0!</v>
      </c>
      <c r="BB77">
        <f t="shared" si="29"/>
        <v>100</v>
      </c>
      <c r="BC77">
        <f t="shared" si="54"/>
        <v>0</v>
      </c>
      <c r="BD77">
        <f t="shared" si="30"/>
        <v>0</v>
      </c>
      <c r="BE77">
        <f t="shared" si="31"/>
        <v>0</v>
      </c>
      <c r="BF77">
        <f t="shared" ref="BF77:BH124" si="59">IF(W77="",0,IF(W77=1,5.5,IF(W77=2,18,IF(W77=3,38,IF(W77=4,63,IF(W77=5,83,IF(W77=6,95,IF(W77=7,100))))))))</f>
        <v>0</v>
      </c>
      <c r="BG77">
        <f t="shared" si="59"/>
        <v>0</v>
      </c>
      <c r="BH77">
        <f t="shared" si="59"/>
        <v>0</v>
      </c>
      <c r="BI77">
        <f t="shared" si="33"/>
        <v>9.6288740570596679E-2</v>
      </c>
      <c r="BJ77">
        <f t="shared" si="56"/>
        <v>0</v>
      </c>
      <c r="BK77">
        <f t="shared" si="57"/>
        <v>0</v>
      </c>
      <c r="BL77">
        <f t="shared" si="35"/>
        <v>0</v>
      </c>
      <c r="BM77">
        <f t="shared" si="36"/>
        <v>0</v>
      </c>
      <c r="BN77">
        <f t="shared" si="37"/>
        <v>0</v>
      </c>
      <c r="BO77">
        <f t="shared" si="38"/>
        <v>0</v>
      </c>
      <c r="BP77" t="str">
        <f t="shared" si="39"/>
        <v/>
      </c>
      <c r="BQ77" t="str">
        <f t="shared" si="40"/>
        <v/>
      </c>
      <c r="BR77" t="str">
        <f t="shared" si="41"/>
        <v/>
      </c>
      <c r="BS77" t="str">
        <f t="shared" si="42"/>
        <v/>
      </c>
      <c r="BT77" t="str">
        <f t="shared" si="43"/>
        <v/>
      </c>
      <c r="BU77" t="str">
        <f t="shared" si="44"/>
        <v/>
      </c>
      <c r="BV77" t="str">
        <f t="shared" si="45"/>
        <v/>
      </c>
      <c r="BW77" t="str">
        <f t="shared" si="46"/>
        <v/>
      </c>
      <c r="BX77" t="str">
        <f t="shared" si="47"/>
        <v/>
      </c>
      <c r="BY77" t="str">
        <f t="shared" si="48"/>
        <v/>
      </c>
      <c r="BZ77" t="str">
        <f t="shared" si="49"/>
        <v/>
      </c>
      <c r="CA77" t="str">
        <f t="shared" si="50"/>
        <v/>
      </c>
      <c r="CB77" s="11">
        <f t="shared" si="58"/>
        <v>9.6288740570596681E-4</v>
      </c>
    </row>
    <row r="78" spans="1:80" x14ac:dyDescent="0.3">
      <c r="A78">
        <v>1</v>
      </c>
      <c r="B78">
        <f t="shared" si="2"/>
        <v>1</v>
      </c>
      <c r="C78" t="s">
        <v>75</v>
      </c>
      <c r="D78">
        <v>0.53</v>
      </c>
      <c r="E78">
        <v>4</v>
      </c>
      <c r="F78">
        <v>3.35</v>
      </c>
      <c r="G78">
        <v>3.75</v>
      </c>
      <c r="H78">
        <v>4</v>
      </c>
      <c r="I78">
        <f t="shared" si="3"/>
        <v>1.7749999999999999</v>
      </c>
      <c r="J78">
        <f t="shared" si="4"/>
        <v>0</v>
      </c>
      <c r="K78">
        <v>3</v>
      </c>
      <c r="L78">
        <f t="shared" si="5"/>
        <v>3</v>
      </c>
      <c r="M78">
        <v>1</v>
      </c>
      <c r="N78">
        <v>1</v>
      </c>
      <c r="O78">
        <v>2</v>
      </c>
      <c r="P78">
        <f t="shared" si="6"/>
        <v>1</v>
      </c>
      <c r="S78">
        <v>1</v>
      </c>
      <c r="T78">
        <v>0</v>
      </c>
      <c r="U78">
        <v>2</v>
      </c>
      <c r="Z78">
        <v>0</v>
      </c>
      <c r="AA78">
        <v>0</v>
      </c>
      <c r="AB78">
        <v>0</v>
      </c>
      <c r="AC78">
        <v>0</v>
      </c>
      <c r="AD78" t="s">
        <v>75</v>
      </c>
      <c r="AE78">
        <f t="shared" si="53"/>
        <v>13.184109831816166</v>
      </c>
      <c r="AF78">
        <f t="shared" si="7"/>
        <v>4.3517862530799452</v>
      </c>
      <c r="AG78">
        <f t="shared" si="8"/>
        <v>7.6220634965187211</v>
      </c>
      <c r="AH78">
        <f t="shared" si="9"/>
        <v>11.536096102839146</v>
      </c>
      <c r="AI78">
        <f t="shared" si="10"/>
        <v>12.978108115694038</v>
      </c>
      <c r="AJ78">
        <f t="shared" si="11"/>
        <v>13.184109831816166</v>
      </c>
      <c r="AK78">
        <f t="shared" si="12"/>
        <v>13.390111547938293</v>
      </c>
      <c r="AL78">
        <f t="shared" si="13"/>
        <v>14.832123560793185</v>
      </c>
      <c r="AM78">
        <f t="shared" si="14"/>
        <v>83.842698461705922</v>
      </c>
      <c r="AN78">
        <f t="shared" si="15"/>
        <v>219.18582595394375</v>
      </c>
      <c r="AO78">
        <f t="shared" si="16"/>
        <v>465.7698801521305</v>
      </c>
      <c r="AP78">
        <f t="shared" si="17"/>
        <v>1661.1978388088369</v>
      </c>
      <c r="AQ78">
        <f t="shared" si="18"/>
        <v>4.3517862530799452</v>
      </c>
      <c r="AR78">
        <f t="shared" si="19"/>
        <v>7.6220634965187211</v>
      </c>
      <c r="AS78">
        <f t="shared" si="20"/>
        <v>11.536096102839146</v>
      </c>
      <c r="AT78">
        <f t="shared" si="21"/>
        <v>12.978108115694038</v>
      </c>
      <c r="AU78">
        <f t="shared" si="22"/>
        <v>13.184109831816166</v>
      </c>
      <c r="AV78">
        <f t="shared" si="23"/>
        <v>13.184109831816166</v>
      </c>
      <c r="AW78">
        <f t="shared" si="24"/>
        <v>13.184109831816166</v>
      </c>
      <c r="AX78">
        <f t="shared" si="25"/>
        <v>13.184109831816166</v>
      </c>
      <c r="AY78">
        <f t="shared" si="26"/>
        <v>13.184109831816166</v>
      </c>
      <c r="AZ78">
        <f t="shared" si="27"/>
        <v>13.184109831816166</v>
      </c>
      <c r="BA78">
        <f t="shared" si="28"/>
        <v>13.184109831816166</v>
      </c>
      <c r="BB78">
        <f t="shared" si="29"/>
        <v>18</v>
      </c>
      <c r="BC78">
        <f t="shared" si="54"/>
        <v>0</v>
      </c>
      <c r="BD78">
        <f t="shared" si="30"/>
        <v>0</v>
      </c>
      <c r="BE78">
        <f t="shared" si="31"/>
        <v>18</v>
      </c>
      <c r="BF78">
        <f t="shared" si="59"/>
        <v>0</v>
      </c>
      <c r="BG78">
        <f t="shared" si="59"/>
        <v>0</v>
      </c>
      <c r="BH78">
        <f t="shared" si="59"/>
        <v>0</v>
      </c>
      <c r="BI78">
        <f t="shared" si="33"/>
        <v>0.40235961163062062</v>
      </c>
      <c r="BJ78">
        <f t="shared" si="56"/>
        <v>0</v>
      </c>
      <c r="BK78">
        <f t="shared" si="57"/>
        <v>0</v>
      </c>
      <c r="BL78">
        <f t="shared" si="35"/>
        <v>0.40235961163062062</v>
      </c>
      <c r="BM78">
        <f t="shared" si="36"/>
        <v>0</v>
      </c>
      <c r="BN78">
        <f t="shared" si="37"/>
        <v>0</v>
      </c>
      <c r="BO78">
        <f t="shared" si="38"/>
        <v>0</v>
      </c>
      <c r="BP78" t="str">
        <f t="shared" si="39"/>
        <v>Col mop</v>
      </c>
      <c r="BQ78">
        <f t="shared" si="40"/>
        <v>4.3517862530799452</v>
      </c>
      <c r="BR78">
        <f t="shared" si="41"/>
        <v>3.2702772434387759</v>
      </c>
      <c r="BS78">
        <f t="shared" si="42"/>
        <v>3.9140326063204247</v>
      </c>
      <c r="BT78">
        <f t="shared" si="43"/>
        <v>1.4420120128548923</v>
      </c>
      <c r="BU78">
        <f t="shared" si="44"/>
        <v>0.20600171612212748</v>
      </c>
      <c r="BV78">
        <f t="shared" si="45"/>
        <v>0</v>
      </c>
      <c r="BW78">
        <f t="shared" si="46"/>
        <v>0</v>
      </c>
      <c r="BX78">
        <f t="shared" si="47"/>
        <v>0</v>
      </c>
      <c r="BY78">
        <f t="shared" si="48"/>
        <v>0</v>
      </c>
      <c r="BZ78">
        <f t="shared" si="49"/>
        <v>0</v>
      </c>
      <c r="CA78">
        <f t="shared" si="50"/>
        <v>0</v>
      </c>
      <c r="CB78" s="11">
        <f t="shared" si="58"/>
        <v>2.2353311757256702E-2</v>
      </c>
    </row>
    <row r="79" spans="1:80" x14ac:dyDescent="0.3">
      <c r="A79">
        <v>1</v>
      </c>
      <c r="B79">
        <f t="shared" si="2"/>
        <v>1</v>
      </c>
      <c r="C79" t="s">
        <v>75</v>
      </c>
      <c r="D79">
        <v>0.39</v>
      </c>
      <c r="E79">
        <v>4.4000000000000004</v>
      </c>
      <c r="F79">
        <v>2.4</v>
      </c>
      <c r="G79">
        <v>2.65</v>
      </c>
      <c r="H79">
        <v>3.9</v>
      </c>
      <c r="I79">
        <f t="shared" si="3"/>
        <v>1.2625</v>
      </c>
      <c r="J79">
        <f t="shared" si="4"/>
        <v>0.50000000000000044</v>
      </c>
      <c r="K79">
        <v>3</v>
      </c>
      <c r="L79">
        <f t="shared" si="5"/>
        <v>3</v>
      </c>
      <c r="M79">
        <v>1</v>
      </c>
      <c r="N79">
        <v>1</v>
      </c>
      <c r="O79">
        <v>2</v>
      </c>
      <c r="P79">
        <f t="shared" si="6"/>
        <v>1</v>
      </c>
      <c r="Z79">
        <v>0</v>
      </c>
      <c r="AA79">
        <v>0</v>
      </c>
      <c r="AB79">
        <v>0</v>
      </c>
      <c r="AC79">
        <v>0</v>
      </c>
      <c r="AD79" t="s">
        <v>75</v>
      </c>
      <c r="AE79">
        <f t="shared" si="53"/>
        <v>6.5031157897489482</v>
      </c>
      <c r="AF79">
        <f t="shared" si="7"/>
        <v>-1.4810069500682443E-15</v>
      </c>
      <c r="AG79">
        <f t="shared" si="8"/>
        <v>2.1942356164437218</v>
      </c>
      <c r="AH79">
        <f t="shared" si="9"/>
        <v>4.9875967709271629</v>
      </c>
      <c r="AI79">
        <f t="shared" si="10"/>
        <v>6.2022922808045777</v>
      </c>
      <c r="AJ79">
        <f t="shared" si="11"/>
        <v>6.4960994979951439</v>
      </c>
      <c r="AK79">
        <f t="shared" si="12"/>
        <v>6.5267957744180389</v>
      </c>
      <c r="AL79">
        <f t="shared" si="13"/>
        <v>6.9521584619924397</v>
      </c>
      <c r="AM79">
        <f t="shared" si="14"/>
        <v>38.02117538430825</v>
      </c>
      <c r="AN79">
        <f t="shared" si="15"/>
        <v>103.49633299434318</v>
      </c>
      <c r="AO79">
        <f t="shared" si="16"/>
        <v>225.80345381019504</v>
      </c>
      <c r="AP79">
        <f t="shared" si="17"/>
        <v>831.96282433310182</v>
      </c>
      <c r="AQ79">
        <f t="shared" si="18"/>
        <v>0</v>
      </c>
      <c r="AR79">
        <f t="shared" si="19"/>
        <v>2.1942356164437218</v>
      </c>
      <c r="AS79">
        <f t="shared" si="20"/>
        <v>4.9875967709271629</v>
      </c>
      <c r="AT79">
        <f t="shared" si="21"/>
        <v>6.2022922808045777</v>
      </c>
      <c r="AU79">
        <f t="shared" si="22"/>
        <v>6.4960994979951439</v>
      </c>
      <c r="AV79">
        <f t="shared" si="23"/>
        <v>6.5031157897489482</v>
      </c>
      <c r="AW79">
        <f t="shared" si="24"/>
        <v>6.5031157897489482</v>
      </c>
      <c r="AX79">
        <f t="shared" si="25"/>
        <v>6.5031157897489482</v>
      </c>
      <c r="AY79">
        <f t="shared" si="26"/>
        <v>6.5031157897489482</v>
      </c>
      <c r="AZ79">
        <f t="shared" si="27"/>
        <v>6.5031157897489482</v>
      </c>
      <c r="BA79">
        <f t="shared" si="28"/>
        <v>6.5031157897489482</v>
      </c>
      <c r="BB79">
        <f t="shared" si="29"/>
        <v>18</v>
      </c>
      <c r="BC79">
        <f t="shared" si="54"/>
        <v>0</v>
      </c>
      <c r="BD79">
        <f t="shared" si="30"/>
        <v>0</v>
      </c>
      <c r="BE79">
        <f t="shared" si="31"/>
        <v>0</v>
      </c>
      <c r="BF79">
        <f t="shared" si="59"/>
        <v>0</v>
      </c>
      <c r="BG79">
        <f t="shared" si="59"/>
        <v>0</v>
      </c>
      <c r="BH79">
        <f t="shared" si="59"/>
        <v>0</v>
      </c>
      <c r="BI79">
        <f t="shared" si="33"/>
        <v>0.21786720159849554</v>
      </c>
      <c r="BJ79">
        <f t="shared" si="56"/>
        <v>0</v>
      </c>
      <c r="BK79">
        <f t="shared" si="57"/>
        <v>0</v>
      </c>
      <c r="BL79">
        <f t="shared" si="35"/>
        <v>0</v>
      </c>
      <c r="BM79">
        <f t="shared" si="36"/>
        <v>0</v>
      </c>
      <c r="BN79">
        <f t="shared" si="37"/>
        <v>0</v>
      </c>
      <c r="BO79">
        <f t="shared" si="38"/>
        <v>0</v>
      </c>
      <c r="BP79" t="str">
        <f t="shared" si="39"/>
        <v>Col mop</v>
      </c>
      <c r="BQ79">
        <f t="shared" si="40"/>
        <v>0</v>
      </c>
      <c r="BR79">
        <f t="shared" si="41"/>
        <v>2.1942356164437218</v>
      </c>
      <c r="BS79">
        <f t="shared" si="42"/>
        <v>2.7933611544834411</v>
      </c>
      <c r="BT79">
        <f t="shared" si="43"/>
        <v>1.2146955098774148</v>
      </c>
      <c r="BU79">
        <f t="shared" si="44"/>
        <v>0.29380721719056613</v>
      </c>
      <c r="BV79">
        <f t="shared" si="45"/>
        <v>7.0162917538043601E-3</v>
      </c>
      <c r="BW79">
        <f t="shared" si="46"/>
        <v>0</v>
      </c>
      <c r="BX79">
        <f t="shared" si="47"/>
        <v>0</v>
      </c>
      <c r="BY79">
        <f t="shared" si="48"/>
        <v>0</v>
      </c>
      <c r="BZ79">
        <f t="shared" si="49"/>
        <v>0</v>
      </c>
      <c r="CA79">
        <f t="shared" si="50"/>
        <v>0</v>
      </c>
      <c r="CB79" s="11">
        <f t="shared" si="58"/>
        <v>1.2103733422138642E-2</v>
      </c>
    </row>
    <row r="80" spans="1:80" x14ac:dyDescent="0.3">
      <c r="A80">
        <v>1</v>
      </c>
      <c r="B80">
        <f t="shared" ref="B80:B124" si="60">IF(AND(F80="",G80=""),"",1)</f>
        <v>1</v>
      </c>
      <c r="C80" t="s">
        <v>75</v>
      </c>
      <c r="D80">
        <v>0.34</v>
      </c>
      <c r="E80">
        <v>3.8</v>
      </c>
      <c r="F80">
        <v>5.05</v>
      </c>
      <c r="G80">
        <v>3.9</v>
      </c>
      <c r="H80">
        <v>3.8</v>
      </c>
      <c r="I80">
        <f t="shared" ref="I80:I124" si="61">IF(OR(K80=5,K80=6),(H80+(F80+G80)/2)/3,IF(K80=4,(F80+G80+H80)/6,(G80+F80)/4))</f>
        <v>2.2374999999999998</v>
      </c>
      <c r="J80">
        <f t="shared" ref="J80:J124" si="62">(E80-H80)</f>
        <v>0</v>
      </c>
      <c r="K80">
        <v>1</v>
      </c>
      <c r="L80">
        <f t="shared" ref="L80:L124" si="63">IF(OR(K80=1,K80=2,K80=3,K80=4),K80,IF(AND(K80=5,0.9&lt;H80/(F80+G80)/4,H80/(F80+G80)/4&lt;1.1),5,IF(AND(K80=5,H80&lt;(F80+G80)/4),1,IF(AND(K80=5,H80&gt;(F80+G80)/4),1,IF(AND(0.9&lt;H80/(F80+G80)/4,H80/(F80+G80)/4&lt;1.1),6,IF(H80&lt;(F80+G80)/4,1,IF(H80&gt;(F80+G80)/4,7)))))))</f>
        <v>1</v>
      </c>
      <c r="M80">
        <v>1</v>
      </c>
      <c r="N80">
        <v>1</v>
      </c>
      <c r="O80">
        <v>2</v>
      </c>
      <c r="P80">
        <f t="shared" ref="P80:P124" si="64">IF(C80="",0,1)</f>
        <v>1</v>
      </c>
      <c r="S80">
        <v>1</v>
      </c>
      <c r="T80">
        <v>0</v>
      </c>
      <c r="U80">
        <v>1</v>
      </c>
      <c r="Z80">
        <v>0</v>
      </c>
      <c r="AA80">
        <v>0</v>
      </c>
      <c r="AB80">
        <v>0</v>
      </c>
      <c r="AC80">
        <v>0</v>
      </c>
      <c r="AD80" t="s">
        <v>75</v>
      </c>
      <c r="AE80">
        <f t="shared" si="53"/>
        <v>59.766738564366889</v>
      </c>
      <c r="AF80">
        <f t="shared" ref="AF80:AF124" si="65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7.8640445479430117</v>
      </c>
      <c r="AG80">
        <f t="shared" ref="AG80:AG124" si="66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15.728089095886023</v>
      </c>
      <c r="AH80">
        <f t="shared" ref="AH80:AH124" si="67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31.456178191772047</v>
      </c>
      <c r="AI80">
        <f t="shared" ref="AI80:AI124" si="68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47.184267287658074</v>
      </c>
      <c r="AJ80">
        <f t="shared" ref="AJ80:AJ124" si="69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62.912356383544093</v>
      </c>
      <c r="AK80">
        <f t="shared" ref="AK80:AK124" si="70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78.640445479430113</v>
      </c>
      <c r="AL80">
        <f t="shared" ref="AL80:AL124" si="71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94.368534575316147</v>
      </c>
      <c r="AM80">
        <f t="shared" ref="AM80:AM124" si="72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173.00898005474625</v>
      </c>
      <c r="AN80">
        <f t="shared" ref="AN80:AN124" si="73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220.19324734240433</v>
      </c>
      <c r="AO80">
        <f t="shared" ref="AO80:AO124" si="74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267.37751463006242</v>
      </c>
      <c r="AP80">
        <f t="shared" ref="AP80:AP124" si="75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377.47413830126459</v>
      </c>
      <c r="AQ80">
        <f t="shared" ref="AQ80:AQ124" si="76">IF($AF$14&lt;=$J80,0,IF(AND(OR($L80=5,$L80=6),$AF$14&gt;$I80+$J80),$AE80,IF(AND(OR($L80=1,$L80=2,$L80=3,$L80=7),$AF$14&gt;$E80),$AE80,IF(AND($L80=4,$AF$14&gt;2*$I80+$J80),$AE80,AF80))))</f>
        <v>7.8640445479430117</v>
      </c>
      <c r="AR80">
        <f t="shared" ref="AR80:AR124" si="77">IF($AG$14&lt;=$J80,0,IF(AND(OR($L80=5,$L80=6),$AG$14&gt;$I80+$J80),$AE80,IF(AND(OR($L80=1,$L80=2,$L80=3,$L80=7),$AG$14&gt;$E80),$AE80,IF(AND($L80=4,$AG$14&gt;2*$I80+$J80),$AE80,AG80))))</f>
        <v>15.728089095886023</v>
      </c>
      <c r="AS80">
        <f t="shared" ref="AS80:AS124" si="78">IF($AH$14&lt;=$J80,0,IF(AND(OR($L80=5,$L80=6),$AH$14&gt;$I80+$J80),$AE80,IF(AND(OR($L80=1,$L80=2,$L80=3,$L80=7),$AH$14&gt;$E80),$AE80,IF(AND($L80=4,$AH$14&gt;2*$I80+$J80),$AE80,AH80))))</f>
        <v>31.456178191772047</v>
      </c>
      <c r="AT80">
        <f t="shared" ref="AT80:AT124" si="79">IF($AI$14&lt;=$J80,0,IF(AND(OR($L80=5,$L80=6),$AI$14&gt;$I80+$J80),$AE80,IF(AND(OR($L80=1,$L80=2,$L80=3,$L80=7),$AI$14&gt;$E80),$AE80,IF(AND($L80=4,$AI$14&gt;2*$I80+$J80),$AE80,AI80))))</f>
        <v>47.184267287658074</v>
      </c>
      <c r="AU80">
        <f t="shared" ref="AU80:AU124" si="80">IF($AJ$14&lt;=$J80,0,IF(AND(OR($L80=5,$L80=6),$AJ$14&gt;$I80+$J80),$AE80,IF(AND(OR($L80=1,$L80=2,$L80=3,$L80=7),$AJ$14&gt;$E80),$AE80,IF(AND($L80=4,$AJ$14&gt;2*$I80+$J80),$AE80,AJ80))))</f>
        <v>59.766738564366889</v>
      </c>
      <c r="AV80">
        <f t="shared" ref="AV80:AV124" si="81">IF($AK$14&lt;=$J80,0,IF(AND(OR($L80=5,$L80=6),$AK$14&gt;$I80+$J80),$AE80,IF(AND(OR($L80=1,$L80=2,$L80=3,$L80=7),$AK$14&gt;$E80),$AE80,IF(AND($L80=4,$AK$14&gt;2*$I80+$J80),$AE80,AK80))))</f>
        <v>59.766738564366889</v>
      </c>
      <c r="AW80">
        <f t="shared" ref="AW80:AW124" si="82">IF($AL$14&lt;=$J80,0,IF(AND(OR($L80=5,$L80=6),$AL$14&gt;$I80+$J80),$AE80,IF(AND(OR($L80=1,$L80=2,$L80=3,$L80=7),$AL$14&gt;$E80),$AE80,IF(AND($L80=4,$AL$14&gt;2*$I80+$J80),$AE80,AL80))))</f>
        <v>59.766738564366889</v>
      </c>
      <c r="AX80">
        <f t="shared" ref="AX80:AX124" si="83">IF($AM$14&lt;=$J80,0,IF(AND(OR($L80=5,$L80=6),$AM$14&gt;$I80+$J80),$AE80,IF(AND(OR($L80=1,$L80=2,$L80=3,$L80=7),$AM$14&gt;$E80),$AE80,IF(AND($L80=4,$AM$14&gt;2*$I80+$J80),$AE80,AM80))))</f>
        <v>59.766738564366889</v>
      </c>
      <c r="AY80">
        <f t="shared" ref="AY80:AY124" si="84">IF($AN$14&lt;=$J80,0,IF(AND(OR($L80=5,$L80=6),$AN$14&gt;$I80+$J80),$AE80,IF(AND(OR($L80=1,$L80=2,$L80=3,$L80=7),$AN$14&gt;$E80),$AE80,IF(AND($L80=4,$AN$14&gt;2*$I80+$J80),$AE80,AN80))))</f>
        <v>59.766738564366889</v>
      </c>
      <c r="AZ80">
        <f t="shared" ref="AZ80:AZ124" si="85">IF($AO$14&lt;=$J80,0,IF(AND(OR($L80=5,$L80=6),$AO$14&gt;$I80+$J80),$AE80,IF(AND(OR($L80=1,$L80=2,$L80=3,$L80=7),$AO$14&gt;$E80),$AE80,IF(AND($L80=4,$AO$14&gt;2*$I80+$J80),$AE80,AO80))))</f>
        <v>59.766738564366889</v>
      </c>
      <c r="BA80">
        <f t="shared" ref="BA80:BA124" si="86">IF($AP$14&lt;=$J80,0,IF(AND(OR($L80=5,$L80=6),$AP$14&gt;$I80+$J80),$AE80,IF(AND(OR($L80=1,$L80=2,$L80=3,$L80=7),$AP$14&gt;$E80),$AE80,IF(AND($L80=4,$AP$14&gt;2*$I80+$J80),$AE80,AP80))))</f>
        <v>59.766738564366889</v>
      </c>
      <c r="BB80">
        <f t="shared" ref="BB80:BB124" si="87">IF(O80="",0,IF(O80=1,5.5,IF(O80=2,18,IF(O80=3,38,IF(O80=4,63,IF(O80=5,83,IF(O80=6,95,IF(O80=7,100))))))))</f>
        <v>18</v>
      </c>
      <c r="BC80">
        <f t="shared" si="54"/>
        <v>0</v>
      </c>
      <c r="BD80">
        <f t="shared" si="54"/>
        <v>0</v>
      </c>
      <c r="BE80">
        <f t="shared" ref="BE80:BE124" si="88">IF(U80="",0,IF(U80=1,5.5,IF(U80=2,18,IF(U80=3,38,IF(U80=4,63,IF(U80=5,83,IF(U80=6,95,IF(U80=7,100))))))))</f>
        <v>5.5</v>
      </c>
      <c r="BF80">
        <f t="shared" si="59"/>
        <v>0</v>
      </c>
      <c r="BG80">
        <f t="shared" si="59"/>
        <v>0</v>
      </c>
      <c r="BH80">
        <f t="shared" si="59"/>
        <v>0</v>
      </c>
      <c r="BI80">
        <f t="shared" ref="BI80:BI124" si="89">($CB80*$BB80)</f>
        <v>0.16558480279280796</v>
      </c>
      <c r="BJ80">
        <f t="shared" si="56"/>
        <v>0</v>
      </c>
      <c r="BK80">
        <f t="shared" si="57"/>
        <v>0</v>
      </c>
      <c r="BL80">
        <f t="shared" ref="BL80:BL124" si="90">($CB80*$BE80)</f>
        <v>5.0595356408913536E-2</v>
      </c>
      <c r="BM80">
        <f t="shared" ref="BM80:BM124" si="91">($CB80*$BF80)</f>
        <v>0</v>
      </c>
      <c r="BN80">
        <f t="shared" ref="BN80:BN124" si="92">($CB80*$BG80)</f>
        <v>0</v>
      </c>
      <c r="BO80">
        <f t="shared" ref="BO80:BO124" si="93">($CB80*$BH80)</f>
        <v>0</v>
      </c>
      <c r="BP80" t="str">
        <f t="shared" ref="BP80:BP124" si="94">IF($B80=1,$C80,"")</f>
        <v>Col mop</v>
      </c>
      <c r="BQ80">
        <f t="shared" ref="BQ80:BQ124" si="95">IF(B80=1,$AQ80,"")</f>
        <v>7.8640445479430117</v>
      </c>
      <c r="BR80">
        <f t="shared" ref="BR80:BR124" si="96">IF($B80=1,$AR80-$AQ80,"")</f>
        <v>7.8640445479430117</v>
      </c>
      <c r="BS80">
        <f t="shared" ref="BS80:BS124" si="97">IF($B80=1,$AS80-$AR80,"")</f>
        <v>15.728089095886023</v>
      </c>
      <c r="BT80">
        <f t="shared" ref="BT80:BT124" si="98">IF($B80=1,$AT80-$AS80,"")</f>
        <v>15.728089095886027</v>
      </c>
      <c r="BU80">
        <f t="shared" ref="BU80:BU124" si="99">IF($B80=1,$AU80-$AT80,"")</f>
        <v>12.582471276708816</v>
      </c>
      <c r="BV80">
        <f t="shared" ref="BV80:BV124" si="100">IF($B80=1,$AV80-$AU80,"")</f>
        <v>0</v>
      </c>
      <c r="BW80">
        <f t="shared" ref="BW80:BW124" si="101">IF($B80=1,$AW80-$AV80,"")</f>
        <v>0</v>
      </c>
      <c r="BX80">
        <f t="shared" ref="BX80:BX124" si="102">IF($B80=1,$AX80-$AW80,"")</f>
        <v>0</v>
      </c>
      <c r="BY80">
        <f t="shared" ref="BY80:BY124" si="103">IF($B80=1,$AY80-$AX80,"")</f>
        <v>0</v>
      </c>
      <c r="BZ80">
        <f t="shared" ref="BZ80:BZ124" si="104">IF($B80=1,$AZ80-$AY80,"")</f>
        <v>0</v>
      </c>
      <c r="CA80">
        <f t="shared" ref="CA80:CA124" si="105">IF($B80=1,$BA80-$AZ80,"")</f>
        <v>0</v>
      </c>
      <c r="CB80" s="11">
        <f t="shared" si="58"/>
        <v>9.1991557107115526E-3</v>
      </c>
    </row>
    <row r="81" spans="1:80" x14ac:dyDescent="0.3">
      <c r="A81">
        <v>1</v>
      </c>
      <c r="B81" t="str">
        <f t="shared" si="60"/>
        <v/>
      </c>
      <c r="D81">
        <v>0.36</v>
      </c>
      <c r="I81">
        <f t="shared" si="61"/>
        <v>0</v>
      </c>
      <c r="J81">
        <f t="shared" si="62"/>
        <v>0</v>
      </c>
      <c r="L81" t="e">
        <f t="shared" si="63"/>
        <v>#DIV/0!</v>
      </c>
      <c r="M81">
        <v>1</v>
      </c>
      <c r="N81">
        <v>1</v>
      </c>
      <c r="O81">
        <v>2</v>
      </c>
      <c r="P81">
        <f t="shared" si="64"/>
        <v>0</v>
      </c>
      <c r="S81">
        <v>1</v>
      </c>
      <c r="T81">
        <v>0</v>
      </c>
      <c r="U81">
        <v>1</v>
      </c>
      <c r="Z81">
        <v>0</v>
      </c>
      <c r="AA81">
        <v>0</v>
      </c>
      <c r="AB81">
        <v>0</v>
      </c>
      <c r="AC81">
        <v>0</v>
      </c>
      <c r="AD81" t="s">
        <v>75</v>
      </c>
      <c r="AE81" t="e">
        <f t="shared" ref="AE81:AE124" si="106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#DIV/0!</v>
      </c>
      <c r="AF81" t="e">
        <f t="shared" si="65"/>
        <v>#DIV/0!</v>
      </c>
      <c r="AG81" t="e">
        <f t="shared" si="66"/>
        <v>#DIV/0!</v>
      </c>
      <c r="AH81" t="e">
        <f t="shared" si="67"/>
        <v>#DIV/0!</v>
      </c>
      <c r="AI81" t="e">
        <f t="shared" si="68"/>
        <v>#DIV/0!</v>
      </c>
      <c r="AJ81" t="e">
        <f t="shared" si="69"/>
        <v>#DIV/0!</v>
      </c>
      <c r="AK81" t="e">
        <f t="shared" si="70"/>
        <v>#DIV/0!</v>
      </c>
      <c r="AL81" t="e">
        <f t="shared" si="71"/>
        <v>#DIV/0!</v>
      </c>
      <c r="AM81" t="e">
        <f t="shared" si="72"/>
        <v>#DIV/0!</v>
      </c>
      <c r="AN81" t="e">
        <f t="shared" si="73"/>
        <v>#DIV/0!</v>
      </c>
      <c r="AO81" t="e">
        <f t="shared" si="74"/>
        <v>#DIV/0!</v>
      </c>
      <c r="AP81" t="e">
        <f t="shared" si="75"/>
        <v>#DIV/0!</v>
      </c>
      <c r="AQ81" t="e">
        <f t="shared" si="76"/>
        <v>#DIV/0!</v>
      </c>
      <c r="AR81" t="e">
        <f t="shared" si="77"/>
        <v>#DIV/0!</v>
      </c>
      <c r="AS81" t="e">
        <f t="shared" si="78"/>
        <v>#DIV/0!</v>
      </c>
      <c r="AT81" t="e">
        <f t="shared" si="79"/>
        <v>#DIV/0!</v>
      </c>
      <c r="AU81" t="e">
        <f t="shared" si="80"/>
        <v>#DIV/0!</v>
      </c>
      <c r="AV81" t="e">
        <f t="shared" si="81"/>
        <v>#DIV/0!</v>
      </c>
      <c r="AW81" t="e">
        <f t="shared" si="82"/>
        <v>#DIV/0!</v>
      </c>
      <c r="AX81" t="e">
        <f t="shared" si="83"/>
        <v>#DIV/0!</v>
      </c>
      <c r="AY81" t="e">
        <f t="shared" si="84"/>
        <v>#DIV/0!</v>
      </c>
      <c r="AZ81" t="e">
        <f t="shared" si="85"/>
        <v>#DIV/0!</v>
      </c>
      <c r="BA81" t="e">
        <f t="shared" si="86"/>
        <v>#DIV/0!</v>
      </c>
      <c r="BB81">
        <f t="shared" si="87"/>
        <v>18</v>
      </c>
      <c r="BC81">
        <f t="shared" ref="BC81:BD124" si="107">IF(Q81="",0,IF(Q81=1,5.5,IF(Q81=2,18,IF(Q81=3,38,IF(Q81=4,63,IF(Q81=5,83,IF(Q81=6,95,IF(Q81=7,100))))))))</f>
        <v>0</v>
      </c>
      <c r="BD81">
        <f t="shared" si="107"/>
        <v>0</v>
      </c>
      <c r="BE81">
        <f t="shared" si="88"/>
        <v>5.5</v>
      </c>
      <c r="BF81">
        <f t="shared" si="59"/>
        <v>0</v>
      </c>
      <c r="BG81">
        <f t="shared" si="59"/>
        <v>0</v>
      </c>
      <c r="BH81">
        <f t="shared" si="59"/>
        <v>0</v>
      </c>
      <c r="BI81">
        <f t="shared" si="89"/>
        <v>0.18563832562238669</v>
      </c>
      <c r="BJ81">
        <f t="shared" si="56"/>
        <v>0</v>
      </c>
      <c r="BK81">
        <f t="shared" si="57"/>
        <v>0</v>
      </c>
      <c r="BL81">
        <f t="shared" si="90"/>
        <v>5.6722821717951497E-2</v>
      </c>
      <c r="BM81">
        <f t="shared" si="91"/>
        <v>0</v>
      </c>
      <c r="BN81">
        <f t="shared" si="92"/>
        <v>0</v>
      </c>
      <c r="BO81">
        <f t="shared" si="93"/>
        <v>0</v>
      </c>
      <c r="BP81" t="str">
        <f t="shared" si="94"/>
        <v/>
      </c>
      <c r="BQ81" t="str">
        <f t="shared" si="95"/>
        <v/>
      </c>
      <c r="BR81" t="str">
        <f t="shared" si="96"/>
        <v/>
      </c>
      <c r="BS81" t="str">
        <f t="shared" si="97"/>
        <v/>
      </c>
      <c r="BT81" t="str">
        <f t="shared" si="98"/>
        <v/>
      </c>
      <c r="BU81" t="str">
        <f t="shared" si="99"/>
        <v/>
      </c>
      <c r="BV81" t="str">
        <f t="shared" si="100"/>
        <v/>
      </c>
      <c r="BW81" t="str">
        <f t="shared" si="101"/>
        <v/>
      </c>
      <c r="BX81" t="str">
        <f t="shared" si="102"/>
        <v/>
      </c>
      <c r="BY81" t="str">
        <f t="shared" si="103"/>
        <v/>
      </c>
      <c r="BZ81" t="str">
        <f t="shared" si="104"/>
        <v/>
      </c>
      <c r="CA81" t="str">
        <f t="shared" si="105"/>
        <v/>
      </c>
      <c r="CB81" s="11">
        <f t="shared" si="58"/>
        <v>1.0313240312354817E-2</v>
      </c>
    </row>
    <row r="82" spans="1:80" x14ac:dyDescent="0.3">
      <c r="A82">
        <v>1</v>
      </c>
      <c r="B82" t="str">
        <f t="shared" si="60"/>
        <v/>
      </c>
      <c r="D82">
        <v>0.45</v>
      </c>
      <c r="I82">
        <f t="shared" si="61"/>
        <v>0</v>
      </c>
      <c r="J82">
        <f t="shared" si="62"/>
        <v>0</v>
      </c>
      <c r="L82" t="e">
        <f t="shared" si="63"/>
        <v>#DIV/0!</v>
      </c>
      <c r="M82">
        <v>1</v>
      </c>
      <c r="N82">
        <v>1</v>
      </c>
      <c r="O82">
        <v>2</v>
      </c>
      <c r="P82">
        <f t="shared" si="64"/>
        <v>0</v>
      </c>
      <c r="S82">
        <v>1</v>
      </c>
      <c r="T82">
        <v>0</v>
      </c>
      <c r="U82">
        <v>1</v>
      </c>
      <c r="Z82">
        <v>0</v>
      </c>
      <c r="AA82">
        <v>0</v>
      </c>
      <c r="AB82">
        <v>0</v>
      </c>
      <c r="AC82">
        <v>0</v>
      </c>
      <c r="AD82" t="s">
        <v>75</v>
      </c>
      <c r="AE82" t="e">
        <f t="shared" si="106"/>
        <v>#DIV/0!</v>
      </c>
      <c r="AF82" t="e">
        <f t="shared" si="65"/>
        <v>#DIV/0!</v>
      </c>
      <c r="AG82" t="e">
        <f t="shared" si="66"/>
        <v>#DIV/0!</v>
      </c>
      <c r="AH82" t="e">
        <f t="shared" si="67"/>
        <v>#DIV/0!</v>
      </c>
      <c r="AI82" t="e">
        <f t="shared" si="68"/>
        <v>#DIV/0!</v>
      </c>
      <c r="AJ82" t="e">
        <f t="shared" si="69"/>
        <v>#DIV/0!</v>
      </c>
      <c r="AK82" t="e">
        <f t="shared" si="70"/>
        <v>#DIV/0!</v>
      </c>
      <c r="AL82" t="e">
        <f t="shared" si="71"/>
        <v>#DIV/0!</v>
      </c>
      <c r="AM82" t="e">
        <f t="shared" si="72"/>
        <v>#DIV/0!</v>
      </c>
      <c r="AN82" t="e">
        <f t="shared" si="73"/>
        <v>#DIV/0!</v>
      </c>
      <c r="AO82" t="e">
        <f t="shared" si="74"/>
        <v>#DIV/0!</v>
      </c>
      <c r="AP82" t="e">
        <f t="shared" si="75"/>
        <v>#DIV/0!</v>
      </c>
      <c r="AQ82" t="e">
        <f t="shared" si="76"/>
        <v>#DIV/0!</v>
      </c>
      <c r="AR82" t="e">
        <f t="shared" si="77"/>
        <v>#DIV/0!</v>
      </c>
      <c r="AS82" t="e">
        <f t="shared" si="78"/>
        <v>#DIV/0!</v>
      </c>
      <c r="AT82" t="e">
        <f t="shared" si="79"/>
        <v>#DIV/0!</v>
      </c>
      <c r="AU82" t="e">
        <f t="shared" si="80"/>
        <v>#DIV/0!</v>
      </c>
      <c r="AV82" t="e">
        <f t="shared" si="81"/>
        <v>#DIV/0!</v>
      </c>
      <c r="AW82" t="e">
        <f t="shared" si="82"/>
        <v>#DIV/0!</v>
      </c>
      <c r="AX82" t="e">
        <f t="shared" si="83"/>
        <v>#DIV/0!</v>
      </c>
      <c r="AY82" t="e">
        <f t="shared" si="84"/>
        <v>#DIV/0!</v>
      </c>
      <c r="AZ82" t="e">
        <f t="shared" si="85"/>
        <v>#DIV/0!</v>
      </c>
      <c r="BA82" t="e">
        <f t="shared" si="86"/>
        <v>#DIV/0!</v>
      </c>
      <c r="BB82">
        <f t="shared" si="87"/>
        <v>18</v>
      </c>
      <c r="BC82">
        <f t="shared" si="107"/>
        <v>0</v>
      </c>
      <c r="BD82">
        <f t="shared" si="107"/>
        <v>0</v>
      </c>
      <c r="BE82">
        <f t="shared" si="88"/>
        <v>5.5</v>
      </c>
      <c r="BF82">
        <f t="shared" si="59"/>
        <v>0</v>
      </c>
      <c r="BG82">
        <f t="shared" si="59"/>
        <v>0</v>
      </c>
      <c r="BH82">
        <f t="shared" si="59"/>
        <v>0</v>
      </c>
      <c r="BI82">
        <f t="shared" si="89"/>
        <v>0.29005988378497927</v>
      </c>
      <c r="BJ82">
        <f t="shared" ref="BJ82:BJ124" si="108">($CB82*$BC82)</f>
        <v>0</v>
      </c>
      <c r="BK82">
        <f t="shared" ref="BK82:BK124" si="109">($CB82*$BD82)</f>
        <v>0</v>
      </c>
      <c r="BL82">
        <f t="shared" si="90"/>
        <v>8.8629408934299228E-2</v>
      </c>
      <c r="BM82">
        <f t="shared" si="91"/>
        <v>0</v>
      </c>
      <c r="BN82">
        <f t="shared" si="92"/>
        <v>0</v>
      </c>
      <c r="BO82">
        <f t="shared" si="93"/>
        <v>0</v>
      </c>
      <c r="BP82" t="str">
        <f t="shared" si="94"/>
        <v/>
      </c>
      <c r="BQ82" t="str">
        <f t="shared" si="95"/>
        <v/>
      </c>
      <c r="BR82" t="str">
        <f t="shared" si="96"/>
        <v/>
      </c>
      <c r="BS82" t="str">
        <f t="shared" si="97"/>
        <v/>
      </c>
      <c r="BT82" t="str">
        <f t="shared" si="98"/>
        <v/>
      </c>
      <c r="BU82" t="str">
        <f t="shared" si="99"/>
        <v/>
      </c>
      <c r="BV82" t="str">
        <f t="shared" si="100"/>
        <v/>
      </c>
      <c r="BW82" t="str">
        <f t="shared" si="101"/>
        <v/>
      </c>
      <c r="BX82" t="str">
        <f t="shared" si="102"/>
        <v/>
      </c>
      <c r="BY82" t="str">
        <f t="shared" si="103"/>
        <v/>
      </c>
      <c r="BZ82" t="str">
        <f t="shared" si="104"/>
        <v/>
      </c>
      <c r="CA82" t="str">
        <f t="shared" si="105"/>
        <v/>
      </c>
      <c r="CB82" s="11">
        <f t="shared" ref="CB82:CB124" si="110">($D82^2/(4*PI()))</f>
        <v>1.6114437988054404E-2</v>
      </c>
    </row>
    <row r="83" spans="1:80" x14ac:dyDescent="0.3">
      <c r="A83">
        <v>1</v>
      </c>
      <c r="B83" t="str">
        <f t="shared" si="60"/>
        <v/>
      </c>
      <c r="D83">
        <v>0.41</v>
      </c>
      <c r="I83">
        <f t="shared" si="61"/>
        <v>0</v>
      </c>
      <c r="J83">
        <f t="shared" si="62"/>
        <v>0</v>
      </c>
      <c r="L83" t="e">
        <f t="shared" si="63"/>
        <v>#DIV/0!</v>
      </c>
      <c r="M83">
        <v>2</v>
      </c>
      <c r="N83">
        <v>1</v>
      </c>
      <c r="O83">
        <v>3</v>
      </c>
      <c r="P83">
        <f t="shared" si="64"/>
        <v>0</v>
      </c>
      <c r="S83">
        <v>1</v>
      </c>
      <c r="T83">
        <v>0</v>
      </c>
      <c r="U83">
        <v>2</v>
      </c>
      <c r="Z83">
        <v>0</v>
      </c>
      <c r="AA83">
        <v>0</v>
      </c>
      <c r="AB83">
        <v>0</v>
      </c>
      <c r="AC83">
        <v>0</v>
      </c>
      <c r="AD83" t="s">
        <v>75</v>
      </c>
      <c r="AE83" t="e">
        <f t="shared" si="106"/>
        <v>#DIV/0!</v>
      </c>
      <c r="AF83" t="e">
        <f t="shared" si="65"/>
        <v>#DIV/0!</v>
      </c>
      <c r="AG83" t="e">
        <f t="shared" si="66"/>
        <v>#DIV/0!</v>
      </c>
      <c r="AH83" t="e">
        <f t="shared" si="67"/>
        <v>#DIV/0!</v>
      </c>
      <c r="AI83" t="e">
        <f t="shared" si="68"/>
        <v>#DIV/0!</v>
      </c>
      <c r="AJ83" t="e">
        <f t="shared" si="69"/>
        <v>#DIV/0!</v>
      </c>
      <c r="AK83" t="e">
        <f t="shared" si="70"/>
        <v>#DIV/0!</v>
      </c>
      <c r="AL83" t="e">
        <f t="shared" si="71"/>
        <v>#DIV/0!</v>
      </c>
      <c r="AM83" t="e">
        <f t="shared" si="72"/>
        <v>#DIV/0!</v>
      </c>
      <c r="AN83" t="e">
        <f t="shared" si="73"/>
        <v>#DIV/0!</v>
      </c>
      <c r="AO83" t="e">
        <f t="shared" si="74"/>
        <v>#DIV/0!</v>
      </c>
      <c r="AP83" t="e">
        <f t="shared" si="75"/>
        <v>#DIV/0!</v>
      </c>
      <c r="AQ83" t="e">
        <f t="shared" si="76"/>
        <v>#DIV/0!</v>
      </c>
      <c r="AR83" t="e">
        <f t="shared" si="77"/>
        <v>#DIV/0!</v>
      </c>
      <c r="AS83" t="e">
        <f t="shared" si="78"/>
        <v>#DIV/0!</v>
      </c>
      <c r="AT83" t="e">
        <f t="shared" si="79"/>
        <v>#DIV/0!</v>
      </c>
      <c r="AU83" t="e">
        <f t="shared" si="80"/>
        <v>#DIV/0!</v>
      </c>
      <c r="AV83" t="e">
        <f t="shared" si="81"/>
        <v>#DIV/0!</v>
      </c>
      <c r="AW83" t="e">
        <f t="shared" si="82"/>
        <v>#DIV/0!</v>
      </c>
      <c r="AX83" t="e">
        <f t="shared" si="83"/>
        <v>#DIV/0!</v>
      </c>
      <c r="AY83" t="e">
        <f t="shared" si="84"/>
        <v>#DIV/0!</v>
      </c>
      <c r="AZ83" t="e">
        <f t="shared" si="85"/>
        <v>#DIV/0!</v>
      </c>
      <c r="BA83" t="e">
        <f t="shared" si="86"/>
        <v>#DIV/0!</v>
      </c>
      <c r="BB83">
        <f t="shared" si="87"/>
        <v>38</v>
      </c>
      <c r="BC83">
        <f t="shared" si="107"/>
        <v>0</v>
      </c>
      <c r="BD83">
        <f t="shared" si="107"/>
        <v>0</v>
      </c>
      <c r="BE83">
        <f t="shared" si="88"/>
        <v>18</v>
      </c>
      <c r="BF83">
        <f t="shared" si="59"/>
        <v>0</v>
      </c>
      <c r="BG83">
        <f t="shared" si="59"/>
        <v>0</v>
      </c>
      <c r="BH83">
        <f t="shared" si="59"/>
        <v>0</v>
      </c>
      <c r="BI83">
        <f t="shared" si="89"/>
        <v>0.50832497274120447</v>
      </c>
      <c r="BJ83">
        <f t="shared" si="108"/>
        <v>0</v>
      </c>
      <c r="BK83">
        <f t="shared" si="109"/>
        <v>0</v>
      </c>
      <c r="BL83">
        <f t="shared" si="90"/>
        <v>0.24078551340372842</v>
      </c>
      <c r="BM83">
        <f t="shared" si="91"/>
        <v>0</v>
      </c>
      <c r="BN83">
        <f t="shared" si="92"/>
        <v>0</v>
      </c>
      <c r="BO83">
        <f t="shared" si="93"/>
        <v>0</v>
      </c>
      <c r="BP83" t="str">
        <f t="shared" si="94"/>
        <v/>
      </c>
      <c r="BQ83" t="str">
        <f t="shared" si="95"/>
        <v/>
      </c>
      <c r="BR83" t="str">
        <f t="shared" si="96"/>
        <v/>
      </c>
      <c r="BS83" t="str">
        <f t="shared" si="97"/>
        <v/>
      </c>
      <c r="BT83" t="str">
        <f t="shared" si="98"/>
        <v/>
      </c>
      <c r="BU83" t="str">
        <f t="shared" si="99"/>
        <v/>
      </c>
      <c r="BV83" t="str">
        <f t="shared" si="100"/>
        <v/>
      </c>
      <c r="BW83" t="str">
        <f t="shared" si="101"/>
        <v/>
      </c>
      <c r="BX83" t="str">
        <f t="shared" si="102"/>
        <v/>
      </c>
      <c r="BY83" t="str">
        <f t="shared" si="103"/>
        <v/>
      </c>
      <c r="BZ83" t="str">
        <f t="shared" si="104"/>
        <v/>
      </c>
      <c r="CA83" t="str">
        <f t="shared" si="105"/>
        <v/>
      </c>
      <c r="CB83" s="11">
        <f t="shared" si="110"/>
        <v>1.3376972966873801E-2</v>
      </c>
    </row>
    <row r="84" spans="1:80" x14ac:dyDescent="0.3">
      <c r="A84">
        <v>1</v>
      </c>
      <c r="B84" t="str">
        <f t="shared" si="60"/>
        <v/>
      </c>
      <c r="D84">
        <v>0.12</v>
      </c>
      <c r="I84">
        <f t="shared" si="61"/>
        <v>0</v>
      </c>
      <c r="J84">
        <f t="shared" si="62"/>
        <v>0</v>
      </c>
      <c r="L84" t="e">
        <f t="shared" si="63"/>
        <v>#DIV/0!</v>
      </c>
      <c r="M84">
        <v>1</v>
      </c>
      <c r="N84">
        <v>0</v>
      </c>
      <c r="O84">
        <v>1</v>
      </c>
      <c r="P84">
        <f t="shared" si="64"/>
        <v>0</v>
      </c>
      <c r="Z84">
        <v>0</v>
      </c>
      <c r="AA84">
        <v>0</v>
      </c>
      <c r="AB84">
        <v>0</v>
      </c>
      <c r="AC84">
        <v>0</v>
      </c>
      <c r="AD84" t="s">
        <v>75</v>
      </c>
      <c r="AE84" t="e">
        <f t="shared" si="106"/>
        <v>#DIV/0!</v>
      </c>
      <c r="AF84" t="e">
        <f t="shared" si="65"/>
        <v>#DIV/0!</v>
      </c>
      <c r="AG84" t="e">
        <f t="shared" si="66"/>
        <v>#DIV/0!</v>
      </c>
      <c r="AH84" t="e">
        <f t="shared" si="67"/>
        <v>#DIV/0!</v>
      </c>
      <c r="AI84" t="e">
        <f t="shared" si="68"/>
        <v>#DIV/0!</v>
      </c>
      <c r="AJ84" t="e">
        <f t="shared" si="69"/>
        <v>#DIV/0!</v>
      </c>
      <c r="AK84" t="e">
        <f t="shared" si="70"/>
        <v>#DIV/0!</v>
      </c>
      <c r="AL84" t="e">
        <f t="shared" si="71"/>
        <v>#DIV/0!</v>
      </c>
      <c r="AM84" t="e">
        <f t="shared" si="72"/>
        <v>#DIV/0!</v>
      </c>
      <c r="AN84" t="e">
        <f t="shared" si="73"/>
        <v>#DIV/0!</v>
      </c>
      <c r="AO84" t="e">
        <f t="shared" si="74"/>
        <v>#DIV/0!</v>
      </c>
      <c r="AP84" t="e">
        <f t="shared" si="75"/>
        <v>#DIV/0!</v>
      </c>
      <c r="AQ84" t="e">
        <f t="shared" si="76"/>
        <v>#DIV/0!</v>
      </c>
      <c r="AR84" t="e">
        <f t="shared" si="77"/>
        <v>#DIV/0!</v>
      </c>
      <c r="AS84" t="e">
        <f t="shared" si="78"/>
        <v>#DIV/0!</v>
      </c>
      <c r="AT84" t="e">
        <f t="shared" si="79"/>
        <v>#DIV/0!</v>
      </c>
      <c r="AU84" t="e">
        <f t="shared" si="80"/>
        <v>#DIV/0!</v>
      </c>
      <c r="AV84" t="e">
        <f t="shared" si="81"/>
        <v>#DIV/0!</v>
      </c>
      <c r="AW84" t="e">
        <f t="shared" si="82"/>
        <v>#DIV/0!</v>
      </c>
      <c r="AX84" t="e">
        <f t="shared" si="83"/>
        <v>#DIV/0!</v>
      </c>
      <c r="AY84" t="e">
        <f t="shared" si="84"/>
        <v>#DIV/0!</v>
      </c>
      <c r="AZ84" t="e">
        <f t="shared" si="85"/>
        <v>#DIV/0!</v>
      </c>
      <c r="BA84" t="e">
        <f t="shared" si="86"/>
        <v>#DIV/0!</v>
      </c>
      <c r="BB84">
        <f t="shared" si="87"/>
        <v>5.5</v>
      </c>
      <c r="BC84">
        <f t="shared" si="107"/>
        <v>0</v>
      </c>
      <c r="BD84">
        <f t="shared" si="107"/>
        <v>0</v>
      </c>
      <c r="BE84">
        <f t="shared" si="88"/>
        <v>0</v>
      </c>
      <c r="BF84">
        <f t="shared" si="59"/>
        <v>0</v>
      </c>
      <c r="BG84">
        <f t="shared" si="59"/>
        <v>0</v>
      </c>
      <c r="BH84">
        <f t="shared" si="59"/>
        <v>0</v>
      </c>
      <c r="BI84">
        <f t="shared" si="89"/>
        <v>6.3025357464390553E-3</v>
      </c>
      <c r="BJ84">
        <f t="shared" si="108"/>
        <v>0</v>
      </c>
      <c r="BK84">
        <f t="shared" si="109"/>
        <v>0</v>
      </c>
      <c r="BL84">
        <f t="shared" si="90"/>
        <v>0</v>
      </c>
      <c r="BM84">
        <f t="shared" si="91"/>
        <v>0</v>
      </c>
      <c r="BN84">
        <f t="shared" si="92"/>
        <v>0</v>
      </c>
      <c r="BO84">
        <f t="shared" si="93"/>
        <v>0</v>
      </c>
      <c r="BP84" t="str">
        <f t="shared" si="94"/>
        <v/>
      </c>
      <c r="BQ84" t="str">
        <f t="shared" si="95"/>
        <v/>
      </c>
      <c r="BR84" t="str">
        <f t="shared" si="96"/>
        <v/>
      </c>
      <c r="BS84" t="str">
        <f t="shared" si="97"/>
        <v/>
      </c>
      <c r="BT84" t="str">
        <f t="shared" si="98"/>
        <v/>
      </c>
      <c r="BU84" t="str">
        <f t="shared" si="99"/>
        <v/>
      </c>
      <c r="BV84" t="str">
        <f t="shared" si="100"/>
        <v/>
      </c>
      <c r="BW84" t="str">
        <f t="shared" si="101"/>
        <v/>
      </c>
      <c r="BX84" t="str">
        <f t="shared" si="102"/>
        <v/>
      </c>
      <c r="BY84" t="str">
        <f t="shared" si="103"/>
        <v/>
      </c>
      <c r="BZ84" t="str">
        <f t="shared" si="104"/>
        <v/>
      </c>
      <c r="CA84" t="str">
        <f t="shared" si="105"/>
        <v/>
      </c>
      <c r="CB84" s="11">
        <f t="shared" si="110"/>
        <v>1.1459155902616464E-3</v>
      </c>
    </row>
    <row r="85" spans="1:80" x14ac:dyDescent="0.3">
      <c r="A85">
        <v>1</v>
      </c>
      <c r="B85">
        <f t="shared" si="60"/>
        <v>1</v>
      </c>
      <c r="C85" t="s">
        <v>75</v>
      </c>
      <c r="D85">
        <v>0.64</v>
      </c>
      <c r="E85">
        <v>4.2</v>
      </c>
      <c r="F85">
        <v>2.9</v>
      </c>
      <c r="G85">
        <v>2.8</v>
      </c>
      <c r="H85">
        <v>4.2</v>
      </c>
      <c r="I85">
        <f t="shared" si="61"/>
        <v>1.4249999999999998</v>
      </c>
      <c r="J85">
        <f t="shared" si="62"/>
        <v>0</v>
      </c>
      <c r="K85">
        <v>1</v>
      </c>
      <c r="L85">
        <f t="shared" si="63"/>
        <v>1</v>
      </c>
      <c r="M85">
        <v>2</v>
      </c>
      <c r="N85">
        <v>1</v>
      </c>
      <c r="O85">
        <v>5</v>
      </c>
      <c r="P85">
        <f t="shared" si="64"/>
        <v>1</v>
      </c>
      <c r="S85">
        <v>1</v>
      </c>
      <c r="T85">
        <v>0</v>
      </c>
      <c r="U85">
        <v>2</v>
      </c>
      <c r="Z85">
        <v>0</v>
      </c>
      <c r="AA85">
        <v>0</v>
      </c>
      <c r="AB85">
        <v>0</v>
      </c>
      <c r="AC85">
        <v>0</v>
      </c>
      <c r="AD85" t="s">
        <v>75</v>
      </c>
      <c r="AE85">
        <f t="shared" si="106"/>
        <v>26.793465645222245</v>
      </c>
      <c r="AF85">
        <f t="shared" si="65"/>
        <v>3.1896982910978862</v>
      </c>
      <c r="AG85">
        <f t="shared" si="66"/>
        <v>6.3793965821957723</v>
      </c>
      <c r="AH85">
        <f t="shared" si="67"/>
        <v>12.758793164391545</v>
      </c>
      <c r="AI85">
        <f t="shared" si="68"/>
        <v>19.138189746587315</v>
      </c>
      <c r="AJ85">
        <f t="shared" si="69"/>
        <v>25.517586328783089</v>
      </c>
      <c r="AK85">
        <f t="shared" si="70"/>
        <v>31.896982910978863</v>
      </c>
      <c r="AL85">
        <f t="shared" si="71"/>
        <v>38.27637949317463</v>
      </c>
      <c r="AM85">
        <f t="shared" si="72"/>
        <v>70.173362404153494</v>
      </c>
      <c r="AN85">
        <f t="shared" si="73"/>
        <v>89.311552150740809</v>
      </c>
      <c r="AO85">
        <f t="shared" si="74"/>
        <v>108.44974189732812</v>
      </c>
      <c r="AP85">
        <f t="shared" si="75"/>
        <v>153.10551797269852</v>
      </c>
      <c r="AQ85">
        <f t="shared" si="76"/>
        <v>3.1896982910978862</v>
      </c>
      <c r="AR85">
        <f t="shared" si="77"/>
        <v>6.3793965821957723</v>
      </c>
      <c r="AS85">
        <f t="shared" si="78"/>
        <v>12.758793164391545</v>
      </c>
      <c r="AT85">
        <f t="shared" si="79"/>
        <v>19.138189746587315</v>
      </c>
      <c r="AU85">
        <f t="shared" si="80"/>
        <v>25.517586328783089</v>
      </c>
      <c r="AV85">
        <f t="shared" si="81"/>
        <v>26.793465645222245</v>
      </c>
      <c r="AW85">
        <f t="shared" si="82"/>
        <v>26.793465645222245</v>
      </c>
      <c r="AX85">
        <f t="shared" si="83"/>
        <v>26.793465645222245</v>
      </c>
      <c r="AY85">
        <f t="shared" si="84"/>
        <v>26.793465645222245</v>
      </c>
      <c r="AZ85">
        <f t="shared" si="85"/>
        <v>26.793465645222245</v>
      </c>
      <c r="BA85">
        <f t="shared" si="86"/>
        <v>26.793465645222245</v>
      </c>
      <c r="BB85">
        <f t="shared" si="87"/>
        <v>83</v>
      </c>
      <c r="BC85">
        <f t="shared" si="107"/>
        <v>0</v>
      </c>
      <c r="BD85">
        <f t="shared" si="107"/>
        <v>0</v>
      </c>
      <c r="BE85">
        <f t="shared" si="88"/>
        <v>18</v>
      </c>
      <c r="BF85">
        <f t="shared" si="59"/>
        <v>0</v>
      </c>
      <c r="BG85">
        <f t="shared" si="59"/>
        <v>0</v>
      </c>
      <c r="BH85">
        <f t="shared" si="59"/>
        <v>0</v>
      </c>
      <c r="BI85">
        <f t="shared" si="89"/>
        <v>2.7053793846532739</v>
      </c>
      <c r="BJ85">
        <f t="shared" si="108"/>
        <v>0</v>
      </c>
      <c r="BK85">
        <f t="shared" si="109"/>
        <v>0</v>
      </c>
      <c r="BL85">
        <f t="shared" si="90"/>
        <v>0.58670878221396294</v>
      </c>
      <c r="BM85">
        <f t="shared" si="91"/>
        <v>0</v>
      </c>
      <c r="BN85">
        <f t="shared" si="92"/>
        <v>0</v>
      </c>
      <c r="BO85">
        <f t="shared" si="93"/>
        <v>0</v>
      </c>
      <c r="BP85" t="str">
        <f t="shared" si="94"/>
        <v>Col mop</v>
      </c>
      <c r="BQ85">
        <f t="shared" si="95"/>
        <v>3.1896982910978862</v>
      </c>
      <c r="BR85">
        <f t="shared" si="96"/>
        <v>3.1896982910978862</v>
      </c>
      <c r="BS85">
        <f t="shared" si="97"/>
        <v>6.3793965821957723</v>
      </c>
      <c r="BT85">
        <f t="shared" si="98"/>
        <v>6.3793965821957705</v>
      </c>
      <c r="BU85">
        <f t="shared" si="99"/>
        <v>6.3793965821957741</v>
      </c>
      <c r="BV85">
        <f t="shared" si="100"/>
        <v>1.2758793164391555</v>
      </c>
      <c r="BW85">
        <f t="shared" si="101"/>
        <v>0</v>
      </c>
      <c r="BX85">
        <f t="shared" si="102"/>
        <v>0</v>
      </c>
      <c r="BY85">
        <f t="shared" si="103"/>
        <v>0</v>
      </c>
      <c r="BZ85">
        <f t="shared" si="104"/>
        <v>0</v>
      </c>
      <c r="CA85">
        <f t="shared" si="105"/>
        <v>0</v>
      </c>
      <c r="CB85" s="11">
        <f t="shared" si="110"/>
        <v>3.2594932345220165E-2</v>
      </c>
    </row>
    <row r="86" spans="1:80" x14ac:dyDescent="0.3">
      <c r="A86">
        <v>1</v>
      </c>
      <c r="B86" t="str">
        <f t="shared" si="60"/>
        <v/>
      </c>
      <c r="D86">
        <v>0.48</v>
      </c>
      <c r="I86">
        <f t="shared" si="61"/>
        <v>0</v>
      </c>
      <c r="J86">
        <f t="shared" si="62"/>
        <v>0</v>
      </c>
      <c r="L86" t="e">
        <f t="shared" si="63"/>
        <v>#DIV/0!</v>
      </c>
      <c r="M86">
        <v>2</v>
      </c>
      <c r="N86">
        <v>1</v>
      </c>
      <c r="O86">
        <v>5</v>
      </c>
      <c r="P86">
        <f t="shared" si="64"/>
        <v>0</v>
      </c>
      <c r="S86">
        <v>1</v>
      </c>
      <c r="T86">
        <v>0</v>
      </c>
      <c r="U86">
        <v>2</v>
      </c>
      <c r="Z86">
        <v>0</v>
      </c>
      <c r="AA86">
        <v>0</v>
      </c>
      <c r="AB86">
        <v>0</v>
      </c>
      <c r="AC86">
        <v>0</v>
      </c>
      <c r="AD86" t="s">
        <v>75</v>
      </c>
      <c r="AE86" t="e">
        <f t="shared" si="106"/>
        <v>#DIV/0!</v>
      </c>
      <c r="AF86" t="e">
        <f t="shared" si="65"/>
        <v>#DIV/0!</v>
      </c>
      <c r="AG86" t="e">
        <f t="shared" si="66"/>
        <v>#DIV/0!</v>
      </c>
      <c r="AH86" t="e">
        <f t="shared" si="67"/>
        <v>#DIV/0!</v>
      </c>
      <c r="AI86" t="e">
        <f t="shared" si="68"/>
        <v>#DIV/0!</v>
      </c>
      <c r="AJ86" t="e">
        <f t="shared" si="69"/>
        <v>#DIV/0!</v>
      </c>
      <c r="AK86" t="e">
        <f t="shared" si="70"/>
        <v>#DIV/0!</v>
      </c>
      <c r="AL86" t="e">
        <f t="shared" si="71"/>
        <v>#DIV/0!</v>
      </c>
      <c r="AM86" t="e">
        <f t="shared" si="72"/>
        <v>#DIV/0!</v>
      </c>
      <c r="AN86" t="e">
        <f t="shared" si="73"/>
        <v>#DIV/0!</v>
      </c>
      <c r="AO86" t="e">
        <f t="shared" si="74"/>
        <v>#DIV/0!</v>
      </c>
      <c r="AP86" t="e">
        <f t="shared" si="75"/>
        <v>#DIV/0!</v>
      </c>
      <c r="AQ86" t="e">
        <f t="shared" si="76"/>
        <v>#DIV/0!</v>
      </c>
      <c r="AR86" t="e">
        <f t="shared" si="77"/>
        <v>#DIV/0!</v>
      </c>
      <c r="AS86" t="e">
        <f t="shared" si="78"/>
        <v>#DIV/0!</v>
      </c>
      <c r="AT86" t="e">
        <f t="shared" si="79"/>
        <v>#DIV/0!</v>
      </c>
      <c r="AU86" t="e">
        <f t="shared" si="80"/>
        <v>#DIV/0!</v>
      </c>
      <c r="AV86" t="e">
        <f t="shared" si="81"/>
        <v>#DIV/0!</v>
      </c>
      <c r="AW86" t="e">
        <f t="shared" si="82"/>
        <v>#DIV/0!</v>
      </c>
      <c r="AX86" t="e">
        <f t="shared" si="83"/>
        <v>#DIV/0!</v>
      </c>
      <c r="AY86" t="e">
        <f t="shared" si="84"/>
        <v>#DIV/0!</v>
      </c>
      <c r="AZ86" t="e">
        <f t="shared" si="85"/>
        <v>#DIV/0!</v>
      </c>
      <c r="BA86" t="e">
        <f t="shared" si="86"/>
        <v>#DIV/0!</v>
      </c>
      <c r="BB86">
        <f t="shared" si="87"/>
        <v>83</v>
      </c>
      <c r="BC86">
        <f t="shared" si="107"/>
        <v>0</v>
      </c>
      <c r="BD86">
        <f t="shared" si="107"/>
        <v>0</v>
      </c>
      <c r="BE86">
        <f t="shared" si="88"/>
        <v>18</v>
      </c>
      <c r="BF86">
        <f t="shared" si="59"/>
        <v>0</v>
      </c>
      <c r="BG86">
        <f t="shared" si="59"/>
        <v>0</v>
      </c>
      <c r="BH86">
        <f t="shared" si="59"/>
        <v>0</v>
      </c>
      <c r="BI86">
        <f t="shared" si="89"/>
        <v>1.5217759038674663</v>
      </c>
      <c r="BJ86">
        <f t="shared" si="108"/>
        <v>0</v>
      </c>
      <c r="BK86">
        <f t="shared" si="109"/>
        <v>0</v>
      </c>
      <c r="BL86">
        <f t="shared" si="90"/>
        <v>0.33002368999535414</v>
      </c>
      <c r="BM86">
        <f t="shared" si="91"/>
        <v>0</v>
      </c>
      <c r="BN86">
        <f t="shared" si="92"/>
        <v>0</v>
      </c>
      <c r="BO86">
        <f t="shared" si="93"/>
        <v>0</v>
      </c>
      <c r="BP86" t="str">
        <f t="shared" si="94"/>
        <v/>
      </c>
      <c r="BQ86" t="str">
        <f t="shared" si="95"/>
        <v/>
      </c>
      <c r="BR86" t="str">
        <f t="shared" si="96"/>
        <v/>
      </c>
      <c r="BS86" t="str">
        <f t="shared" si="97"/>
        <v/>
      </c>
      <c r="BT86" t="str">
        <f t="shared" si="98"/>
        <v/>
      </c>
      <c r="BU86" t="str">
        <f t="shared" si="99"/>
        <v/>
      </c>
      <c r="BV86" t="str">
        <f t="shared" si="100"/>
        <v/>
      </c>
      <c r="BW86" t="str">
        <f t="shared" si="101"/>
        <v/>
      </c>
      <c r="BX86" t="str">
        <f t="shared" si="102"/>
        <v/>
      </c>
      <c r="BY86" t="str">
        <f t="shared" si="103"/>
        <v/>
      </c>
      <c r="BZ86" t="str">
        <f t="shared" si="104"/>
        <v/>
      </c>
      <c r="CA86" t="str">
        <f t="shared" si="105"/>
        <v/>
      </c>
      <c r="CB86" s="11">
        <f t="shared" si="110"/>
        <v>1.8334649444186342E-2</v>
      </c>
    </row>
    <row r="87" spans="1:80" x14ac:dyDescent="0.3">
      <c r="A87">
        <v>1</v>
      </c>
      <c r="B87" t="str">
        <f t="shared" si="60"/>
        <v/>
      </c>
      <c r="D87">
        <v>0.17</v>
      </c>
      <c r="I87">
        <f t="shared" si="61"/>
        <v>0</v>
      </c>
      <c r="J87">
        <f t="shared" si="62"/>
        <v>0</v>
      </c>
      <c r="L87" t="e">
        <f t="shared" si="63"/>
        <v>#DIV/0!</v>
      </c>
      <c r="M87">
        <v>1</v>
      </c>
      <c r="N87">
        <v>1</v>
      </c>
      <c r="O87">
        <v>3</v>
      </c>
      <c r="P87">
        <f t="shared" si="64"/>
        <v>0</v>
      </c>
      <c r="Z87">
        <v>0</v>
      </c>
      <c r="AA87">
        <v>0</v>
      </c>
      <c r="AB87">
        <v>0</v>
      </c>
      <c r="AC87">
        <v>0</v>
      </c>
      <c r="AD87" t="s">
        <v>75</v>
      </c>
      <c r="AE87" t="e">
        <f t="shared" si="106"/>
        <v>#DIV/0!</v>
      </c>
      <c r="AF87" t="e">
        <f t="shared" si="65"/>
        <v>#DIV/0!</v>
      </c>
      <c r="AG87" t="e">
        <f t="shared" si="66"/>
        <v>#DIV/0!</v>
      </c>
      <c r="AH87" t="e">
        <f t="shared" si="67"/>
        <v>#DIV/0!</v>
      </c>
      <c r="AI87" t="e">
        <f t="shared" si="68"/>
        <v>#DIV/0!</v>
      </c>
      <c r="AJ87" t="e">
        <f t="shared" si="69"/>
        <v>#DIV/0!</v>
      </c>
      <c r="AK87" t="e">
        <f t="shared" si="70"/>
        <v>#DIV/0!</v>
      </c>
      <c r="AL87" t="e">
        <f t="shared" si="71"/>
        <v>#DIV/0!</v>
      </c>
      <c r="AM87" t="e">
        <f t="shared" si="72"/>
        <v>#DIV/0!</v>
      </c>
      <c r="AN87" t="e">
        <f t="shared" si="73"/>
        <v>#DIV/0!</v>
      </c>
      <c r="AO87" t="e">
        <f t="shared" si="74"/>
        <v>#DIV/0!</v>
      </c>
      <c r="AP87" t="e">
        <f t="shared" si="75"/>
        <v>#DIV/0!</v>
      </c>
      <c r="AQ87" t="e">
        <f t="shared" si="76"/>
        <v>#DIV/0!</v>
      </c>
      <c r="AR87" t="e">
        <f t="shared" si="77"/>
        <v>#DIV/0!</v>
      </c>
      <c r="AS87" t="e">
        <f t="shared" si="78"/>
        <v>#DIV/0!</v>
      </c>
      <c r="AT87" t="e">
        <f t="shared" si="79"/>
        <v>#DIV/0!</v>
      </c>
      <c r="AU87" t="e">
        <f t="shared" si="80"/>
        <v>#DIV/0!</v>
      </c>
      <c r="AV87" t="e">
        <f t="shared" si="81"/>
        <v>#DIV/0!</v>
      </c>
      <c r="AW87" t="e">
        <f t="shared" si="82"/>
        <v>#DIV/0!</v>
      </c>
      <c r="AX87" t="e">
        <f t="shared" si="83"/>
        <v>#DIV/0!</v>
      </c>
      <c r="AY87" t="e">
        <f t="shared" si="84"/>
        <v>#DIV/0!</v>
      </c>
      <c r="AZ87" t="e">
        <f t="shared" si="85"/>
        <v>#DIV/0!</v>
      </c>
      <c r="BA87" t="e">
        <f t="shared" si="86"/>
        <v>#DIV/0!</v>
      </c>
      <c r="BB87">
        <f t="shared" si="87"/>
        <v>38</v>
      </c>
      <c r="BC87">
        <f t="shared" si="107"/>
        <v>0</v>
      </c>
      <c r="BD87">
        <f t="shared" si="107"/>
        <v>0</v>
      </c>
      <c r="BE87">
        <f t="shared" si="88"/>
        <v>0</v>
      </c>
      <c r="BF87">
        <f t="shared" si="59"/>
        <v>0</v>
      </c>
      <c r="BG87">
        <f t="shared" si="59"/>
        <v>0</v>
      </c>
      <c r="BH87">
        <f t="shared" si="59"/>
        <v>0</v>
      </c>
      <c r="BI87">
        <f t="shared" si="89"/>
        <v>8.7391979251759747E-2</v>
      </c>
      <c r="BJ87">
        <f t="shared" si="108"/>
        <v>0</v>
      </c>
      <c r="BK87">
        <f t="shared" si="109"/>
        <v>0</v>
      </c>
      <c r="BL87">
        <f t="shared" si="90"/>
        <v>0</v>
      </c>
      <c r="BM87">
        <f t="shared" si="91"/>
        <v>0</v>
      </c>
      <c r="BN87">
        <f t="shared" si="92"/>
        <v>0</v>
      </c>
      <c r="BO87">
        <f t="shared" si="93"/>
        <v>0</v>
      </c>
      <c r="BP87" t="str">
        <f t="shared" si="94"/>
        <v/>
      </c>
      <c r="BQ87" t="str">
        <f t="shared" si="95"/>
        <v/>
      </c>
      <c r="BR87" t="str">
        <f t="shared" si="96"/>
        <v/>
      </c>
      <c r="BS87" t="str">
        <f t="shared" si="97"/>
        <v/>
      </c>
      <c r="BT87" t="str">
        <f t="shared" si="98"/>
        <v/>
      </c>
      <c r="BU87" t="str">
        <f t="shared" si="99"/>
        <v/>
      </c>
      <c r="BV87" t="str">
        <f t="shared" si="100"/>
        <v/>
      </c>
      <c r="BW87" t="str">
        <f t="shared" si="101"/>
        <v/>
      </c>
      <c r="BX87" t="str">
        <f t="shared" si="102"/>
        <v/>
      </c>
      <c r="BY87" t="str">
        <f t="shared" si="103"/>
        <v/>
      </c>
      <c r="BZ87" t="str">
        <f t="shared" si="104"/>
        <v/>
      </c>
      <c r="CA87" t="str">
        <f t="shared" si="105"/>
        <v/>
      </c>
      <c r="CB87" s="11">
        <f t="shared" si="110"/>
        <v>2.2997889276778882E-3</v>
      </c>
    </row>
    <row r="88" spans="1:80" x14ac:dyDescent="0.3">
      <c r="A88">
        <v>1</v>
      </c>
      <c r="B88">
        <f t="shared" si="60"/>
        <v>1</v>
      </c>
      <c r="C88" t="s">
        <v>75</v>
      </c>
      <c r="D88">
        <v>0.55000000000000004</v>
      </c>
      <c r="E88">
        <v>3.8</v>
      </c>
      <c r="F88">
        <v>2.9</v>
      </c>
      <c r="G88">
        <v>2.95</v>
      </c>
      <c r="H88">
        <v>3.8</v>
      </c>
      <c r="I88">
        <f t="shared" si="61"/>
        <v>1.4624999999999999</v>
      </c>
      <c r="J88">
        <f t="shared" si="62"/>
        <v>0</v>
      </c>
      <c r="K88">
        <v>3</v>
      </c>
      <c r="L88">
        <f t="shared" si="63"/>
        <v>3</v>
      </c>
      <c r="M88">
        <v>2</v>
      </c>
      <c r="N88">
        <v>1</v>
      </c>
      <c r="O88">
        <v>5</v>
      </c>
      <c r="P88">
        <f t="shared" si="64"/>
        <v>1</v>
      </c>
      <c r="S88">
        <v>1</v>
      </c>
      <c r="T88">
        <v>0</v>
      </c>
      <c r="U88">
        <v>2</v>
      </c>
      <c r="Z88">
        <v>0</v>
      </c>
      <c r="AA88">
        <v>0</v>
      </c>
      <c r="AB88">
        <v>0</v>
      </c>
      <c r="AC88">
        <v>0</v>
      </c>
      <c r="AD88" t="s">
        <v>75</v>
      </c>
      <c r="AE88">
        <f t="shared" si="106"/>
        <v>8.5029466134370626</v>
      </c>
      <c r="AF88">
        <f t="shared" si="65"/>
        <v>2.934161213832752</v>
      </c>
      <c r="AG88">
        <f t="shared" si="66"/>
        <v>5.1012720971414947</v>
      </c>
      <c r="AH88">
        <f t="shared" si="67"/>
        <v>7.5992218603833201</v>
      </c>
      <c r="AI88">
        <f t="shared" si="68"/>
        <v>8.423607266118216</v>
      </c>
      <c r="AJ88">
        <f t="shared" si="69"/>
        <v>8.5041862907389181</v>
      </c>
      <c r="AK88">
        <f t="shared" si="70"/>
        <v>8.7707169106381713</v>
      </c>
      <c r="AL88">
        <f t="shared" si="71"/>
        <v>10.15295710220871</v>
      </c>
      <c r="AM88">
        <f t="shared" si="72"/>
        <v>66.341330808876592</v>
      </c>
      <c r="AN88">
        <f t="shared" si="73"/>
        <v>172.94738038206802</v>
      </c>
      <c r="AO88">
        <f t="shared" si="74"/>
        <v>364.90521218811296</v>
      </c>
      <c r="AP88">
        <f t="shared" si="75"/>
        <v>1285.743710393991</v>
      </c>
      <c r="AQ88">
        <f t="shared" si="76"/>
        <v>2.934161213832752</v>
      </c>
      <c r="AR88">
        <f t="shared" si="77"/>
        <v>5.1012720971414947</v>
      </c>
      <c r="AS88">
        <f t="shared" si="78"/>
        <v>7.5992218603833201</v>
      </c>
      <c r="AT88">
        <f t="shared" si="79"/>
        <v>8.423607266118216</v>
      </c>
      <c r="AU88">
        <f t="shared" si="80"/>
        <v>8.5029466134370626</v>
      </c>
      <c r="AV88">
        <f t="shared" si="81"/>
        <v>8.5029466134370626</v>
      </c>
      <c r="AW88">
        <f t="shared" si="82"/>
        <v>8.5029466134370626</v>
      </c>
      <c r="AX88">
        <f t="shared" si="83"/>
        <v>8.5029466134370626</v>
      </c>
      <c r="AY88">
        <f t="shared" si="84"/>
        <v>8.5029466134370626</v>
      </c>
      <c r="AZ88">
        <f t="shared" si="85"/>
        <v>8.5029466134370626</v>
      </c>
      <c r="BA88">
        <f t="shared" si="86"/>
        <v>8.5029466134370626</v>
      </c>
      <c r="BB88">
        <f t="shared" si="87"/>
        <v>83</v>
      </c>
      <c r="BC88">
        <f t="shared" si="107"/>
        <v>0</v>
      </c>
      <c r="BD88">
        <f t="shared" si="107"/>
        <v>0</v>
      </c>
      <c r="BE88">
        <f t="shared" si="88"/>
        <v>18</v>
      </c>
      <c r="BF88">
        <f t="shared" si="59"/>
        <v>0</v>
      </c>
      <c r="BG88">
        <f t="shared" si="59"/>
        <v>0</v>
      </c>
      <c r="BH88">
        <f t="shared" si="59"/>
        <v>0</v>
      </c>
      <c r="BI88">
        <f t="shared" si="89"/>
        <v>1.9979913668398814</v>
      </c>
      <c r="BJ88">
        <f t="shared" si="108"/>
        <v>0</v>
      </c>
      <c r="BK88">
        <f t="shared" si="109"/>
        <v>0</v>
      </c>
      <c r="BL88">
        <f t="shared" si="90"/>
        <v>0.4332993325676851</v>
      </c>
      <c r="BM88">
        <f t="shared" si="91"/>
        <v>0</v>
      </c>
      <c r="BN88">
        <f t="shared" si="92"/>
        <v>0</v>
      </c>
      <c r="BO88">
        <f t="shared" si="93"/>
        <v>0</v>
      </c>
      <c r="BP88" t="str">
        <f t="shared" si="94"/>
        <v>Col mop</v>
      </c>
      <c r="BQ88">
        <f t="shared" si="95"/>
        <v>2.934161213832752</v>
      </c>
      <c r="BR88">
        <f t="shared" si="96"/>
        <v>2.1671108833087427</v>
      </c>
      <c r="BS88">
        <f t="shared" si="97"/>
        <v>2.4979497632418255</v>
      </c>
      <c r="BT88">
        <f t="shared" si="98"/>
        <v>0.82438540573489583</v>
      </c>
      <c r="BU88">
        <f t="shared" si="99"/>
        <v>7.933934731884662E-2</v>
      </c>
      <c r="BV88">
        <f t="shared" si="100"/>
        <v>0</v>
      </c>
      <c r="BW88">
        <f t="shared" si="101"/>
        <v>0</v>
      </c>
      <c r="BX88">
        <f t="shared" si="102"/>
        <v>0</v>
      </c>
      <c r="BY88">
        <f t="shared" si="103"/>
        <v>0</v>
      </c>
      <c r="BZ88">
        <f t="shared" si="104"/>
        <v>0</v>
      </c>
      <c r="CA88">
        <f t="shared" si="105"/>
        <v>0</v>
      </c>
      <c r="CB88" s="11">
        <f t="shared" si="110"/>
        <v>2.4072185142649173E-2</v>
      </c>
    </row>
    <row r="89" spans="1:80" x14ac:dyDescent="0.3">
      <c r="A89">
        <v>1</v>
      </c>
      <c r="B89" t="str">
        <f t="shared" si="60"/>
        <v/>
      </c>
      <c r="D89">
        <v>0.24</v>
      </c>
      <c r="I89">
        <f t="shared" si="61"/>
        <v>0</v>
      </c>
      <c r="J89">
        <f t="shared" si="62"/>
        <v>0</v>
      </c>
      <c r="L89" t="e">
        <f t="shared" si="63"/>
        <v>#DIV/0!</v>
      </c>
      <c r="M89">
        <v>2</v>
      </c>
      <c r="N89">
        <v>1</v>
      </c>
      <c r="O89">
        <v>5</v>
      </c>
      <c r="P89">
        <f t="shared" si="64"/>
        <v>0</v>
      </c>
      <c r="S89">
        <v>1</v>
      </c>
      <c r="T89">
        <v>0</v>
      </c>
      <c r="U89">
        <v>2</v>
      </c>
      <c r="Z89">
        <v>0</v>
      </c>
      <c r="AA89">
        <v>0</v>
      </c>
      <c r="AB89">
        <v>0</v>
      </c>
      <c r="AC89">
        <v>0</v>
      </c>
      <c r="AD89" t="s">
        <v>75</v>
      </c>
      <c r="AE89" t="e">
        <f t="shared" si="106"/>
        <v>#DIV/0!</v>
      </c>
      <c r="AF89" t="e">
        <f t="shared" si="65"/>
        <v>#DIV/0!</v>
      </c>
      <c r="AG89" t="e">
        <f t="shared" si="66"/>
        <v>#DIV/0!</v>
      </c>
      <c r="AH89" t="e">
        <f t="shared" si="67"/>
        <v>#DIV/0!</v>
      </c>
      <c r="AI89" t="e">
        <f t="shared" si="68"/>
        <v>#DIV/0!</v>
      </c>
      <c r="AJ89" t="e">
        <f t="shared" si="69"/>
        <v>#DIV/0!</v>
      </c>
      <c r="AK89" t="e">
        <f t="shared" si="70"/>
        <v>#DIV/0!</v>
      </c>
      <c r="AL89" t="e">
        <f t="shared" si="71"/>
        <v>#DIV/0!</v>
      </c>
      <c r="AM89" t="e">
        <f t="shared" si="72"/>
        <v>#DIV/0!</v>
      </c>
      <c r="AN89" t="e">
        <f t="shared" si="73"/>
        <v>#DIV/0!</v>
      </c>
      <c r="AO89" t="e">
        <f t="shared" si="74"/>
        <v>#DIV/0!</v>
      </c>
      <c r="AP89" t="e">
        <f t="shared" si="75"/>
        <v>#DIV/0!</v>
      </c>
      <c r="AQ89" t="e">
        <f t="shared" si="76"/>
        <v>#DIV/0!</v>
      </c>
      <c r="AR89" t="e">
        <f t="shared" si="77"/>
        <v>#DIV/0!</v>
      </c>
      <c r="AS89" t="e">
        <f t="shared" si="78"/>
        <v>#DIV/0!</v>
      </c>
      <c r="AT89" t="e">
        <f t="shared" si="79"/>
        <v>#DIV/0!</v>
      </c>
      <c r="AU89" t="e">
        <f t="shared" si="80"/>
        <v>#DIV/0!</v>
      </c>
      <c r="AV89" t="e">
        <f t="shared" si="81"/>
        <v>#DIV/0!</v>
      </c>
      <c r="AW89" t="e">
        <f t="shared" si="82"/>
        <v>#DIV/0!</v>
      </c>
      <c r="AX89" t="e">
        <f t="shared" si="83"/>
        <v>#DIV/0!</v>
      </c>
      <c r="AY89" t="e">
        <f t="shared" si="84"/>
        <v>#DIV/0!</v>
      </c>
      <c r="AZ89" t="e">
        <f t="shared" si="85"/>
        <v>#DIV/0!</v>
      </c>
      <c r="BA89" t="e">
        <f t="shared" si="86"/>
        <v>#DIV/0!</v>
      </c>
      <c r="BB89">
        <f t="shared" si="87"/>
        <v>83</v>
      </c>
      <c r="BC89">
        <f t="shared" si="107"/>
        <v>0</v>
      </c>
      <c r="BD89">
        <f t="shared" si="107"/>
        <v>0</v>
      </c>
      <c r="BE89">
        <f t="shared" si="88"/>
        <v>18</v>
      </c>
      <c r="BF89">
        <f t="shared" si="59"/>
        <v>0</v>
      </c>
      <c r="BG89">
        <f t="shared" si="59"/>
        <v>0</v>
      </c>
      <c r="BH89">
        <f t="shared" si="59"/>
        <v>0</v>
      </c>
      <c r="BI89">
        <f t="shared" si="89"/>
        <v>0.38044397596686658</v>
      </c>
      <c r="BJ89">
        <f t="shared" si="108"/>
        <v>0</v>
      </c>
      <c r="BK89">
        <f t="shared" si="109"/>
        <v>0</v>
      </c>
      <c r="BL89">
        <f t="shared" si="90"/>
        <v>8.2505922498838535E-2</v>
      </c>
      <c r="BM89">
        <f t="shared" si="91"/>
        <v>0</v>
      </c>
      <c r="BN89">
        <f t="shared" si="92"/>
        <v>0</v>
      </c>
      <c r="BO89">
        <f t="shared" si="93"/>
        <v>0</v>
      </c>
      <c r="BP89" t="str">
        <f t="shared" si="94"/>
        <v/>
      </c>
      <c r="BQ89" t="str">
        <f t="shared" si="95"/>
        <v/>
      </c>
      <c r="BR89" t="str">
        <f t="shared" si="96"/>
        <v/>
      </c>
      <c r="BS89" t="str">
        <f t="shared" si="97"/>
        <v/>
      </c>
      <c r="BT89" t="str">
        <f t="shared" si="98"/>
        <v/>
      </c>
      <c r="BU89" t="str">
        <f t="shared" si="99"/>
        <v/>
      </c>
      <c r="BV89" t="str">
        <f t="shared" si="100"/>
        <v/>
      </c>
      <c r="BW89" t="str">
        <f t="shared" si="101"/>
        <v/>
      </c>
      <c r="BX89" t="str">
        <f t="shared" si="102"/>
        <v/>
      </c>
      <c r="BY89" t="str">
        <f t="shared" si="103"/>
        <v/>
      </c>
      <c r="BZ89" t="str">
        <f t="shared" si="104"/>
        <v/>
      </c>
      <c r="CA89" t="str">
        <f t="shared" si="105"/>
        <v/>
      </c>
      <c r="CB89" s="11">
        <f t="shared" si="110"/>
        <v>4.5836623610465855E-3</v>
      </c>
    </row>
    <row r="90" spans="1:80" x14ac:dyDescent="0.3">
      <c r="A90">
        <v>1</v>
      </c>
      <c r="B90" t="str">
        <f t="shared" si="60"/>
        <v/>
      </c>
      <c r="D90">
        <v>0.23</v>
      </c>
      <c r="I90">
        <f t="shared" si="61"/>
        <v>0</v>
      </c>
      <c r="J90">
        <f t="shared" si="62"/>
        <v>0</v>
      </c>
      <c r="L90" t="e">
        <f t="shared" si="63"/>
        <v>#DIV/0!</v>
      </c>
      <c r="M90">
        <v>2</v>
      </c>
      <c r="N90">
        <v>1</v>
      </c>
      <c r="O90">
        <v>5</v>
      </c>
      <c r="P90">
        <f t="shared" si="64"/>
        <v>0</v>
      </c>
      <c r="S90">
        <v>1</v>
      </c>
      <c r="T90">
        <v>0</v>
      </c>
      <c r="U90">
        <v>2</v>
      </c>
      <c r="Z90">
        <v>0</v>
      </c>
      <c r="AA90">
        <v>0</v>
      </c>
      <c r="AB90">
        <v>0</v>
      </c>
      <c r="AC90">
        <v>0</v>
      </c>
      <c r="AD90" t="s">
        <v>75</v>
      </c>
      <c r="AE90" t="e">
        <f t="shared" si="106"/>
        <v>#DIV/0!</v>
      </c>
      <c r="AF90" t="e">
        <f t="shared" si="65"/>
        <v>#DIV/0!</v>
      </c>
      <c r="AG90" t="e">
        <f t="shared" si="66"/>
        <v>#DIV/0!</v>
      </c>
      <c r="AH90" t="e">
        <f t="shared" si="67"/>
        <v>#DIV/0!</v>
      </c>
      <c r="AI90" t="e">
        <f t="shared" si="68"/>
        <v>#DIV/0!</v>
      </c>
      <c r="AJ90" t="e">
        <f t="shared" si="69"/>
        <v>#DIV/0!</v>
      </c>
      <c r="AK90" t="e">
        <f t="shared" si="70"/>
        <v>#DIV/0!</v>
      </c>
      <c r="AL90" t="e">
        <f t="shared" si="71"/>
        <v>#DIV/0!</v>
      </c>
      <c r="AM90" t="e">
        <f t="shared" si="72"/>
        <v>#DIV/0!</v>
      </c>
      <c r="AN90" t="e">
        <f t="shared" si="73"/>
        <v>#DIV/0!</v>
      </c>
      <c r="AO90" t="e">
        <f t="shared" si="74"/>
        <v>#DIV/0!</v>
      </c>
      <c r="AP90" t="e">
        <f t="shared" si="75"/>
        <v>#DIV/0!</v>
      </c>
      <c r="AQ90" t="e">
        <f t="shared" si="76"/>
        <v>#DIV/0!</v>
      </c>
      <c r="AR90" t="e">
        <f t="shared" si="77"/>
        <v>#DIV/0!</v>
      </c>
      <c r="AS90" t="e">
        <f t="shared" si="78"/>
        <v>#DIV/0!</v>
      </c>
      <c r="AT90" t="e">
        <f t="shared" si="79"/>
        <v>#DIV/0!</v>
      </c>
      <c r="AU90" t="e">
        <f t="shared" si="80"/>
        <v>#DIV/0!</v>
      </c>
      <c r="AV90" t="e">
        <f t="shared" si="81"/>
        <v>#DIV/0!</v>
      </c>
      <c r="AW90" t="e">
        <f t="shared" si="82"/>
        <v>#DIV/0!</v>
      </c>
      <c r="AX90" t="e">
        <f t="shared" si="83"/>
        <v>#DIV/0!</v>
      </c>
      <c r="AY90" t="e">
        <f t="shared" si="84"/>
        <v>#DIV/0!</v>
      </c>
      <c r="AZ90" t="e">
        <f t="shared" si="85"/>
        <v>#DIV/0!</v>
      </c>
      <c r="BA90" t="e">
        <f t="shared" si="86"/>
        <v>#DIV/0!</v>
      </c>
      <c r="BB90">
        <f t="shared" si="87"/>
        <v>83</v>
      </c>
      <c r="BC90">
        <f t="shared" si="107"/>
        <v>0</v>
      </c>
      <c r="BD90">
        <f t="shared" si="107"/>
        <v>0</v>
      </c>
      <c r="BE90">
        <f t="shared" si="88"/>
        <v>18</v>
      </c>
      <c r="BF90">
        <f t="shared" si="59"/>
        <v>0</v>
      </c>
      <c r="BG90">
        <f t="shared" si="59"/>
        <v>0</v>
      </c>
      <c r="BH90">
        <f t="shared" si="59"/>
        <v>0</v>
      </c>
      <c r="BI90">
        <f t="shared" si="89"/>
        <v>0.34940080431679249</v>
      </c>
      <c r="BJ90">
        <f t="shared" si="108"/>
        <v>0</v>
      </c>
      <c r="BK90">
        <f t="shared" si="109"/>
        <v>0</v>
      </c>
      <c r="BL90">
        <f t="shared" si="90"/>
        <v>7.5773668406051375E-2</v>
      </c>
      <c r="BM90">
        <f t="shared" si="91"/>
        <v>0</v>
      </c>
      <c r="BN90">
        <f t="shared" si="92"/>
        <v>0</v>
      </c>
      <c r="BO90">
        <f t="shared" si="93"/>
        <v>0</v>
      </c>
      <c r="BP90" t="str">
        <f t="shared" si="94"/>
        <v/>
      </c>
      <c r="BQ90" t="str">
        <f t="shared" si="95"/>
        <v/>
      </c>
      <c r="BR90" t="str">
        <f t="shared" si="96"/>
        <v/>
      </c>
      <c r="BS90" t="str">
        <f t="shared" si="97"/>
        <v/>
      </c>
      <c r="BT90" t="str">
        <f t="shared" si="98"/>
        <v/>
      </c>
      <c r="BU90" t="str">
        <f t="shared" si="99"/>
        <v/>
      </c>
      <c r="BV90" t="str">
        <f t="shared" si="100"/>
        <v/>
      </c>
      <c r="BW90" t="str">
        <f t="shared" si="101"/>
        <v/>
      </c>
      <c r="BX90" t="str">
        <f t="shared" si="102"/>
        <v/>
      </c>
      <c r="BY90" t="str">
        <f t="shared" si="103"/>
        <v/>
      </c>
      <c r="BZ90" t="str">
        <f t="shared" si="104"/>
        <v/>
      </c>
      <c r="CA90" t="str">
        <f t="shared" si="105"/>
        <v/>
      </c>
      <c r="CB90" s="11">
        <f t="shared" si="110"/>
        <v>4.2096482447806323E-3</v>
      </c>
    </row>
    <row r="91" spans="1:80" x14ac:dyDescent="0.3">
      <c r="A91">
        <v>1</v>
      </c>
      <c r="B91" t="str">
        <f t="shared" si="60"/>
        <v/>
      </c>
      <c r="D91">
        <v>0.28000000000000003</v>
      </c>
      <c r="I91">
        <f t="shared" si="61"/>
        <v>0</v>
      </c>
      <c r="J91">
        <f t="shared" si="62"/>
        <v>0</v>
      </c>
      <c r="L91" t="e">
        <f t="shared" si="63"/>
        <v>#DIV/0!</v>
      </c>
      <c r="M91">
        <v>1</v>
      </c>
      <c r="N91">
        <v>1</v>
      </c>
      <c r="O91">
        <v>3</v>
      </c>
      <c r="P91">
        <f t="shared" si="64"/>
        <v>0</v>
      </c>
      <c r="S91">
        <v>1</v>
      </c>
      <c r="T91">
        <v>0</v>
      </c>
      <c r="U91">
        <v>2</v>
      </c>
      <c r="Z91">
        <v>0</v>
      </c>
      <c r="AA91">
        <v>0</v>
      </c>
      <c r="AB91">
        <v>0</v>
      </c>
      <c r="AC91">
        <v>0</v>
      </c>
      <c r="AD91" t="s">
        <v>75</v>
      </c>
      <c r="AE91" t="e">
        <f t="shared" si="106"/>
        <v>#DIV/0!</v>
      </c>
      <c r="AF91" t="e">
        <f t="shared" si="65"/>
        <v>#DIV/0!</v>
      </c>
      <c r="AG91" t="e">
        <f t="shared" si="66"/>
        <v>#DIV/0!</v>
      </c>
      <c r="AH91" t="e">
        <f t="shared" si="67"/>
        <v>#DIV/0!</v>
      </c>
      <c r="AI91" t="e">
        <f t="shared" si="68"/>
        <v>#DIV/0!</v>
      </c>
      <c r="AJ91" t="e">
        <f t="shared" si="69"/>
        <v>#DIV/0!</v>
      </c>
      <c r="AK91" t="e">
        <f t="shared" si="70"/>
        <v>#DIV/0!</v>
      </c>
      <c r="AL91" t="e">
        <f t="shared" si="71"/>
        <v>#DIV/0!</v>
      </c>
      <c r="AM91" t="e">
        <f t="shared" si="72"/>
        <v>#DIV/0!</v>
      </c>
      <c r="AN91" t="e">
        <f t="shared" si="73"/>
        <v>#DIV/0!</v>
      </c>
      <c r="AO91" t="e">
        <f t="shared" si="74"/>
        <v>#DIV/0!</v>
      </c>
      <c r="AP91" t="e">
        <f t="shared" si="75"/>
        <v>#DIV/0!</v>
      </c>
      <c r="AQ91" t="e">
        <f t="shared" si="76"/>
        <v>#DIV/0!</v>
      </c>
      <c r="AR91" t="e">
        <f t="shared" si="77"/>
        <v>#DIV/0!</v>
      </c>
      <c r="AS91" t="e">
        <f t="shared" si="78"/>
        <v>#DIV/0!</v>
      </c>
      <c r="AT91" t="e">
        <f t="shared" si="79"/>
        <v>#DIV/0!</v>
      </c>
      <c r="AU91" t="e">
        <f t="shared" si="80"/>
        <v>#DIV/0!</v>
      </c>
      <c r="AV91" t="e">
        <f t="shared" si="81"/>
        <v>#DIV/0!</v>
      </c>
      <c r="AW91" t="e">
        <f t="shared" si="82"/>
        <v>#DIV/0!</v>
      </c>
      <c r="AX91" t="e">
        <f t="shared" si="83"/>
        <v>#DIV/0!</v>
      </c>
      <c r="AY91" t="e">
        <f t="shared" si="84"/>
        <v>#DIV/0!</v>
      </c>
      <c r="AZ91" t="e">
        <f t="shared" si="85"/>
        <v>#DIV/0!</v>
      </c>
      <c r="BA91" t="e">
        <f t="shared" si="86"/>
        <v>#DIV/0!</v>
      </c>
      <c r="BB91">
        <f t="shared" si="87"/>
        <v>38</v>
      </c>
      <c r="BC91">
        <f t="shared" si="107"/>
        <v>0</v>
      </c>
      <c r="BD91">
        <f t="shared" si="107"/>
        <v>0</v>
      </c>
      <c r="BE91">
        <f t="shared" si="88"/>
        <v>18</v>
      </c>
      <c r="BF91">
        <f t="shared" si="59"/>
        <v>0</v>
      </c>
      <c r="BG91">
        <f t="shared" si="59"/>
        <v>0</v>
      </c>
      <c r="BH91">
        <f t="shared" si="59"/>
        <v>0</v>
      </c>
      <c r="BI91">
        <f t="shared" si="89"/>
        <v>0.23707720322968734</v>
      </c>
      <c r="BJ91">
        <f t="shared" si="108"/>
        <v>0</v>
      </c>
      <c r="BK91">
        <f t="shared" si="109"/>
        <v>0</v>
      </c>
      <c r="BL91">
        <f t="shared" si="90"/>
        <v>0.11229972784564136</v>
      </c>
      <c r="BM91">
        <f t="shared" si="91"/>
        <v>0</v>
      </c>
      <c r="BN91">
        <f t="shared" si="92"/>
        <v>0</v>
      </c>
      <c r="BO91">
        <f t="shared" si="93"/>
        <v>0</v>
      </c>
      <c r="BP91" t="str">
        <f t="shared" si="94"/>
        <v/>
      </c>
      <c r="BQ91" t="str">
        <f t="shared" si="95"/>
        <v/>
      </c>
      <c r="BR91" t="str">
        <f t="shared" si="96"/>
        <v/>
      </c>
      <c r="BS91" t="str">
        <f t="shared" si="97"/>
        <v/>
      </c>
      <c r="BT91" t="str">
        <f t="shared" si="98"/>
        <v/>
      </c>
      <c r="BU91" t="str">
        <f t="shared" si="99"/>
        <v/>
      </c>
      <c r="BV91" t="str">
        <f t="shared" si="100"/>
        <v/>
      </c>
      <c r="BW91" t="str">
        <f t="shared" si="101"/>
        <v/>
      </c>
      <c r="BX91" t="str">
        <f t="shared" si="102"/>
        <v/>
      </c>
      <c r="BY91" t="str">
        <f t="shared" si="103"/>
        <v/>
      </c>
      <c r="BZ91" t="str">
        <f t="shared" si="104"/>
        <v/>
      </c>
      <c r="CA91" t="str">
        <f t="shared" si="105"/>
        <v/>
      </c>
      <c r="CB91" s="11">
        <f t="shared" si="110"/>
        <v>6.238873769202298E-3</v>
      </c>
    </row>
    <row r="92" spans="1:80" x14ac:dyDescent="0.3">
      <c r="A92">
        <v>1</v>
      </c>
      <c r="B92">
        <f t="shared" si="60"/>
        <v>1</v>
      </c>
      <c r="C92" t="s">
        <v>75</v>
      </c>
      <c r="D92">
        <v>0.25</v>
      </c>
      <c r="E92">
        <v>3.6</v>
      </c>
      <c r="F92">
        <v>1.72</v>
      </c>
      <c r="G92">
        <v>1.75</v>
      </c>
      <c r="H92">
        <v>3.6</v>
      </c>
      <c r="I92">
        <f t="shared" si="61"/>
        <v>0.86749999999999994</v>
      </c>
      <c r="J92">
        <f t="shared" si="62"/>
        <v>0</v>
      </c>
      <c r="K92">
        <v>3</v>
      </c>
      <c r="L92">
        <f t="shared" si="63"/>
        <v>3</v>
      </c>
      <c r="M92">
        <v>1</v>
      </c>
      <c r="N92">
        <v>1</v>
      </c>
      <c r="O92">
        <v>2</v>
      </c>
      <c r="P92">
        <f t="shared" si="64"/>
        <v>1</v>
      </c>
      <c r="S92">
        <v>1</v>
      </c>
      <c r="T92">
        <v>0</v>
      </c>
      <c r="U92">
        <v>1</v>
      </c>
      <c r="Z92">
        <v>0</v>
      </c>
      <c r="AA92">
        <v>0</v>
      </c>
      <c r="AB92">
        <v>0</v>
      </c>
      <c r="AC92">
        <v>0</v>
      </c>
      <c r="AD92" t="s">
        <v>75</v>
      </c>
      <c r="AE92">
        <f t="shared" si="106"/>
        <v>2.8342331534720047</v>
      </c>
      <c r="AF92">
        <f t="shared" si="65"/>
        <v>1.0245057898942334</v>
      </c>
      <c r="AG92">
        <f t="shared" si="66"/>
        <v>1.7665359247034866</v>
      </c>
      <c r="AH92">
        <f t="shared" si="67"/>
        <v>2.5854115871863961</v>
      </c>
      <c r="AI92">
        <f t="shared" si="68"/>
        <v>2.821111703687412</v>
      </c>
      <c r="AJ92">
        <f t="shared" si="69"/>
        <v>2.8381209904452169</v>
      </c>
      <c r="AK92">
        <f t="shared" si="70"/>
        <v>3.0009241636984956</v>
      </c>
      <c r="AL92">
        <f t="shared" si="71"/>
        <v>3.6740059396859319</v>
      </c>
      <c r="AM92">
        <f t="shared" si="72"/>
        <v>27.450558928989398</v>
      </c>
      <c r="AN92">
        <f t="shared" si="73"/>
        <v>71.166855794657138</v>
      </c>
      <c r="AO92">
        <f t="shared" si="74"/>
        <v>148.99892210026564</v>
      </c>
      <c r="AP92">
        <f t="shared" si="75"/>
        <v>518.55969548709993</v>
      </c>
      <c r="AQ92">
        <f t="shared" si="76"/>
        <v>1.0245057898942334</v>
      </c>
      <c r="AR92">
        <f t="shared" si="77"/>
        <v>1.7665359247034866</v>
      </c>
      <c r="AS92">
        <f t="shared" si="78"/>
        <v>2.5854115871863961</v>
      </c>
      <c r="AT92">
        <f t="shared" si="79"/>
        <v>2.821111703687412</v>
      </c>
      <c r="AU92">
        <f t="shared" si="80"/>
        <v>2.8342331534720047</v>
      </c>
      <c r="AV92">
        <f t="shared" si="81"/>
        <v>2.8342331534720047</v>
      </c>
      <c r="AW92">
        <f t="shared" si="82"/>
        <v>2.8342331534720047</v>
      </c>
      <c r="AX92">
        <f t="shared" si="83"/>
        <v>2.8342331534720047</v>
      </c>
      <c r="AY92">
        <f t="shared" si="84"/>
        <v>2.8342331534720047</v>
      </c>
      <c r="AZ92">
        <f t="shared" si="85"/>
        <v>2.8342331534720047</v>
      </c>
      <c r="BA92">
        <f t="shared" si="86"/>
        <v>2.8342331534720047</v>
      </c>
      <c r="BB92">
        <f t="shared" si="87"/>
        <v>18</v>
      </c>
      <c r="BC92">
        <f t="shared" si="107"/>
        <v>0</v>
      </c>
      <c r="BD92">
        <f t="shared" si="107"/>
        <v>0</v>
      </c>
      <c r="BE92">
        <f t="shared" si="88"/>
        <v>5.5</v>
      </c>
      <c r="BF92">
        <f t="shared" si="59"/>
        <v>0</v>
      </c>
      <c r="BG92">
        <f t="shared" si="59"/>
        <v>0</v>
      </c>
      <c r="BH92">
        <f t="shared" si="59"/>
        <v>0</v>
      </c>
      <c r="BI92">
        <f t="shared" si="89"/>
        <v>8.9524655489191127E-2</v>
      </c>
      <c r="BJ92">
        <f t="shared" si="108"/>
        <v>0</v>
      </c>
      <c r="BK92">
        <f t="shared" si="109"/>
        <v>0</v>
      </c>
      <c r="BL92">
        <f t="shared" si="90"/>
        <v>2.7354755843919512E-2</v>
      </c>
      <c r="BM92">
        <f t="shared" si="91"/>
        <v>0</v>
      </c>
      <c r="BN92">
        <f t="shared" si="92"/>
        <v>0</v>
      </c>
      <c r="BO92">
        <f t="shared" si="93"/>
        <v>0</v>
      </c>
      <c r="BP92" t="str">
        <f t="shared" si="94"/>
        <v>Col mop</v>
      </c>
      <c r="BQ92">
        <f t="shared" si="95"/>
        <v>1.0245057898942334</v>
      </c>
      <c r="BR92">
        <f t="shared" si="96"/>
        <v>0.74203013480925328</v>
      </c>
      <c r="BS92">
        <f t="shared" si="97"/>
        <v>0.81887566248290944</v>
      </c>
      <c r="BT92">
        <f t="shared" si="98"/>
        <v>0.23570011650101597</v>
      </c>
      <c r="BU92">
        <f t="shared" si="99"/>
        <v>1.312144978459262E-2</v>
      </c>
      <c r="BV92">
        <f t="shared" si="100"/>
        <v>0</v>
      </c>
      <c r="BW92">
        <f t="shared" si="101"/>
        <v>0</v>
      </c>
      <c r="BX92">
        <f t="shared" si="102"/>
        <v>0</v>
      </c>
      <c r="BY92">
        <f t="shared" si="103"/>
        <v>0</v>
      </c>
      <c r="BZ92">
        <f t="shared" si="104"/>
        <v>0</v>
      </c>
      <c r="CA92">
        <f t="shared" si="105"/>
        <v>0</v>
      </c>
      <c r="CB92" s="11">
        <f t="shared" si="110"/>
        <v>4.9735919716217296E-3</v>
      </c>
    </row>
    <row r="93" spans="1:80" x14ac:dyDescent="0.3">
      <c r="A93">
        <v>1</v>
      </c>
      <c r="B93">
        <f t="shared" si="60"/>
        <v>1</v>
      </c>
      <c r="C93" t="s">
        <v>75</v>
      </c>
      <c r="D93">
        <v>0.48</v>
      </c>
      <c r="E93">
        <v>3.8</v>
      </c>
      <c r="F93">
        <v>3.1</v>
      </c>
      <c r="G93">
        <v>3.1</v>
      </c>
      <c r="H93">
        <v>3.8</v>
      </c>
      <c r="I93">
        <f t="shared" si="61"/>
        <v>1.55</v>
      </c>
      <c r="J93">
        <f t="shared" si="62"/>
        <v>0</v>
      </c>
      <c r="K93">
        <v>3</v>
      </c>
      <c r="L93">
        <f t="shared" si="63"/>
        <v>3</v>
      </c>
      <c r="M93">
        <v>2</v>
      </c>
      <c r="N93">
        <v>1</v>
      </c>
      <c r="O93">
        <v>5</v>
      </c>
      <c r="P93">
        <f t="shared" si="64"/>
        <v>1</v>
      </c>
      <c r="S93">
        <v>1</v>
      </c>
      <c r="T93">
        <v>0</v>
      </c>
      <c r="U93">
        <v>2</v>
      </c>
      <c r="Z93">
        <v>0</v>
      </c>
      <c r="AA93">
        <v>0</v>
      </c>
      <c r="AB93">
        <v>0</v>
      </c>
      <c r="AC93">
        <v>0</v>
      </c>
      <c r="AD93" t="s">
        <v>75</v>
      </c>
      <c r="AE93">
        <f t="shared" si="106"/>
        <v>9.5508296536056907</v>
      </c>
      <c r="AF93">
        <f t="shared" si="65"/>
        <v>3.2957603056390101</v>
      </c>
      <c r="AG93">
        <f t="shared" si="66"/>
        <v>5.7299408112826091</v>
      </c>
      <c r="AH93">
        <f t="shared" si="67"/>
        <v>8.5357319983383704</v>
      </c>
      <c r="AI93">
        <f t="shared" si="68"/>
        <v>9.4617127126768725</v>
      </c>
      <c r="AJ93">
        <f t="shared" si="69"/>
        <v>9.5522221058077026</v>
      </c>
      <c r="AK93">
        <f t="shared" si="70"/>
        <v>9.8515993292404538</v>
      </c>
      <c r="AL93">
        <f t="shared" si="71"/>
        <v>11.404183534484707</v>
      </c>
      <c r="AM93">
        <f t="shared" si="72"/>
        <v>74.517079590714204</v>
      </c>
      <c r="AN93">
        <f t="shared" si="73"/>
        <v>194.2610067028036</v>
      </c>
      <c r="AO93">
        <f t="shared" si="74"/>
        <v>409.8752679234733</v>
      </c>
      <c r="AP93">
        <f t="shared" si="75"/>
        <v>1444.1957258395798</v>
      </c>
      <c r="AQ93">
        <f t="shared" si="76"/>
        <v>3.2957603056390101</v>
      </c>
      <c r="AR93">
        <f t="shared" si="77"/>
        <v>5.7299408112826091</v>
      </c>
      <c r="AS93">
        <f t="shared" si="78"/>
        <v>8.5357319983383704</v>
      </c>
      <c r="AT93">
        <f t="shared" si="79"/>
        <v>9.4617127126768725</v>
      </c>
      <c r="AU93">
        <f t="shared" si="80"/>
        <v>9.5508296536056907</v>
      </c>
      <c r="AV93">
        <f t="shared" si="81"/>
        <v>9.5508296536056907</v>
      </c>
      <c r="AW93">
        <f t="shared" si="82"/>
        <v>9.5508296536056907</v>
      </c>
      <c r="AX93">
        <f t="shared" si="83"/>
        <v>9.5508296536056907</v>
      </c>
      <c r="AY93">
        <f t="shared" si="84"/>
        <v>9.5508296536056907</v>
      </c>
      <c r="AZ93">
        <f t="shared" si="85"/>
        <v>9.5508296536056907</v>
      </c>
      <c r="BA93">
        <f t="shared" si="86"/>
        <v>9.5508296536056907</v>
      </c>
      <c r="BB93">
        <f t="shared" si="87"/>
        <v>83</v>
      </c>
      <c r="BC93">
        <f t="shared" si="107"/>
        <v>0</v>
      </c>
      <c r="BD93">
        <f t="shared" si="107"/>
        <v>0</v>
      </c>
      <c r="BE93">
        <f t="shared" si="88"/>
        <v>18</v>
      </c>
      <c r="BF93">
        <f t="shared" si="59"/>
        <v>0</v>
      </c>
      <c r="BG93">
        <f t="shared" si="59"/>
        <v>0</v>
      </c>
      <c r="BH93">
        <f t="shared" si="59"/>
        <v>0</v>
      </c>
      <c r="BI93">
        <f t="shared" si="89"/>
        <v>1.5217759038674663</v>
      </c>
      <c r="BJ93">
        <f t="shared" si="108"/>
        <v>0</v>
      </c>
      <c r="BK93">
        <f t="shared" si="109"/>
        <v>0</v>
      </c>
      <c r="BL93">
        <f t="shared" si="90"/>
        <v>0.33002368999535414</v>
      </c>
      <c r="BM93">
        <f t="shared" si="91"/>
        <v>0</v>
      </c>
      <c r="BN93">
        <f t="shared" si="92"/>
        <v>0</v>
      </c>
      <c r="BO93">
        <f t="shared" si="93"/>
        <v>0</v>
      </c>
      <c r="BP93" t="str">
        <f t="shared" si="94"/>
        <v>Col mop</v>
      </c>
      <c r="BQ93">
        <f t="shared" si="95"/>
        <v>3.2957603056390101</v>
      </c>
      <c r="BR93">
        <f t="shared" si="96"/>
        <v>2.434180505643599</v>
      </c>
      <c r="BS93">
        <f t="shared" si="97"/>
        <v>2.8057911870557612</v>
      </c>
      <c r="BT93">
        <f t="shared" si="98"/>
        <v>0.92598071433850215</v>
      </c>
      <c r="BU93">
        <f t="shared" si="99"/>
        <v>8.9116940928818167E-2</v>
      </c>
      <c r="BV93">
        <f t="shared" si="100"/>
        <v>0</v>
      </c>
      <c r="BW93">
        <f t="shared" si="101"/>
        <v>0</v>
      </c>
      <c r="BX93">
        <f t="shared" si="102"/>
        <v>0</v>
      </c>
      <c r="BY93">
        <f t="shared" si="103"/>
        <v>0</v>
      </c>
      <c r="BZ93">
        <f t="shared" si="104"/>
        <v>0</v>
      </c>
      <c r="CA93">
        <f t="shared" si="105"/>
        <v>0</v>
      </c>
      <c r="CB93" s="11">
        <f t="shared" si="110"/>
        <v>1.8334649444186342E-2</v>
      </c>
    </row>
    <row r="94" spans="1:80" x14ac:dyDescent="0.3">
      <c r="A94">
        <v>1</v>
      </c>
      <c r="B94" t="str">
        <f t="shared" si="60"/>
        <v/>
      </c>
      <c r="D94">
        <v>0.39</v>
      </c>
      <c r="I94">
        <f t="shared" si="61"/>
        <v>0</v>
      </c>
      <c r="J94">
        <f t="shared" si="62"/>
        <v>0</v>
      </c>
      <c r="L94" t="e">
        <f t="shared" si="63"/>
        <v>#DIV/0!</v>
      </c>
      <c r="M94">
        <v>1</v>
      </c>
      <c r="N94">
        <v>1</v>
      </c>
      <c r="O94">
        <v>3</v>
      </c>
      <c r="P94">
        <f t="shared" si="64"/>
        <v>0</v>
      </c>
      <c r="S94">
        <v>1</v>
      </c>
      <c r="T94">
        <v>0</v>
      </c>
      <c r="U94">
        <v>1</v>
      </c>
      <c r="Z94">
        <v>0</v>
      </c>
      <c r="AA94">
        <v>0</v>
      </c>
      <c r="AB94">
        <v>0</v>
      </c>
      <c r="AC94">
        <v>0</v>
      </c>
      <c r="AD94" t="s">
        <v>75</v>
      </c>
      <c r="AE94" t="e">
        <f t="shared" si="106"/>
        <v>#DIV/0!</v>
      </c>
      <c r="AF94" t="e">
        <f t="shared" si="65"/>
        <v>#DIV/0!</v>
      </c>
      <c r="AG94" t="e">
        <f t="shared" si="66"/>
        <v>#DIV/0!</v>
      </c>
      <c r="AH94" t="e">
        <f t="shared" si="67"/>
        <v>#DIV/0!</v>
      </c>
      <c r="AI94" t="e">
        <f t="shared" si="68"/>
        <v>#DIV/0!</v>
      </c>
      <c r="AJ94" t="e">
        <f t="shared" si="69"/>
        <v>#DIV/0!</v>
      </c>
      <c r="AK94" t="e">
        <f t="shared" si="70"/>
        <v>#DIV/0!</v>
      </c>
      <c r="AL94" t="e">
        <f t="shared" si="71"/>
        <v>#DIV/0!</v>
      </c>
      <c r="AM94" t="e">
        <f t="shared" si="72"/>
        <v>#DIV/0!</v>
      </c>
      <c r="AN94" t="e">
        <f t="shared" si="73"/>
        <v>#DIV/0!</v>
      </c>
      <c r="AO94" t="e">
        <f t="shared" si="74"/>
        <v>#DIV/0!</v>
      </c>
      <c r="AP94" t="e">
        <f t="shared" si="75"/>
        <v>#DIV/0!</v>
      </c>
      <c r="AQ94" t="e">
        <f t="shared" si="76"/>
        <v>#DIV/0!</v>
      </c>
      <c r="AR94" t="e">
        <f t="shared" si="77"/>
        <v>#DIV/0!</v>
      </c>
      <c r="AS94" t="e">
        <f t="shared" si="78"/>
        <v>#DIV/0!</v>
      </c>
      <c r="AT94" t="e">
        <f t="shared" si="79"/>
        <v>#DIV/0!</v>
      </c>
      <c r="AU94" t="e">
        <f t="shared" si="80"/>
        <v>#DIV/0!</v>
      </c>
      <c r="AV94" t="e">
        <f t="shared" si="81"/>
        <v>#DIV/0!</v>
      </c>
      <c r="AW94" t="e">
        <f t="shared" si="82"/>
        <v>#DIV/0!</v>
      </c>
      <c r="AX94" t="e">
        <f t="shared" si="83"/>
        <v>#DIV/0!</v>
      </c>
      <c r="AY94" t="e">
        <f t="shared" si="84"/>
        <v>#DIV/0!</v>
      </c>
      <c r="AZ94" t="e">
        <f t="shared" si="85"/>
        <v>#DIV/0!</v>
      </c>
      <c r="BA94" t="e">
        <f t="shared" si="86"/>
        <v>#DIV/0!</v>
      </c>
      <c r="BB94">
        <f t="shared" si="87"/>
        <v>38</v>
      </c>
      <c r="BC94">
        <f t="shared" si="107"/>
        <v>0</v>
      </c>
      <c r="BD94">
        <f t="shared" si="107"/>
        <v>0</v>
      </c>
      <c r="BE94">
        <f t="shared" si="88"/>
        <v>5.5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89"/>
        <v>0.45994187004126841</v>
      </c>
      <c r="BJ94">
        <f t="shared" si="108"/>
        <v>0</v>
      </c>
      <c r="BK94">
        <f t="shared" si="109"/>
        <v>0</v>
      </c>
      <c r="BL94">
        <f t="shared" si="90"/>
        <v>6.6570533821762534E-2</v>
      </c>
      <c r="BM94">
        <f t="shared" si="91"/>
        <v>0</v>
      </c>
      <c r="BN94">
        <f t="shared" si="92"/>
        <v>0</v>
      </c>
      <c r="BO94">
        <f t="shared" si="93"/>
        <v>0</v>
      </c>
      <c r="BP94" t="str">
        <f t="shared" si="94"/>
        <v/>
      </c>
      <c r="BQ94" t="str">
        <f t="shared" si="95"/>
        <v/>
      </c>
      <c r="BR94" t="str">
        <f t="shared" si="96"/>
        <v/>
      </c>
      <c r="BS94" t="str">
        <f t="shared" si="97"/>
        <v/>
      </c>
      <c r="BT94" t="str">
        <f t="shared" si="98"/>
        <v/>
      </c>
      <c r="BU94" t="str">
        <f t="shared" si="99"/>
        <v/>
      </c>
      <c r="BV94" t="str">
        <f t="shared" si="100"/>
        <v/>
      </c>
      <c r="BW94" t="str">
        <f t="shared" si="101"/>
        <v/>
      </c>
      <c r="BX94" t="str">
        <f t="shared" si="102"/>
        <v/>
      </c>
      <c r="BY94" t="str">
        <f t="shared" si="103"/>
        <v/>
      </c>
      <c r="BZ94" t="str">
        <f t="shared" si="104"/>
        <v/>
      </c>
      <c r="CA94" t="str">
        <f t="shared" si="105"/>
        <v/>
      </c>
      <c r="CB94" s="11">
        <f t="shared" si="110"/>
        <v>1.2103733422138642E-2</v>
      </c>
    </row>
    <row r="95" spans="1:80" x14ac:dyDescent="0.3">
      <c r="A95">
        <v>1</v>
      </c>
      <c r="B95" t="str">
        <f t="shared" si="60"/>
        <v/>
      </c>
      <c r="D95">
        <v>0.32</v>
      </c>
      <c r="I95">
        <f t="shared" si="61"/>
        <v>0</v>
      </c>
      <c r="J95">
        <f t="shared" si="62"/>
        <v>0</v>
      </c>
      <c r="L95" t="e">
        <f t="shared" si="63"/>
        <v>#DIV/0!</v>
      </c>
      <c r="M95">
        <v>1</v>
      </c>
      <c r="N95">
        <v>1</v>
      </c>
      <c r="O95">
        <v>4</v>
      </c>
      <c r="P95">
        <f t="shared" si="64"/>
        <v>0</v>
      </c>
      <c r="S95">
        <v>1</v>
      </c>
      <c r="T95">
        <v>0</v>
      </c>
      <c r="U95">
        <v>1</v>
      </c>
      <c r="Z95">
        <v>0</v>
      </c>
      <c r="AA95">
        <v>0</v>
      </c>
      <c r="AB95">
        <v>0</v>
      </c>
      <c r="AC95">
        <v>0</v>
      </c>
      <c r="AD95" t="s">
        <v>75</v>
      </c>
      <c r="AE95" t="e">
        <f t="shared" si="106"/>
        <v>#DIV/0!</v>
      </c>
      <c r="AF95" t="e">
        <f t="shared" si="65"/>
        <v>#DIV/0!</v>
      </c>
      <c r="AG95" t="e">
        <f t="shared" si="66"/>
        <v>#DIV/0!</v>
      </c>
      <c r="AH95" t="e">
        <f t="shared" si="67"/>
        <v>#DIV/0!</v>
      </c>
      <c r="AI95" t="e">
        <f t="shared" si="68"/>
        <v>#DIV/0!</v>
      </c>
      <c r="AJ95" t="e">
        <f t="shared" si="69"/>
        <v>#DIV/0!</v>
      </c>
      <c r="AK95" t="e">
        <f t="shared" si="70"/>
        <v>#DIV/0!</v>
      </c>
      <c r="AL95" t="e">
        <f t="shared" si="71"/>
        <v>#DIV/0!</v>
      </c>
      <c r="AM95" t="e">
        <f t="shared" si="72"/>
        <v>#DIV/0!</v>
      </c>
      <c r="AN95" t="e">
        <f t="shared" si="73"/>
        <v>#DIV/0!</v>
      </c>
      <c r="AO95" t="e">
        <f t="shared" si="74"/>
        <v>#DIV/0!</v>
      </c>
      <c r="AP95" t="e">
        <f t="shared" si="75"/>
        <v>#DIV/0!</v>
      </c>
      <c r="AQ95" t="e">
        <f t="shared" si="76"/>
        <v>#DIV/0!</v>
      </c>
      <c r="AR95" t="e">
        <f t="shared" si="77"/>
        <v>#DIV/0!</v>
      </c>
      <c r="AS95" t="e">
        <f t="shared" si="78"/>
        <v>#DIV/0!</v>
      </c>
      <c r="AT95" t="e">
        <f t="shared" si="79"/>
        <v>#DIV/0!</v>
      </c>
      <c r="AU95" t="e">
        <f t="shared" si="80"/>
        <v>#DIV/0!</v>
      </c>
      <c r="AV95" t="e">
        <f t="shared" si="81"/>
        <v>#DIV/0!</v>
      </c>
      <c r="AW95" t="e">
        <f t="shared" si="82"/>
        <v>#DIV/0!</v>
      </c>
      <c r="AX95" t="e">
        <f t="shared" si="83"/>
        <v>#DIV/0!</v>
      </c>
      <c r="AY95" t="e">
        <f t="shared" si="84"/>
        <v>#DIV/0!</v>
      </c>
      <c r="AZ95" t="e">
        <f t="shared" si="85"/>
        <v>#DIV/0!</v>
      </c>
      <c r="BA95" t="e">
        <f t="shared" si="86"/>
        <v>#DIV/0!</v>
      </c>
      <c r="BB95">
        <f t="shared" si="87"/>
        <v>63</v>
      </c>
      <c r="BC95">
        <f t="shared" si="107"/>
        <v>0</v>
      </c>
      <c r="BD95">
        <f t="shared" si="107"/>
        <v>0</v>
      </c>
      <c r="BE95">
        <f t="shared" si="88"/>
        <v>5.5</v>
      </c>
      <c r="BF95">
        <f t="shared" si="59"/>
        <v>0</v>
      </c>
      <c r="BG95">
        <f t="shared" si="59"/>
        <v>0</v>
      </c>
      <c r="BH95">
        <f t="shared" si="59"/>
        <v>0</v>
      </c>
      <c r="BI95">
        <f t="shared" si="89"/>
        <v>0.5133701844372176</v>
      </c>
      <c r="BJ95">
        <f t="shared" si="108"/>
        <v>0</v>
      </c>
      <c r="BK95">
        <f t="shared" si="109"/>
        <v>0</v>
      </c>
      <c r="BL95">
        <f t="shared" si="90"/>
        <v>4.4818031974677729E-2</v>
      </c>
      <c r="BM95">
        <f t="shared" si="91"/>
        <v>0</v>
      </c>
      <c r="BN95">
        <f t="shared" si="92"/>
        <v>0</v>
      </c>
      <c r="BO95">
        <f t="shared" si="93"/>
        <v>0</v>
      </c>
      <c r="BP95" t="str">
        <f t="shared" si="94"/>
        <v/>
      </c>
      <c r="BQ95" t="str">
        <f t="shared" si="95"/>
        <v/>
      </c>
      <c r="BR95" t="str">
        <f t="shared" si="96"/>
        <v/>
      </c>
      <c r="BS95" t="str">
        <f t="shared" si="97"/>
        <v/>
      </c>
      <c r="BT95" t="str">
        <f t="shared" si="98"/>
        <v/>
      </c>
      <c r="BU95" t="str">
        <f t="shared" si="99"/>
        <v/>
      </c>
      <c r="BV95" t="str">
        <f t="shared" si="100"/>
        <v/>
      </c>
      <c r="BW95" t="str">
        <f t="shared" si="101"/>
        <v/>
      </c>
      <c r="BX95" t="str">
        <f t="shared" si="102"/>
        <v/>
      </c>
      <c r="BY95" t="str">
        <f t="shared" si="103"/>
        <v/>
      </c>
      <c r="BZ95" t="str">
        <f t="shared" si="104"/>
        <v/>
      </c>
      <c r="CA95" t="str">
        <f t="shared" si="105"/>
        <v/>
      </c>
      <c r="CB95" s="11">
        <f t="shared" si="110"/>
        <v>8.1487330863050413E-3</v>
      </c>
    </row>
    <row r="96" spans="1:80" x14ac:dyDescent="0.3">
      <c r="A96">
        <v>1</v>
      </c>
      <c r="B96" t="str">
        <f t="shared" si="60"/>
        <v/>
      </c>
      <c r="D96">
        <v>0.2</v>
      </c>
      <c r="I96">
        <f t="shared" si="61"/>
        <v>0</v>
      </c>
      <c r="J96">
        <f t="shared" si="62"/>
        <v>0</v>
      </c>
      <c r="L96" t="e">
        <f t="shared" si="63"/>
        <v>#DIV/0!</v>
      </c>
      <c r="M96">
        <v>1</v>
      </c>
      <c r="N96">
        <v>1</v>
      </c>
      <c r="O96">
        <v>3</v>
      </c>
      <c r="P96">
        <f t="shared" si="64"/>
        <v>0</v>
      </c>
      <c r="S96">
        <v>1</v>
      </c>
      <c r="T96">
        <v>0</v>
      </c>
      <c r="U96">
        <v>1</v>
      </c>
      <c r="Z96">
        <v>0</v>
      </c>
      <c r="AA96">
        <v>0</v>
      </c>
      <c r="AB96">
        <v>0</v>
      </c>
      <c r="AC96">
        <v>0</v>
      </c>
      <c r="AD96" t="s">
        <v>75</v>
      </c>
      <c r="AE96" t="e">
        <f t="shared" si="106"/>
        <v>#DIV/0!</v>
      </c>
      <c r="AF96" t="e">
        <f t="shared" si="65"/>
        <v>#DIV/0!</v>
      </c>
      <c r="AG96" t="e">
        <f t="shared" si="66"/>
        <v>#DIV/0!</v>
      </c>
      <c r="AH96" t="e">
        <f t="shared" si="67"/>
        <v>#DIV/0!</v>
      </c>
      <c r="AI96" t="e">
        <f t="shared" si="68"/>
        <v>#DIV/0!</v>
      </c>
      <c r="AJ96" t="e">
        <f t="shared" si="69"/>
        <v>#DIV/0!</v>
      </c>
      <c r="AK96" t="e">
        <f t="shared" si="70"/>
        <v>#DIV/0!</v>
      </c>
      <c r="AL96" t="e">
        <f t="shared" si="71"/>
        <v>#DIV/0!</v>
      </c>
      <c r="AM96" t="e">
        <f t="shared" si="72"/>
        <v>#DIV/0!</v>
      </c>
      <c r="AN96" t="e">
        <f t="shared" si="73"/>
        <v>#DIV/0!</v>
      </c>
      <c r="AO96" t="e">
        <f t="shared" si="74"/>
        <v>#DIV/0!</v>
      </c>
      <c r="AP96" t="e">
        <f t="shared" si="75"/>
        <v>#DIV/0!</v>
      </c>
      <c r="AQ96" t="e">
        <f t="shared" si="76"/>
        <v>#DIV/0!</v>
      </c>
      <c r="AR96" t="e">
        <f t="shared" si="77"/>
        <v>#DIV/0!</v>
      </c>
      <c r="AS96" t="e">
        <f t="shared" si="78"/>
        <v>#DIV/0!</v>
      </c>
      <c r="AT96" t="e">
        <f t="shared" si="79"/>
        <v>#DIV/0!</v>
      </c>
      <c r="AU96" t="e">
        <f t="shared" si="80"/>
        <v>#DIV/0!</v>
      </c>
      <c r="AV96" t="e">
        <f t="shared" si="81"/>
        <v>#DIV/0!</v>
      </c>
      <c r="AW96" t="e">
        <f t="shared" si="82"/>
        <v>#DIV/0!</v>
      </c>
      <c r="AX96" t="e">
        <f t="shared" si="83"/>
        <v>#DIV/0!</v>
      </c>
      <c r="AY96" t="e">
        <f t="shared" si="84"/>
        <v>#DIV/0!</v>
      </c>
      <c r="AZ96" t="e">
        <f t="shared" si="85"/>
        <v>#DIV/0!</v>
      </c>
      <c r="BA96" t="e">
        <f t="shared" si="86"/>
        <v>#DIV/0!</v>
      </c>
      <c r="BB96">
        <f t="shared" si="87"/>
        <v>38</v>
      </c>
      <c r="BC96">
        <f t="shared" si="107"/>
        <v>0</v>
      </c>
      <c r="BD96">
        <f t="shared" si="107"/>
        <v>0</v>
      </c>
      <c r="BE96">
        <f t="shared" si="88"/>
        <v>5.5</v>
      </c>
      <c r="BF96">
        <f t="shared" si="59"/>
        <v>0</v>
      </c>
      <c r="BG96">
        <f t="shared" si="59"/>
        <v>0</v>
      </c>
      <c r="BH96">
        <f t="shared" si="59"/>
        <v>0</v>
      </c>
      <c r="BI96">
        <f t="shared" si="89"/>
        <v>0.12095775674984048</v>
      </c>
      <c r="BJ96">
        <f t="shared" si="108"/>
        <v>0</v>
      </c>
      <c r="BK96">
        <f t="shared" si="109"/>
        <v>0</v>
      </c>
      <c r="BL96">
        <f t="shared" si="90"/>
        <v>1.7507043740108492E-2</v>
      </c>
      <c r="BM96">
        <f t="shared" si="91"/>
        <v>0</v>
      </c>
      <c r="BN96">
        <f t="shared" si="92"/>
        <v>0</v>
      </c>
      <c r="BO96">
        <f t="shared" si="93"/>
        <v>0</v>
      </c>
      <c r="BP96" t="str">
        <f t="shared" si="94"/>
        <v/>
      </c>
      <c r="BQ96" t="str">
        <f t="shared" si="95"/>
        <v/>
      </c>
      <c r="BR96" t="str">
        <f t="shared" si="96"/>
        <v/>
      </c>
      <c r="BS96" t="str">
        <f t="shared" si="97"/>
        <v/>
      </c>
      <c r="BT96" t="str">
        <f t="shared" si="98"/>
        <v/>
      </c>
      <c r="BU96" t="str">
        <f t="shared" si="99"/>
        <v/>
      </c>
      <c r="BV96" t="str">
        <f t="shared" si="100"/>
        <v/>
      </c>
      <c r="BW96" t="str">
        <f t="shared" si="101"/>
        <v/>
      </c>
      <c r="BX96" t="str">
        <f t="shared" si="102"/>
        <v/>
      </c>
      <c r="BY96" t="str">
        <f t="shared" si="103"/>
        <v/>
      </c>
      <c r="BZ96" t="str">
        <f t="shared" si="104"/>
        <v/>
      </c>
      <c r="CA96" t="str">
        <f t="shared" si="105"/>
        <v/>
      </c>
      <c r="CB96" s="11">
        <f t="shared" si="110"/>
        <v>3.1830988618379076E-3</v>
      </c>
    </row>
    <row r="97" spans="1:80" x14ac:dyDescent="0.3">
      <c r="A97">
        <v>1</v>
      </c>
      <c r="B97" t="str">
        <f t="shared" si="60"/>
        <v/>
      </c>
      <c r="D97">
        <v>0.19</v>
      </c>
      <c r="I97">
        <f t="shared" si="61"/>
        <v>0</v>
      </c>
      <c r="J97">
        <f t="shared" si="62"/>
        <v>0</v>
      </c>
      <c r="L97" t="e">
        <f t="shared" si="63"/>
        <v>#DIV/0!</v>
      </c>
      <c r="M97">
        <v>1</v>
      </c>
      <c r="N97">
        <v>1</v>
      </c>
      <c r="O97">
        <v>2</v>
      </c>
      <c r="P97">
        <f t="shared" si="64"/>
        <v>0</v>
      </c>
      <c r="S97">
        <v>1</v>
      </c>
      <c r="T97">
        <v>0</v>
      </c>
      <c r="U97">
        <v>1</v>
      </c>
      <c r="Z97">
        <v>0</v>
      </c>
      <c r="AA97">
        <v>0</v>
      </c>
      <c r="AB97">
        <v>0</v>
      </c>
      <c r="AC97">
        <v>0</v>
      </c>
      <c r="AD97" t="s">
        <v>75</v>
      </c>
      <c r="AE97" t="e">
        <f t="shared" si="106"/>
        <v>#DIV/0!</v>
      </c>
      <c r="AF97" t="e">
        <f t="shared" si="65"/>
        <v>#DIV/0!</v>
      </c>
      <c r="AG97" t="e">
        <f t="shared" si="66"/>
        <v>#DIV/0!</v>
      </c>
      <c r="AH97" t="e">
        <f t="shared" si="67"/>
        <v>#DIV/0!</v>
      </c>
      <c r="AI97" t="e">
        <f t="shared" si="68"/>
        <v>#DIV/0!</v>
      </c>
      <c r="AJ97" t="e">
        <f t="shared" si="69"/>
        <v>#DIV/0!</v>
      </c>
      <c r="AK97" t="e">
        <f t="shared" si="70"/>
        <v>#DIV/0!</v>
      </c>
      <c r="AL97" t="e">
        <f t="shared" si="71"/>
        <v>#DIV/0!</v>
      </c>
      <c r="AM97" t="e">
        <f t="shared" si="72"/>
        <v>#DIV/0!</v>
      </c>
      <c r="AN97" t="e">
        <f t="shared" si="73"/>
        <v>#DIV/0!</v>
      </c>
      <c r="AO97" t="e">
        <f t="shared" si="74"/>
        <v>#DIV/0!</v>
      </c>
      <c r="AP97" t="e">
        <f t="shared" si="75"/>
        <v>#DIV/0!</v>
      </c>
      <c r="AQ97" t="e">
        <f t="shared" si="76"/>
        <v>#DIV/0!</v>
      </c>
      <c r="AR97" t="e">
        <f t="shared" si="77"/>
        <v>#DIV/0!</v>
      </c>
      <c r="AS97" t="e">
        <f t="shared" si="78"/>
        <v>#DIV/0!</v>
      </c>
      <c r="AT97" t="e">
        <f t="shared" si="79"/>
        <v>#DIV/0!</v>
      </c>
      <c r="AU97" t="e">
        <f t="shared" si="80"/>
        <v>#DIV/0!</v>
      </c>
      <c r="AV97" t="e">
        <f t="shared" si="81"/>
        <v>#DIV/0!</v>
      </c>
      <c r="AW97" t="e">
        <f t="shared" si="82"/>
        <v>#DIV/0!</v>
      </c>
      <c r="AX97" t="e">
        <f t="shared" si="83"/>
        <v>#DIV/0!</v>
      </c>
      <c r="AY97" t="e">
        <f t="shared" si="84"/>
        <v>#DIV/0!</v>
      </c>
      <c r="AZ97" t="e">
        <f t="shared" si="85"/>
        <v>#DIV/0!</v>
      </c>
      <c r="BA97" t="e">
        <f t="shared" si="86"/>
        <v>#DIV/0!</v>
      </c>
      <c r="BB97">
        <f t="shared" si="87"/>
        <v>18</v>
      </c>
      <c r="BC97">
        <f t="shared" si="107"/>
        <v>0</v>
      </c>
      <c r="BD97">
        <f t="shared" si="107"/>
        <v>0</v>
      </c>
      <c r="BE97">
        <f t="shared" si="88"/>
        <v>5.5</v>
      </c>
      <c r="BF97">
        <f t="shared" si="59"/>
        <v>0</v>
      </c>
      <c r="BG97">
        <f t="shared" si="59"/>
        <v>0</v>
      </c>
      <c r="BH97">
        <f t="shared" si="59"/>
        <v>0</v>
      </c>
      <c r="BI97">
        <f t="shared" si="89"/>
        <v>5.17094410105568E-2</v>
      </c>
      <c r="BJ97">
        <f t="shared" si="108"/>
        <v>0</v>
      </c>
      <c r="BK97">
        <f t="shared" si="109"/>
        <v>0</v>
      </c>
      <c r="BL97">
        <f t="shared" si="90"/>
        <v>1.5800106975447911E-2</v>
      </c>
      <c r="BM97">
        <f t="shared" si="91"/>
        <v>0</v>
      </c>
      <c r="BN97">
        <f t="shared" si="92"/>
        <v>0</v>
      </c>
      <c r="BO97">
        <f t="shared" si="93"/>
        <v>0</v>
      </c>
      <c r="BP97" t="str">
        <f t="shared" si="94"/>
        <v/>
      </c>
      <c r="BQ97" t="str">
        <f t="shared" si="95"/>
        <v/>
      </c>
      <c r="BR97" t="str">
        <f t="shared" si="96"/>
        <v/>
      </c>
      <c r="BS97" t="str">
        <f t="shared" si="97"/>
        <v/>
      </c>
      <c r="BT97" t="str">
        <f t="shared" si="98"/>
        <v/>
      </c>
      <c r="BU97" t="str">
        <f t="shared" si="99"/>
        <v/>
      </c>
      <c r="BV97" t="str">
        <f t="shared" si="100"/>
        <v/>
      </c>
      <c r="BW97" t="str">
        <f t="shared" si="101"/>
        <v/>
      </c>
      <c r="BX97" t="str">
        <f t="shared" si="102"/>
        <v/>
      </c>
      <c r="BY97" t="str">
        <f t="shared" si="103"/>
        <v/>
      </c>
      <c r="BZ97" t="str">
        <f t="shared" si="104"/>
        <v/>
      </c>
      <c r="CA97" t="str">
        <f t="shared" si="105"/>
        <v/>
      </c>
      <c r="CB97" s="11">
        <f t="shared" si="110"/>
        <v>2.8727467228087111E-3</v>
      </c>
    </row>
    <row r="98" spans="1:80" x14ac:dyDescent="0.3">
      <c r="A98">
        <v>1</v>
      </c>
      <c r="B98">
        <f t="shared" si="60"/>
        <v>1</v>
      </c>
      <c r="C98" t="s">
        <v>75</v>
      </c>
      <c r="D98">
        <v>2.13</v>
      </c>
      <c r="E98">
        <v>16.8</v>
      </c>
      <c r="F98">
        <v>10.1</v>
      </c>
      <c r="G98">
        <v>9.9499999999999993</v>
      </c>
      <c r="H98">
        <v>10.8</v>
      </c>
      <c r="I98">
        <f t="shared" si="61"/>
        <v>5.0124999999999993</v>
      </c>
      <c r="J98">
        <f t="shared" si="62"/>
        <v>6</v>
      </c>
      <c r="K98">
        <v>3</v>
      </c>
      <c r="L98">
        <f t="shared" si="63"/>
        <v>3</v>
      </c>
      <c r="M98">
        <v>1</v>
      </c>
      <c r="N98">
        <v>0</v>
      </c>
      <c r="O98">
        <v>2</v>
      </c>
      <c r="P98">
        <f t="shared" si="64"/>
        <v>1</v>
      </c>
      <c r="Q98">
        <v>3</v>
      </c>
      <c r="S98">
        <v>1</v>
      </c>
      <c r="T98">
        <v>0</v>
      </c>
      <c r="U98">
        <v>1</v>
      </c>
      <c r="Z98">
        <v>63</v>
      </c>
      <c r="AA98">
        <v>0</v>
      </c>
      <c r="AB98">
        <v>0</v>
      </c>
      <c r="AC98">
        <v>0</v>
      </c>
      <c r="AD98" t="s">
        <v>75</v>
      </c>
      <c r="AE98">
        <f t="shared" si="106"/>
        <v>283.8746638404013</v>
      </c>
      <c r="AF98">
        <f t="shared" si="65"/>
        <v>-692.05423800607332</v>
      </c>
      <c r="AG98">
        <f t="shared" si="66"/>
        <v>-604.97155107353194</v>
      </c>
      <c r="AH98">
        <f t="shared" si="67"/>
        <v>-446.65946954921645</v>
      </c>
      <c r="AI98">
        <f t="shared" si="68"/>
        <v>-308.35836684309709</v>
      </c>
      <c r="AJ98">
        <f t="shared" si="69"/>
        <v>-188.7161497917823</v>
      </c>
      <c r="AK98">
        <f t="shared" si="70"/>
        <v>-86.380725231880419</v>
      </c>
      <c r="AL98">
        <f t="shared" si="71"/>
        <v>0</v>
      </c>
      <c r="AM98">
        <f t="shared" si="72"/>
        <v>239.90639695778975</v>
      </c>
      <c r="AN98">
        <f t="shared" si="73"/>
        <v>278.92780565327246</v>
      </c>
      <c r="AO98">
        <f t="shared" si="74"/>
        <v>283.87646663128584</v>
      </c>
      <c r="AP98">
        <f t="shared" si="75"/>
        <v>367.98567534866834</v>
      </c>
      <c r="AQ98">
        <f t="shared" si="76"/>
        <v>0</v>
      </c>
      <c r="AR98">
        <f t="shared" si="77"/>
        <v>0</v>
      </c>
      <c r="AS98">
        <f t="shared" si="78"/>
        <v>0</v>
      </c>
      <c r="AT98">
        <f t="shared" si="79"/>
        <v>0</v>
      </c>
      <c r="AU98">
        <f t="shared" si="80"/>
        <v>0</v>
      </c>
      <c r="AV98">
        <f t="shared" si="81"/>
        <v>0</v>
      </c>
      <c r="AW98">
        <f t="shared" si="82"/>
        <v>0</v>
      </c>
      <c r="AX98">
        <f t="shared" si="83"/>
        <v>239.90639695778975</v>
      </c>
      <c r="AY98">
        <f t="shared" si="84"/>
        <v>278.92780565327246</v>
      </c>
      <c r="AZ98">
        <f t="shared" si="85"/>
        <v>283.8746638404013</v>
      </c>
      <c r="BA98">
        <f t="shared" si="86"/>
        <v>283.8746638404013</v>
      </c>
      <c r="BB98">
        <f t="shared" si="87"/>
        <v>18</v>
      </c>
      <c r="BC98">
        <f t="shared" si="107"/>
        <v>38</v>
      </c>
      <c r="BD98">
        <f t="shared" si="107"/>
        <v>0</v>
      </c>
      <c r="BE98">
        <f t="shared" si="88"/>
        <v>5.5</v>
      </c>
      <c r="BF98">
        <f t="shared" si="59"/>
        <v>0</v>
      </c>
      <c r="BG98">
        <f t="shared" si="59"/>
        <v>0</v>
      </c>
      <c r="BH98">
        <f t="shared" si="59"/>
        <v>0</v>
      </c>
      <c r="BI98">
        <f t="shared" si="89"/>
        <v>6.4986305518225782</v>
      </c>
      <c r="BJ98">
        <f t="shared" si="108"/>
        <v>13.719331164958778</v>
      </c>
      <c r="BK98">
        <f t="shared" si="109"/>
        <v>0</v>
      </c>
      <c r="BL98">
        <f t="shared" si="90"/>
        <v>1.9856926686124545</v>
      </c>
      <c r="BM98">
        <f t="shared" si="91"/>
        <v>0</v>
      </c>
      <c r="BN98">
        <f t="shared" si="92"/>
        <v>0</v>
      </c>
      <c r="BO98">
        <f t="shared" si="93"/>
        <v>0</v>
      </c>
      <c r="BP98" t="str">
        <f t="shared" si="94"/>
        <v>Col mop</v>
      </c>
      <c r="BQ98">
        <f t="shared" si="95"/>
        <v>0</v>
      </c>
      <c r="BR98">
        <f t="shared" si="96"/>
        <v>0</v>
      </c>
      <c r="BS98">
        <f t="shared" si="97"/>
        <v>0</v>
      </c>
      <c r="BT98">
        <f t="shared" si="98"/>
        <v>0</v>
      </c>
      <c r="BU98">
        <f t="shared" si="99"/>
        <v>0</v>
      </c>
      <c r="BV98">
        <f t="shared" si="100"/>
        <v>0</v>
      </c>
      <c r="BW98">
        <f t="shared" si="101"/>
        <v>0</v>
      </c>
      <c r="BX98">
        <f t="shared" si="102"/>
        <v>239.90639695778975</v>
      </c>
      <c r="BY98">
        <f t="shared" si="103"/>
        <v>39.021408695482705</v>
      </c>
      <c r="BZ98">
        <f t="shared" si="104"/>
        <v>4.9468581871288393</v>
      </c>
      <c r="CA98">
        <f t="shared" si="105"/>
        <v>0</v>
      </c>
      <c r="CB98" s="11">
        <f t="shared" si="110"/>
        <v>0.36103503065680992</v>
      </c>
    </row>
    <row r="99" spans="1:80" s="30" customFormat="1" x14ac:dyDescent="0.3">
      <c r="A99" s="30">
        <v>2</v>
      </c>
      <c r="B99" s="30">
        <f t="shared" si="60"/>
        <v>1</v>
      </c>
      <c r="C99" s="30" t="s">
        <v>79</v>
      </c>
      <c r="D99" s="30">
        <v>2.14</v>
      </c>
      <c r="E99" s="30">
        <v>18.899999999999999</v>
      </c>
      <c r="F99" s="30">
        <v>9.5</v>
      </c>
      <c r="G99" s="30">
        <v>9.67</v>
      </c>
      <c r="H99" s="30">
        <v>13.9</v>
      </c>
      <c r="I99" s="30">
        <f t="shared" si="61"/>
        <v>4.7925000000000004</v>
      </c>
      <c r="J99" s="30">
        <f t="shared" si="62"/>
        <v>4.9999999999999982</v>
      </c>
      <c r="K99" s="30">
        <v>3</v>
      </c>
      <c r="L99" s="30">
        <f t="shared" si="63"/>
        <v>3</v>
      </c>
      <c r="M99" s="30">
        <v>1</v>
      </c>
      <c r="N99" s="30">
        <v>1</v>
      </c>
      <c r="O99" s="30">
        <v>1</v>
      </c>
      <c r="P99" s="30">
        <f t="shared" si="64"/>
        <v>1</v>
      </c>
      <c r="Q99" s="30">
        <v>2</v>
      </c>
      <c r="Z99" s="30">
        <v>0</v>
      </c>
      <c r="AA99" s="30">
        <v>38</v>
      </c>
      <c r="AB99" s="30">
        <v>0</v>
      </c>
      <c r="AC99" s="30">
        <v>0</v>
      </c>
      <c r="AD99" s="30" t="s">
        <v>79</v>
      </c>
      <c r="AE99" s="30">
        <f t="shared" si="106"/>
        <v>333.98975834194107</v>
      </c>
      <c r="AF99" s="30">
        <f t="shared" si="65"/>
        <v>-440.72569293769118</v>
      </c>
      <c r="AG99" s="30">
        <f t="shared" si="66"/>
        <v>-379.27019648378428</v>
      </c>
      <c r="AH99" s="30">
        <f t="shared" si="67"/>
        <v>-266.28331519257966</v>
      </c>
      <c r="AI99" s="30">
        <f t="shared" si="68"/>
        <v>-165.90677121872071</v>
      </c>
      <c r="AJ99" s="30">
        <f t="shared" si="69"/>
        <v>-77.394390756447521</v>
      </c>
      <c r="AK99" s="30">
        <f t="shared" si="70"/>
        <v>8.5364746981344436E-14</v>
      </c>
      <c r="AL99" s="30">
        <f t="shared" si="71"/>
        <v>67.022574856382263</v>
      </c>
      <c r="AM99" s="30">
        <f t="shared" si="72"/>
        <v>272.67429383891505</v>
      </c>
      <c r="AN99" s="30">
        <f t="shared" si="73"/>
        <v>319.35865799629596</v>
      </c>
      <c r="AO99" s="30">
        <f t="shared" si="74"/>
        <v>333.13675731965628</v>
      </c>
      <c r="AP99" s="30">
        <f t="shared" si="75"/>
        <v>350.48654192658836</v>
      </c>
      <c r="AQ99" s="30">
        <f t="shared" si="76"/>
        <v>0</v>
      </c>
      <c r="AR99" s="30">
        <f t="shared" si="77"/>
        <v>0</v>
      </c>
      <c r="AS99" s="30">
        <f t="shared" si="78"/>
        <v>0</v>
      </c>
      <c r="AT99" s="30">
        <f t="shared" si="79"/>
        <v>0</v>
      </c>
      <c r="AU99" s="30">
        <f t="shared" si="80"/>
        <v>0</v>
      </c>
      <c r="AV99" s="30">
        <f t="shared" si="81"/>
        <v>0</v>
      </c>
      <c r="AW99" s="30">
        <f t="shared" si="82"/>
        <v>67.022574856382263</v>
      </c>
      <c r="AX99" s="30">
        <f t="shared" si="83"/>
        <v>272.67429383891505</v>
      </c>
      <c r="AY99" s="30">
        <f t="shared" si="84"/>
        <v>319.35865799629596</v>
      </c>
      <c r="AZ99" s="30">
        <f t="shared" si="85"/>
        <v>333.13675731965628</v>
      </c>
      <c r="BA99" s="30">
        <f t="shared" si="86"/>
        <v>333.98975834194107</v>
      </c>
      <c r="BB99" s="30">
        <f t="shared" si="87"/>
        <v>5.5</v>
      </c>
      <c r="BC99" s="30">
        <f t="shared" si="107"/>
        <v>18</v>
      </c>
      <c r="BD99" s="30">
        <f t="shared" si="107"/>
        <v>0</v>
      </c>
      <c r="BE99" s="30">
        <f t="shared" si="88"/>
        <v>0</v>
      </c>
      <c r="BF99" s="30">
        <f t="shared" si="59"/>
        <v>0</v>
      </c>
      <c r="BG99" s="30">
        <f t="shared" si="59"/>
        <v>0</v>
      </c>
      <c r="BH99" s="30">
        <f t="shared" si="59"/>
        <v>0</v>
      </c>
      <c r="BI99" s="30">
        <f t="shared" si="89"/>
        <v>2.0043814378050206</v>
      </c>
      <c r="BJ99" s="30">
        <f t="shared" si="108"/>
        <v>6.5597937964527953</v>
      </c>
      <c r="BK99" s="30">
        <f t="shared" si="109"/>
        <v>0</v>
      </c>
      <c r="BL99" s="30">
        <f t="shared" si="90"/>
        <v>0</v>
      </c>
      <c r="BM99" s="30">
        <f t="shared" si="91"/>
        <v>0</v>
      </c>
      <c r="BN99" s="30">
        <f t="shared" si="92"/>
        <v>0</v>
      </c>
      <c r="BO99" s="30">
        <f t="shared" si="93"/>
        <v>0</v>
      </c>
      <c r="BP99" s="30" t="str">
        <f t="shared" si="94"/>
        <v>Col mopA</v>
      </c>
      <c r="BQ99" s="30">
        <f t="shared" si="95"/>
        <v>0</v>
      </c>
      <c r="BR99" s="30">
        <f t="shared" si="96"/>
        <v>0</v>
      </c>
      <c r="BS99" s="30">
        <f t="shared" si="97"/>
        <v>0</v>
      </c>
      <c r="BT99" s="30">
        <f t="shared" si="98"/>
        <v>0</v>
      </c>
      <c r="BU99" s="30">
        <f t="shared" si="99"/>
        <v>0</v>
      </c>
      <c r="BV99" s="30">
        <f t="shared" si="100"/>
        <v>0</v>
      </c>
      <c r="BW99" s="30">
        <f t="shared" si="101"/>
        <v>67.022574856382263</v>
      </c>
      <c r="BX99" s="30">
        <f t="shared" si="102"/>
        <v>205.65171898253277</v>
      </c>
      <c r="BY99" s="30">
        <f t="shared" si="103"/>
        <v>46.684364157380912</v>
      </c>
      <c r="BZ99" s="30">
        <f t="shared" si="104"/>
        <v>13.778099323360323</v>
      </c>
      <c r="CA99" s="30">
        <f t="shared" si="105"/>
        <v>0.85300102228478636</v>
      </c>
      <c r="CB99" s="31">
        <f t="shared" si="110"/>
        <v>0.36443298869182195</v>
      </c>
    </row>
    <row r="100" spans="1:80" x14ac:dyDescent="0.3">
      <c r="A100">
        <v>2</v>
      </c>
      <c r="B100">
        <f t="shared" si="60"/>
        <v>1</v>
      </c>
      <c r="C100" t="s">
        <v>79</v>
      </c>
      <c r="D100">
        <v>2.2799999999999998</v>
      </c>
      <c r="E100">
        <v>21.3</v>
      </c>
      <c r="F100">
        <v>11</v>
      </c>
      <c r="G100">
        <v>11.2</v>
      </c>
      <c r="H100">
        <v>19.3</v>
      </c>
      <c r="I100">
        <f t="shared" si="61"/>
        <v>5.55</v>
      </c>
      <c r="J100">
        <f t="shared" si="62"/>
        <v>2</v>
      </c>
      <c r="K100">
        <v>3</v>
      </c>
      <c r="L100">
        <f t="shared" si="63"/>
        <v>3</v>
      </c>
      <c r="M100">
        <v>1</v>
      </c>
      <c r="N100">
        <v>0</v>
      </c>
      <c r="O100">
        <v>1</v>
      </c>
      <c r="P100">
        <f t="shared" si="64"/>
        <v>1</v>
      </c>
      <c r="Q100">
        <v>2</v>
      </c>
      <c r="Z100">
        <v>63</v>
      </c>
      <c r="AA100">
        <v>0</v>
      </c>
      <c r="AB100">
        <v>0</v>
      </c>
      <c r="AC100">
        <v>0</v>
      </c>
      <c r="AD100" t="s">
        <v>79</v>
      </c>
      <c r="AE100">
        <f t="shared" si="106"/>
        <v>621.9240929755357</v>
      </c>
      <c r="AF100">
        <f t="shared" si="65"/>
        <v>-156.57024687552746</v>
      </c>
      <c r="AG100">
        <f t="shared" si="66"/>
        <v>-101.76756774269997</v>
      </c>
      <c r="AH100">
        <f t="shared" si="67"/>
        <v>0</v>
      </c>
      <c r="AI100">
        <f t="shared" si="68"/>
        <v>91.749729524618218</v>
      </c>
      <c r="AJ100">
        <f t="shared" si="69"/>
        <v>174.00067980618513</v>
      </c>
      <c r="AK100">
        <f t="shared" si="70"/>
        <v>247.27190981973067</v>
      </c>
      <c r="AL100">
        <f t="shared" si="71"/>
        <v>312.08247854028491</v>
      </c>
      <c r="AM100">
        <f t="shared" si="72"/>
        <v>527.39246687424338</v>
      </c>
      <c r="AN100">
        <f t="shared" si="73"/>
        <v>588.27029876065262</v>
      </c>
      <c r="AO100">
        <f t="shared" si="74"/>
        <v>615.04595598758215</v>
      </c>
      <c r="AP100">
        <f t="shared" si="75"/>
        <v>623.62686594312197</v>
      </c>
      <c r="AQ100">
        <f t="shared" si="76"/>
        <v>0</v>
      </c>
      <c r="AR100">
        <f t="shared" si="77"/>
        <v>0</v>
      </c>
      <c r="AS100">
        <f t="shared" si="78"/>
        <v>0</v>
      </c>
      <c r="AT100">
        <f t="shared" si="79"/>
        <v>91.749729524618218</v>
      </c>
      <c r="AU100">
        <f t="shared" si="80"/>
        <v>174.00067980618513</v>
      </c>
      <c r="AV100">
        <f t="shared" si="81"/>
        <v>247.27190981973067</v>
      </c>
      <c r="AW100">
        <f t="shared" si="82"/>
        <v>312.08247854028491</v>
      </c>
      <c r="AX100">
        <f t="shared" si="83"/>
        <v>527.39246687424338</v>
      </c>
      <c r="AY100">
        <f t="shared" si="84"/>
        <v>588.27029876065262</v>
      </c>
      <c r="AZ100">
        <f t="shared" si="85"/>
        <v>615.04595598758215</v>
      </c>
      <c r="BA100">
        <f t="shared" si="86"/>
        <v>621.9240929755357</v>
      </c>
      <c r="BB100">
        <f t="shared" si="87"/>
        <v>5.5</v>
      </c>
      <c r="BC100">
        <f t="shared" si="107"/>
        <v>18</v>
      </c>
      <c r="BD100">
        <f t="shared" si="107"/>
        <v>0</v>
      </c>
      <c r="BE100">
        <f t="shared" si="88"/>
        <v>0</v>
      </c>
      <c r="BF100">
        <f t="shared" si="59"/>
        <v>0</v>
      </c>
      <c r="BG100">
        <f t="shared" si="59"/>
        <v>0</v>
      </c>
      <c r="BH100">
        <f t="shared" si="59"/>
        <v>0</v>
      </c>
      <c r="BI100">
        <f t="shared" si="89"/>
        <v>2.275215404464499</v>
      </c>
      <c r="BJ100">
        <f t="shared" si="108"/>
        <v>7.4461595055201784</v>
      </c>
      <c r="BK100">
        <f t="shared" si="109"/>
        <v>0</v>
      </c>
      <c r="BL100">
        <f t="shared" si="90"/>
        <v>0</v>
      </c>
      <c r="BM100">
        <f t="shared" si="91"/>
        <v>0</v>
      </c>
      <c r="BN100">
        <f t="shared" si="92"/>
        <v>0</v>
      </c>
      <c r="BO100">
        <f t="shared" si="93"/>
        <v>0</v>
      </c>
      <c r="BP100" t="str">
        <f t="shared" si="94"/>
        <v>Col mopA</v>
      </c>
      <c r="BQ100">
        <f t="shared" si="95"/>
        <v>0</v>
      </c>
      <c r="BR100">
        <f t="shared" si="96"/>
        <v>0</v>
      </c>
      <c r="BS100">
        <f t="shared" si="97"/>
        <v>0</v>
      </c>
      <c r="BT100">
        <f t="shared" si="98"/>
        <v>91.749729524618218</v>
      </c>
      <c r="BU100">
        <f t="shared" si="99"/>
        <v>82.250950281566915</v>
      </c>
      <c r="BV100">
        <f t="shared" si="100"/>
        <v>73.271230013545534</v>
      </c>
      <c r="BW100">
        <f t="shared" si="101"/>
        <v>64.810568720554244</v>
      </c>
      <c r="BX100">
        <f t="shared" si="102"/>
        <v>215.30998833395847</v>
      </c>
      <c r="BY100">
        <f t="shared" si="103"/>
        <v>60.87783188640924</v>
      </c>
      <c r="BZ100">
        <f t="shared" si="104"/>
        <v>26.775657226929525</v>
      </c>
      <c r="CA100">
        <f t="shared" si="105"/>
        <v>6.8781369879535532</v>
      </c>
      <c r="CB100" s="11">
        <f t="shared" si="110"/>
        <v>0.41367552808445435</v>
      </c>
    </row>
    <row r="101" spans="1:80" x14ac:dyDescent="0.3">
      <c r="A101">
        <v>2</v>
      </c>
      <c r="B101">
        <f t="shared" si="60"/>
        <v>1</v>
      </c>
      <c r="C101" t="s">
        <v>79</v>
      </c>
      <c r="D101">
        <v>2.2000000000000002</v>
      </c>
      <c r="E101">
        <v>15.4</v>
      </c>
      <c r="F101">
        <v>7.16</v>
      </c>
      <c r="G101">
        <v>7.97</v>
      </c>
      <c r="H101">
        <v>10.4</v>
      </c>
      <c r="I101">
        <f t="shared" si="61"/>
        <v>3.7824999999999998</v>
      </c>
      <c r="J101">
        <f t="shared" si="62"/>
        <v>5</v>
      </c>
      <c r="K101">
        <v>3</v>
      </c>
      <c r="L101">
        <f t="shared" si="63"/>
        <v>3</v>
      </c>
      <c r="M101">
        <v>1</v>
      </c>
      <c r="N101">
        <v>1</v>
      </c>
      <c r="O101">
        <v>2</v>
      </c>
      <c r="P101">
        <f t="shared" si="64"/>
        <v>1</v>
      </c>
      <c r="Q101">
        <v>2</v>
      </c>
      <c r="S101">
        <v>1</v>
      </c>
      <c r="T101">
        <v>0</v>
      </c>
      <c r="U101">
        <v>1</v>
      </c>
      <c r="Z101">
        <v>38</v>
      </c>
      <c r="AA101">
        <v>0</v>
      </c>
      <c r="AB101">
        <v>5.5</v>
      </c>
      <c r="AC101">
        <v>0</v>
      </c>
      <c r="AD101" t="s">
        <v>79</v>
      </c>
      <c r="AE101">
        <f t="shared" si="106"/>
        <v>155.66297232876579</v>
      </c>
      <c r="AF101">
        <f t="shared" si="65"/>
        <v>-302.10363203582261</v>
      </c>
      <c r="AG101">
        <f t="shared" si="66"/>
        <v>-257.54888685255514</v>
      </c>
      <c r="AH101">
        <f t="shared" si="67"/>
        <v>-177.3028798739295</v>
      </c>
      <c r="AI101">
        <f t="shared" si="68"/>
        <v>-108.18293166794915</v>
      </c>
      <c r="AJ101">
        <f t="shared" si="69"/>
        <v>-49.358739341132946</v>
      </c>
      <c r="AK101">
        <f t="shared" si="70"/>
        <v>0</v>
      </c>
      <c r="AL101">
        <f t="shared" si="71"/>
        <v>40.723589248930708</v>
      </c>
      <c r="AM101">
        <f t="shared" si="72"/>
        <v>143.87488538238506</v>
      </c>
      <c r="AN101">
        <f t="shared" si="73"/>
        <v>155.28324713881383</v>
      </c>
      <c r="AO101">
        <f t="shared" si="74"/>
        <v>156.22979243738214</v>
      </c>
      <c r="AP101">
        <f t="shared" si="75"/>
        <v>243.68282853142267</v>
      </c>
      <c r="AQ101">
        <f t="shared" si="76"/>
        <v>0</v>
      </c>
      <c r="AR101">
        <f t="shared" si="77"/>
        <v>0</v>
      </c>
      <c r="AS101">
        <f t="shared" si="78"/>
        <v>0</v>
      </c>
      <c r="AT101">
        <f t="shared" si="79"/>
        <v>0</v>
      </c>
      <c r="AU101">
        <f t="shared" si="80"/>
        <v>0</v>
      </c>
      <c r="AV101">
        <f t="shared" si="81"/>
        <v>0</v>
      </c>
      <c r="AW101">
        <f t="shared" si="82"/>
        <v>40.723589248930708</v>
      </c>
      <c r="AX101">
        <f t="shared" si="83"/>
        <v>143.87488538238506</v>
      </c>
      <c r="AY101">
        <f t="shared" si="84"/>
        <v>155.28324713881383</v>
      </c>
      <c r="AZ101">
        <f t="shared" si="85"/>
        <v>155.66297232876579</v>
      </c>
      <c r="BA101">
        <f t="shared" si="86"/>
        <v>155.66297232876579</v>
      </c>
      <c r="BB101">
        <f t="shared" si="87"/>
        <v>18</v>
      </c>
      <c r="BC101">
        <f t="shared" si="107"/>
        <v>18</v>
      </c>
      <c r="BD101">
        <f t="shared" si="107"/>
        <v>0</v>
      </c>
      <c r="BE101">
        <f t="shared" si="88"/>
        <v>5.5</v>
      </c>
      <c r="BF101">
        <f t="shared" si="59"/>
        <v>0</v>
      </c>
      <c r="BG101">
        <f t="shared" si="59"/>
        <v>0</v>
      </c>
      <c r="BH101">
        <f t="shared" si="59"/>
        <v>0</v>
      </c>
      <c r="BI101">
        <f t="shared" si="89"/>
        <v>6.9327893210829616</v>
      </c>
      <c r="BJ101">
        <f t="shared" si="108"/>
        <v>6.9327893210829616</v>
      </c>
      <c r="BK101">
        <f t="shared" si="109"/>
        <v>0</v>
      </c>
      <c r="BL101">
        <f t="shared" si="90"/>
        <v>2.1183522925531273</v>
      </c>
      <c r="BM101">
        <f t="shared" si="91"/>
        <v>0</v>
      </c>
      <c r="BN101">
        <f t="shared" si="92"/>
        <v>0</v>
      </c>
      <c r="BO101">
        <f t="shared" si="93"/>
        <v>0</v>
      </c>
      <c r="BP101" t="str">
        <f t="shared" si="94"/>
        <v>Col mopA</v>
      </c>
      <c r="BQ101">
        <f t="shared" si="95"/>
        <v>0</v>
      </c>
      <c r="BR101">
        <f t="shared" si="96"/>
        <v>0</v>
      </c>
      <c r="BS101">
        <f t="shared" si="97"/>
        <v>0</v>
      </c>
      <c r="BT101">
        <f t="shared" si="98"/>
        <v>0</v>
      </c>
      <c r="BU101">
        <f t="shared" si="99"/>
        <v>0</v>
      </c>
      <c r="BV101">
        <f t="shared" si="100"/>
        <v>0</v>
      </c>
      <c r="BW101">
        <f t="shared" si="101"/>
        <v>40.723589248930708</v>
      </c>
      <c r="BX101">
        <f t="shared" si="102"/>
        <v>103.15129613345435</v>
      </c>
      <c r="BY101">
        <f t="shared" si="103"/>
        <v>11.408361756428775</v>
      </c>
      <c r="BZ101">
        <f t="shared" si="104"/>
        <v>0.37972518995195514</v>
      </c>
      <c r="CA101">
        <f t="shared" si="105"/>
        <v>0</v>
      </c>
      <c r="CB101" s="11">
        <f t="shared" si="110"/>
        <v>0.38515496228238677</v>
      </c>
    </row>
    <row r="102" spans="1:80" x14ac:dyDescent="0.3">
      <c r="A102">
        <v>2</v>
      </c>
      <c r="B102">
        <f t="shared" si="60"/>
        <v>1</v>
      </c>
      <c r="C102" t="s">
        <v>79</v>
      </c>
      <c r="D102">
        <v>1.8</v>
      </c>
      <c r="E102">
        <v>18</v>
      </c>
      <c r="F102">
        <v>8.6</v>
      </c>
      <c r="G102">
        <v>8.9</v>
      </c>
      <c r="H102">
        <v>15</v>
      </c>
      <c r="I102">
        <f t="shared" si="61"/>
        <v>4.375</v>
      </c>
      <c r="J102">
        <f t="shared" si="62"/>
        <v>3</v>
      </c>
      <c r="K102">
        <v>3</v>
      </c>
      <c r="L102">
        <f t="shared" si="63"/>
        <v>3</v>
      </c>
      <c r="M102">
        <v>1</v>
      </c>
      <c r="N102">
        <v>0</v>
      </c>
      <c r="O102">
        <v>1</v>
      </c>
      <c r="P102">
        <f t="shared" si="64"/>
        <v>1</v>
      </c>
      <c r="Q102">
        <v>1</v>
      </c>
      <c r="Z102">
        <v>18</v>
      </c>
      <c r="AA102">
        <v>0</v>
      </c>
      <c r="AB102">
        <v>0</v>
      </c>
      <c r="AC102">
        <v>0</v>
      </c>
      <c r="AD102" t="s">
        <v>79</v>
      </c>
      <c r="AE102">
        <f t="shared" si="106"/>
        <v>300.35957419116011</v>
      </c>
      <c r="AF102">
        <f t="shared" si="65"/>
        <v>-176.60030519572837</v>
      </c>
      <c r="AG102">
        <f t="shared" si="66"/>
        <v>-136.87497040177902</v>
      </c>
      <c r="AH102">
        <f t="shared" si="67"/>
        <v>-64.16570459017079</v>
      </c>
      <c r="AI102">
        <f t="shared" si="68"/>
        <v>0</v>
      </c>
      <c r="AJ102">
        <f t="shared" si="69"/>
        <v>56.156115945073182</v>
      </c>
      <c r="AK102">
        <f t="shared" si="70"/>
        <v>104.83661582138861</v>
      </c>
      <c r="AL102">
        <f t="shared" si="71"/>
        <v>146.57547220528613</v>
      </c>
      <c r="AM102">
        <f t="shared" si="72"/>
        <v>269.83414191039924</v>
      </c>
      <c r="AN102">
        <f t="shared" si="73"/>
        <v>294.66386671020177</v>
      </c>
      <c r="AO102">
        <f t="shared" si="74"/>
        <v>300.27057876177008</v>
      </c>
      <c r="AP102">
        <f t="shared" si="75"/>
        <v>319.58258693939433</v>
      </c>
      <c r="AQ102">
        <f t="shared" si="76"/>
        <v>0</v>
      </c>
      <c r="AR102">
        <f t="shared" si="77"/>
        <v>0</v>
      </c>
      <c r="AS102">
        <f t="shared" si="78"/>
        <v>0</v>
      </c>
      <c r="AT102">
        <f t="shared" si="79"/>
        <v>0</v>
      </c>
      <c r="AU102">
        <f t="shared" si="80"/>
        <v>56.156115945073182</v>
      </c>
      <c r="AV102">
        <f t="shared" si="81"/>
        <v>104.83661582138861</v>
      </c>
      <c r="AW102">
        <f t="shared" si="82"/>
        <v>146.57547220528613</v>
      </c>
      <c r="AX102">
        <f t="shared" si="83"/>
        <v>269.83414191039924</v>
      </c>
      <c r="AY102">
        <f t="shared" si="84"/>
        <v>294.66386671020177</v>
      </c>
      <c r="AZ102">
        <f t="shared" si="85"/>
        <v>300.27057876177008</v>
      </c>
      <c r="BA102">
        <f t="shared" si="86"/>
        <v>300.35957419116011</v>
      </c>
      <c r="BB102">
        <f t="shared" si="87"/>
        <v>5.5</v>
      </c>
      <c r="BC102">
        <f t="shared" si="107"/>
        <v>5.5</v>
      </c>
      <c r="BD102">
        <f t="shared" si="107"/>
        <v>0</v>
      </c>
      <c r="BE102">
        <f t="shared" si="88"/>
        <v>0</v>
      </c>
      <c r="BF102">
        <f t="shared" si="59"/>
        <v>0</v>
      </c>
      <c r="BG102">
        <f t="shared" si="59"/>
        <v>0</v>
      </c>
      <c r="BH102">
        <f t="shared" si="59"/>
        <v>0</v>
      </c>
      <c r="BI102">
        <f t="shared" si="89"/>
        <v>1.4180705429487876</v>
      </c>
      <c r="BJ102">
        <f t="shared" si="108"/>
        <v>1.4180705429487876</v>
      </c>
      <c r="BK102">
        <f t="shared" si="109"/>
        <v>0</v>
      </c>
      <c r="BL102">
        <f t="shared" si="90"/>
        <v>0</v>
      </c>
      <c r="BM102">
        <f t="shared" si="91"/>
        <v>0</v>
      </c>
      <c r="BN102">
        <f t="shared" si="92"/>
        <v>0</v>
      </c>
      <c r="BO102">
        <f t="shared" si="93"/>
        <v>0</v>
      </c>
      <c r="BP102" t="str">
        <f t="shared" si="94"/>
        <v>Col mopA</v>
      </c>
      <c r="BQ102">
        <f t="shared" si="95"/>
        <v>0</v>
      </c>
      <c r="BR102">
        <f t="shared" si="96"/>
        <v>0</v>
      </c>
      <c r="BS102">
        <f t="shared" si="97"/>
        <v>0</v>
      </c>
      <c r="BT102">
        <f t="shared" si="98"/>
        <v>0</v>
      </c>
      <c r="BU102">
        <f t="shared" si="99"/>
        <v>56.156115945073182</v>
      </c>
      <c r="BV102">
        <f t="shared" si="100"/>
        <v>48.680499876315423</v>
      </c>
      <c r="BW102">
        <f t="shared" si="101"/>
        <v>41.738856383897527</v>
      </c>
      <c r="BX102">
        <f t="shared" si="102"/>
        <v>123.25866970511311</v>
      </c>
      <c r="BY102">
        <f t="shared" si="103"/>
        <v>24.829724799802534</v>
      </c>
      <c r="BZ102">
        <f t="shared" si="104"/>
        <v>5.6067120515683087</v>
      </c>
      <c r="CA102">
        <f t="shared" si="105"/>
        <v>8.8995429390024583E-2</v>
      </c>
      <c r="CB102" s="11">
        <f t="shared" si="110"/>
        <v>0.25783100780887047</v>
      </c>
    </row>
    <row r="103" spans="1:80" x14ac:dyDescent="0.3">
      <c r="A103">
        <v>2</v>
      </c>
      <c r="B103" t="str">
        <f t="shared" si="60"/>
        <v/>
      </c>
      <c r="D103">
        <v>0.65</v>
      </c>
      <c r="I103">
        <f t="shared" si="61"/>
        <v>0</v>
      </c>
      <c r="J103">
        <f t="shared" si="62"/>
        <v>0</v>
      </c>
      <c r="L103" t="e">
        <f t="shared" si="63"/>
        <v>#DIV/0!</v>
      </c>
      <c r="M103">
        <v>2</v>
      </c>
      <c r="N103">
        <v>1</v>
      </c>
      <c r="O103">
        <v>4</v>
      </c>
      <c r="P103">
        <f t="shared" si="64"/>
        <v>0</v>
      </c>
      <c r="S103">
        <v>1</v>
      </c>
      <c r="T103">
        <v>0</v>
      </c>
      <c r="U103">
        <v>2</v>
      </c>
      <c r="Z103">
        <v>0</v>
      </c>
      <c r="AA103">
        <v>0</v>
      </c>
      <c r="AB103">
        <v>0</v>
      </c>
      <c r="AC103">
        <v>0</v>
      </c>
      <c r="AD103" t="s">
        <v>79</v>
      </c>
      <c r="AE103" t="e">
        <f t="shared" si="106"/>
        <v>#DIV/0!</v>
      </c>
      <c r="AF103" t="e">
        <f t="shared" si="65"/>
        <v>#DIV/0!</v>
      </c>
      <c r="AG103" t="e">
        <f t="shared" si="66"/>
        <v>#DIV/0!</v>
      </c>
      <c r="AH103" t="e">
        <f t="shared" si="67"/>
        <v>#DIV/0!</v>
      </c>
      <c r="AI103" t="e">
        <f t="shared" si="68"/>
        <v>#DIV/0!</v>
      </c>
      <c r="AJ103" t="e">
        <f t="shared" si="69"/>
        <v>#DIV/0!</v>
      </c>
      <c r="AK103" t="e">
        <f t="shared" si="70"/>
        <v>#DIV/0!</v>
      </c>
      <c r="AL103" t="e">
        <f t="shared" si="71"/>
        <v>#DIV/0!</v>
      </c>
      <c r="AM103" t="e">
        <f t="shared" si="72"/>
        <v>#DIV/0!</v>
      </c>
      <c r="AN103" t="e">
        <f t="shared" si="73"/>
        <v>#DIV/0!</v>
      </c>
      <c r="AO103" t="e">
        <f t="shared" si="74"/>
        <v>#DIV/0!</v>
      </c>
      <c r="AP103" t="e">
        <f t="shared" si="75"/>
        <v>#DIV/0!</v>
      </c>
      <c r="AQ103" t="e">
        <f t="shared" si="76"/>
        <v>#DIV/0!</v>
      </c>
      <c r="AR103" t="e">
        <f t="shared" si="77"/>
        <v>#DIV/0!</v>
      </c>
      <c r="AS103" t="e">
        <f t="shared" si="78"/>
        <v>#DIV/0!</v>
      </c>
      <c r="AT103" t="e">
        <f t="shared" si="79"/>
        <v>#DIV/0!</v>
      </c>
      <c r="AU103" t="e">
        <f t="shared" si="80"/>
        <v>#DIV/0!</v>
      </c>
      <c r="AV103" t="e">
        <f t="shared" si="81"/>
        <v>#DIV/0!</v>
      </c>
      <c r="AW103" t="e">
        <f t="shared" si="82"/>
        <v>#DIV/0!</v>
      </c>
      <c r="AX103" t="e">
        <f t="shared" si="83"/>
        <v>#DIV/0!</v>
      </c>
      <c r="AY103" t="e">
        <f t="shared" si="84"/>
        <v>#DIV/0!</v>
      </c>
      <c r="AZ103" t="e">
        <f t="shared" si="85"/>
        <v>#DIV/0!</v>
      </c>
      <c r="BA103" t="e">
        <f t="shared" si="86"/>
        <v>#DIV/0!</v>
      </c>
      <c r="BB103">
        <f t="shared" si="87"/>
        <v>63</v>
      </c>
      <c r="BC103">
        <f t="shared" si="107"/>
        <v>0</v>
      </c>
      <c r="BD103">
        <f t="shared" si="107"/>
        <v>0</v>
      </c>
      <c r="BE103">
        <f t="shared" si="88"/>
        <v>18</v>
      </c>
      <c r="BF103">
        <f t="shared" si="59"/>
        <v>0</v>
      </c>
      <c r="BG103">
        <f t="shared" si="59"/>
        <v>0</v>
      </c>
      <c r="BH103">
        <f t="shared" si="59"/>
        <v>0</v>
      </c>
      <c r="BI103">
        <f t="shared" si="89"/>
        <v>2.1181533488742623</v>
      </c>
      <c r="BJ103">
        <f t="shared" si="108"/>
        <v>0</v>
      </c>
      <c r="BK103">
        <f t="shared" si="109"/>
        <v>0</v>
      </c>
      <c r="BL103">
        <f t="shared" si="90"/>
        <v>0.60518667110693203</v>
      </c>
      <c r="BM103">
        <f t="shared" si="91"/>
        <v>0</v>
      </c>
      <c r="BN103">
        <f t="shared" si="92"/>
        <v>0</v>
      </c>
      <c r="BO103">
        <f t="shared" si="93"/>
        <v>0</v>
      </c>
      <c r="BP103" t="str">
        <f t="shared" si="94"/>
        <v/>
      </c>
      <c r="BQ103" t="str">
        <f t="shared" si="95"/>
        <v/>
      </c>
      <c r="BR103" t="str">
        <f t="shared" si="96"/>
        <v/>
      </c>
      <c r="BS103" t="str">
        <f t="shared" si="97"/>
        <v/>
      </c>
      <c r="BT103" t="str">
        <f t="shared" si="98"/>
        <v/>
      </c>
      <c r="BU103" t="str">
        <f t="shared" si="99"/>
        <v/>
      </c>
      <c r="BV103" t="str">
        <f t="shared" si="100"/>
        <v/>
      </c>
      <c r="BW103" t="str">
        <f t="shared" si="101"/>
        <v/>
      </c>
      <c r="BX103" t="str">
        <f t="shared" si="102"/>
        <v/>
      </c>
      <c r="BY103" t="str">
        <f t="shared" si="103"/>
        <v/>
      </c>
      <c r="BZ103" t="str">
        <f t="shared" si="104"/>
        <v/>
      </c>
      <c r="CA103" t="str">
        <f t="shared" si="105"/>
        <v/>
      </c>
      <c r="CB103" s="11">
        <f t="shared" si="110"/>
        <v>3.3621481728162893E-2</v>
      </c>
    </row>
    <row r="104" spans="1:80" x14ac:dyDescent="0.3">
      <c r="A104">
        <v>2</v>
      </c>
      <c r="B104">
        <f t="shared" si="60"/>
        <v>1</v>
      </c>
      <c r="C104" t="s">
        <v>79</v>
      </c>
      <c r="D104">
        <v>2.15</v>
      </c>
      <c r="E104">
        <v>18.899999999999999</v>
      </c>
      <c r="F104">
        <v>7.75</v>
      </c>
      <c r="G104">
        <v>7.45</v>
      </c>
      <c r="H104">
        <v>16.899999999999999</v>
      </c>
      <c r="I104">
        <f t="shared" si="61"/>
        <v>3.8</v>
      </c>
      <c r="J104">
        <f t="shared" si="62"/>
        <v>2</v>
      </c>
      <c r="K104">
        <v>3</v>
      </c>
      <c r="L104">
        <f t="shared" si="63"/>
        <v>3</v>
      </c>
      <c r="M104">
        <v>1</v>
      </c>
      <c r="N104">
        <v>0</v>
      </c>
      <c r="O104">
        <v>1</v>
      </c>
      <c r="P104">
        <f t="shared" si="64"/>
        <v>1</v>
      </c>
      <c r="Q104">
        <v>2</v>
      </c>
      <c r="S104">
        <v>1</v>
      </c>
      <c r="T104">
        <v>0</v>
      </c>
      <c r="U104">
        <v>1</v>
      </c>
      <c r="Z104">
        <v>63</v>
      </c>
      <c r="AA104">
        <v>0</v>
      </c>
      <c r="AB104">
        <v>0</v>
      </c>
      <c r="AC104">
        <v>0</v>
      </c>
      <c r="AD104" t="s">
        <v>79</v>
      </c>
      <c r="AE104">
        <f t="shared" si="106"/>
        <v>255.29834770220907</v>
      </c>
      <c r="AF104">
        <f t="shared" si="65"/>
        <v>-74.190985354951891</v>
      </c>
      <c r="AG104">
        <f t="shared" si="66"/>
        <v>-48.053736503327201</v>
      </c>
      <c r="AH104">
        <f t="shared" si="67"/>
        <v>-5.3668753376142288E-14</v>
      </c>
      <c r="AI104">
        <f t="shared" si="68"/>
        <v>42.69051362523026</v>
      </c>
      <c r="AJ104">
        <f t="shared" si="69"/>
        <v>80.335154838523167</v>
      </c>
      <c r="AK104">
        <f t="shared" si="70"/>
        <v>113.25127410603839</v>
      </c>
      <c r="AL104">
        <f t="shared" si="71"/>
        <v>141.75622189393545</v>
      </c>
      <c r="AM104">
        <f t="shared" si="72"/>
        <v>229.22065495473356</v>
      </c>
      <c r="AN104">
        <f t="shared" si="73"/>
        <v>249.07568687000767</v>
      </c>
      <c r="AO104">
        <f t="shared" si="74"/>
        <v>254.93556322764431</v>
      </c>
      <c r="AP104">
        <f t="shared" si="75"/>
        <v>262.31449048329819</v>
      </c>
      <c r="AQ104">
        <f t="shared" si="76"/>
        <v>0</v>
      </c>
      <c r="AR104">
        <f t="shared" si="77"/>
        <v>0</v>
      </c>
      <c r="AS104">
        <f t="shared" si="78"/>
        <v>0</v>
      </c>
      <c r="AT104">
        <f t="shared" si="79"/>
        <v>42.69051362523026</v>
      </c>
      <c r="AU104">
        <f t="shared" si="80"/>
        <v>80.335154838523167</v>
      </c>
      <c r="AV104">
        <f t="shared" si="81"/>
        <v>113.25127410603839</v>
      </c>
      <c r="AW104">
        <f t="shared" si="82"/>
        <v>141.75622189393545</v>
      </c>
      <c r="AX104">
        <f t="shared" si="83"/>
        <v>229.22065495473356</v>
      </c>
      <c r="AY104">
        <f t="shared" si="84"/>
        <v>249.07568687000767</v>
      </c>
      <c r="AZ104">
        <f t="shared" si="85"/>
        <v>254.93556322764431</v>
      </c>
      <c r="BA104">
        <f t="shared" si="86"/>
        <v>255.29834770220907</v>
      </c>
      <c r="BB104">
        <f t="shared" si="87"/>
        <v>5.5</v>
      </c>
      <c r="BC104">
        <f t="shared" si="107"/>
        <v>18</v>
      </c>
      <c r="BD104">
        <f t="shared" si="107"/>
        <v>0</v>
      </c>
      <c r="BE104">
        <f t="shared" si="88"/>
        <v>5.5</v>
      </c>
      <c r="BF104">
        <f t="shared" si="59"/>
        <v>0</v>
      </c>
      <c r="BG104">
        <f t="shared" si="59"/>
        <v>0</v>
      </c>
      <c r="BH104">
        <f t="shared" si="59"/>
        <v>0</v>
      </c>
      <c r="BI104">
        <f t="shared" si="89"/>
        <v>2.023157742216287</v>
      </c>
      <c r="BJ104">
        <f t="shared" si="108"/>
        <v>6.6212435199805757</v>
      </c>
      <c r="BK104">
        <f t="shared" si="109"/>
        <v>0</v>
      </c>
      <c r="BL104">
        <f t="shared" si="90"/>
        <v>2.023157742216287</v>
      </c>
      <c r="BM104">
        <f t="shared" si="91"/>
        <v>0</v>
      </c>
      <c r="BN104">
        <f t="shared" si="92"/>
        <v>0</v>
      </c>
      <c r="BO104">
        <f t="shared" si="93"/>
        <v>0</v>
      </c>
      <c r="BP104" t="str">
        <f t="shared" si="94"/>
        <v>Col mopA</v>
      </c>
      <c r="BQ104">
        <f t="shared" si="95"/>
        <v>0</v>
      </c>
      <c r="BR104">
        <f t="shared" si="96"/>
        <v>0</v>
      </c>
      <c r="BS104">
        <f t="shared" si="97"/>
        <v>0</v>
      </c>
      <c r="BT104">
        <f t="shared" si="98"/>
        <v>42.69051362523026</v>
      </c>
      <c r="BU104">
        <f t="shared" si="99"/>
        <v>37.644641213292907</v>
      </c>
      <c r="BV104">
        <f t="shared" si="100"/>
        <v>32.916119267515228</v>
      </c>
      <c r="BW104">
        <f t="shared" si="101"/>
        <v>28.504947787897052</v>
      </c>
      <c r="BX104">
        <f t="shared" si="102"/>
        <v>87.464433060798115</v>
      </c>
      <c r="BY104">
        <f t="shared" si="103"/>
        <v>19.855031915274111</v>
      </c>
      <c r="BZ104">
        <f t="shared" si="104"/>
        <v>5.8598763576366366</v>
      </c>
      <c r="CA104">
        <f t="shared" si="105"/>
        <v>0.36278447456476215</v>
      </c>
      <c r="CB104" s="11">
        <f t="shared" si="110"/>
        <v>0.3678468622211431</v>
      </c>
    </row>
    <row r="105" spans="1:80" x14ac:dyDescent="0.3">
      <c r="A105">
        <v>2</v>
      </c>
      <c r="B105" t="str">
        <f t="shared" si="60"/>
        <v/>
      </c>
      <c r="D105">
        <v>0.35</v>
      </c>
      <c r="I105">
        <f t="shared" si="61"/>
        <v>0</v>
      </c>
      <c r="J105">
        <f t="shared" si="62"/>
        <v>0</v>
      </c>
      <c r="L105" t="e">
        <f t="shared" si="63"/>
        <v>#DIV/0!</v>
      </c>
      <c r="M105">
        <v>2</v>
      </c>
      <c r="N105">
        <v>1</v>
      </c>
      <c r="O105">
        <v>5</v>
      </c>
      <c r="P105">
        <f t="shared" si="64"/>
        <v>0</v>
      </c>
      <c r="S105">
        <v>1</v>
      </c>
      <c r="T105">
        <v>0</v>
      </c>
      <c r="U105">
        <v>1</v>
      </c>
      <c r="Z105">
        <v>0</v>
      </c>
      <c r="AA105">
        <v>0</v>
      </c>
      <c r="AB105">
        <v>0</v>
      </c>
      <c r="AC105">
        <v>0</v>
      </c>
      <c r="AD105" t="s">
        <v>79</v>
      </c>
      <c r="AE105" t="e">
        <f t="shared" si="106"/>
        <v>#DIV/0!</v>
      </c>
      <c r="AF105" t="e">
        <f t="shared" si="65"/>
        <v>#DIV/0!</v>
      </c>
      <c r="AG105" t="e">
        <f t="shared" si="66"/>
        <v>#DIV/0!</v>
      </c>
      <c r="AH105" t="e">
        <f t="shared" si="67"/>
        <v>#DIV/0!</v>
      </c>
      <c r="AI105" t="e">
        <f t="shared" si="68"/>
        <v>#DIV/0!</v>
      </c>
      <c r="AJ105" t="e">
        <f t="shared" si="69"/>
        <v>#DIV/0!</v>
      </c>
      <c r="AK105" t="e">
        <f t="shared" si="70"/>
        <v>#DIV/0!</v>
      </c>
      <c r="AL105" t="e">
        <f t="shared" si="71"/>
        <v>#DIV/0!</v>
      </c>
      <c r="AM105" t="e">
        <f t="shared" si="72"/>
        <v>#DIV/0!</v>
      </c>
      <c r="AN105" t="e">
        <f t="shared" si="73"/>
        <v>#DIV/0!</v>
      </c>
      <c r="AO105" t="e">
        <f t="shared" si="74"/>
        <v>#DIV/0!</v>
      </c>
      <c r="AP105" t="e">
        <f t="shared" si="75"/>
        <v>#DIV/0!</v>
      </c>
      <c r="AQ105" t="e">
        <f t="shared" si="76"/>
        <v>#DIV/0!</v>
      </c>
      <c r="AR105" t="e">
        <f t="shared" si="77"/>
        <v>#DIV/0!</v>
      </c>
      <c r="AS105" t="e">
        <f t="shared" si="78"/>
        <v>#DIV/0!</v>
      </c>
      <c r="AT105" t="e">
        <f t="shared" si="79"/>
        <v>#DIV/0!</v>
      </c>
      <c r="AU105" t="e">
        <f t="shared" si="80"/>
        <v>#DIV/0!</v>
      </c>
      <c r="AV105" t="e">
        <f t="shared" si="81"/>
        <v>#DIV/0!</v>
      </c>
      <c r="AW105" t="e">
        <f t="shared" si="82"/>
        <v>#DIV/0!</v>
      </c>
      <c r="AX105" t="e">
        <f t="shared" si="83"/>
        <v>#DIV/0!</v>
      </c>
      <c r="AY105" t="e">
        <f t="shared" si="84"/>
        <v>#DIV/0!</v>
      </c>
      <c r="AZ105" t="e">
        <f t="shared" si="85"/>
        <v>#DIV/0!</v>
      </c>
      <c r="BA105" t="e">
        <f t="shared" si="86"/>
        <v>#DIV/0!</v>
      </c>
      <c r="BB105">
        <f t="shared" si="87"/>
        <v>83</v>
      </c>
      <c r="BC105">
        <f t="shared" si="107"/>
        <v>0</v>
      </c>
      <c r="BD105">
        <f t="shared" si="107"/>
        <v>0</v>
      </c>
      <c r="BE105">
        <f t="shared" si="88"/>
        <v>5.5</v>
      </c>
      <c r="BF105">
        <f t="shared" si="59"/>
        <v>0</v>
      </c>
      <c r="BG105">
        <f t="shared" si="59"/>
        <v>0</v>
      </c>
      <c r="BH105">
        <f t="shared" si="59"/>
        <v>0</v>
      </c>
      <c r="BI105">
        <f t="shared" si="89"/>
        <v>0.80910394194342283</v>
      </c>
      <c r="BJ105">
        <f t="shared" si="108"/>
        <v>0</v>
      </c>
      <c r="BK105">
        <f t="shared" si="109"/>
        <v>0</v>
      </c>
      <c r="BL105">
        <f t="shared" si="90"/>
        <v>5.3615321454082238E-2</v>
      </c>
      <c r="BM105">
        <f t="shared" si="91"/>
        <v>0</v>
      </c>
      <c r="BN105">
        <f t="shared" si="92"/>
        <v>0</v>
      </c>
      <c r="BO105">
        <f t="shared" si="93"/>
        <v>0</v>
      </c>
      <c r="BP105" t="str">
        <f t="shared" si="94"/>
        <v/>
      </c>
      <c r="BQ105" t="str">
        <f t="shared" si="95"/>
        <v/>
      </c>
      <c r="BR105" t="str">
        <f t="shared" si="96"/>
        <v/>
      </c>
      <c r="BS105" t="str">
        <f t="shared" si="97"/>
        <v/>
      </c>
      <c r="BT105" t="str">
        <f t="shared" si="98"/>
        <v/>
      </c>
      <c r="BU105" t="str">
        <f t="shared" si="99"/>
        <v/>
      </c>
      <c r="BV105" t="str">
        <f t="shared" si="100"/>
        <v/>
      </c>
      <c r="BW105" t="str">
        <f t="shared" si="101"/>
        <v/>
      </c>
      <c r="BX105" t="str">
        <f t="shared" si="102"/>
        <v/>
      </c>
      <c r="BY105" t="str">
        <f t="shared" si="103"/>
        <v/>
      </c>
      <c r="BZ105" t="str">
        <f t="shared" si="104"/>
        <v/>
      </c>
      <c r="CA105" t="str">
        <f t="shared" si="105"/>
        <v/>
      </c>
      <c r="CB105" s="11">
        <f t="shared" si="110"/>
        <v>9.7482402643785885E-3</v>
      </c>
    </row>
    <row r="106" spans="1:80" x14ac:dyDescent="0.3">
      <c r="A106">
        <v>2</v>
      </c>
      <c r="B106">
        <f t="shared" si="60"/>
        <v>1</v>
      </c>
      <c r="C106" t="s">
        <v>79</v>
      </c>
      <c r="D106">
        <v>1.45</v>
      </c>
      <c r="E106">
        <v>18.5</v>
      </c>
      <c r="F106">
        <v>8.8000000000000007</v>
      </c>
      <c r="G106">
        <v>9</v>
      </c>
      <c r="H106">
        <v>18.5</v>
      </c>
      <c r="I106">
        <f t="shared" si="61"/>
        <v>4.45</v>
      </c>
      <c r="J106">
        <f t="shared" si="62"/>
        <v>0</v>
      </c>
      <c r="K106">
        <v>3</v>
      </c>
      <c r="L106">
        <f t="shared" si="63"/>
        <v>3</v>
      </c>
      <c r="M106">
        <v>1</v>
      </c>
      <c r="N106">
        <v>1</v>
      </c>
      <c r="O106">
        <v>1</v>
      </c>
      <c r="P106">
        <f t="shared" si="64"/>
        <v>1</v>
      </c>
      <c r="Q106">
        <v>1</v>
      </c>
      <c r="Z106">
        <v>18</v>
      </c>
      <c r="AA106">
        <v>0</v>
      </c>
      <c r="AB106">
        <v>0</v>
      </c>
      <c r="AC106">
        <v>0</v>
      </c>
      <c r="AD106" t="s">
        <v>79</v>
      </c>
      <c r="AE106">
        <f t="shared" si="106"/>
        <v>383.25325899416657</v>
      </c>
      <c r="AF106">
        <f t="shared" si="65"/>
        <v>30.24230107199346</v>
      </c>
      <c r="AG106">
        <f t="shared" si="66"/>
        <v>58.850292153606453</v>
      </c>
      <c r="AH106">
        <f t="shared" si="67"/>
        <v>111.34493434462236</v>
      </c>
      <c r="AI106">
        <f t="shared" si="68"/>
        <v>157.84710657090997</v>
      </c>
      <c r="AJ106">
        <f t="shared" si="69"/>
        <v>198.71998883033172</v>
      </c>
      <c r="AK106">
        <f t="shared" si="70"/>
        <v>234.32676112074981</v>
      </c>
      <c r="AL106">
        <f t="shared" si="71"/>
        <v>265.0306034400266</v>
      </c>
      <c r="AM106">
        <f t="shared" si="72"/>
        <v>357.71716539447232</v>
      </c>
      <c r="AN106">
        <f t="shared" si="73"/>
        <v>377.73746277663264</v>
      </c>
      <c r="AO106">
        <f t="shared" si="74"/>
        <v>383.04897024536905</v>
      </c>
      <c r="AP106">
        <f t="shared" si="75"/>
        <v>393.3239376848905</v>
      </c>
      <c r="AQ106">
        <f t="shared" si="76"/>
        <v>30.24230107199346</v>
      </c>
      <c r="AR106">
        <f t="shared" si="77"/>
        <v>58.850292153606453</v>
      </c>
      <c r="AS106">
        <f t="shared" si="78"/>
        <v>111.34493434462236</v>
      </c>
      <c r="AT106">
        <f t="shared" si="79"/>
        <v>157.84710657090997</v>
      </c>
      <c r="AU106">
        <f t="shared" si="80"/>
        <v>198.71998883033172</v>
      </c>
      <c r="AV106">
        <f t="shared" si="81"/>
        <v>234.32676112074981</v>
      </c>
      <c r="AW106">
        <f t="shared" si="82"/>
        <v>265.0306034400266</v>
      </c>
      <c r="AX106">
        <f t="shared" si="83"/>
        <v>357.71716539447232</v>
      </c>
      <c r="AY106">
        <f t="shared" si="84"/>
        <v>377.73746277663264</v>
      </c>
      <c r="AZ106">
        <f t="shared" si="85"/>
        <v>383.04897024536905</v>
      </c>
      <c r="BA106">
        <f t="shared" si="86"/>
        <v>383.25325899416657</v>
      </c>
      <c r="BB106">
        <f t="shared" si="87"/>
        <v>5.5</v>
      </c>
      <c r="BC106">
        <f t="shared" si="107"/>
        <v>5.5</v>
      </c>
      <c r="BD106">
        <f t="shared" si="107"/>
        <v>0</v>
      </c>
      <c r="BE106">
        <f t="shared" si="88"/>
        <v>0</v>
      </c>
      <c r="BF106">
        <f t="shared" si="59"/>
        <v>0</v>
      </c>
      <c r="BG106">
        <f t="shared" si="59"/>
        <v>0</v>
      </c>
      <c r="BH106">
        <f t="shared" si="59"/>
        <v>0</v>
      </c>
      <c r="BI106">
        <f t="shared" si="89"/>
        <v>0.9202139865894523</v>
      </c>
      <c r="BJ106">
        <f t="shared" si="108"/>
        <v>0.9202139865894523</v>
      </c>
      <c r="BK106">
        <f t="shared" si="109"/>
        <v>0</v>
      </c>
      <c r="BL106">
        <f t="shared" si="90"/>
        <v>0</v>
      </c>
      <c r="BM106">
        <f t="shared" si="91"/>
        <v>0</v>
      </c>
      <c r="BN106">
        <f t="shared" si="92"/>
        <v>0</v>
      </c>
      <c r="BO106">
        <f t="shared" si="93"/>
        <v>0</v>
      </c>
      <c r="BP106" t="str">
        <f t="shared" si="94"/>
        <v>Col mopA</v>
      </c>
      <c r="BQ106">
        <f t="shared" si="95"/>
        <v>30.24230107199346</v>
      </c>
      <c r="BR106">
        <f t="shared" si="96"/>
        <v>28.607991081612994</v>
      </c>
      <c r="BS106">
        <f t="shared" si="97"/>
        <v>52.494642191015906</v>
      </c>
      <c r="BT106">
        <f t="shared" si="98"/>
        <v>46.502172226287612</v>
      </c>
      <c r="BU106">
        <f t="shared" si="99"/>
        <v>40.872882259421743</v>
      </c>
      <c r="BV106">
        <f t="shared" si="100"/>
        <v>35.606772290418093</v>
      </c>
      <c r="BW106">
        <f t="shared" si="101"/>
        <v>30.703842319276788</v>
      </c>
      <c r="BX106">
        <f t="shared" si="102"/>
        <v>92.686561954445722</v>
      </c>
      <c r="BY106">
        <f t="shared" si="103"/>
        <v>20.020297382160322</v>
      </c>
      <c r="BZ106">
        <f t="shared" si="104"/>
        <v>5.3115074687364086</v>
      </c>
      <c r="CA106">
        <f t="shared" si="105"/>
        <v>0.20428874879752357</v>
      </c>
      <c r="CB106" s="11">
        <f t="shared" si="110"/>
        <v>0.16731163392535497</v>
      </c>
    </row>
    <row r="107" spans="1:80" x14ac:dyDescent="0.3">
      <c r="A107">
        <v>2</v>
      </c>
      <c r="B107" t="str">
        <f t="shared" si="60"/>
        <v/>
      </c>
      <c r="D107">
        <v>0.92</v>
      </c>
      <c r="I107">
        <f t="shared" si="61"/>
        <v>0</v>
      </c>
      <c r="J107">
        <f t="shared" si="62"/>
        <v>0</v>
      </c>
      <c r="L107" t="e">
        <f t="shared" si="63"/>
        <v>#DIV/0!</v>
      </c>
      <c r="M107">
        <v>2</v>
      </c>
      <c r="N107">
        <v>1</v>
      </c>
      <c r="O107">
        <v>5</v>
      </c>
      <c r="P107">
        <f t="shared" si="64"/>
        <v>0</v>
      </c>
      <c r="S107">
        <v>1</v>
      </c>
      <c r="T107">
        <v>0</v>
      </c>
      <c r="U107">
        <v>2</v>
      </c>
      <c r="Z107">
        <v>0</v>
      </c>
      <c r="AA107">
        <v>0</v>
      </c>
      <c r="AB107">
        <v>0</v>
      </c>
      <c r="AC107">
        <v>0</v>
      </c>
      <c r="AD107" t="s">
        <v>79</v>
      </c>
      <c r="AE107" t="e">
        <f t="shared" si="106"/>
        <v>#DIV/0!</v>
      </c>
      <c r="AF107" t="e">
        <f t="shared" si="65"/>
        <v>#DIV/0!</v>
      </c>
      <c r="AG107" t="e">
        <f t="shared" si="66"/>
        <v>#DIV/0!</v>
      </c>
      <c r="AH107" t="e">
        <f t="shared" si="67"/>
        <v>#DIV/0!</v>
      </c>
      <c r="AI107" t="e">
        <f t="shared" si="68"/>
        <v>#DIV/0!</v>
      </c>
      <c r="AJ107" t="e">
        <f t="shared" si="69"/>
        <v>#DIV/0!</v>
      </c>
      <c r="AK107" t="e">
        <f t="shared" si="70"/>
        <v>#DIV/0!</v>
      </c>
      <c r="AL107" t="e">
        <f t="shared" si="71"/>
        <v>#DIV/0!</v>
      </c>
      <c r="AM107" t="e">
        <f t="shared" si="72"/>
        <v>#DIV/0!</v>
      </c>
      <c r="AN107" t="e">
        <f t="shared" si="73"/>
        <v>#DIV/0!</v>
      </c>
      <c r="AO107" t="e">
        <f t="shared" si="74"/>
        <v>#DIV/0!</v>
      </c>
      <c r="AP107" t="e">
        <f t="shared" si="75"/>
        <v>#DIV/0!</v>
      </c>
      <c r="AQ107" t="e">
        <f t="shared" si="76"/>
        <v>#DIV/0!</v>
      </c>
      <c r="AR107" t="e">
        <f t="shared" si="77"/>
        <v>#DIV/0!</v>
      </c>
      <c r="AS107" t="e">
        <f t="shared" si="78"/>
        <v>#DIV/0!</v>
      </c>
      <c r="AT107" t="e">
        <f t="shared" si="79"/>
        <v>#DIV/0!</v>
      </c>
      <c r="AU107" t="e">
        <f t="shared" si="80"/>
        <v>#DIV/0!</v>
      </c>
      <c r="AV107" t="e">
        <f t="shared" si="81"/>
        <v>#DIV/0!</v>
      </c>
      <c r="AW107" t="e">
        <f t="shared" si="82"/>
        <v>#DIV/0!</v>
      </c>
      <c r="AX107" t="e">
        <f t="shared" si="83"/>
        <v>#DIV/0!</v>
      </c>
      <c r="AY107" t="e">
        <f t="shared" si="84"/>
        <v>#DIV/0!</v>
      </c>
      <c r="AZ107" t="e">
        <f t="shared" si="85"/>
        <v>#DIV/0!</v>
      </c>
      <c r="BA107" t="e">
        <f t="shared" si="86"/>
        <v>#DIV/0!</v>
      </c>
      <c r="BB107">
        <f t="shared" si="87"/>
        <v>83</v>
      </c>
      <c r="BC107">
        <f t="shared" si="107"/>
        <v>0</v>
      </c>
      <c r="BD107">
        <f t="shared" si="107"/>
        <v>0</v>
      </c>
      <c r="BE107">
        <f t="shared" si="88"/>
        <v>18</v>
      </c>
      <c r="BF107">
        <f t="shared" si="59"/>
        <v>0</v>
      </c>
      <c r="BG107">
        <f t="shared" si="59"/>
        <v>0</v>
      </c>
      <c r="BH107">
        <f t="shared" si="59"/>
        <v>0</v>
      </c>
      <c r="BI107">
        <f t="shared" si="89"/>
        <v>5.5904128690686798</v>
      </c>
      <c r="BJ107">
        <f t="shared" si="108"/>
        <v>0</v>
      </c>
      <c r="BK107">
        <f t="shared" si="109"/>
        <v>0</v>
      </c>
      <c r="BL107">
        <f t="shared" si="90"/>
        <v>1.212378694496822</v>
      </c>
      <c r="BM107">
        <f t="shared" si="91"/>
        <v>0</v>
      </c>
      <c r="BN107">
        <f t="shared" si="92"/>
        <v>0</v>
      </c>
      <c r="BO107">
        <f t="shared" si="93"/>
        <v>0</v>
      </c>
      <c r="BP107" t="str">
        <f t="shared" si="94"/>
        <v/>
      </c>
      <c r="BQ107" t="str">
        <f t="shared" si="95"/>
        <v/>
      </c>
      <c r="BR107" t="str">
        <f t="shared" si="96"/>
        <v/>
      </c>
      <c r="BS107" t="str">
        <f t="shared" si="97"/>
        <v/>
      </c>
      <c r="BT107" t="str">
        <f t="shared" si="98"/>
        <v/>
      </c>
      <c r="BU107" t="str">
        <f t="shared" si="99"/>
        <v/>
      </c>
      <c r="BV107" t="str">
        <f t="shared" si="100"/>
        <v/>
      </c>
      <c r="BW107" t="str">
        <f t="shared" si="101"/>
        <v/>
      </c>
      <c r="BX107" t="str">
        <f t="shared" si="102"/>
        <v/>
      </c>
      <c r="BY107" t="str">
        <f t="shared" si="103"/>
        <v/>
      </c>
      <c r="BZ107" t="str">
        <f t="shared" si="104"/>
        <v/>
      </c>
      <c r="CA107" t="str">
        <f t="shared" si="105"/>
        <v/>
      </c>
      <c r="CB107" s="11">
        <f t="shared" si="110"/>
        <v>6.7354371916490116E-2</v>
      </c>
    </row>
    <row r="108" spans="1:80" x14ac:dyDescent="0.3">
      <c r="A108">
        <v>2</v>
      </c>
      <c r="B108">
        <f t="shared" si="60"/>
        <v>1</v>
      </c>
      <c r="C108" t="s">
        <v>79</v>
      </c>
      <c r="D108">
        <v>2.15</v>
      </c>
      <c r="E108">
        <v>17.8</v>
      </c>
      <c r="F108">
        <v>10.050000000000001</v>
      </c>
      <c r="G108">
        <v>12.2</v>
      </c>
      <c r="H108">
        <v>17.8</v>
      </c>
      <c r="I108">
        <f t="shared" si="61"/>
        <v>5.5625</v>
      </c>
      <c r="J108">
        <f t="shared" si="62"/>
        <v>0</v>
      </c>
      <c r="K108">
        <v>3</v>
      </c>
      <c r="L108">
        <f t="shared" si="63"/>
        <v>3</v>
      </c>
      <c r="M108">
        <v>1</v>
      </c>
      <c r="N108">
        <v>1</v>
      </c>
      <c r="O108">
        <v>1</v>
      </c>
      <c r="P108">
        <f t="shared" si="64"/>
        <v>1</v>
      </c>
      <c r="Q108">
        <v>1</v>
      </c>
      <c r="S108">
        <v>1</v>
      </c>
      <c r="T108">
        <v>0</v>
      </c>
      <c r="U108">
        <v>1</v>
      </c>
      <c r="Z108">
        <v>38</v>
      </c>
      <c r="AA108">
        <v>0</v>
      </c>
      <c r="AB108">
        <v>0</v>
      </c>
      <c r="AC108">
        <v>0</v>
      </c>
      <c r="AD108" t="s">
        <v>79</v>
      </c>
      <c r="AE108">
        <f t="shared" si="106"/>
        <v>576.17466301487877</v>
      </c>
      <c r="AF108">
        <f t="shared" si="65"/>
        <v>47.202937367827431</v>
      </c>
      <c r="AG108">
        <f t="shared" si="66"/>
        <v>91.754741759375761</v>
      </c>
      <c r="AH108">
        <f t="shared" si="67"/>
        <v>173.21144097505459</v>
      </c>
      <c r="AI108">
        <f t="shared" si="68"/>
        <v>244.98307636987565</v>
      </c>
      <c r="AJ108">
        <f t="shared" si="69"/>
        <v>307.68262666667789</v>
      </c>
      <c r="AK108">
        <f t="shared" si="70"/>
        <v>361.92307058830056</v>
      </c>
      <c r="AL108">
        <f t="shared" si="71"/>
        <v>408.31738685758279</v>
      </c>
      <c r="AM108">
        <f t="shared" si="72"/>
        <v>544.05130871825463</v>
      </c>
      <c r="AN108">
        <f t="shared" si="73"/>
        <v>570.5687682682742</v>
      </c>
      <c r="AO108">
        <f t="shared" si="74"/>
        <v>576.12235549719651</v>
      </c>
      <c r="AP108">
        <f t="shared" si="75"/>
        <v>600.52299519101166</v>
      </c>
      <c r="AQ108">
        <f t="shared" si="76"/>
        <v>47.202937367827431</v>
      </c>
      <c r="AR108">
        <f t="shared" si="77"/>
        <v>91.754741759375761</v>
      </c>
      <c r="AS108">
        <f t="shared" si="78"/>
        <v>173.21144097505459</v>
      </c>
      <c r="AT108">
        <f t="shared" si="79"/>
        <v>244.98307636987565</v>
      </c>
      <c r="AU108">
        <f t="shared" si="80"/>
        <v>307.68262666667789</v>
      </c>
      <c r="AV108">
        <f t="shared" si="81"/>
        <v>361.92307058830056</v>
      </c>
      <c r="AW108">
        <f t="shared" si="82"/>
        <v>408.31738685758279</v>
      </c>
      <c r="AX108">
        <f t="shared" si="83"/>
        <v>544.05130871825463</v>
      </c>
      <c r="AY108">
        <f t="shared" si="84"/>
        <v>570.5687682682742</v>
      </c>
      <c r="AZ108">
        <f t="shared" si="85"/>
        <v>576.12235549719651</v>
      </c>
      <c r="BA108">
        <f t="shared" si="86"/>
        <v>576.17466301487877</v>
      </c>
      <c r="BB108">
        <f t="shared" si="87"/>
        <v>5.5</v>
      </c>
      <c r="BC108">
        <f t="shared" si="107"/>
        <v>5.5</v>
      </c>
      <c r="BD108">
        <f t="shared" si="107"/>
        <v>0</v>
      </c>
      <c r="BE108">
        <f t="shared" si="88"/>
        <v>5.5</v>
      </c>
      <c r="BF108">
        <f t="shared" si="59"/>
        <v>0</v>
      </c>
      <c r="BG108">
        <f t="shared" si="59"/>
        <v>0</v>
      </c>
      <c r="BH108">
        <f t="shared" si="59"/>
        <v>0</v>
      </c>
      <c r="BI108">
        <f t="shared" si="89"/>
        <v>2.023157742216287</v>
      </c>
      <c r="BJ108">
        <f t="shared" si="108"/>
        <v>2.023157742216287</v>
      </c>
      <c r="BK108">
        <f t="shared" si="109"/>
        <v>0</v>
      </c>
      <c r="BL108">
        <f t="shared" si="90"/>
        <v>2.023157742216287</v>
      </c>
      <c r="BM108">
        <f t="shared" si="91"/>
        <v>0</v>
      </c>
      <c r="BN108">
        <f t="shared" si="92"/>
        <v>0</v>
      </c>
      <c r="BO108">
        <f t="shared" si="93"/>
        <v>0</v>
      </c>
      <c r="BP108" t="str">
        <f t="shared" si="94"/>
        <v>Col mopA</v>
      </c>
      <c r="BQ108">
        <f t="shared" si="95"/>
        <v>47.202937367827431</v>
      </c>
      <c r="BR108">
        <f t="shared" si="96"/>
        <v>44.55180439154833</v>
      </c>
      <c r="BS108">
        <f t="shared" si="97"/>
        <v>81.456699215678825</v>
      </c>
      <c r="BT108">
        <f t="shared" si="98"/>
        <v>71.771635394821061</v>
      </c>
      <c r="BU108">
        <f t="shared" si="99"/>
        <v>62.699550296802244</v>
      </c>
      <c r="BV108">
        <f t="shared" si="100"/>
        <v>54.240443921622671</v>
      </c>
      <c r="BW108">
        <f t="shared" si="101"/>
        <v>46.394316269282228</v>
      </c>
      <c r="BX108">
        <f t="shared" si="102"/>
        <v>135.73392186067184</v>
      </c>
      <c r="BY108">
        <f t="shared" si="103"/>
        <v>26.517459550019566</v>
      </c>
      <c r="BZ108">
        <f t="shared" si="104"/>
        <v>5.5535872289223107</v>
      </c>
      <c r="CA108">
        <f t="shared" si="105"/>
        <v>5.2307517682265825E-2</v>
      </c>
      <c r="CB108" s="11">
        <f t="shared" si="110"/>
        <v>0.3678468622211431</v>
      </c>
    </row>
    <row r="109" spans="1:80" x14ac:dyDescent="0.3">
      <c r="A109">
        <v>2</v>
      </c>
      <c r="B109" t="str">
        <f t="shared" si="60"/>
        <v/>
      </c>
      <c r="D109">
        <v>0.74</v>
      </c>
      <c r="I109">
        <f t="shared" si="61"/>
        <v>0</v>
      </c>
      <c r="J109">
        <f t="shared" si="62"/>
        <v>0</v>
      </c>
      <c r="L109" t="e">
        <f t="shared" si="63"/>
        <v>#DIV/0!</v>
      </c>
      <c r="P109">
        <f t="shared" si="64"/>
        <v>0</v>
      </c>
      <c r="Q109">
        <v>7</v>
      </c>
      <c r="Z109">
        <v>0</v>
      </c>
      <c r="AA109">
        <v>0</v>
      </c>
      <c r="AB109">
        <v>0</v>
      </c>
      <c r="AC109">
        <v>0</v>
      </c>
      <c r="AD109" t="s">
        <v>79</v>
      </c>
      <c r="AE109" t="e">
        <f t="shared" si="106"/>
        <v>#DIV/0!</v>
      </c>
      <c r="AF109" t="e">
        <f t="shared" si="65"/>
        <v>#DIV/0!</v>
      </c>
      <c r="AG109" t="e">
        <f t="shared" si="66"/>
        <v>#DIV/0!</v>
      </c>
      <c r="AH109" t="e">
        <f t="shared" si="67"/>
        <v>#DIV/0!</v>
      </c>
      <c r="AI109" t="e">
        <f t="shared" si="68"/>
        <v>#DIV/0!</v>
      </c>
      <c r="AJ109" t="e">
        <f t="shared" si="69"/>
        <v>#DIV/0!</v>
      </c>
      <c r="AK109" t="e">
        <f t="shared" si="70"/>
        <v>#DIV/0!</v>
      </c>
      <c r="AL109" t="e">
        <f t="shared" si="71"/>
        <v>#DIV/0!</v>
      </c>
      <c r="AM109" t="e">
        <f t="shared" si="72"/>
        <v>#DIV/0!</v>
      </c>
      <c r="AN109" t="e">
        <f t="shared" si="73"/>
        <v>#DIV/0!</v>
      </c>
      <c r="AO109" t="e">
        <f t="shared" si="74"/>
        <v>#DIV/0!</v>
      </c>
      <c r="AP109" t="e">
        <f t="shared" si="75"/>
        <v>#DIV/0!</v>
      </c>
      <c r="AQ109" t="e">
        <f t="shared" si="76"/>
        <v>#DIV/0!</v>
      </c>
      <c r="AR109" t="e">
        <f t="shared" si="77"/>
        <v>#DIV/0!</v>
      </c>
      <c r="AS109" t="e">
        <f t="shared" si="78"/>
        <v>#DIV/0!</v>
      </c>
      <c r="AT109" t="e">
        <f t="shared" si="79"/>
        <v>#DIV/0!</v>
      </c>
      <c r="AU109" t="e">
        <f t="shared" si="80"/>
        <v>#DIV/0!</v>
      </c>
      <c r="AV109" t="e">
        <f t="shared" si="81"/>
        <v>#DIV/0!</v>
      </c>
      <c r="AW109" t="e">
        <f t="shared" si="82"/>
        <v>#DIV/0!</v>
      </c>
      <c r="AX109" t="e">
        <f t="shared" si="83"/>
        <v>#DIV/0!</v>
      </c>
      <c r="AY109" t="e">
        <f t="shared" si="84"/>
        <v>#DIV/0!</v>
      </c>
      <c r="AZ109" t="e">
        <f t="shared" si="85"/>
        <v>#DIV/0!</v>
      </c>
      <c r="BA109" t="e">
        <f t="shared" si="86"/>
        <v>#DIV/0!</v>
      </c>
      <c r="BB109">
        <f t="shared" si="87"/>
        <v>0</v>
      </c>
      <c r="BC109">
        <f t="shared" si="107"/>
        <v>100</v>
      </c>
      <c r="BD109">
        <f t="shared" si="107"/>
        <v>0</v>
      </c>
      <c r="BE109">
        <f t="shared" si="88"/>
        <v>0</v>
      </c>
      <c r="BF109">
        <f t="shared" si="59"/>
        <v>0</v>
      </c>
      <c r="BG109">
        <f t="shared" si="59"/>
        <v>0</v>
      </c>
      <c r="BH109">
        <f t="shared" si="59"/>
        <v>0</v>
      </c>
      <c r="BI109">
        <f t="shared" si="89"/>
        <v>0</v>
      </c>
      <c r="BJ109">
        <f t="shared" si="108"/>
        <v>4.3576623418560949</v>
      </c>
      <c r="BK109">
        <f t="shared" si="109"/>
        <v>0</v>
      </c>
      <c r="BL109">
        <f t="shared" si="90"/>
        <v>0</v>
      </c>
      <c r="BM109">
        <f t="shared" si="91"/>
        <v>0</v>
      </c>
      <c r="BN109">
        <f t="shared" si="92"/>
        <v>0</v>
      </c>
      <c r="BO109">
        <f t="shared" si="93"/>
        <v>0</v>
      </c>
      <c r="BP109" t="str">
        <f t="shared" si="94"/>
        <v/>
      </c>
      <c r="BQ109" t="str">
        <f t="shared" si="95"/>
        <v/>
      </c>
      <c r="BR109" t="str">
        <f t="shared" si="96"/>
        <v/>
      </c>
      <c r="BS109" t="str">
        <f t="shared" si="97"/>
        <v/>
      </c>
      <c r="BT109" t="str">
        <f t="shared" si="98"/>
        <v/>
      </c>
      <c r="BU109" t="str">
        <f t="shared" si="99"/>
        <v/>
      </c>
      <c r="BV109" t="str">
        <f t="shared" si="100"/>
        <v/>
      </c>
      <c r="BW109" t="str">
        <f t="shared" si="101"/>
        <v/>
      </c>
      <c r="BX109" t="str">
        <f t="shared" si="102"/>
        <v/>
      </c>
      <c r="BY109" t="str">
        <f t="shared" si="103"/>
        <v/>
      </c>
      <c r="BZ109" t="str">
        <f t="shared" si="104"/>
        <v/>
      </c>
      <c r="CA109" t="str">
        <f t="shared" si="105"/>
        <v/>
      </c>
      <c r="CB109" s="11">
        <f t="shared" si="110"/>
        <v>4.3576623418560945E-2</v>
      </c>
    </row>
    <row r="110" spans="1:80" x14ac:dyDescent="0.3">
      <c r="A110">
        <v>2</v>
      </c>
      <c r="B110">
        <f t="shared" si="60"/>
        <v>1</v>
      </c>
      <c r="C110" t="s">
        <v>79</v>
      </c>
      <c r="D110">
        <v>1.85</v>
      </c>
      <c r="E110">
        <v>20.5</v>
      </c>
      <c r="F110">
        <v>10.1</v>
      </c>
      <c r="G110">
        <v>13.2</v>
      </c>
      <c r="H110">
        <v>19.5</v>
      </c>
      <c r="I110">
        <f t="shared" si="61"/>
        <v>5.8249999999999993</v>
      </c>
      <c r="J110">
        <f t="shared" si="62"/>
        <v>1</v>
      </c>
      <c r="K110">
        <v>3</v>
      </c>
      <c r="L110">
        <f t="shared" si="63"/>
        <v>3</v>
      </c>
      <c r="M110">
        <v>1</v>
      </c>
      <c r="N110">
        <v>0</v>
      </c>
      <c r="O110">
        <v>1</v>
      </c>
      <c r="P110">
        <f t="shared" si="64"/>
        <v>1</v>
      </c>
      <c r="Q110">
        <v>1</v>
      </c>
      <c r="S110">
        <v>1</v>
      </c>
      <c r="T110">
        <v>0</v>
      </c>
      <c r="U110">
        <v>1</v>
      </c>
      <c r="Z110">
        <v>38</v>
      </c>
      <c r="AA110">
        <v>0</v>
      </c>
      <c r="AB110">
        <v>0</v>
      </c>
      <c r="AC110">
        <v>0</v>
      </c>
      <c r="AD110" t="s">
        <v>79</v>
      </c>
      <c r="AE110">
        <f t="shared" si="106"/>
        <v>692.18243919160989</v>
      </c>
      <c r="AF110">
        <f t="shared" si="65"/>
        <v>-54.62172318912878</v>
      </c>
      <c r="AG110">
        <f t="shared" si="66"/>
        <v>0</v>
      </c>
      <c r="AH110">
        <f t="shared" si="67"/>
        <v>101.12195111236689</v>
      </c>
      <c r="AI110">
        <f t="shared" si="68"/>
        <v>191.88199447170101</v>
      </c>
      <c r="AJ110">
        <f t="shared" si="69"/>
        <v>272.84023319978792</v>
      </c>
      <c r="AK110">
        <f t="shared" si="70"/>
        <v>344.55677041841324</v>
      </c>
      <c r="AL110">
        <f t="shared" si="71"/>
        <v>407.59170924936245</v>
      </c>
      <c r="AM110">
        <f t="shared" si="72"/>
        <v>612.14603685146164</v>
      </c>
      <c r="AN110">
        <f t="shared" si="73"/>
        <v>666.54605255488354</v>
      </c>
      <c r="AO110">
        <f t="shared" si="74"/>
        <v>688.18003563385048</v>
      </c>
      <c r="AP110">
        <f t="shared" si="75"/>
        <v>696.18484274936918</v>
      </c>
      <c r="AQ110">
        <f t="shared" si="76"/>
        <v>0</v>
      </c>
      <c r="AR110">
        <f t="shared" si="77"/>
        <v>0</v>
      </c>
      <c r="AS110">
        <f t="shared" si="78"/>
        <v>101.12195111236689</v>
      </c>
      <c r="AT110">
        <f t="shared" si="79"/>
        <v>191.88199447170101</v>
      </c>
      <c r="AU110">
        <f t="shared" si="80"/>
        <v>272.84023319978792</v>
      </c>
      <c r="AV110">
        <f t="shared" si="81"/>
        <v>344.55677041841324</v>
      </c>
      <c r="AW110">
        <f t="shared" si="82"/>
        <v>407.59170924936245</v>
      </c>
      <c r="AX110">
        <f t="shared" si="83"/>
        <v>612.14603685146164</v>
      </c>
      <c r="AY110">
        <f t="shared" si="84"/>
        <v>666.54605255488354</v>
      </c>
      <c r="AZ110">
        <f t="shared" si="85"/>
        <v>688.18003563385048</v>
      </c>
      <c r="BA110">
        <f t="shared" si="86"/>
        <v>692.18243919160989</v>
      </c>
      <c r="BB110">
        <f t="shared" si="87"/>
        <v>5.5</v>
      </c>
      <c r="BC110">
        <f t="shared" si="107"/>
        <v>5.5</v>
      </c>
      <c r="BD110">
        <f t="shared" si="107"/>
        <v>0</v>
      </c>
      <c r="BE110">
        <f t="shared" si="88"/>
        <v>5.5</v>
      </c>
      <c r="BF110">
        <f t="shared" si="59"/>
        <v>0</v>
      </c>
      <c r="BG110">
        <f t="shared" si="59"/>
        <v>0</v>
      </c>
      <c r="BH110">
        <f t="shared" si="59"/>
        <v>0</v>
      </c>
      <c r="BI110">
        <f t="shared" si="89"/>
        <v>1.4979464300130325</v>
      </c>
      <c r="BJ110">
        <f t="shared" si="108"/>
        <v>1.4979464300130325</v>
      </c>
      <c r="BK110">
        <f t="shared" si="109"/>
        <v>0</v>
      </c>
      <c r="BL110">
        <f t="shared" si="90"/>
        <v>1.4979464300130325</v>
      </c>
      <c r="BM110">
        <f t="shared" si="91"/>
        <v>0</v>
      </c>
      <c r="BN110">
        <f t="shared" si="92"/>
        <v>0</v>
      </c>
      <c r="BO110">
        <f t="shared" si="93"/>
        <v>0</v>
      </c>
      <c r="BP110" t="str">
        <f t="shared" si="94"/>
        <v>Col mopA</v>
      </c>
      <c r="BQ110">
        <f t="shared" si="95"/>
        <v>0</v>
      </c>
      <c r="BR110">
        <f t="shared" si="96"/>
        <v>0</v>
      </c>
      <c r="BS110">
        <f t="shared" si="97"/>
        <v>101.12195111236689</v>
      </c>
      <c r="BT110">
        <f t="shared" si="98"/>
        <v>90.760043359334119</v>
      </c>
      <c r="BU110">
        <f t="shared" si="99"/>
        <v>80.958238728086911</v>
      </c>
      <c r="BV110">
        <f t="shared" si="100"/>
        <v>71.716537218625319</v>
      </c>
      <c r="BW110">
        <f t="shared" si="101"/>
        <v>63.034938830949216</v>
      </c>
      <c r="BX110">
        <f t="shared" si="102"/>
        <v>204.55432760209919</v>
      </c>
      <c r="BY110">
        <f t="shared" si="103"/>
        <v>54.4000157034219</v>
      </c>
      <c r="BZ110">
        <f t="shared" si="104"/>
        <v>21.633983078966935</v>
      </c>
      <c r="CA110">
        <f t="shared" si="105"/>
        <v>4.0024035577594077</v>
      </c>
      <c r="CB110" s="11">
        <f t="shared" si="110"/>
        <v>0.27235389636600593</v>
      </c>
    </row>
    <row r="111" spans="1:80" x14ac:dyDescent="0.3">
      <c r="A111">
        <v>2</v>
      </c>
      <c r="B111" t="str">
        <f t="shared" si="60"/>
        <v/>
      </c>
      <c r="D111">
        <v>1.65</v>
      </c>
      <c r="I111">
        <f t="shared" si="61"/>
        <v>0</v>
      </c>
      <c r="J111">
        <f t="shared" si="62"/>
        <v>0</v>
      </c>
      <c r="L111" t="e">
        <f t="shared" si="63"/>
        <v>#DIV/0!</v>
      </c>
      <c r="M111">
        <v>1</v>
      </c>
      <c r="N111">
        <v>0</v>
      </c>
      <c r="O111">
        <v>1</v>
      </c>
      <c r="P111">
        <f t="shared" si="64"/>
        <v>0</v>
      </c>
      <c r="Q111">
        <v>1</v>
      </c>
      <c r="S111">
        <v>1</v>
      </c>
      <c r="T111">
        <v>0</v>
      </c>
      <c r="U111">
        <v>1</v>
      </c>
      <c r="Z111">
        <v>38</v>
      </c>
      <c r="AA111">
        <v>0</v>
      </c>
      <c r="AB111">
        <v>0</v>
      </c>
      <c r="AC111">
        <v>0</v>
      </c>
      <c r="AD111" t="s">
        <v>79</v>
      </c>
      <c r="AE111" t="e">
        <f t="shared" si="106"/>
        <v>#DIV/0!</v>
      </c>
      <c r="AF111" t="e">
        <f t="shared" si="65"/>
        <v>#DIV/0!</v>
      </c>
      <c r="AG111" t="e">
        <f t="shared" si="66"/>
        <v>#DIV/0!</v>
      </c>
      <c r="AH111" t="e">
        <f t="shared" si="67"/>
        <v>#DIV/0!</v>
      </c>
      <c r="AI111" t="e">
        <f t="shared" si="68"/>
        <v>#DIV/0!</v>
      </c>
      <c r="AJ111" t="e">
        <f t="shared" si="69"/>
        <v>#DIV/0!</v>
      </c>
      <c r="AK111" t="e">
        <f t="shared" si="70"/>
        <v>#DIV/0!</v>
      </c>
      <c r="AL111" t="e">
        <f t="shared" si="71"/>
        <v>#DIV/0!</v>
      </c>
      <c r="AM111" t="e">
        <f t="shared" si="72"/>
        <v>#DIV/0!</v>
      </c>
      <c r="AN111" t="e">
        <f t="shared" si="73"/>
        <v>#DIV/0!</v>
      </c>
      <c r="AO111" t="e">
        <f t="shared" si="74"/>
        <v>#DIV/0!</v>
      </c>
      <c r="AP111" t="e">
        <f t="shared" si="75"/>
        <v>#DIV/0!</v>
      </c>
      <c r="AQ111" t="e">
        <f t="shared" si="76"/>
        <v>#DIV/0!</v>
      </c>
      <c r="AR111" t="e">
        <f t="shared" si="77"/>
        <v>#DIV/0!</v>
      </c>
      <c r="AS111" t="e">
        <f t="shared" si="78"/>
        <v>#DIV/0!</v>
      </c>
      <c r="AT111" t="e">
        <f t="shared" si="79"/>
        <v>#DIV/0!</v>
      </c>
      <c r="AU111" t="e">
        <f t="shared" si="80"/>
        <v>#DIV/0!</v>
      </c>
      <c r="AV111" t="e">
        <f t="shared" si="81"/>
        <v>#DIV/0!</v>
      </c>
      <c r="AW111" t="e">
        <f t="shared" si="82"/>
        <v>#DIV/0!</v>
      </c>
      <c r="AX111" t="e">
        <f t="shared" si="83"/>
        <v>#DIV/0!</v>
      </c>
      <c r="AY111" t="e">
        <f t="shared" si="84"/>
        <v>#DIV/0!</v>
      </c>
      <c r="AZ111" t="e">
        <f t="shared" si="85"/>
        <v>#DIV/0!</v>
      </c>
      <c r="BA111" t="e">
        <f t="shared" si="86"/>
        <v>#DIV/0!</v>
      </c>
      <c r="BB111">
        <f t="shared" si="87"/>
        <v>5.5</v>
      </c>
      <c r="BC111">
        <f t="shared" si="107"/>
        <v>5.5</v>
      </c>
      <c r="BD111">
        <f t="shared" si="107"/>
        <v>0</v>
      </c>
      <c r="BE111">
        <f t="shared" si="88"/>
        <v>5.5</v>
      </c>
      <c r="BF111">
        <f t="shared" si="59"/>
        <v>0</v>
      </c>
      <c r="BG111">
        <f t="shared" si="59"/>
        <v>0</v>
      </c>
      <c r="BH111">
        <f t="shared" si="59"/>
        <v>0</v>
      </c>
      <c r="BI111">
        <f t="shared" si="89"/>
        <v>1.1915731645611338</v>
      </c>
      <c r="BJ111">
        <f t="shared" si="108"/>
        <v>1.1915731645611338</v>
      </c>
      <c r="BK111">
        <f t="shared" si="109"/>
        <v>0</v>
      </c>
      <c r="BL111">
        <f t="shared" si="90"/>
        <v>1.1915731645611338</v>
      </c>
      <c r="BM111">
        <f t="shared" si="91"/>
        <v>0</v>
      </c>
      <c r="BN111">
        <f t="shared" si="92"/>
        <v>0</v>
      </c>
      <c r="BO111">
        <f t="shared" si="93"/>
        <v>0</v>
      </c>
      <c r="BP111" t="str">
        <f t="shared" si="94"/>
        <v/>
      </c>
      <c r="BQ111" t="str">
        <f t="shared" si="95"/>
        <v/>
      </c>
      <c r="BR111" t="str">
        <f t="shared" si="96"/>
        <v/>
      </c>
      <c r="BS111" t="str">
        <f t="shared" si="97"/>
        <v/>
      </c>
      <c r="BT111" t="str">
        <f t="shared" si="98"/>
        <v/>
      </c>
      <c r="BU111" t="str">
        <f t="shared" si="99"/>
        <v/>
      </c>
      <c r="BV111" t="str">
        <f t="shared" si="100"/>
        <v/>
      </c>
      <c r="BW111" t="str">
        <f t="shared" si="101"/>
        <v/>
      </c>
      <c r="BX111" t="str">
        <f t="shared" si="102"/>
        <v/>
      </c>
      <c r="BY111" t="str">
        <f t="shared" si="103"/>
        <v/>
      </c>
      <c r="BZ111" t="str">
        <f t="shared" si="104"/>
        <v/>
      </c>
      <c r="CA111" t="str">
        <f t="shared" si="105"/>
        <v/>
      </c>
      <c r="CB111" s="11">
        <f t="shared" si="110"/>
        <v>0.21664966628384252</v>
      </c>
    </row>
    <row r="112" spans="1:80" x14ac:dyDescent="0.3">
      <c r="A112">
        <v>2</v>
      </c>
      <c r="B112">
        <f t="shared" si="60"/>
        <v>1</v>
      </c>
      <c r="C112" t="s">
        <v>79</v>
      </c>
      <c r="D112">
        <v>1.85</v>
      </c>
      <c r="E112">
        <v>15.2</v>
      </c>
      <c r="F112">
        <v>8.15</v>
      </c>
      <c r="G112">
        <v>7.9</v>
      </c>
      <c r="H112">
        <v>9.1999999999999993</v>
      </c>
      <c r="I112">
        <f t="shared" si="61"/>
        <v>4.0125000000000002</v>
      </c>
      <c r="J112">
        <f t="shared" si="62"/>
        <v>6</v>
      </c>
      <c r="K112">
        <v>3</v>
      </c>
      <c r="L112">
        <f t="shared" si="63"/>
        <v>3</v>
      </c>
      <c r="M112">
        <v>1</v>
      </c>
      <c r="N112">
        <v>0</v>
      </c>
      <c r="O112">
        <v>1</v>
      </c>
      <c r="P112">
        <f t="shared" si="64"/>
        <v>1</v>
      </c>
      <c r="Q112">
        <v>2</v>
      </c>
      <c r="Z112">
        <v>63</v>
      </c>
      <c r="AA112">
        <v>0</v>
      </c>
      <c r="AB112">
        <v>0</v>
      </c>
      <c r="AC112">
        <v>0</v>
      </c>
      <c r="AD112" t="s">
        <v>79</v>
      </c>
      <c r="AE112">
        <f t="shared" si="106"/>
        <v>154.95729422309017</v>
      </c>
      <c r="AF112">
        <f t="shared" si="65"/>
        <v>-477.16418333584636</v>
      </c>
      <c r="AG112">
        <f t="shared" si="66"/>
        <v>-414.83106910271357</v>
      </c>
      <c r="AH112">
        <f t="shared" si="67"/>
        <v>-302.73155943805818</v>
      </c>
      <c r="AI112">
        <f t="shared" si="68"/>
        <v>-206.39268523005387</v>
      </c>
      <c r="AJ112">
        <f t="shared" si="69"/>
        <v>-124.62045894410598</v>
      </c>
      <c r="AK112">
        <f t="shared" si="70"/>
        <v>-56.220893045619619</v>
      </c>
      <c r="AL112">
        <f t="shared" si="71"/>
        <v>0</v>
      </c>
      <c r="AM112">
        <f t="shared" si="72"/>
        <v>140.21393614591383</v>
      </c>
      <c r="AN112">
        <f t="shared" si="73"/>
        <v>154.61342581312687</v>
      </c>
      <c r="AO112">
        <f t="shared" si="74"/>
        <v>156.1178501067163</v>
      </c>
      <c r="AP112">
        <f t="shared" si="75"/>
        <v>290.56880641898601</v>
      </c>
      <c r="AQ112">
        <f t="shared" si="76"/>
        <v>0</v>
      </c>
      <c r="AR112">
        <f t="shared" si="77"/>
        <v>0</v>
      </c>
      <c r="AS112">
        <f t="shared" si="78"/>
        <v>0</v>
      </c>
      <c r="AT112">
        <f t="shared" si="79"/>
        <v>0</v>
      </c>
      <c r="AU112">
        <f t="shared" si="80"/>
        <v>0</v>
      </c>
      <c r="AV112">
        <f t="shared" si="81"/>
        <v>0</v>
      </c>
      <c r="AW112">
        <f t="shared" si="82"/>
        <v>0</v>
      </c>
      <c r="AX112">
        <f t="shared" si="83"/>
        <v>140.21393614591383</v>
      </c>
      <c r="AY112">
        <f t="shared" si="84"/>
        <v>154.61342581312687</v>
      </c>
      <c r="AZ112">
        <f t="shared" si="85"/>
        <v>154.95729422309017</v>
      </c>
      <c r="BA112">
        <f t="shared" si="86"/>
        <v>154.95729422309017</v>
      </c>
      <c r="BB112">
        <f t="shared" si="87"/>
        <v>5.5</v>
      </c>
      <c r="BC112">
        <f t="shared" si="107"/>
        <v>18</v>
      </c>
      <c r="BD112">
        <f t="shared" si="107"/>
        <v>0</v>
      </c>
      <c r="BE112">
        <f t="shared" si="88"/>
        <v>0</v>
      </c>
      <c r="BF112">
        <f t="shared" si="59"/>
        <v>0</v>
      </c>
      <c r="BG112">
        <f t="shared" si="59"/>
        <v>0</v>
      </c>
      <c r="BH112">
        <f t="shared" si="59"/>
        <v>0</v>
      </c>
      <c r="BI112">
        <f t="shared" si="89"/>
        <v>1.4979464300130325</v>
      </c>
      <c r="BJ112">
        <f t="shared" si="108"/>
        <v>4.9023701345881072</v>
      </c>
      <c r="BK112">
        <f t="shared" si="109"/>
        <v>0</v>
      </c>
      <c r="BL112">
        <f t="shared" si="90"/>
        <v>0</v>
      </c>
      <c r="BM112">
        <f t="shared" si="91"/>
        <v>0</v>
      </c>
      <c r="BN112">
        <f t="shared" si="92"/>
        <v>0</v>
      </c>
      <c r="BO112">
        <f t="shared" si="93"/>
        <v>0</v>
      </c>
      <c r="BP112" t="str">
        <f t="shared" si="94"/>
        <v>Col mopA</v>
      </c>
      <c r="BQ112">
        <f t="shared" si="95"/>
        <v>0</v>
      </c>
      <c r="BR112">
        <f t="shared" si="96"/>
        <v>0</v>
      </c>
      <c r="BS112">
        <f t="shared" si="97"/>
        <v>0</v>
      </c>
      <c r="BT112">
        <f t="shared" si="98"/>
        <v>0</v>
      </c>
      <c r="BU112">
        <f t="shared" si="99"/>
        <v>0</v>
      </c>
      <c r="BV112">
        <f t="shared" si="100"/>
        <v>0</v>
      </c>
      <c r="BW112">
        <f t="shared" si="101"/>
        <v>0</v>
      </c>
      <c r="BX112">
        <f t="shared" si="102"/>
        <v>140.21393614591383</v>
      </c>
      <c r="BY112">
        <f t="shared" si="103"/>
        <v>14.399489667213032</v>
      </c>
      <c r="BZ112">
        <f t="shared" si="104"/>
        <v>0.34386840996330648</v>
      </c>
      <c r="CA112">
        <f t="shared" si="105"/>
        <v>0</v>
      </c>
      <c r="CB112" s="11">
        <f t="shared" si="110"/>
        <v>0.27235389636600593</v>
      </c>
    </row>
    <row r="113" spans="1:80" x14ac:dyDescent="0.3">
      <c r="A113">
        <v>2</v>
      </c>
      <c r="B113">
        <f t="shared" si="60"/>
        <v>1</v>
      </c>
      <c r="C113" t="s">
        <v>79</v>
      </c>
      <c r="D113">
        <v>1.6</v>
      </c>
      <c r="E113">
        <v>16.5</v>
      </c>
      <c r="F113">
        <v>7.5</v>
      </c>
      <c r="G113">
        <v>5.6</v>
      </c>
      <c r="H113">
        <v>16.5</v>
      </c>
      <c r="I113">
        <f t="shared" si="61"/>
        <v>3.2749999999999999</v>
      </c>
      <c r="J113">
        <f t="shared" si="62"/>
        <v>0</v>
      </c>
      <c r="K113">
        <v>3</v>
      </c>
      <c r="L113">
        <f t="shared" si="63"/>
        <v>3</v>
      </c>
      <c r="M113">
        <v>1</v>
      </c>
      <c r="N113">
        <v>1</v>
      </c>
      <c r="O113">
        <v>2</v>
      </c>
      <c r="P113">
        <f t="shared" si="64"/>
        <v>1</v>
      </c>
      <c r="S113">
        <v>1</v>
      </c>
      <c r="T113">
        <v>0</v>
      </c>
      <c r="U113">
        <v>1</v>
      </c>
      <c r="Z113">
        <v>18</v>
      </c>
      <c r="AA113">
        <v>0</v>
      </c>
      <c r="AB113">
        <v>63</v>
      </c>
      <c r="AC113">
        <v>0</v>
      </c>
      <c r="AD113" t="s">
        <v>79</v>
      </c>
      <c r="AE113">
        <f t="shared" si="106"/>
        <v>185.14017038249622</v>
      </c>
      <c r="AF113">
        <f t="shared" si="65"/>
        <v>16.3260483608017</v>
      </c>
      <c r="AG113">
        <f t="shared" si="66"/>
        <v>31.662951475382521</v>
      </c>
      <c r="AH113">
        <f t="shared" si="67"/>
        <v>59.492965121659196</v>
      </c>
      <c r="AI113">
        <f t="shared" si="68"/>
        <v>83.737327250385221</v>
      </c>
      <c r="AJ113">
        <f t="shared" si="69"/>
        <v>104.64332417311583</v>
      </c>
      <c r="AK113">
        <f t="shared" si="70"/>
        <v>122.45824220140622</v>
      </c>
      <c r="AL113">
        <f t="shared" si="71"/>
        <v>137.42936764681161</v>
      </c>
      <c r="AM113">
        <f t="shared" si="72"/>
        <v>178.28312703499637</v>
      </c>
      <c r="AN113">
        <f t="shared" si="73"/>
        <v>184.4961956128212</v>
      </c>
      <c r="AO113">
        <f t="shared" si="74"/>
        <v>185.14532218065364</v>
      </c>
      <c r="AP113">
        <f t="shared" si="75"/>
        <v>202.52748916372238</v>
      </c>
      <c r="AQ113">
        <f t="shared" si="76"/>
        <v>16.3260483608017</v>
      </c>
      <c r="AR113">
        <f t="shared" si="77"/>
        <v>31.662951475382521</v>
      </c>
      <c r="AS113">
        <f t="shared" si="78"/>
        <v>59.492965121659196</v>
      </c>
      <c r="AT113">
        <f t="shared" si="79"/>
        <v>83.737327250385221</v>
      </c>
      <c r="AU113">
        <f t="shared" si="80"/>
        <v>104.64332417311583</v>
      </c>
      <c r="AV113">
        <f t="shared" si="81"/>
        <v>122.45824220140622</v>
      </c>
      <c r="AW113">
        <f t="shared" si="82"/>
        <v>137.42936764681161</v>
      </c>
      <c r="AX113">
        <f t="shared" si="83"/>
        <v>178.28312703499637</v>
      </c>
      <c r="AY113">
        <f t="shared" si="84"/>
        <v>184.4961956128212</v>
      </c>
      <c r="AZ113">
        <f t="shared" si="85"/>
        <v>185.14017038249622</v>
      </c>
      <c r="BA113">
        <f t="shared" si="86"/>
        <v>185.14017038249622</v>
      </c>
      <c r="BB113">
        <f t="shared" si="87"/>
        <v>18</v>
      </c>
      <c r="BC113">
        <f t="shared" si="107"/>
        <v>0</v>
      </c>
      <c r="BD113">
        <f t="shared" si="107"/>
        <v>0</v>
      </c>
      <c r="BE113">
        <f t="shared" si="88"/>
        <v>5.5</v>
      </c>
      <c r="BF113">
        <f t="shared" si="59"/>
        <v>0</v>
      </c>
      <c r="BG113">
        <f t="shared" si="59"/>
        <v>0</v>
      </c>
      <c r="BH113">
        <f t="shared" si="59"/>
        <v>0</v>
      </c>
      <c r="BI113">
        <f t="shared" si="89"/>
        <v>3.6669298888372697</v>
      </c>
      <c r="BJ113">
        <f t="shared" si="108"/>
        <v>0</v>
      </c>
      <c r="BK113">
        <f t="shared" si="109"/>
        <v>0</v>
      </c>
      <c r="BL113">
        <f t="shared" si="90"/>
        <v>1.1204507993669435</v>
      </c>
      <c r="BM113">
        <f t="shared" si="91"/>
        <v>0</v>
      </c>
      <c r="BN113">
        <f t="shared" si="92"/>
        <v>0</v>
      </c>
      <c r="BO113">
        <f t="shared" si="93"/>
        <v>0</v>
      </c>
      <c r="BP113" t="str">
        <f t="shared" si="94"/>
        <v>Col mopA</v>
      </c>
      <c r="BQ113">
        <f t="shared" si="95"/>
        <v>16.3260483608017</v>
      </c>
      <c r="BR113">
        <f t="shared" si="96"/>
        <v>15.336903114580821</v>
      </c>
      <c r="BS113">
        <f t="shared" si="97"/>
        <v>27.830013646276676</v>
      </c>
      <c r="BT113">
        <f t="shared" si="98"/>
        <v>24.244362128726024</v>
      </c>
      <c r="BU113">
        <f t="shared" si="99"/>
        <v>20.905996922730608</v>
      </c>
      <c r="BV113">
        <f t="shared" si="100"/>
        <v>17.814918028290393</v>
      </c>
      <c r="BW113">
        <f t="shared" si="101"/>
        <v>14.971125445405391</v>
      </c>
      <c r="BX113">
        <f t="shared" si="102"/>
        <v>40.853759388184756</v>
      </c>
      <c r="BY113">
        <f t="shared" si="103"/>
        <v>6.2130685778248278</v>
      </c>
      <c r="BZ113">
        <f t="shared" si="104"/>
        <v>0.64397476967502598</v>
      </c>
      <c r="CA113">
        <f t="shared" si="105"/>
        <v>0</v>
      </c>
      <c r="CB113" s="11">
        <f t="shared" si="110"/>
        <v>0.20371832715762608</v>
      </c>
    </row>
    <row r="114" spans="1:80" x14ac:dyDescent="0.3">
      <c r="A114">
        <v>2</v>
      </c>
      <c r="B114" t="str">
        <f t="shared" si="60"/>
        <v/>
      </c>
      <c r="D114">
        <v>0.37</v>
      </c>
      <c r="I114">
        <f t="shared" si="61"/>
        <v>0</v>
      </c>
      <c r="J114">
        <f t="shared" si="62"/>
        <v>0</v>
      </c>
      <c r="L114" t="e">
        <f t="shared" si="63"/>
        <v>#DIV/0!</v>
      </c>
      <c r="M114">
        <v>1</v>
      </c>
      <c r="N114">
        <v>0</v>
      </c>
      <c r="O114">
        <v>1</v>
      </c>
      <c r="P114">
        <f t="shared" si="64"/>
        <v>0</v>
      </c>
      <c r="S114">
        <v>1</v>
      </c>
      <c r="T114">
        <v>0</v>
      </c>
      <c r="U114">
        <v>1</v>
      </c>
      <c r="Z114">
        <v>0</v>
      </c>
      <c r="AA114">
        <v>0</v>
      </c>
      <c r="AB114">
        <v>0</v>
      </c>
      <c r="AC114">
        <v>0</v>
      </c>
      <c r="AD114" t="s">
        <v>79</v>
      </c>
      <c r="AE114" t="e">
        <f t="shared" si="106"/>
        <v>#DIV/0!</v>
      </c>
      <c r="AF114" t="e">
        <f t="shared" si="65"/>
        <v>#DIV/0!</v>
      </c>
      <c r="AG114" t="e">
        <f t="shared" si="66"/>
        <v>#DIV/0!</v>
      </c>
      <c r="AH114" t="e">
        <f t="shared" si="67"/>
        <v>#DIV/0!</v>
      </c>
      <c r="AI114" t="e">
        <f t="shared" si="68"/>
        <v>#DIV/0!</v>
      </c>
      <c r="AJ114" t="e">
        <f t="shared" si="69"/>
        <v>#DIV/0!</v>
      </c>
      <c r="AK114" t="e">
        <f t="shared" si="70"/>
        <v>#DIV/0!</v>
      </c>
      <c r="AL114" t="e">
        <f t="shared" si="71"/>
        <v>#DIV/0!</v>
      </c>
      <c r="AM114" t="e">
        <f t="shared" si="72"/>
        <v>#DIV/0!</v>
      </c>
      <c r="AN114" t="e">
        <f t="shared" si="73"/>
        <v>#DIV/0!</v>
      </c>
      <c r="AO114" t="e">
        <f t="shared" si="74"/>
        <v>#DIV/0!</v>
      </c>
      <c r="AP114" t="e">
        <f t="shared" si="75"/>
        <v>#DIV/0!</v>
      </c>
      <c r="AQ114" t="e">
        <f t="shared" si="76"/>
        <v>#DIV/0!</v>
      </c>
      <c r="AR114" t="e">
        <f t="shared" si="77"/>
        <v>#DIV/0!</v>
      </c>
      <c r="AS114" t="e">
        <f t="shared" si="78"/>
        <v>#DIV/0!</v>
      </c>
      <c r="AT114" t="e">
        <f t="shared" si="79"/>
        <v>#DIV/0!</v>
      </c>
      <c r="AU114" t="e">
        <f t="shared" si="80"/>
        <v>#DIV/0!</v>
      </c>
      <c r="AV114" t="e">
        <f t="shared" si="81"/>
        <v>#DIV/0!</v>
      </c>
      <c r="AW114" t="e">
        <f t="shared" si="82"/>
        <v>#DIV/0!</v>
      </c>
      <c r="AX114" t="e">
        <f t="shared" si="83"/>
        <v>#DIV/0!</v>
      </c>
      <c r="AY114" t="e">
        <f t="shared" si="84"/>
        <v>#DIV/0!</v>
      </c>
      <c r="AZ114" t="e">
        <f t="shared" si="85"/>
        <v>#DIV/0!</v>
      </c>
      <c r="BA114" t="e">
        <f t="shared" si="86"/>
        <v>#DIV/0!</v>
      </c>
      <c r="BB114">
        <f t="shared" si="87"/>
        <v>5.5</v>
      </c>
      <c r="BC114">
        <f t="shared" si="107"/>
        <v>0</v>
      </c>
      <c r="BD114">
        <f t="shared" si="107"/>
        <v>0</v>
      </c>
      <c r="BE114">
        <f t="shared" si="88"/>
        <v>5.5</v>
      </c>
      <c r="BF114">
        <f t="shared" si="59"/>
        <v>0</v>
      </c>
      <c r="BG114">
        <f t="shared" si="59"/>
        <v>0</v>
      </c>
      <c r="BH114">
        <f t="shared" si="59"/>
        <v>0</v>
      </c>
      <c r="BI114">
        <f t="shared" si="89"/>
        <v>5.9917857200521299E-2</v>
      </c>
      <c r="BJ114">
        <f t="shared" si="108"/>
        <v>0</v>
      </c>
      <c r="BK114">
        <f t="shared" si="109"/>
        <v>0</v>
      </c>
      <c r="BL114">
        <f t="shared" si="90"/>
        <v>5.9917857200521299E-2</v>
      </c>
      <c r="BM114">
        <f t="shared" si="91"/>
        <v>0</v>
      </c>
      <c r="BN114">
        <f t="shared" si="92"/>
        <v>0</v>
      </c>
      <c r="BO114">
        <f t="shared" si="93"/>
        <v>0</v>
      </c>
      <c r="BP114" t="str">
        <f t="shared" si="94"/>
        <v/>
      </c>
      <c r="BQ114" t="str">
        <f t="shared" si="95"/>
        <v/>
      </c>
      <c r="BR114" t="str">
        <f t="shared" si="96"/>
        <v/>
      </c>
      <c r="BS114" t="str">
        <f t="shared" si="97"/>
        <v/>
      </c>
      <c r="BT114" t="str">
        <f t="shared" si="98"/>
        <v/>
      </c>
      <c r="BU114" t="str">
        <f t="shared" si="99"/>
        <v/>
      </c>
      <c r="BV114" t="str">
        <f t="shared" si="100"/>
        <v/>
      </c>
      <c r="BW114" t="str">
        <f t="shared" si="101"/>
        <v/>
      </c>
      <c r="BX114" t="str">
        <f t="shared" si="102"/>
        <v/>
      </c>
      <c r="BY114" t="str">
        <f t="shared" si="103"/>
        <v/>
      </c>
      <c r="BZ114" t="str">
        <f t="shared" si="104"/>
        <v/>
      </c>
      <c r="CA114" t="str">
        <f t="shared" si="105"/>
        <v/>
      </c>
      <c r="CB114" s="11">
        <f t="shared" si="110"/>
        <v>1.0894155854640236E-2</v>
      </c>
    </row>
    <row r="115" spans="1:80" x14ac:dyDescent="0.3">
      <c r="A115">
        <v>2</v>
      </c>
      <c r="B115">
        <f t="shared" si="60"/>
        <v>1</v>
      </c>
      <c r="C115" t="s">
        <v>79</v>
      </c>
      <c r="D115">
        <v>1.5</v>
      </c>
      <c r="E115">
        <v>18.399999999999999</v>
      </c>
      <c r="F115">
        <v>7.02</v>
      </c>
      <c r="G115">
        <v>7.4</v>
      </c>
      <c r="H115">
        <v>12.4</v>
      </c>
      <c r="I115">
        <f t="shared" si="61"/>
        <v>3.605</v>
      </c>
      <c r="J115">
        <f t="shared" si="62"/>
        <v>5.9999999999999982</v>
      </c>
      <c r="K115">
        <v>3</v>
      </c>
      <c r="L115">
        <f t="shared" si="63"/>
        <v>3</v>
      </c>
      <c r="M115">
        <v>1</v>
      </c>
      <c r="N115">
        <v>0</v>
      </c>
      <c r="O115">
        <v>1</v>
      </c>
      <c r="P115">
        <f t="shared" si="64"/>
        <v>1</v>
      </c>
      <c r="Q115">
        <v>2</v>
      </c>
      <c r="Z115">
        <v>63</v>
      </c>
      <c r="AA115">
        <v>0</v>
      </c>
      <c r="AB115">
        <v>0</v>
      </c>
      <c r="AC115">
        <v>0</v>
      </c>
      <c r="AD115" t="s">
        <v>79</v>
      </c>
      <c r="AE115">
        <f t="shared" si="106"/>
        <v>168.58787225670747</v>
      </c>
      <c r="AF115">
        <f t="shared" si="65"/>
        <v>-338.54337054780569</v>
      </c>
      <c r="AG115">
        <f t="shared" si="66"/>
        <v>-297.22235417350049</v>
      </c>
      <c r="AH115">
        <f t="shared" si="67"/>
        <v>-221.43746236799575</v>
      </c>
      <c r="AI115">
        <f t="shared" si="68"/>
        <v>-154.35331419629597</v>
      </c>
      <c r="AJ115">
        <f t="shared" si="69"/>
        <v>-95.439376509998581</v>
      </c>
      <c r="AK115">
        <f t="shared" si="70"/>
        <v>-44.165116160700833</v>
      </c>
      <c r="AL115">
        <f t="shared" si="71"/>
        <v>9.6603941910689696E-14</v>
      </c>
      <c r="AM115">
        <f t="shared" si="72"/>
        <v>132.75707816864815</v>
      </c>
      <c r="AN115">
        <f t="shared" si="73"/>
        <v>161.05571630445084</v>
      </c>
      <c r="AO115">
        <f t="shared" si="74"/>
        <v>168.34524176350462</v>
      </c>
      <c r="AP115">
        <f t="shared" si="75"/>
        <v>184.11622382169037</v>
      </c>
      <c r="AQ115">
        <f t="shared" si="76"/>
        <v>0</v>
      </c>
      <c r="AR115">
        <f t="shared" si="77"/>
        <v>0</v>
      </c>
      <c r="AS115">
        <f t="shared" si="78"/>
        <v>0</v>
      </c>
      <c r="AT115">
        <f t="shared" si="79"/>
        <v>0</v>
      </c>
      <c r="AU115">
        <f t="shared" si="80"/>
        <v>0</v>
      </c>
      <c r="AV115">
        <f t="shared" si="81"/>
        <v>0</v>
      </c>
      <c r="AW115">
        <f t="shared" si="82"/>
        <v>0</v>
      </c>
      <c r="AX115">
        <f t="shared" si="83"/>
        <v>132.75707816864815</v>
      </c>
      <c r="AY115">
        <f t="shared" si="84"/>
        <v>161.05571630445084</v>
      </c>
      <c r="AZ115">
        <f t="shared" si="85"/>
        <v>168.34524176350462</v>
      </c>
      <c r="BA115">
        <f t="shared" si="86"/>
        <v>168.58787225670747</v>
      </c>
      <c r="BB115">
        <f t="shared" si="87"/>
        <v>5.5</v>
      </c>
      <c r="BC115">
        <f t="shared" si="107"/>
        <v>18</v>
      </c>
      <c r="BD115">
        <f t="shared" si="107"/>
        <v>0</v>
      </c>
      <c r="BE115">
        <f t="shared" si="88"/>
        <v>0</v>
      </c>
      <c r="BF115">
        <f t="shared" si="59"/>
        <v>0</v>
      </c>
      <c r="BG115">
        <f t="shared" si="59"/>
        <v>0</v>
      </c>
      <c r="BH115">
        <f t="shared" si="59"/>
        <v>0</v>
      </c>
      <c r="BI115">
        <f t="shared" si="89"/>
        <v>0.98477121038110238</v>
      </c>
      <c r="BJ115">
        <f t="shared" si="108"/>
        <v>3.2228875976108804</v>
      </c>
      <c r="BK115">
        <f t="shared" si="109"/>
        <v>0</v>
      </c>
      <c r="BL115">
        <f t="shared" si="90"/>
        <v>0</v>
      </c>
      <c r="BM115">
        <f t="shared" si="91"/>
        <v>0</v>
      </c>
      <c r="BN115">
        <f t="shared" si="92"/>
        <v>0</v>
      </c>
      <c r="BO115">
        <f t="shared" si="93"/>
        <v>0</v>
      </c>
      <c r="BP115" t="str">
        <f t="shared" si="94"/>
        <v>Col mopA</v>
      </c>
      <c r="BQ115">
        <f t="shared" si="95"/>
        <v>0</v>
      </c>
      <c r="BR115">
        <f t="shared" si="96"/>
        <v>0</v>
      </c>
      <c r="BS115">
        <f t="shared" si="97"/>
        <v>0</v>
      </c>
      <c r="BT115">
        <f t="shared" si="98"/>
        <v>0</v>
      </c>
      <c r="BU115">
        <f t="shared" si="99"/>
        <v>0</v>
      </c>
      <c r="BV115">
        <f t="shared" si="100"/>
        <v>0</v>
      </c>
      <c r="BW115">
        <f t="shared" si="101"/>
        <v>0</v>
      </c>
      <c r="BX115">
        <f t="shared" si="102"/>
        <v>132.75707816864815</v>
      </c>
      <c r="BY115">
        <f t="shared" si="103"/>
        <v>28.29863813580269</v>
      </c>
      <c r="BZ115">
        <f t="shared" si="104"/>
        <v>7.2895254590537775</v>
      </c>
      <c r="CA115">
        <f t="shared" si="105"/>
        <v>0.2426304932028529</v>
      </c>
      <c r="CB115" s="11">
        <f t="shared" si="110"/>
        <v>0.17904931097838225</v>
      </c>
    </row>
    <row r="116" spans="1:80" x14ac:dyDescent="0.3">
      <c r="A116">
        <v>2</v>
      </c>
      <c r="B116">
        <f t="shared" si="60"/>
        <v>1</v>
      </c>
      <c r="C116" t="s">
        <v>79</v>
      </c>
      <c r="D116">
        <v>1.9</v>
      </c>
      <c r="E116">
        <v>18.100000000000001</v>
      </c>
      <c r="F116">
        <v>9.8000000000000007</v>
      </c>
      <c r="G116">
        <v>11.9</v>
      </c>
      <c r="H116">
        <v>13.1</v>
      </c>
      <c r="I116">
        <f t="shared" si="61"/>
        <v>5.4250000000000007</v>
      </c>
      <c r="J116">
        <f t="shared" si="62"/>
        <v>5.0000000000000018</v>
      </c>
      <c r="K116">
        <v>3</v>
      </c>
      <c r="L116">
        <f t="shared" si="63"/>
        <v>3</v>
      </c>
      <c r="M116">
        <v>1</v>
      </c>
      <c r="N116">
        <v>0</v>
      </c>
      <c r="O116">
        <v>1</v>
      </c>
      <c r="P116">
        <f t="shared" si="64"/>
        <v>1</v>
      </c>
      <c r="Q116">
        <v>1</v>
      </c>
      <c r="Z116">
        <v>18</v>
      </c>
      <c r="AA116">
        <v>0</v>
      </c>
      <c r="AB116">
        <v>0</v>
      </c>
      <c r="AC116">
        <v>0</v>
      </c>
      <c r="AD116" t="s">
        <v>79</v>
      </c>
      <c r="AE116">
        <f t="shared" si="106"/>
        <v>403.33404964799297</v>
      </c>
      <c r="AF116">
        <f t="shared" si="65"/>
        <v>-574.77888788600251</v>
      </c>
      <c r="AG116">
        <f t="shared" si="66"/>
        <v>-493.76279906695731</v>
      </c>
      <c r="AH116">
        <f t="shared" si="67"/>
        <v>-345.40180047952691</v>
      </c>
      <c r="AI116">
        <f t="shared" si="68"/>
        <v>-214.37198163348435</v>
      </c>
      <c r="AJ116">
        <f t="shared" si="69"/>
        <v>-99.596871737439002</v>
      </c>
      <c r="AK116">
        <f t="shared" si="70"/>
        <v>-2.1876799928403435E-13</v>
      </c>
      <c r="AL116">
        <f t="shared" si="71"/>
        <v>85.495104370222464</v>
      </c>
      <c r="AM116">
        <f t="shared" si="72"/>
        <v>339.1205934117628</v>
      </c>
      <c r="AN116">
        <f t="shared" si="73"/>
        <v>390.96880907908832</v>
      </c>
      <c r="AO116">
        <f t="shared" si="74"/>
        <v>403.09525254410283</v>
      </c>
      <c r="AP116">
        <f t="shared" si="75"/>
        <v>440.18146542549266</v>
      </c>
      <c r="AQ116">
        <f t="shared" si="76"/>
        <v>0</v>
      </c>
      <c r="AR116">
        <f t="shared" si="77"/>
        <v>0</v>
      </c>
      <c r="AS116">
        <f t="shared" si="78"/>
        <v>0</v>
      </c>
      <c r="AT116">
        <f t="shared" si="79"/>
        <v>0</v>
      </c>
      <c r="AU116">
        <f t="shared" si="80"/>
        <v>0</v>
      </c>
      <c r="AV116">
        <f t="shared" si="81"/>
        <v>0</v>
      </c>
      <c r="AW116">
        <f t="shared" si="82"/>
        <v>85.495104370222464</v>
      </c>
      <c r="AX116">
        <f t="shared" si="83"/>
        <v>339.1205934117628</v>
      </c>
      <c r="AY116">
        <f t="shared" si="84"/>
        <v>390.96880907908832</v>
      </c>
      <c r="AZ116">
        <f t="shared" si="85"/>
        <v>403.09525254410283</v>
      </c>
      <c r="BA116">
        <f t="shared" si="86"/>
        <v>403.33404964799297</v>
      </c>
      <c r="BB116">
        <f t="shared" si="87"/>
        <v>5.5</v>
      </c>
      <c r="BC116">
        <f t="shared" si="107"/>
        <v>5.5</v>
      </c>
      <c r="BD116">
        <f t="shared" si="107"/>
        <v>0</v>
      </c>
      <c r="BE116">
        <f t="shared" si="88"/>
        <v>0</v>
      </c>
      <c r="BF116">
        <f t="shared" si="59"/>
        <v>0</v>
      </c>
      <c r="BG116">
        <f t="shared" si="59"/>
        <v>0</v>
      </c>
      <c r="BH116">
        <f t="shared" si="59"/>
        <v>0</v>
      </c>
      <c r="BI116">
        <f t="shared" si="89"/>
        <v>1.5800106975447907</v>
      </c>
      <c r="BJ116">
        <f t="shared" si="108"/>
        <v>1.5800106975447907</v>
      </c>
      <c r="BK116">
        <f t="shared" si="109"/>
        <v>0</v>
      </c>
      <c r="BL116">
        <f t="shared" si="90"/>
        <v>0</v>
      </c>
      <c r="BM116">
        <f t="shared" si="91"/>
        <v>0</v>
      </c>
      <c r="BN116">
        <f t="shared" si="92"/>
        <v>0</v>
      </c>
      <c r="BO116">
        <f t="shared" si="93"/>
        <v>0</v>
      </c>
      <c r="BP116" t="str">
        <f t="shared" si="94"/>
        <v>Col mopA</v>
      </c>
      <c r="BQ116">
        <f t="shared" si="95"/>
        <v>0</v>
      </c>
      <c r="BR116">
        <f t="shared" si="96"/>
        <v>0</v>
      </c>
      <c r="BS116">
        <f t="shared" si="97"/>
        <v>0</v>
      </c>
      <c r="BT116">
        <f t="shared" si="98"/>
        <v>0</v>
      </c>
      <c r="BU116">
        <f t="shared" si="99"/>
        <v>0</v>
      </c>
      <c r="BV116">
        <f t="shared" si="100"/>
        <v>0</v>
      </c>
      <c r="BW116">
        <f t="shared" si="101"/>
        <v>85.495104370222464</v>
      </c>
      <c r="BX116">
        <f t="shared" si="102"/>
        <v>253.62548904154033</v>
      </c>
      <c r="BY116">
        <f t="shared" si="103"/>
        <v>51.848215667325519</v>
      </c>
      <c r="BZ116">
        <f t="shared" si="104"/>
        <v>12.126443465014518</v>
      </c>
      <c r="CA116">
        <f t="shared" si="105"/>
        <v>0.23879710389013553</v>
      </c>
      <c r="CB116" s="11">
        <f t="shared" si="110"/>
        <v>0.28727467228087106</v>
      </c>
    </row>
    <row r="117" spans="1:80" x14ac:dyDescent="0.3">
      <c r="A117">
        <v>2</v>
      </c>
      <c r="B117" t="str">
        <f t="shared" si="60"/>
        <v/>
      </c>
      <c r="D117">
        <v>0.25</v>
      </c>
      <c r="I117">
        <f t="shared" si="61"/>
        <v>0</v>
      </c>
      <c r="J117">
        <f t="shared" si="62"/>
        <v>0</v>
      </c>
      <c r="L117" t="e">
        <f t="shared" si="63"/>
        <v>#DIV/0!</v>
      </c>
      <c r="M117">
        <v>1</v>
      </c>
      <c r="N117">
        <v>1</v>
      </c>
      <c r="O117">
        <v>2</v>
      </c>
      <c r="P117">
        <f t="shared" si="64"/>
        <v>0</v>
      </c>
      <c r="S117">
        <v>1</v>
      </c>
      <c r="T117">
        <v>0</v>
      </c>
      <c r="U117">
        <v>1</v>
      </c>
      <c r="Z117">
        <v>0</v>
      </c>
      <c r="AA117">
        <v>0</v>
      </c>
      <c r="AB117">
        <v>0</v>
      </c>
      <c r="AC117">
        <v>0</v>
      </c>
      <c r="AD117" t="s">
        <v>79</v>
      </c>
      <c r="AE117" t="e">
        <f t="shared" si="106"/>
        <v>#DIV/0!</v>
      </c>
      <c r="AF117" t="e">
        <f t="shared" si="65"/>
        <v>#DIV/0!</v>
      </c>
      <c r="AG117" t="e">
        <f t="shared" si="66"/>
        <v>#DIV/0!</v>
      </c>
      <c r="AH117" t="e">
        <f t="shared" si="67"/>
        <v>#DIV/0!</v>
      </c>
      <c r="AI117" t="e">
        <f t="shared" si="68"/>
        <v>#DIV/0!</v>
      </c>
      <c r="AJ117" t="e">
        <f t="shared" si="69"/>
        <v>#DIV/0!</v>
      </c>
      <c r="AK117" t="e">
        <f t="shared" si="70"/>
        <v>#DIV/0!</v>
      </c>
      <c r="AL117" t="e">
        <f t="shared" si="71"/>
        <v>#DIV/0!</v>
      </c>
      <c r="AM117" t="e">
        <f t="shared" si="72"/>
        <v>#DIV/0!</v>
      </c>
      <c r="AN117" t="e">
        <f t="shared" si="73"/>
        <v>#DIV/0!</v>
      </c>
      <c r="AO117" t="e">
        <f t="shared" si="74"/>
        <v>#DIV/0!</v>
      </c>
      <c r="AP117" t="e">
        <f t="shared" si="75"/>
        <v>#DIV/0!</v>
      </c>
      <c r="AQ117" t="e">
        <f t="shared" si="76"/>
        <v>#DIV/0!</v>
      </c>
      <c r="AR117" t="e">
        <f t="shared" si="77"/>
        <v>#DIV/0!</v>
      </c>
      <c r="AS117" t="e">
        <f t="shared" si="78"/>
        <v>#DIV/0!</v>
      </c>
      <c r="AT117" t="e">
        <f t="shared" si="79"/>
        <v>#DIV/0!</v>
      </c>
      <c r="AU117" t="e">
        <f t="shared" si="80"/>
        <v>#DIV/0!</v>
      </c>
      <c r="AV117" t="e">
        <f t="shared" si="81"/>
        <v>#DIV/0!</v>
      </c>
      <c r="AW117" t="e">
        <f t="shared" si="82"/>
        <v>#DIV/0!</v>
      </c>
      <c r="AX117" t="e">
        <f t="shared" si="83"/>
        <v>#DIV/0!</v>
      </c>
      <c r="AY117" t="e">
        <f t="shared" si="84"/>
        <v>#DIV/0!</v>
      </c>
      <c r="AZ117" t="e">
        <f t="shared" si="85"/>
        <v>#DIV/0!</v>
      </c>
      <c r="BA117" t="e">
        <f t="shared" si="86"/>
        <v>#DIV/0!</v>
      </c>
      <c r="BB117">
        <f t="shared" si="87"/>
        <v>18</v>
      </c>
      <c r="BC117">
        <f t="shared" si="107"/>
        <v>0</v>
      </c>
      <c r="BD117">
        <f t="shared" si="107"/>
        <v>0</v>
      </c>
      <c r="BE117">
        <f t="shared" si="88"/>
        <v>5.5</v>
      </c>
      <c r="BF117">
        <f t="shared" si="59"/>
        <v>0</v>
      </c>
      <c r="BG117">
        <f t="shared" si="59"/>
        <v>0</v>
      </c>
      <c r="BH117">
        <f t="shared" si="59"/>
        <v>0</v>
      </c>
      <c r="BI117">
        <f t="shared" si="89"/>
        <v>8.9524655489191127E-2</v>
      </c>
      <c r="BJ117">
        <f t="shared" si="108"/>
        <v>0</v>
      </c>
      <c r="BK117">
        <f t="shared" si="109"/>
        <v>0</v>
      </c>
      <c r="BL117">
        <f t="shared" si="90"/>
        <v>2.7354755843919512E-2</v>
      </c>
      <c r="BM117">
        <f t="shared" si="91"/>
        <v>0</v>
      </c>
      <c r="BN117">
        <f t="shared" si="92"/>
        <v>0</v>
      </c>
      <c r="BO117">
        <f t="shared" si="93"/>
        <v>0</v>
      </c>
      <c r="BP117" t="str">
        <f t="shared" si="94"/>
        <v/>
      </c>
      <c r="BQ117" t="str">
        <f t="shared" si="95"/>
        <v/>
      </c>
      <c r="BR117" t="str">
        <f t="shared" si="96"/>
        <v/>
      </c>
      <c r="BS117" t="str">
        <f t="shared" si="97"/>
        <v/>
      </c>
      <c r="BT117" t="str">
        <f t="shared" si="98"/>
        <v/>
      </c>
      <c r="BU117" t="str">
        <f t="shared" si="99"/>
        <v/>
      </c>
      <c r="BV117" t="str">
        <f t="shared" si="100"/>
        <v/>
      </c>
      <c r="BW117" t="str">
        <f t="shared" si="101"/>
        <v/>
      </c>
      <c r="BX117" t="str">
        <f t="shared" si="102"/>
        <v/>
      </c>
      <c r="BY117" t="str">
        <f t="shared" si="103"/>
        <v/>
      </c>
      <c r="BZ117" t="str">
        <f t="shared" si="104"/>
        <v/>
      </c>
      <c r="CA117" t="str">
        <f t="shared" si="105"/>
        <v/>
      </c>
      <c r="CB117" s="11">
        <f t="shared" si="110"/>
        <v>4.9735919716217296E-3</v>
      </c>
    </row>
    <row r="118" spans="1:80" x14ac:dyDescent="0.3">
      <c r="A118">
        <v>2</v>
      </c>
      <c r="B118" t="str">
        <f t="shared" si="60"/>
        <v/>
      </c>
      <c r="D118">
        <v>0.3</v>
      </c>
      <c r="I118">
        <f t="shared" si="61"/>
        <v>0</v>
      </c>
      <c r="J118">
        <f t="shared" si="62"/>
        <v>0</v>
      </c>
      <c r="L118" t="e">
        <f t="shared" si="63"/>
        <v>#DIV/0!</v>
      </c>
      <c r="M118">
        <v>1</v>
      </c>
      <c r="N118">
        <v>1</v>
      </c>
      <c r="O118">
        <v>4</v>
      </c>
      <c r="P118">
        <f t="shared" si="64"/>
        <v>0</v>
      </c>
      <c r="Z118">
        <v>0</v>
      </c>
      <c r="AA118">
        <v>0</v>
      </c>
      <c r="AB118">
        <v>0</v>
      </c>
      <c r="AC118">
        <v>0</v>
      </c>
      <c r="AD118" t="s">
        <v>79</v>
      </c>
      <c r="AE118" t="e">
        <f t="shared" si="106"/>
        <v>#DIV/0!</v>
      </c>
      <c r="AF118" t="e">
        <f t="shared" si="65"/>
        <v>#DIV/0!</v>
      </c>
      <c r="AG118" t="e">
        <f t="shared" si="66"/>
        <v>#DIV/0!</v>
      </c>
      <c r="AH118" t="e">
        <f t="shared" si="67"/>
        <v>#DIV/0!</v>
      </c>
      <c r="AI118" t="e">
        <f t="shared" si="68"/>
        <v>#DIV/0!</v>
      </c>
      <c r="AJ118" t="e">
        <f t="shared" si="69"/>
        <v>#DIV/0!</v>
      </c>
      <c r="AK118" t="e">
        <f t="shared" si="70"/>
        <v>#DIV/0!</v>
      </c>
      <c r="AL118" t="e">
        <f t="shared" si="71"/>
        <v>#DIV/0!</v>
      </c>
      <c r="AM118" t="e">
        <f t="shared" si="72"/>
        <v>#DIV/0!</v>
      </c>
      <c r="AN118" t="e">
        <f t="shared" si="73"/>
        <v>#DIV/0!</v>
      </c>
      <c r="AO118" t="e">
        <f t="shared" si="74"/>
        <v>#DIV/0!</v>
      </c>
      <c r="AP118" t="e">
        <f t="shared" si="75"/>
        <v>#DIV/0!</v>
      </c>
      <c r="AQ118" t="e">
        <f t="shared" si="76"/>
        <v>#DIV/0!</v>
      </c>
      <c r="AR118" t="e">
        <f t="shared" si="77"/>
        <v>#DIV/0!</v>
      </c>
      <c r="AS118" t="e">
        <f t="shared" si="78"/>
        <v>#DIV/0!</v>
      </c>
      <c r="AT118" t="e">
        <f t="shared" si="79"/>
        <v>#DIV/0!</v>
      </c>
      <c r="AU118" t="e">
        <f t="shared" si="80"/>
        <v>#DIV/0!</v>
      </c>
      <c r="AV118" t="e">
        <f t="shared" si="81"/>
        <v>#DIV/0!</v>
      </c>
      <c r="AW118" t="e">
        <f t="shared" si="82"/>
        <v>#DIV/0!</v>
      </c>
      <c r="AX118" t="e">
        <f t="shared" si="83"/>
        <v>#DIV/0!</v>
      </c>
      <c r="AY118" t="e">
        <f t="shared" si="84"/>
        <v>#DIV/0!</v>
      </c>
      <c r="AZ118" t="e">
        <f t="shared" si="85"/>
        <v>#DIV/0!</v>
      </c>
      <c r="BA118" t="e">
        <f t="shared" si="86"/>
        <v>#DIV/0!</v>
      </c>
      <c r="BB118">
        <f t="shared" si="87"/>
        <v>63</v>
      </c>
      <c r="BC118">
        <f t="shared" si="107"/>
        <v>0</v>
      </c>
      <c r="BD118">
        <f t="shared" si="107"/>
        <v>0</v>
      </c>
      <c r="BE118">
        <f t="shared" si="88"/>
        <v>0</v>
      </c>
      <c r="BF118">
        <f t="shared" si="59"/>
        <v>0</v>
      </c>
      <c r="BG118">
        <f t="shared" si="59"/>
        <v>0</v>
      </c>
      <c r="BH118">
        <f t="shared" si="59"/>
        <v>0</v>
      </c>
      <c r="BI118">
        <f t="shared" si="89"/>
        <v>0.45120426366552324</v>
      </c>
      <c r="BJ118">
        <f t="shared" si="108"/>
        <v>0</v>
      </c>
      <c r="BK118">
        <f t="shared" si="109"/>
        <v>0</v>
      </c>
      <c r="BL118">
        <f t="shared" si="90"/>
        <v>0</v>
      </c>
      <c r="BM118">
        <f t="shared" si="91"/>
        <v>0</v>
      </c>
      <c r="BN118">
        <f t="shared" si="92"/>
        <v>0</v>
      </c>
      <c r="BO118">
        <f t="shared" si="93"/>
        <v>0</v>
      </c>
      <c r="BP118" t="str">
        <f t="shared" si="94"/>
        <v/>
      </c>
      <c r="BQ118" t="str">
        <f t="shared" si="95"/>
        <v/>
      </c>
      <c r="BR118" t="str">
        <f t="shared" si="96"/>
        <v/>
      </c>
      <c r="BS118" t="str">
        <f t="shared" si="97"/>
        <v/>
      </c>
      <c r="BT118" t="str">
        <f t="shared" si="98"/>
        <v/>
      </c>
      <c r="BU118" t="str">
        <f t="shared" si="99"/>
        <v/>
      </c>
      <c r="BV118" t="str">
        <f t="shared" si="100"/>
        <v/>
      </c>
      <c r="BW118" t="str">
        <f t="shared" si="101"/>
        <v/>
      </c>
      <c r="BX118" t="str">
        <f t="shared" si="102"/>
        <v/>
      </c>
      <c r="BY118" t="str">
        <f t="shared" si="103"/>
        <v/>
      </c>
      <c r="BZ118" t="str">
        <f t="shared" si="104"/>
        <v/>
      </c>
      <c r="CA118" t="str">
        <f t="shared" si="105"/>
        <v/>
      </c>
      <c r="CB118" s="11">
        <f t="shared" si="110"/>
        <v>7.1619724391352897E-3</v>
      </c>
    </row>
    <row r="119" spans="1:80" x14ac:dyDescent="0.3">
      <c r="A119">
        <v>2</v>
      </c>
      <c r="B119">
        <f t="shared" si="60"/>
        <v>1</v>
      </c>
      <c r="C119" t="s">
        <v>79</v>
      </c>
      <c r="D119">
        <v>1.7</v>
      </c>
      <c r="E119">
        <v>15.5</v>
      </c>
      <c r="F119">
        <v>6.45</v>
      </c>
      <c r="G119">
        <v>9.0500000000000007</v>
      </c>
      <c r="H119">
        <v>15.5</v>
      </c>
      <c r="I119">
        <f t="shared" si="61"/>
        <v>3.875</v>
      </c>
      <c r="J119">
        <f t="shared" si="62"/>
        <v>0</v>
      </c>
      <c r="K119">
        <v>3</v>
      </c>
      <c r="L119">
        <f t="shared" si="63"/>
        <v>3</v>
      </c>
      <c r="M119">
        <v>1</v>
      </c>
      <c r="N119">
        <v>0</v>
      </c>
      <c r="O119">
        <v>1</v>
      </c>
      <c r="P119">
        <f t="shared" si="64"/>
        <v>1</v>
      </c>
      <c r="Q119">
        <v>2</v>
      </c>
      <c r="S119">
        <v>1</v>
      </c>
      <c r="T119">
        <v>0</v>
      </c>
      <c r="U119">
        <v>1</v>
      </c>
      <c r="Z119">
        <v>18</v>
      </c>
      <c r="AA119">
        <v>0</v>
      </c>
      <c r="AB119">
        <v>18</v>
      </c>
      <c r="AC119">
        <v>0</v>
      </c>
      <c r="AD119" t="s">
        <v>79</v>
      </c>
      <c r="AE119">
        <f t="shared" si="106"/>
        <v>243.48332176132925</v>
      </c>
      <c r="AF119">
        <f t="shared" si="65"/>
        <v>22.810981539252442</v>
      </c>
      <c r="AG119">
        <f t="shared" si="66"/>
        <v>44.150814143691051</v>
      </c>
      <c r="AH119">
        <f t="shared" si="67"/>
        <v>82.613185739435238</v>
      </c>
      <c r="AI119">
        <f t="shared" si="68"/>
        <v>115.77942116984961</v>
      </c>
      <c r="AJ119">
        <f t="shared" si="69"/>
        <v>144.04182681755117</v>
      </c>
      <c r="AK119">
        <f t="shared" si="70"/>
        <v>167.79270906515688</v>
      </c>
      <c r="AL119">
        <f t="shared" si="71"/>
        <v>187.42437429528388</v>
      </c>
      <c r="AM119">
        <f t="shared" si="72"/>
        <v>237.52516857533317</v>
      </c>
      <c r="AN119">
        <f t="shared" si="73"/>
        <v>243.26264942110717</v>
      </c>
      <c r="AO119">
        <f t="shared" si="74"/>
        <v>243.70399410155133</v>
      </c>
      <c r="AP119">
        <f t="shared" si="75"/>
        <v>283.6375146321094</v>
      </c>
      <c r="AQ119">
        <f t="shared" si="76"/>
        <v>22.810981539252442</v>
      </c>
      <c r="AR119">
        <f t="shared" si="77"/>
        <v>44.150814143691051</v>
      </c>
      <c r="AS119">
        <f t="shared" si="78"/>
        <v>82.613185739435238</v>
      </c>
      <c r="AT119">
        <f t="shared" si="79"/>
        <v>115.77942116984961</v>
      </c>
      <c r="AU119">
        <f t="shared" si="80"/>
        <v>144.04182681755117</v>
      </c>
      <c r="AV119">
        <f t="shared" si="81"/>
        <v>167.79270906515688</v>
      </c>
      <c r="AW119">
        <f t="shared" si="82"/>
        <v>187.42437429528388</v>
      </c>
      <c r="AX119">
        <f t="shared" si="83"/>
        <v>237.52516857533317</v>
      </c>
      <c r="AY119">
        <f t="shared" si="84"/>
        <v>243.26264942110717</v>
      </c>
      <c r="AZ119">
        <f t="shared" si="85"/>
        <v>243.48332176132925</v>
      </c>
      <c r="BA119">
        <f t="shared" si="86"/>
        <v>243.48332176132925</v>
      </c>
      <c r="BB119">
        <f t="shared" si="87"/>
        <v>5.5</v>
      </c>
      <c r="BC119">
        <f t="shared" si="107"/>
        <v>18</v>
      </c>
      <c r="BD119">
        <f t="shared" si="107"/>
        <v>0</v>
      </c>
      <c r="BE119">
        <f t="shared" si="88"/>
        <v>5.5</v>
      </c>
      <c r="BF119">
        <f t="shared" si="59"/>
        <v>0</v>
      </c>
      <c r="BG119">
        <f t="shared" si="59"/>
        <v>0</v>
      </c>
      <c r="BH119">
        <f t="shared" si="59"/>
        <v>0</v>
      </c>
      <c r="BI119">
        <f t="shared" si="89"/>
        <v>1.264883910222838</v>
      </c>
      <c r="BJ119">
        <f t="shared" si="108"/>
        <v>4.1396200698201975</v>
      </c>
      <c r="BK119">
        <f t="shared" si="109"/>
        <v>0</v>
      </c>
      <c r="BL119">
        <f t="shared" si="90"/>
        <v>1.264883910222838</v>
      </c>
      <c r="BM119">
        <f t="shared" si="91"/>
        <v>0</v>
      </c>
      <c r="BN119">
        <f t="shared" si="92"/>
        <v>0</v>
      </c>
      <c r="BO119">
        <f t="shared" si="93"/>
        <v>0</v>
      </c>
      <c r="BP119" t="str">
        <f t="shared" si="94"/>
        <v>Col mopA</v>
      </c>
      <c r="BQ119">
        <f t="shared" si="95"/>
        <v>22.810981539252442</v>
      </c>
      <c r="BR119">
        <f t="shared" si="96"/>
        <v>21.339832604438609</v>
      </c>
      <c r="BS119">
        <f t="shared" si="97"/>
        <v>38.462371595744187</v>
      </c>
      <c r="BT119">
        <f t="shared" si="98"/>
        <v>33.166235430414375</v>
      </c>
      <c r="BU119">
        <f t="shared" si="99"/>
        <v>28.262405647701556</v>
      </c>
      <c r="BV119">
        <f t="shared" si="100"/>
        <v>23.750882247605716</v>
      </c>
      <c r="BW119">
        <f t="shared" si="101"/>
        <v>19.631665230126998</v>
      </c>
      <c r="BX119">
        <f t="shared" si="102"/>
        <v>50.100794280049286</v>
      </c>
      <c r="BY119">
        <f t="shared" si="103"/>
        <v>5.7374808457740016</v>
      </c>
      <c r="BZ119">
        <f t="shared" si="104"/>
        <v>0.22067234022208027</v>
      </c>
      <c r="CA119">
        <f t="shared" si="105"/>
        <v>0</v>
      </c>
      <c r="CB119" s="11">
        <f t="shared" si="110"/>
        <v>0.22997889276778874</v>
      </c>
    </row>
    <row r="120" spans="1:80" x14ac:dyDescent="0.3">
      <c r="A120">
        <v>2</v>
      </c>
      <c r="B120" t="str">
        <f t="shared" si="60"/>
        <v/>
      </c>
      <c r="D120">
        <v>1.65</v>
      </c>
      <c r="I120">
        <f t="shared" si="61"/>
        <v>0</v>
      </c>
      <c r="J120">
        <f t="shared" si="62"/>
        <v>0</v>
      </c>
      <c r="L120" t="e">
        <f t="shared" si="63"/>
        <v>#DIV/0!</v>
      </c>
      <c r="M120">
        <v>2</v>
      </c>
      <c r="N120">
        <v>1</v>
      </c>
      <c r="O120">
        <v>5</v>
      </c>
      <c r="P120">
        <f t="shared" si="64"/>
        <v>0</v>
      </c>
      <c r="S120">
        <v>1</v>
      </c>
      <c r="T120">
        <v>0</v>
      </c>
      <c r="U120">
        <v>1</v>
      </c>
      <c r="Z120">
        <v>0</v>
      </c>
      <c r="AA120">
        <v>0</v>
      </c>
      <c r="AB120">
        <v>0</v>
      </c>
      <c r="AC120">
        <v>0</v>
      </c>
      <c r="AD120" t="s">
        <v>79</v>
      </c>
      <c r="AE120" t="e">
        <f t="shared" si="106"/>
        <v>#DIV/0!</v>
      </c>
      <c r="AF120" t="e">
        <f t="shared" si="65"/>
        <v>#DIV/0!</v>
      </c>
      <c r="AG120" t="e">
        <f t="shared" si="66"/>
        <v>#DIV/0!</v>
      </c>
      <c r="AH120" t="e">
        <f t="shared" si="67"/>
        <v>#DIV/0!</v>
      </c>
      <c r="AI120" t="e">
        <f t="shared" si="68"/>
        <v>#DIV/0!</v>
      </c>
      <c r="AJ120" t="e">
        <f t="shared" si="69"/>
        <v>#DIV/0!</v>
      </c>
      <c r="AK120" t="e">
        <f t="shared" si="70"/>
        <v>#DIV/0!</v>
      </c>
      <c r="AL120" t="e">
        <f t="shared" si="71"/>
        <v>#DIV/0!</v>
      </c>
      <c r="AM120" t="e">
        <f t="shared" si="72"/>
        <v>#DIV/0!</v>
      </c>
      <c r="AN120" t="e">
        <f t="shared" si="73"/>
        <v>#DIV/0!</v>
      </c>
      <c r="AO120" t="e">
        <f t="shared" si="74"/>
        <v>#DIV/0!</v>
      </c>
      <c r="AP120" t="e">
        <f t="shared" si="75"/>
        <v>#DIV/0!</v>
      </c>
      <c r="AQ120" t="e">
        <f t="shared" si="76"/>
        <v>#DIV/0!</v>
      </c>
      <c r="AR120" t="e">
        <f t="shared" si="77"/>
        <v>#DIV/0!</v>
      </c>
      <c r="AS120" t="e">
        <f t="shared" si="78"/>
        <v>#DIV/0!</v>
      </c>
      <c r="AT120" t="e">
        <f t="shared" si="79"/>
        <v>#DIV/0!</v>
      </c>
      <c r="AU120" t="e">
        <f t="shared" si="80"/>
        <v>#DIV/0!</v>
      </c>
      <c r="AV120" t="e">
        <f t="shared" si="81"/>
        <v>#DIV/0!</v>
      </c>
      <c r="AW120" t="e">
        <f t="shared" si="82"/>
        <v>#DIV/0!</v>
      </c>
      <c r="AX120" t="e">
        <f t="shared" si="83"/>
        <v>#DIV/0!</v>
      </c>
      <c r="AY120" t="e">
        <f t="shared" si="84"/>
        <v>#DIV/0!</v>
      </c>
      <c r="AZ120" t="e">
        <f t="shared" si="85"/>
        <v>#DIV/0!</v>
      </c>
      <c r="BA120" t="e">
        <f t="shared" si="86"/>
        <v>#DIV/0!</v>
      </c>
      <c r="BB120">
        <f t="shared" si="87"/>
        <v>83</v>
      </c>
      <c r="BC120">
        <f t="shared" si="107"/>
        <v>0</v>
      </c>
      <c r="BD120">
        <f t="shared" si="107"/>
        <v>0</v>
      </c>
      <c r="BE120">
        <f t="shared" si="88"/>
        <v>5.5</v>
      </c>
      <c r="BF120">
        <f t="shared" si="59"/>
        <v>0</v>
      </c>
      <c r="BG120">
        <f t="shared" si="59"/>
        <v>0</v>
      </c>
      <c r="BH120">
        <f t="shared" si="59"/>
        <v>0</v>
      </c>
      <c r="BI120">
        <f t="shared" si="89"/>
        <v>17.981922301558928</v>
      </c>
      <c r="BJ120">
        <f t="shared" si="108"/>
        <v>0</v>
      </c>
      <c r="BK120">
        <f t="shared" si="109"/>
        <v>0</v>
      </c>
      <c r="BL120">
        <f t="shared" si="90"/>
        <v>1.1915731645611338</v>
      </c>
      <c r="BM120">
        <f t="shared" si="91"/>
        <v>0</v>
      </c>
      <c r="BN120">
        <f t="shared" si="92"/>
        <v>0</v>
      </c>
      <c r="BO120">
        <f t="shared" si="93"/>
        <v>0</v>
      </c>
      <c r="BP120" t="str">
        <f t="shared" si="94"/>
        <v/>
      </c>
      <c r="BQ120" t="str">
        <f t="shared" si="95"/>
        <v/>
      </c>
      <c r="BR120" t="str">
        <f t="shared" si="96"/>
        <v/>
      </c>
      <c r="BS120" t="str">
        <f t="shared" si="97"/>
        <v/>
      </c>
      <c r="BT120" t="str">
        <f t="shared" si="98"/>
        <v/>
      </c>
      <c r="BU120" t="str">
        <f t="shared" si="99"/>
        <v/>
      </c>
      <c r="BV120" t="str">
        <f t="shared" si="100"/>
        <v/>
      </c>
      <c r="BW120" t="str">
        <f t="shared" si="101"/>
        <v/>
      </c>
      <c r="BX120" t="str">
        <f t="shared" si="102"/>
        <v/>
      </c>
      <c r="BY120" t="str">
        <f t="shared" si="103"/>
        <v/>
      </c>
      <c r="BZ120" t="str">
        <f t="shared" si="104"/>
        <v/>
      </c>
      <c r="CA120" t="str">
        <f t="shared" si="105"/>
        <v/>
      </c>
      <c r="CB120" s="11">
        <f t="shared" si="110"/>
        <v>0.21664966628384252</v>
      </c>
    </row>
    <row r="121" spans="1:80" x14ac:dyDescent="0.3">
      <c r="A121">
        <v>2</v>
      </c>
      <c r="B121">
        <f t="shared" si="60"/>
        <v>1</v>
      </c>
      <c r="C121" t="s">
        <v>79</v>
      </c>
      <c r="D121">
        <v>1.95</v>
      </c>
      <c r="E121">
        <v>16.899999999999999</v>
      </c>
      <c r="F121">
        <v>7.2</v>
      </c>
      <c r="G121">
        <v>8.4499999999999993</v>
      </c>
      <c r="H121">
        <v>16.899999999999999</v>
      </c>
      <c r="I121">
        <f t="shared" si="61"/>
        <v>3.9124999999999996</v>
      </c>
      <c r="J121">
        <f t="shared" si="62"/>
        <v>0</v>
      </c>
      <c r="K121">
        <v>3</v>
      </c>
      <c r="L121">
        <f t="shared" si="63"/>
        <v>3</v>
      </c>
      <c r="M121">
        <v>1</v>
      </c>
      <c r="N121">
        <v>0</v>
      </c>
      <c r="O121">
        <v>1</v>
      </c>
      <c r="P121">
        <f t="shared" si="64"/>
        <v>1</v>
      </c>
      <c r="Q121">
        <v>2</v>
      </c>
      <c r="S121">
        <v>1</v>
      </c>
      <c r="T121">
        <v>0</v>
      </c>
      <c r="U121">
        <v>1</v>
      </c>
      <c r="Z121">
        <v>0</v>
      </c>
      <c r="AA121">
        <v>0</v>
      </c>
      <c r="AB121">
        <v>63</v>
      </c>
      <c r="AC121">
        <v>0</v>
      </c>
      <c r="AD121" t="s">
        <v>79</v>
      </c>
      <c r="AE121">
        <f t="shared" si="106"/>
        <v>270.63845899019344</v>
      </c>
      <c r="AF121">
        <f t="shared" si="65"/>
        <v>23.317488375437389</v>
      </c>
      <c r="AG121">
        <f t="shared" si="66"/>
        <v>45.255658428737263</v>
      </c>
      <c r="AH121">
        <f t="shared" si="67"/>
        <v>85.162253120404202</v>
      </c>
      <c r="AI121">
        <f t="shared" si="68"/>
        <v>120.05620317796132</v>
      </c>
      <c r="AJ121">
        <f t="shared" si="69"/>
        <v>150.27392770436893</v>
      </c>
      <c r="AK121">
        <f t="shared" si="70"/>
        <v>176.15184580258742</v>
      </c>
      <c r="AL121">
        <f t="shared" si="71"/>
        <v>198.02637657557722</v>
      </c>
      <c r="AM121">
        <f t="shared" si="72"/>
        <v>259.12288916570964</v>
      </c>
      <c r="AN121">
        <f t="shared" si="73"/>
        <v>269.27097140650994</v>
      </c>
      <c r="AO121">
        <f t="shared" si="74"/>
        <v>270.63851506004391</v>
      </c>
      <c r="AP121">
        <f t="shared" si="75"/>
        <v>290.70647525013641</v>
      </c>
      <c r="AQ121">
        <f t="shared" si="76"/>
        <v>23.317488375437389</v>
      </c>
      <c r="AR121">
        <f t="shared" si="77"/>
        <v>45.255658428737263</v>
      </c>
      <c r="AS121">
        <f t="shared" si="78"/>
        <v>85.162253120404202</v>
      </c>
      <c r="AT121">
        <f t="shared" si="79"/>
        <v>120.05620317796132</v>
      </c>
      <c r="AU121">
        <f t="shared" si="80"/>
        <v>150.27392770436893</v>
      </c>
      <c r="AV121">
        <f t="shared" si="81"/>
        <v>176.15184580258742</v>
      </c>
      <c r="AW121">
        <f t="shared" si="82"/>
        <v>198.02637657557722</v>
      </c>
      <c r="AX121">
        <f t="shared" si="83"/>
        <v>259.12288916570964</v>
      </c>
      <c r="AY121">
        <f t="shared" si="84"/>
        <v>269.27097140650994</v>
      </c>
      <c r="AZ121">
        <f t="shared" si="85"/>
        <v>270.63845899019344</v>
      </c>
      <c r="BA121">
        <f t="shared" si="86"/>
        <v>270.63845899019344</v>
      </c>
      <c r="BB121">
        <f t="shared" si="87"/>
        <v>5.5</v>
      </c>
      <c r="BC121">
        <f t="shared" si="107"/>
        <v>18</v>
      </c>
      <c r="BD121">
        <f t="shared" si="107"/>
        <v>0</v>
      </c>
      <c r="BE121">
        <f t="shared" si="88"/>
        <v>5.5</v>
      </c>
      <c r="BF121">
        <f t="shared" si="59"/>
        <v>0</v>
      </c>
      <c r="BG121">
        <f t="shared" si="59"/>
        <v>0</v>
      </c>
      <c r="BH121">
        <f t="shared" si="59"/>
        <v>0</v>
      </c>
      <c r="BI121">
        <f t="shared" si="89"/>
        <v>1.6642633455440632</v>
      </c>
      <c r="BJ121">
        <f t="shared" si="108"/>
        <v>5.4466800399623878</v>
      </c>
      <c r="BK121">
        <f t="shared" si="109"/>
        <v>0</v>
      </c>
      <c r="BL121">
        <f t="shared" si="90"/>
        <v>1.6642633455440632</v>
      </c>
      <c r="BM121">
        <f t="shared" si="91"/>
        <v>0</v>
      </c>
      <c r="BN121">
        <f t="shared" si="92"/>
        <v>0</v>
      </c>
      <c r="BO121">
        <f t="shared" si="93"/>
        <v>0</v>
      </c>
      <c r="BP121" t="str">
        <f t="shared" si="94"/>
        <v>Col mopA</v>
      </c>
      <c r="BQ121">
        <f t="shared" si="95"/>
        <v>23.317488375437389</v>
      </c>
      <c r="BR121">
        <f t="shared" si="96"/>
        <v>21.938170053299874</v>
      </c>
      <c r="BS121">
        <f t="shared" si="97"/>
        <v>39.906594691666939</v>
      </c>
      <c r="BT121">
        <f t="shared" si="98"/>
        <v>34.89395005755712</v>
      </c>
      <c r="BU121">
        <f t="shared" si="99"/>
        <v>30.217724526407608</v>
      </c>
      <c r="BV121">
        <f t="shared" si="100"/>
        <v>25.877918098218487</v>
      </c>
      <c r="BW121">
        <f t="shared" si="101"/>
        <v>21.8745307729898</v>
      </c>
      <c r="BX121">
        <f t="shared" si="102"/>
        <v>61.09651259013242</v>
      </c>
      <c r="BY121">
        <f t="shared" si="103"/>
        <v>10.148082240800306</v>
      </c>
      <c r="BZ121">
        <f t="shared" si="104"/>
        <v>1.3674875836834985</v>
      </c>
      <c r="CA121">
        <f t="shared" si="105"/>
        <v>0</v>
      </c>
      <c r="CB121" s="11">
        <f t="shared" si="110"/>
        <v>0.30259333555346601</v>
      </c>
    </row>
    <row r="122" spans="1:80" x14ac:dyDescent="0.3">
      <c r="A122">
        <v>2</v>
      </c>
      <c r="B122" t="str">
        <f t="shared" si="60"/>
        <v/>
      </c>
      <c r="D122">
        <v>1.05</v>
      </c>
      <c r="I122">
        <f t="shared" si="61"/>
        <v>0</v>
      </c>
      <c r="J122">
        <f t="shared" si="62"/>
        <v>0</v>
      </c>
      <c r="L122" t="e">
        <f t="shared" si="63"/>
        <v>#DIV/0!</v>
      </c>
      <c r="M122">
        <v>2</v>
      </c>
      <c r="N122">
        <v>1</v>
      </c>
      <c r="O122">
        <v>4</v>
      </c>
      <c r="P122">
        <f t="shared" si="64"/>
        <v>0</v>
      </c>
      <c r="S122">
        <v>1</v>
      </c>
      <c r="T122">
        <v>0</v>
      </c>
      <c r="U122">
        <v>2</v>
      </c>
      <c r="Z122">
        <v>0</v>
      </c>
      <c r="AA122">
        <v>0</v>
      </c>
      <c r="AB122">
        <v>0</v>
      </c>
      <c r="AC122">
        <v>0</v>
      </c>
      <c r="AD122" t="s">
        <v>79</v>
      </c>
      <c r="AE122" t="e">
        <f t="shared" si="106"/>
        <v>#DIV/0!</v>
      </c>
      <c r="AF122" t="e">
        <f t="shared" si="65"/>
        <v>#DIV/0!</v>
      </c>
      <c r="AG122" t="e">
        <f t="shared" si="66"/>
        <v>#DIV/0!</v>
      </c>
      <c r="AH122" t="e">
        <f t="shared" si="67"/>
        <v>#DIV/0!</v>
      </c>
      <c r="AI122" t="e">
        <f t="shared" si="68"/>
        <v>#DIV/0!</v>
      </c>
      <c r="AJ122" t="e">
        <f t="shared" si="69"/>
        <v>#DIV/0!</v>
      </c>
      <c r="AK122" t="e">
        <f t="shared" si="70"/>
        <v>#DIV/0!</v>
      </c>
      <c r="AL122" t="e">
        <f t="shared" si="71"/>
        <v>#DIV/0!</v>
      </c>
      <c r="AM122" t="e">
        <f t="shared" si="72"/>
        <v>#DIV/0!</v>
      </c>
      <c r="AN122" t="e">
        <f t="shared" si="73"/>
        <v>#DIV/0!</v>
      </c>
      <c r="AO122" t="e">
        <f t="shared" si="74"/>
        <v>#DIV/0!</v>
      </c>
      <c r="AP122" t="e">
        <f t="shared" si="75"/>
        <v>#DIV/0!</v>
      </c>
      <c r="AQ122" t="e">
        <f t="shared" si="76"/>
        <v>#DIV/0!</v>
      </c>
      <c r="AR122" t="e">
        <f t="shared" si="77"/>
        <v>#DIV/0!</v>
      </c>
      <c r="AS122" t="e">
        <f t="shared" si="78"/>
        <v>#DIV/0!</v>
      </c>
      <c r="AT122" t="e">
        <f t="shared" si="79"/>
        <v>#DIV/0!</v>
      </c>
      <c r="AU122" t="e">
        <f t="shared" si="80"/>
        <v>#DIV/0!</v>
      </c>
      <c r="AV122" t="e">
        <f t="shared" si="81"/>
        <v>#DIV/0!</v>
      </c>
      <c r="AW122" t="e">
        <f t="shared" si="82"/>
        <v>#DIV/0!</v>
      </c>
      <c r="AX122" t="e">
        <f t="shared" si="83"/>
        <v>#DIV/0!</v>
      </c>
      <c r="AY122" t="e">
        <f t="shared" si="84"/>
        <v>#DIV/0!</v>
      </c>
      <c r="AZ122" t="e">
        <f t="shared" si="85"/>
        <v>#DIV/0!</v>
      </c>
      <c r="BA122" t="e">
        <f t="shared" si="86"/>
        <v>#DIV/0!</v>
      </c>
      <c r="BB122">
        <f t="shared" si="87"/>
        <v>63</v>
      </c>
      <c r="BC122">
        <f t="shared" si="107"/>
        <v>0</v>
      </c>
      <c r="BD122">
        <f t="shared" si="107"/>
        <v>0</v>
      </c>
      <c r="BE122">
        <f t="shared" si="88"/>
        <v>18</v>
      </c>
      <c r="BF122">
        <f t="shared" si="59"/>
        <v>0</v>
      </c>
      <c r="BG122">
        <f t="shared" si="59"/>
        <v>0</v>
      </c>
      <c r="BH122">
        <f t="shared" si="59"/>
        <v>0</v>
      </c>
      <c r="BI122">
        <f t="shared" si="89"/>
        <v>5.5272522299026612</v>
      </c>
      <c r="BJ122">
        <f t="shared" si="108"/>
        <v>0</v>
      </c>
      <c r="BK122">
        <f t="shared" si="109"/>
        <v>0</v>
      </c>
      <c r="BL122">
        <f t="shared" si="90"/>
        <v>1.5792149228293317</v>
      </c>
      <c r="BM122">
        <f t="shared" si="91"/>
        <v>0</v>
      </c>
      <c r="BN122">
        <f t="shared" si="92"/>
        <v>0</v>
      </c>
      <c r="BO122">
        <f t="shared" si="93"/>
        <v>0</v>
      </c>
      <c r="BP122" t="str">
        <f t="shared" si="94"/>
        <v/>
      </c>
      <c r="BQ122" t="str">
        <f t="shared" si="95"/>
        <v/>
      </c>
      <c r="BR122" t="str">
        <f t="shared" si="96"/>
        <v/>
      </c>
      <c r="BS122" t="str">
        <f t="shared" si="97"/>
        <v/>
      </c>
      <c r="BT122" t="str">
        <f t="shared" si="98"/>
        <v/>
      </c>
      <c r="BU122" t="str">
        <f t="shared" si="99"/>
        <v/>
      </c>
      <c r="BV122" t="str">
        <f t="shared" si="100"/>
        <v/>
      </c>
      <c r="BW122" t="str">
        <f t="shared" si="101"/>
        <v/>
      </c>
      <c r="BX122" t="str">
        <f t="shared" si="102"/>
        <v/>
      </c>
      <c r="BY122" t="str">
        <f t="shared" si="103"/>
        <v/>
      </c>
      <c r="BZ122" t="str">
        <f t="shared" si="104"/>
        <v/>
      </c>
      <c r="CA122" t="str">
        <f t="shared" si="105"/>
        <v/>
      </c>
      <c r="CB122" s="11">
        <f t="shared" si="110"/>
        <v>8.7734162379407316E-2</v>
      </c>
    </row>
    <row r="123" spans="1:80" x14ac:dyDescent="0.3">
      <c r="A123">
        <v>2</v>
      </c>
      <c r="B123">
        <f t="shared" si="60"/>
        <v>1</v>
      </c>
      <c r="C123" t="s">
        <v>79</v>
      </c>
      <c r="D123">
        <v>1.7</v>
      </c>
      <c r="E123">
        <v>14.4</v>
      </c>
      <c r="F123">
        <v>7.6</v>
      </c>
      <c r="G123">
        <v>7.55</v>
      </c>
      <c r="H123">
        <v>8.4</v>
      </c>
      <c r="I123">
        <f t="shared" si="61"/>
        <v>3.7874999999999996</v>
      </c>
      <c r="J123">
        <f t="shared" si="62"/>
        <v>6</v>
      </c>
      <c r="K123">
        <v>3</v>
      </c>
      <c r="L123">
        <f t="shared" si="63"/>
        <v>3</v>
      </c>
      <c r="M123">
        <v>1</v>
      </c>
      <c r="N123">
        <v>0</v>
      </c>
      <c r="O123">
        <v>1</v>
      </c>
      <c r="P123">
        <f t="shared" si="64"/>
        <v>1</v>
      </c>
      <c r="Q123">
        <v>1</v>
      </c>
      <c r="S123">
        <v>1</v>
      </c>
      <c r="T123">
        <v>0</v>
      </c>
      <c r="U123">
        <v>2</v>
      </c>
      <c r="Z123">
        <v>18</v>
      </c>
      <c r="AA123">
        <v>0</v>
      </c>
      <c r="AB123">
        <v>0</v>
      </c>
      <c r="AC123">
        <v>0</v>
      </c>
      <c r="AD123" t="s">
        <v>79</v>
      </c>
      <c r="AE123">
        <f t="shared" si="106"/>
        <v>126.06039838590269</v>
      </c>
      <c r="AF123">
        <f t="shared" si="65"/>
        <v>-445.13568102768244</v>
      </c>
      <c r="AG123">
        <f t="shared" si="66"/>
        <v>-385.68649179522316</v>
      </c>
      <c r="AH123">
        <f t="shared" si="67"/>
        <v>-279.45362043651681</v>
      </c>
      <c r="AI123">
        <f t="shared" si="68"/>
        <v>-189.04465720043351</v>
      </c>
      <c r="AJ123">
        <f t="shared" si="69"/>
        <v>-113.1834804641811</v>
      </c>
      <c r="AK123">
        <f t="shared" si="70"/>
        <v>-50.593968604967294</v>
      </c>
      <c r="AL123">
        <f t="shared" si="71"/>
        <v>0</v>
      </c>
      <c r="AM123">
        <f t="shared" si="72"/>
        <v>117.70095100886537</v>
      </c>
      <c r="AN123">
        <f t="shared" si="73"/>
        <v>126.04678642192623</v>
      </c>
      <c r="AO123">
        <f t="shared" si="74"/>
        <v>129.79858399293525</v>
      </c>
      <c r="AP123">
        <f t="shared" si="75"/>
        <v>314.23218839634632</v>
      </c>
      <c r="AQ123">
        <f t="shared" si="76"/>
        <v>0</v>
      </c>
      <c r="AR123">
        <f t="shared" si="77"/>
        <v>0</v>
      </c>
      <c r="AS123">
        <f t="shared" si="78"/>
        <v>0</v>
      </c>
      <c r="AT123">
        <f t="shared" si="79"/>
        <v>0</v>
      </c>
      <c r="AU123">
        <f t="shared" si="80"/>
        <v>0</v>
      </c>
      <c r="AV123">
        <f t="shared" si="81"/>
        <v>0</v>
      </c>
      <c r="AW123">
        <f t="shared" si="82"/>
        <v>0</v>
      </c>
      <c r="AX123">
        <f t="shared" si="83"/>
        <v>117.70095100886537</v>
      </c>
      <c r="AY123">
        <f t="shared" si="84"/>
        <v>126.04678642192623</v>
      </c>
      <c r="AZ123">
        <f t="shared" si="85"/>
        <v>126.06039838590269</v>
      </c>
      <c r="BA123">
        <f t="shared" si="86"/>
        <v>126.06039838590269</v>
      </c>
      <c r="BB123">
        <f t="shared" si="87"/>
        <v>5.5</v>
      </c>
      <c r="BC123">
        <f t="shared" si="107"/>
        <v>5.5</v>
      </c>
      <c r="BD123">
        <f t="shared" si="107"/>
        <v>0</v>
      </c>
      <c r="BE123">
        <f t="shared" si="88"/>
        <v>18</v>
      </c>
      <c r="BF123">
        <f t="shared" si="59"/>
        <v>0</v>
      </c>
      <c r="BG123">
        <f t="shared" si="59"/>
        <v>0</v>
      </c>
      <c r="BH123">
        <f t="shared" si="59"/>
        <v>0</v>
      </c>
      <c r="BI123">
        <f t="shared" si="89"/>
        <v>1.264883910222838</v>
      </c>
      <c r="BJ123">
        <f t="shared" si="108"/>
        <v>1.264883910222838</v>
      </c>
      <c r="BK123">
        <f t="shared" si="109"/>
        <v>0</v>
      </c>
      <c r="BL123">
        <f t="shared" si="90"/>
        <v>4.1396200698201975</v>
      </c>
      <c r="BM123">
        <f t="shared" si="91"/>
        <v>0</v>
      </c>
      <c r="BN123">
        <f t="shared" si="92"/>
        <v>0</v>
      </c>
      <c r="BO123">
        <f t="shared" si="93"/>
        <v>0</v>
      </c>
      <c r="BP123" t="str">
        <f t="shared" si="94"/>
        <v>Col mopA</v>
      </c>
      <c r="BQ123">
        <f t="shared" si="95"/>
        <v>0</v>
      </c>
      <c r="BR123">
        <f t="shared" si="96"/>
        <v>0</v>
      </c>
      <c r="BS123">
        <f t="shared" si="97"/>
        <v>0</v>
      </c>
      <c r="BT123">
        <f t="shared" si="98"/>
        <v>0</v>
      </c>
      <c r="BU123">
        <f t="shared" si="99"/>
        <v>0</v>
      </c>
      <c r="BV123">
        <f t="shared" si="100"/>
        <v>0</v>
      </c>
      <c r="BW123">
        <f t="shared" si="101"/>
        <v>0</v>
      </c>
      <c r="BX123">
        <f t="shared" si="102"/>
        <v>117.70095100886537</v>
      </c>
      <c r="BY123">
        <f t="shared" si="103"/>
        <v>8.3458354130608541</v>
      </c>
      <c r="BZ123">
        <f t="shared" si="104"/>
        <v>1.3611963976458696E-2</v>
      </c>
      <c r="CA123">
        <f t="shared" si="105"/>
        <v>0</v>
      </c>
      <c r="CB123" s="11">
        <f t="shared" si="110"/>
        <v>0.22997889276778874</v>
      </c>
    </row>
    <row r="124" spans="1:80" s="32" customFormat="1" x14ac:dyDescent="0.3">
      <c r="A124" s="32">
        <v>2</v>
      </c>
      <c r="B124" s="32" t="str">
        <f t="shared" si="60"/>
        <v/>
      </c>
      <c r="D124" s="32">
        <v>0.4</v>
      </c>
      <c r="I124" s="32">
        <f t="shared" si="61"/>
        <v>0</v>
      </c>
      <c r="J124" s="32">
        <f t="shared" si="62"/>
        <v>0</v>
      </c>
      <c r="L124" s="32" t="e">
        <f t="shared" si="63"/>
        <v>#DIV/0!</v>
      </c>
      <c r="M124" s="32">
        <v>1</v>
      </c>
      <c r="N124" s="32">
        <v>1</v>
      </c>
      <c r="O124" s="32">
        <v>2</v>
      </c>
      <c r="P124" s="32">
        <f t="shared" si="64"/>
        <v>0</v>
      </c>
      <c r="S124" s="32">
        <v>1</v>
      </c>
      <c r="T124" s="32">
        <v>0</v>
      </c>
      <c r="U124" s="32">
        <v>1</v>
      </c>
      <c r="Z124" s="32">
        <v>0</v>
      </c>
      <c r="AA124" s="32">
        <v>0</v>
      </c>
      <c r="AB124" s="32">
        <v>0</v>
      </c>
      <c r="AC124" s="32">
        <v>0</v>
      </c>
      <c r="AD124" s="32" t="s">
        <v>79</v>
      </c>
      <c r="AE124" s="32" t="e">
        <f t="shared" si="106"/>
        <v>#DIV/0!</v>
      </c>
      <c r="AF124" s="32" t="e">
        <f t="shared" si="65"/>
        <v>#DIV/0!</v>
      </c>
      <c r="AG124" s="32" t="e">
        <f t="shared" si="66"/>
        <v>#DIV/0!</v>
      </c>
      <c r="AH124" s="32" t="e">
        <f t="shared" si="67"/>
        <v>#DIV/0!</v>
      </c>
      <c r="AI124" s="32" t="e">
        <f t="shared" si="68"/>
        <v>#DIV/0!</v>
      </c>
      <c r="AJ124" s="32" t="e">
        <f t="shared" si="69"/>
        <v>#DIV/0!</v>
      </c>
      <c r="AK124" s="32" t="e">
        <f t="shared" si="70"/>
        <v>#DIV/0!</v>
      </c>
      <c r="AL124" s="32" t="e">
        <f t="shared" si="71"/>
        <v>#DIV/0!</v>
      </c>
      <c r="AM124" s="32" t="e">
        <f t="shared" si="72"/>
        <v>#DIV/0!</v>
      </c>
      <c r="AN124" s="32" t="e">
        <f t="shared" si="73"/>
        <v>#DIV/0!</v>
      </c>
      <c r="AO124" s="32" t="e">
        <f t="shared" si="74"/>
        <v>#DIV/0!</v>
      </c>
      <c r="AP124" s="32" t="e">
        <f t="shared" si="75"/>
        <v>#DIV/0!</v>
      </c>
      <c r="AQ124" s="32" t="e">
        <f t="shared" si="76"/>
        <v>#DIV/0!</v>
      </c>
      <c r="AR124" s="32" t="e">
        <f t="shared" si="77"/>
        <v>#DIV/0!</v>
      </c>
      <c r="AS124" s="32" t="e">
        <f t="shared" si="78"/>
        <v>#DIV/0!</v>
      </c>
      <c r="AT124" s="32" t="e">
        <f t="shared" si="79"/>
        <v>#DIV/0!</v>
      </c>
      <c r="AU124" s="32" t="e">
        <f t="shared" si="80"/>
        <v>#DIV/0!</v>
      </c>
      <c r="AV124" s="32" t="e">
        <f t="shared" si="81"/>
        <v>#DIV/0!</v>
      </c>
      <c r="AW124" s="32" t="e">
        <f t="shared" si="82"/>
        <v>#DIV/0!</v>
      </c>
      <c r="AX124" s="32" t="e">
        <f t="shared" si="83"/>
        <v>#DIV/0!</v>
      </c>
      <c r="AY124" s="32" t="e">
        <f t="shared" si="84"/>
        <v>#DIV/0!</v>
      </c>
      <c r="AZ124" s="32" t="e">
        <f t="shared" si="85"/>
        <v>#DIV/0!</v>
      </c>
      <c r="BA124" s="32" t="e">
        <f t="shared" si="86"/>
        <v>#DIV/0!</v>
      </c>
      <c r="BB124" s="32">
        <f t="shared" si="87"/>
        <v>18</v>
      </c>
      <c r="BC124" s="32">
        <f t="shared" si="107"/>
        <v>0</v>
      </c>
      <c r="BD124" s="32">
        <f t="shared" si="107"/>
        <v>0</v>
      </c>
      <c r="BE124" s="32">
        <f t="shared" si="88"/>
        <v>5.5</v>
      </c>
      <c r="BF124" s="32">
        <f t="shared" si="59"/>
        <v>0</v>
      </c>
      <c r="BG124" s="32">
        <f t="shared" si="59"/>
        <v>0</v>
      </c>
      <c r="BH124" s="32">
        <f t="shared" si="59"/>
        <v>0</v>
      </c>
      <c r="BI124" s="32">
        <f t="shared" si="89"/>
        <v>0.22918311805232935</v>
      </c>
      <c r="BJ124" s="32">
        <f t="shared" si="108"/>
        <v>0</v>
      </c>
      <c r="BK124" s="32">
        <f t="shared" si="109"/>
        <v>0</v>
      </c>
      <c r="BL124" s="32">
        <f t="shared" si="90"/>
        <v>7.0028174960433967E-2</v>
      </c>
      <c r="BM124" s="32">
        <f t="shared" si="91"/>
        <v>0</v>
      </c>
      <c r="BN124" s="32">
        <f t="shared" si="92"/>
        <v>0</v>
      </c>
      <c r="BO124" s="32">
        <f t="shared" si="93"/>
        <v>0</v>
      </c>
      <c r="BP124" s="32" t="str">
        <f t="shared" si="94"/>
        <v/>
      </c>
      <c r="BQ124" s="32" t="str">
        <f t="shared" si="95"/>
        <v/>
      </c>
      <c r="BR124" s="32" t="str">
        <f t="shared" si="96"/>
        <v/>
      </c>
      <c r="BS124" s="32" t="str">
        <f t="shared" si="97"/>
        <v/>
      </c>
      <c r="BT124" s="32" t="str">
        <f t="shared" si="98"/>
        <v/>
      </c>
      <c r="BU124" s="32" t="str">
        <f t="shared" si="99"/>
        <v/>
      </c>
      <c r="BV124" s="32" t="str">
        <f t="shared" si="100"/>
        <v/>
      </c>
      <c r="BW124" s="32" t="str">
        <f t="shared" si="101"/>
        <v/>
      </c>
      <c r="BX124" s="32" t="str">
        <f t="shared" si="102"/>
        <v/>
      </c>
      <c r="BY124" s="32" t="str">
        <f t="shared" si="103"/>
        <v/>
      </c>
      <c r="BZ124" s="32" t="str">
        <f t="shared" si="104"/>
        <v/>
      </c>
      <c r="CA124" s="32" t="str">
        <f t="shared" si="105"/>
        <v/>
      </c>
      <c r="CB124" s="26">
        <f t="shared" si="110"/>
        <v>1.273239544735163E-2</v>
      </c>
    </row>
    <row r="125" spans="1:80" x14ac:dyDescent="0.3">
      <c r="CB125" s="11"/>
    </row>
    <row r="126" spans="1:80" x14ac:dyDescent="0.3">
      <c r="CB126" s="11"/>
    </row>
    <row r="127" spans="1:80" x14ac:dyDescent="0.3">
      <c r="CB127" s="11"/>
    </row>
    <row r="128" spans="1:80" x14ac:dyDescent="0.3">
      <c r="CB128" s="11"/>
    </row>
    <row r="129" spans="80:80" x14ac:dyDescent="0.3">
      <c r="CB129" s="11"/>
    </row>
    <row r="130" spans="80:80" x14ac:dyDescent="0.3">
      <c r="CB130" s="11"/>
    </row>
    <row r="131" spans="80:80" x14ac:dyDescent="0.3">
      <c r="CB131" s="11"/>
    </row>
    <row r="132" spans="80:80" x14ac:dyDescent="0.3">
      <c r="CB132" s="11"/>
    </row>
    <row r="133" spans="80:80" x14ac:dyDescent="0.3">
      <c r="CB133" s="11"/>
    </row>
    <row r="134" spans="80:80" x14ac:dyDescent="0.3">
      <c r="CB134" s="11"/>
    </row>
    <row r="135" spans="80:80" x14ac:dyDescent="0.3">
      <c r="CB135" s="11"/>
    </row>
    <row r="136" spans="80:80" x14ac:dyDescent="0.3">
      <c r="CB136" s="11"/>
    </row>
    <row r="137" spans="80:80" x14ac:dyDescent="0.3">
      <c r="CB137" s="11"/>
    </row>
    <row r="138" spans="80:80" x14ac:dyDescent="0.3">
      <c r="CB138" s="11"/>
    </row>
    <row r="139" spans="80:80" x14ac:dyDescent="0.3">
      <c r="CB139" s="11"/>
    </row>
    <row r="140" spans="80:80" x14ac:dyDescent="0.3">
      <c r="CB140" s="11"/>
    </row>
    <row r="141" spans="80:80" x14ac:dyDescent="0.3">
      <c r="CB141" s="11"/>
    </row>
    <row r="142" spans="80:80" x14ac:dyDescent="0.3">
      <c r="CB142" s="11"/>
    </row>
    <row r="143" spans="80:80" x14ac:dyDescent="0.3">
      <c r="CB143" s="11"/>
    </row>
    <row r="144" spans="80:80" x14ac:dyDescent="0.3">
      <c r="CB144" s="11"/>
    </row>
    <row r="145" spans="80:80" x14ac:dyDescent="0.3">
      <c r="CB145" s="11"/>
    </row>
    <row r="146" spans="80:80" x14ac:dyDescent="0.3">
      <c r="CB146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N184"/>
  <sheetViews>
    <sheetView topLeftCell="X1" workbookViewId="0">
      <selection activeCell="CK27" sqref="CK27"/>
    </sheetView>
  </sheetViews>
  <sheetFormatPr defaultRowHeight="14.4" x14ac:dyDescent="0.3"/>
  <cols>
    <col min="9" max="9" width="9.33203125" hidden="1" customWidth="1"/>
    <col min="10" max="10" width="9.109375" hidden="1" customWidth="1"/>
    <col min="12" max="12" width="9.109375" hidden="1" customWidth="1"/>
    <col min="16" max="16" width="26.109375" bestFit="1" customWidth="1"/>
    <col min="31" max="80" width="0" hidden="1" customWidth="1"/>
    <col min="93" max="93" width="11.109375" bestFit="1" customWidth="1"/>
    <col min="94" max="94" width="16.88671875" hidden="1" customWidth="1"/>
    <col min="95" max="95" width="12" hidden="1" customWidth="1"/>
    <col min="96" max="101" width="13.5546875" hidden="1" customWidth="1"/>
    <col min="102" max="102" width="14.5546875" hidden="1" customWidth="1"/>
    <col min="103" max="104" width="15.5546875" hidden="1" customWidth="1"/>
    <col min="105" max="105" width="14" hidden="1" customWidth="1"/>
  </cols>
  <sheetData>
    <row r="1" spans="1:118" x14ac:dyDescent="0.3">
      <c r="A1" s="1" t="s">
        <v>0</v>
      </c>
      <c r="B1" s="1" t="s">
        <v>90</v>
      </c>
      <c r="P1" t="s">
        <v>105</v>
      </c>
      <c r="Q1">
        <f>COUNTIFS($E$15:$E$400,"&lt;=10",$C$15:$C$400,"Col mop")/$F$5</f>
        <v>80</v>
      </c>
    </row>
    <row r="2" spans="1:118" x14ac:dyDescent="0.3">
      <c r="A2" s="1" t="s">
        <v>2</v>
      </c>
      <c r="B2" s="1" t="s">
        <v>91</v>
      </c>
      <c r="D2" s="2"/>
      <c r="P2" t="s">
        <v>106</v>
      </c>
      <c r="Q2">
        <f>COUNTIFS($E$15:$E$400,"&gt;10",$C$15:$C$400,"Col mop")/$F$5</f>
        <v>24</v>
      </c>
    </row>
    <row r="3" spans="1:118" x14ac:dyDescent="0.3">
      <c r="D3" t="s">
        <v>4</v>
      </c>
      <c r="M3" t="s">
        <v>92</v>
      </c>
      <c r="P3" t="s">
        <v>107</v>
      </c>
      <c r="Q3">
        <f>AVERAGEIF(C15:C400,"Col mop",$E$15:$E$400)</f>
        <v>6.7526923076923087</v>
      </c>
    </row>
    <row r="4" spans="1:118" x14ac:dyDescent="0.3">
      <c r="D4" t="s">
        <v>5</v>
      </c>
      <c r="E4" t="s">
        <v>6</v>
      </c>
      <c r="F4" t="s">
        <v>7</v>
      </c>
      <c r="M4" t="s">
        <v>5</v>
      </c>
      <c r="N4" t="s">
        <v>6</v>
      </c>
      <c r="O4" t="s">
        <v>7</v>
      </c>
      <c r="P4" t="s">
        <v>108</v>
      </c>
      <c r="Q4" s="11" t="e">
        <f>AVERAGE(#REF!)</f>
        <v>#REF!</v>
      </c>
    </row>
    <row r="5" spans="1:118" x14ac:dyDescent="0.3">
      <c r="B5" s="1" t="s">
        <v>8</v>
      </c>
      <c r="D5">
        <v>50</v>
      </c>
      <c r="E5">
        <v>50</v>
      </c>
      <c r="F5">
        <f>SUM(D5*E5/10000)</f>
        <v>0.25</v>
      </c>
      <c r="M5">
        <v>70</v>
      </c>
      <c r="N5">
        <v>50</v>
      </c>
      <c r="O5">
        <f>SUM(M5*N5/10000)</f>
        <v>0.35</v>
      </c>
    </row>
    <row r="7" spans="1:118" x14ac:dyDescent="0.3">
      <c r="B7" s="1" t="s">
        <v>9</v>
      </c>
      <c r="E7" t="s">
        <v>10</v>
      </c>
      <c r="F7" t="s">
        <v>11</v>
      </c>
      <c r="N7" t="s">
        <v>10</v>
      </c>
      <c r="O7" t="s">
        <v>11</v>
      </c>
    </row>
    <row r="8" spans="1:118" x14ac:dyDescent="0.3">
      <c r="D8" s="3" t="s">
        <v>12</v>
      </c>
      <c r="M8" s="3" t="s">
        <v>12</v>
      </c>
    </row>
    <row r="9" spans="1:118" x14ac:dyDescent="0.3">
      <c r="D9" s="3" t="s">
        <v>13</v>
      </c>
      <c r="M9" s="3" t="s">
        <v>13</v>
      </c>
    </row>
    <row r="10" spans="1:118" x14ac:dyDescent="0.3">
      <c r="D10" s="3" t="s">
        <v>14</v>
      </c>
      <c r="M10" s="3" t="s">
        <v>14</v>
      </c>
    </row>
    <row r="11" spans="1:118" x14ac:dyDescent="0.3">
      <c r="D11" s="3" t="s">
        <v>15</v>
      </c>
      <c r="M11" s="3" t="s">
        <v>15</v>
      </c>
      <c r="CC11" s="1" t="s">
        <v>16</v>
      </c>
      <c r="CD11" s="1"/>
      <c r="CO11" s="1" t="s">
        <v>110</v>
      </c>
    </row>
    <row r="12" spans="1:118" x14ac:dyDescent="0.3">
      <c r="D12" s="28" t="s">
        <v>103</v>
      </c>
      <c r="BB12" s="23"/>
      <c r="BC12" s="20"/>
      <c r="BD12" s="20"/>
      <c r="BE12" s="20"/>
      <c r="BF12" s="20"/>
      <c r="BG12" s="20"/>
      <c r="BH12" s="20"/>
      <c r="BI12" s="23"/>
      <c r="BQ12" s="22"/>
      <c r="CC12" s="22"/>
    </row>
    <row r="13" spans="1:118" x14ac:dyDescent="0.3">
      <c r="C13" s="1"/>
      <c r="D13" s="1">
        <f>MAX(D15:D400)</f>
        <v>2.7</v>
      </c>
      <c r="E13" s="1">
        <f>MAX(E15:E400)</f>
        <v>20.2</v>
      </c>
      <c r="F13" s="1"/>
      <c r="G13" s="1"/>
      <c r="H13" s="1"/>
      <c r="I13" s="1"/>
      <c r="J13" s="1"/>
      <c r="K13" s="1"/>
      <c r="L13" s="1"/>
      <c r="M13" s="1" t="s">
        <v>17</v>
      </c>
      <c r="N13" s="1"/>
      <c r="O13" s="1"/>
      <c r="P13" s="1"/>
      <c r="Q13" s="1" t="s">
        <v>18</v>
      </c>
      <c r="R13" s="1" t="s">
        <v>19</v>
      </c>
      <c r="S13" s="1" t="s">
        <v>20</v>
      </c>
      <c r="T13" s="1"/>
      <c r="U13" s="1"/>
      <c r="V13" s="1"/>
      <c r="W13" s="1" t="s">
        <v>21</v>
      </c>
      <c r="X13" s="1" t="s">
        <v>22</v>
      </c>
      <c r="Y13" s="1" t="s">
        <v>23</v>
      </c>
      <c r="Z13" s="1" t="s">
        <v>24</v>
      </c>
      <c r="AA13" s="1" t="s">
        <v>25</v>
      </c>
      <c r="AB13" s="1" t="s">
        <v>26</v>
      </c>
      <c r="AC13" s="1" t="s">
        <v>27</v>
      </c>
      <c r="AD13" s="1" t="s">
        <v>28</v>
      </c>
      <c r="AE13" s="1" t="s">
        <v>29</v>
      </c>
      <c r="AF13" s="1" t="s">
        <v>30</v>
      </c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8"/>
      <c r="BC13" s="1"/>
      <c r="BD13" s="1"/>
      <c r="BE13" s="1"/>
      <c r="BF13" s="1"/>
      <c r="BG13" s="1"/>
      <c r="BH13" s="1"/>
      <c r="BI13" s="1" t="s">
        <v>31</v>
      </c>
      <c r="BJ13" s="1"/>
      <c r="BK13" s="1"/>
      <c r="BL13" s="1"/>
      <c r="BM13" s="1"/>
      <c r="BN13" s="1"/>
      <c r="BO13" s="1"/>
      <c r="BP13" s="1"/>
      <c r="BQ13" s="1" t="s">
        <v>32</v>
      </c>
      <c r="BR13" s="1"/>
      <c r="BS13" s="1"/>
      <c r="BT13" s="1"/>
      <c r="BU13" s="1"/>
      <c r="BV13" s="1"/>
      <c r="CC13" s="1" t="s">
        <v>33</v>
      </c>
      <c r="CD13" s="1"/>
      <c r="CE13" s="1"/>
      <c r="CF13" s="1"/>
      <c r="CG13" s="1"/>
      <c r="CH13" s="1"/>
      <c r="CO13" s="4"/>
      <c r="CP13" s="17" t="s">
        <v>34</v>
      </c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6"/>
      <c r="DB13" s="1"/>
      <c r="DC13" s="1" t="s">
        <v>35</v>
      </c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</row>
    <row r="14" spans="1:118" x14ac:dyDescent="0.3">
      <c r="A14" s="1" t="s">
        <v>36</v>
      </c>
      <c r="B14" s="1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 t="s">
        <v>42</v>
      </c>
      <c r="H14" s="7" t="s">
        <v>43</v>
      </c>
      <c r="I14" s="7" t="s">
        <v>44</v>
      </c>
      <c r="J14" s="7" t="s">
        <v>11</v>
      </c>
      <c r="K14" s="7" t="s">
        <v>45</v>
      </c>
      <c r="L14" s="7" t="s">
        <v>46</v>
      </c>
      <c r="M14" s="8" t="s">
        <v>47</v>
      </c>
      <c r="N14" s="8" t="s">
        <v>48</v>
      </c>
      <c r="O14" s="8" t="s">
        <v>49</v>
      </c>
      <c r="P14" s="8" t="s">
        <v>37</v>
      </c>
      <c r="Q14" s="8"/>
      <c r="R14" s="8"/>
      <c r="S14" s="8" t="s">
        <v>47</v>
      </c>
      <c r="T14" s="8" t="s">
        <v>48</v>
      </c>
      <c r="U14" s="8" t="s">
        <v>49</v>
      </c>
      <c r="V14" s="8" t="s">
        <v>50</v>
      </c>
      <c r="W14" s="8"/>
      <c r="X14" s="8"/>
      <c r="Y14" s="8"/>
      <c r="Z14" s="8"/>
      <c r="AA14" s="8"/>
      <c r="AB14" s="1"/>
      <c r="AC14" s="1"/>
      <c r="AD14" s="1"/>
      <c r="AE14" s="1" t="s">
        <v>51</v>
      </c>
      <c r="AF14" s="1">
        <v>0.5</v>
      </c>
      <c r="AG14" s="1">
        <v>1</v>
      </c>
      <c r="AH14" s="1">
        <v>2</v>
      </c>
      <c r="AI14" s="1">
        <v>3</v>
      </c>
      <c r="AJ14" s="1">
        <v>4</v>
      </c>
      <c r="AK14" s="1">
        <v>5</v>
      </c>
      <c r="AL14" s="1">
        <v>6</v>
      </c>
      <c r="AM14" s="1">
        <v>11</v>
      </c>
      <c r="AN14" s="1">
        <v>14</v>
      </c>
      <c r="AO14" s="1">
        <v>17</v>
      </c>
      <c r="AP14" s="1">
        <v>24</v>
      </c>
      <c r="AQ14" s="1">
        <v>0.5</v>
      </c>
      <c r="AR14" s="1">
        <v>1</v>
      </c>
      <c r="AS14" s="1">
        <v>2</v>
      </c>
      <c r="AT14" s="1">
        <v>3</v>
      </c>
      <c r="AU14" s="1">
        <v>4</v>
      </c>
      <c r="AV14" s="1">
        <v>5</v>
      </c>
      <c r="AW14" s="1">
        <v>6</v>
      </c>
      <c r="AX14" s="1">
        <v>11</v>
      </c>
      <c r="AY14" s="1">
        <v>14</v>
      </c>
      <c r="AZ14" s="1">
        <v>17</v>
      </c>
      <c r="BA14" s="1">
        <v>24</v>
      </c>
      <c r="BB14" s="1" t="s">
        <v>17</v>
      </c>
      <c r="BC14" s="1" t="s">
        <v>18</v>
      </c>
      <c r="BD14" s="1" t="s">
        <v>19</v>
      </c>
      <c r="BE14" s="1" t="s">
        <v>20</v>
      </c>
      <c r="BF14" s="1" t="s">
        <v>21</v>
      </c>
      <c r="BG14" s="1" t="s">
        <v>22</v>
      </c>
      <c r="BH14" s="1" t="s">
        <v>23</v>
      </c>
      <c r="BI14" s="1" t="s">
        <v>17</v>
      </c>
      <c r="BJ14" s="1" t="s">
        <v>18</v>
      </c>
      <c r="BK14" s="1" t="s">
        <v>19</v>
      </c>
      <c r="BL14" s="1" t="s">
        <v>20</v>
      </c>
      <c r="BM14" s="1" t="s">
        <v>21</v>
      </c>
      <c r="BN14" s="1" t="s">
        <v>22</v>
      </c>
      <c r="BO14" s="1" t="s">
        <v>23</v>
      </c>
      <c r="BP14" s="1" t="s">
        <v>38</v>
      </c>
      <c r="BQ14" s="1" t="s">
        <v>52</v>
      </c>
      <c r="BR14" s="1" t="s">
        <v>53</v>
      </c>
      <c r="BS14" s="1" t="s">
        <v>54</v>
      </c>
      <c r="BT14" s="1" t="s">
        <v>55</v>
      </c>
      <c r="BU14" s="1" t="s">
        <v>56</v>
      </c>
      <c r="BV14" s="1" t="s">
        <v>57</v>
      </c>
      <c r="BW14" s="1" t="s">
        <v>58</v>
      </c>
      <c r="BX14" s="1" t="s">
        <v>59</v>
      </c>
      <c r="BY14" s="1" t="s">
        <v>60</v>
      </c>
      <c r="BZ14" s="1" t="s">
        <v>61</v>
      </c>
      <c r="CA14" s="1" t="s">
        <v>88</v>
      </c>
      <c r="CB14" s="1" t="s">
        <v>62</v>
      </c>
      <c r="CC14" s="1" t="s">
        <v>52</v>
      </c>
      <c r="CD14" s="1" t="s">
        <v>53</v>
      </c>
      <c r="CE14" s="1" t="s">
        <v>54</v>
      </c>
      <c r="CF14" s="1" t="s">
        <v>55</v>
      </c>
      <c r="CG14" s="1" t="s">
        <v>56</v>
      </c>
      <c r="CH14" s="1" t="s">
        <v>57</v>
      </c>
      <c r="CI14" s="1" t="s">
        <v>58</v>
      </c>
      <c r="CJ14" s="1" t="s">
        <v>59</v>
      </c>
      <c r="CK14" s="1" t="s">
        <v>60</v>
      </c>
      <c r="CL14" s="1" t="s">
        <v>61</v>
      </c>
      <c r="CM14" s="1" t="s">
        <v>88</v>
      </c>
      <c r="CN14" s="1" t="s">
        <v>51</v>
      </c>
      <c r="CO14" s="17" t="s">
        <v>38</v>
      </c>
      <c r="CP14" s="4" t="s">
        <v>63</v>
      </c>
      <c r="CQ14" s="9" t="s">
        <v>64</v>
      </c>
      <c r="CR14" s="9" t="s">
        <v>65</v>
      </c>
      <c r="CS14" s="9" t="s">
        <v>66</v>
      </c>
      <c r="CT14" s="9" t="s">
        <v>67</v>
      </c>
      <c r="CU14" s="9" t="s">
        <v>68</v>
      </c>
      <c r="CV14" s="9" t="s">
        <v>69</v>
      </c>
      <c r="CW14" s="9" t="s">
        <v>70</v>
      </c>
      <c r="CX14" s="9" t="s">
        <v>71</v>
      </c>
      <c r="CY14" s="9" t="s">
        <v>72</v>
      </c>
      <c r="CZ14" s="9" t="s">
        <v>73</v>
      </c>
      <c r="DA14" s="10" t="s">
        <v>89</v>
      </c>
      <c r="DB14" s="1" t="s">
        <v>74</v>
      </c>
      <c r="DC14" s="1" t="s">
        <v>52</v>
      </c>
      <c r="DD14" s="1" t="s">
        <v>53</v>
      </c>
      <c r="DE14" s="1" t="s">
        <v>54</v>
      </c>
      <c r="DF14" s="1" t="s">
        <v>55</v>
      </c>
      <c r="DG14" s="1" t="s">
        <v>56</v>
      </c>
      <c r="DH14" s="1" t="s">
        <v>57</v>
      </c>
      <c r="DI14" s="1" t="s">
        <v>58</v>
      </c>
      <c r="DJ14" s="1" t="s">
        <v>59</v>
      </c>
      <c r="DK14" s="1" t="s">
        <v>60</v>
      </c>
      <c r="DL14" s="1" t="s">
        <v>61</v>
      </c>
      <c r="DM14" s="1" t="s">
        <v>88</v>
      </c>
      <c r="DN14" s="1" t="s">
        <v>51</v>
      </c>
    </row>
    <row r="15" spans="1:118" x14ac:dyDescent="0.3">
      <c r="A15">
        <v>1</v>
      </c>
      <c r="B15">
        <f>IF(AND(F15="",G15=""),"",1)</f>
        <v>1</v>
      </c>
      <c r="C15" t="s">
        <v>75</v>
      </c>
      <c r="D15">
        <v>2.7</v>
      </c>
      <c r="E15">
        <v>18.8</v>
      </c>
      <c r="F15">
        <v>9.1999999999999993</v>
      </c>
      <c r="G15">
        <v>8.3000000000000007</v>
      </c>
      <c r="H15">
        <v>17.8</v>
      </c>
      <c r="I15">
        <f>IF(OR(K15=5,K15=6),(H15+(F15+G15)/2)/3,IF(K15=4,(F15+G15+H15)/6,(G15+F15)/4))</f>
        <v>4.375</v>
      </c>
      <c r="J15">
        <f>(E15-H15)</f>
        <v>1</v>
      </c>
      <c r="K15">
        <v>3</v>
      </c>
      <c r="L15">
        <f>IF(OR(K15=1,K15=2,K15=3,K15=4),K15,IF(AND(K15=5,0.9&lt;H15/(F15+G15)/4,H15/(F15+G15)/4&lt;1.1),5,IF(AND(K15=5,H15&lt;(F15+G15)/4),1,IF(AND(K15=5,H15&gt;(F15+G15)/4),1,IF(AND(0.9&lt;H15/(F15+G15)/4,H15/(F15+G15)/4&lt;1.1),6,IF(H15&lt;(F15+G15)/4,1,IF(H15&gt;(F15+G15)/4,7)))))))</f>
        <v>3</v>
      </c>
      <c r="M15">
        <v>1</v>
      </c>
      <c r="N15">
        <v>0</v>
      </c>
      <c r="O15">
        <v>2</v>
      </c>
      <c r="P15">
        <f>IF(C15="",0,1)</f>
        <v>1</v>
      </c>
      <c r="S15">
        <v>1</v>
      </c>
      <c r="T15">
        <v>0</v>
      </c>
      <c r="U15">
        <v>1</v>
      </c>
      <c r="Z15">
        <v>38</v>
      </c>
      <c r="AA15">
        <v>0</v>
      </c>
      <c r="AB15">
        <v>0</v>
      </c>
      <c r="AC15">
        <v>0</v>
      </c>
      <c r="AD15" t="s">
        <v>75</v>
      </c>
      <c r="AE15">
        <f>IF($L15=1,PI()*($I15^2)*($E15-J15),IF($L15=2,0.333*PI()*($I15^2)*($E15-J15)^3*($E15-J15)^-2,IF($L15=3,0.333*PI()*($I15^2)*(($E15-J15)-(($E15-$E15)^3*($E15-$J15)^-2)),IF($L15=4,0.333*PI()*((2*$I15)^2*((3*$I15)-2*$I15)),IF($L15=5,0.333*PI()*($I15^2)*((3*$I15)-$I15),IF($L15=6,0.333*PI()*(2*$I15^3),IF($L15=7,PI()*$I15^2*($E15-$I15-J15)+0.333*PI()*((2*$I15^3)-($E15-$E15)^2*((3*$I15)-$E15+$E15)))))))))</f>
        <v>356.42669470684331</v>
      </c>
      <c r="AF15">
        <f>IF(OR($L15=1,AND($L15=7,$AF$14&lt;=$E15-$I15)),PI()*($I15^2)*($AF$14-$J15),IF($L15=2,0.333*PI()*($I15^2)*($AF$14-$J15)^3*($E15-$J15)^-2,IF($L15=3,0.333*PI()*($I15^2)*(($E15-$J15)-(($E15-$AF$14)^3*($E15-$J15)^-2)),IF($L15=4,0.333*PI()*(($AF$14-$J15)^2*((3*$I15)-$AF$14+$J15)),IF($L15=5,0.333*PI()*($AF$14-$J15)^2*((3*$I15)-$AF$14+$J15),IF($L15=6,0.333*PI()*((2*$I15^3)-(($I15+$J15)-$AF$14)^2*(3*$I15-($I15+$AF$14)+$AF$14)),IF(AND($L15=7,$AF$14&gt;$E15-$I15),PI()*$I15^2*($E15-$I15-$J15)+0.333*PI()*((2*$I15^3)-($E15-$AF$14)^2*((3*$I15)-$E15+$AF$14)))))))))</f>
        <v>-30.887563963370965</v>
      </c>
      <c r="AG15">
        <f>IF(OR($L15=1,AND($L15=7,$AG$14&lt;=$E15-$I15)),PI()*($I15^2)*($AG$14-$J15),IF($L15=2,0.333*PI()*($I15^2)*($AG$14-$J15)^3*($E15-$J15)^-2,IF($L15=3,0.333*PI()*($I15^2)*(($E15-$J15)-(($E15-$AG$14)^3*($E15-$J15)^-2)),IF($L15=4,0.333*PI()*(($AG$14-$J15)^2*((3*$I15)-$AG$14+$J15)),IF($L15=5,0.333*PI()*($AG$14-$J15)^2*((3*$I15)-$AG$14+$J15),IF($L15=6,0.333*PI()*((2*$I15^3)-(($I15+$J15)-$AG$14)^2*(3*$I15-($I15+$AG$14)+$AG$14)),IF(AND($L15=7,$AG$14&gt;$E15-$I15),PI()*$I15^2*($E15-$I15-$J15)+0.333*PI()*((2*$I15^3)-($E15-$AG$14)^2*((3*$I15)-$E15+$AG$14)))))))))</f>
        <v>0</v>
      </c>
      <c r="AH15">
        <f>IF(OR($L15=1,AND($L15=7,$AH$14&lt;=$E15-$I15)),PI()*($I15^2)*($AH$14-$J15),IF($L15=2,0.333*PI()*($I15^2)*($AH$14-$J15)^3*($E15-$J15)^-2,IF($L15=3,0.333*PI()*($I15^2)*(($E15-$J15)-(($E15-$AH$14)^3*($E15-$J15)^-2)),IF($L15=4,0.333*PI()*(($AH$14-$J15)^2*((3*$I15)-$AH$14+$J15)),IF($L15=5,0.333*PI()*($AH$14-$J15)^2*((3*$I15)-$AH$14+$J15),IF($L15=6,0.333*PI()*((2*$I15^3)-(($I15+$J15)-$AH$14)^2*(3*$I15-($I15+$AH$14)+$AH$14)),IF(AND($L15=7,$AH$14&gt;$E15-$I15),PI()*$I15^2*($E15-$I15-$J15)+0.333*PI()*((2*$I15^3)-($E15-$AH$14)^2*((3*$I15)-$E15+$AH$14)))))))))</f>
        <v>56.760287163355798</v>
      </c>
      <c r="AI15">
        <f>IF(OR($L15=1,AND($L15=7,$AI$14&lt;=$E15-$I15)),PI()*($I15^2)*($AI$14-$J15),IF($L15=2,0.333*PI()*($I15^2)*($AI$14-$J15)^3*($E15-$J15)^-2,IF($L15=3,0.333*PI()*($I15^2)*(($E15-$J15)-(($E15-$AI$14)^3*($E15-$J15)^-2)),IF($L15=4,0.333*PI()*(($AI$14-$J15)^2*((3*$I15)-$AI$14+$J15)),IF($L15=5,0.333*PI()*($AI$14-$J15)^2*((3*$I15)-$AI$14+$J15),IF($L15=6,0.333*PI()*((2*$I15^3)-(($I15+$J15)-$AI$14)^2*(3*$I15-($I15+$AI$14)+$AI$14)),IF(AND($L15=7,$AI$14&gt;$E15-$I15),PI()*$I15^2*($E15-$I15-$J15)+0.333*PI()*((2*$I15^3)-($E15-$AI$14)^2*((3*$I15)-$E15+$AI$14)))))))))</f>
        <v>107.15011498267485</v>
      </c>
      <c r="AJ15">
        <f>IF(OR($L15=1,AND($L15=7,$AJ$14&lt;=$E15-$I15)),PI()*($I15^2)*($AJ$14-$J15),IF($L15=2,0.333*PI()*($I15^2)*($AJ$14-$J15)^3*($E15-$J15)^-2,IF($L15=3,0.333*PI()*($I15^2)*(($E15-$J15)-(($E15-$AJ$14)^3*($E15-$J15)^-2)),IF($L15=4,0.333*PI()*(($AJ$14-$J15)^2*((3*$I15)-$AJ$14+$J15)),IF($L15=5,0.333*PI()*($AJ$14-$J15)^2*((3*$I15)-$AJ$14+$J15),IF($L15=6,0.333*PI()*((2*$I15^3)-(($I15+$J15)-$AJ$14)^2*(3*$I15-($I15+$AJ$14)+$AJ$14)),IF(AND($L15=7,$AJ$14&gt;$E15-$I15),PI()*$I15^2*($E15-$I15-$J15)+0.333*PI()*((2*$I15^3)-($E15-$AJ$14)^2*((3*$I15)-$E15+$AJ$14)))))))))</f>
        <v>151.54867746653082</v>
      </c>
      <c r="AK15">
        <f>IF(OR($L15=1,AND($L15=7,$AK$14&lt;=$E15-$I15)),PI()*($I15^2)*($AK$14-$J15),IF($L15=2,0.333*PI()*($I15^2)*($AK$14-$J15)^3*($E15-$J15)^-2,IF($L15=3,0.333*PI()*($I15^2)*(($E15-$J15)-(($E15-$AK$14)^3*($E15-$J15)^-2)),IF($L15=4,0.333*PI()*(($AK$14-$J15)^2*((3*$I15)-$AK$14+$J15)),IF($L15=5,0.333*PI()*($AK$14-$J15)^2*((3*$I15)-$AK$14+$J15),IF($L15=6,0.333*PI()*((2*$I15^3)-(($I15+$J15)-$AK$14)^2*(3*$I15-($I15+$AK$14)+$AK$14)),IF(AND($L15=7,$AK$14&gt;$E15-$I15),PI()*$I15^2*($E15-$I15-$J15)+0.333*PI()*((2*$I15^3)-($E15-$AK$14)^2*((3*$I15)-$E15+$AK$14)))))))))</f>
        <v>190.33516862349725</v>
      </c>
      <c r="AL15">
        <f>IF(OR($L15=1,AND($L15=7,$AL$14&lt;=$E15-$I15)),PI()*($I15^2)*($AL$14-$J15),IF($L15=2,0.333*PI()*($I15^2)*($AL$14-$J15)^3*($E15-$J15)^-2,IF($L15=3,0.333*PI()*($I15^2)*(($E15-$J15)-(($E15-$AL$14)^3*($E15-$J15)^-2)),IF($L15=4,0.333*PI()*(($AL$14-$J15)^2*((3*$I15)-$AL$14+$J15)),IF($L15=5,0.333*PI()*($AL$14-$J15)^2*((3*$I15)-$AL$14+$J15),IF($L15=6,0.333*PI()*((2*$I15^3)-(($I15+$J15)-$AL$14)^2*(3*$I15-($I15+$AL$14)+$AL$14)),IF(AND($L15=7,$AL$14&gt;$E15-$I15),PI()*$I15^2*($E15-$I15-$J15)+0.333*PI()*((2*$I15^3)-($E15-$AL$14)^2*((3*$I15)-$E15+$AL$14)))))))))</f>
        <v>223.88878246214782</v>
      </c>
      <c r="AM15">
        <f>IF(OR($L15=1,AND($L15=7,$AM$14&lt;=$E15-$I15)),PI()*($I15^2)*($AM$14-$J15),IF($L15=2,0.333*PI()*($I15^2)*($AM$14-$J15)^3*($E15-$J15)^-2,IF($L15=3,0.333*PI()*($I15^2)*(($E15-$J15)-(($E15-$AM$14)^3*($E15-$J15)^-2)),IF($L15=4,0.333*PI()*(($AM$14-$J15)^2*((3*$I15)-$AM$14+$J15)),IF($L15=5,0.333*PI()*($AM$14-$J15)^2*((3*$I15)-$AM$14+$J15),IF($L15=6,0.333*PI()*((2*$I15^3)-(($I15+$J15)-$AM$14)^2*(3*$I15-($I15+AM14)+$AM$14)),IF(AND($L15=7,$AM$14&gt;$E15-$I15),PI()*$I15^2*($E15-$I15-$J15)+0.333*PI()*((2*$I15^3)-($E15-$AM$14)^2*((3*$I15)-$E15+$AM$14)))))))))</f>
        <v>326.43548218073897</v>
      </c>
      <c r="AN15">
        <f>IF(OR($L15=1,AND($L15=7,$AN$14&lt;=$E15-$I15)),PI()*($I15^2)*($AN$14-$J15),IF($L15=2,0.333*PI()*($I15^2)*($AN$14-$J15)^3*($E15-$J15)^-2,IF($L15=3,0.333*PI()*($I15^2)*(($E15-$J15)-(($E15-$AN$14)^3*($E15-$J15)^-2)),IF($L15=4,0.333*PI()*(($AN$14-$J15)^2*((3*$I15)-$AN$14+$J15)),IF($L15=5,0.333*PI()*($AN$14-$J15)^2*((3*$I15)-$AN$14+$J15),IF($L15=6,0.333*PI()*((2*$I15^3)-(($I15+$J15)-$AN$14)^2*(3*$I15-($I15+$AN$14)+$AN$14)),IF(AND($L15=7,$AN$14&gt;$E15-$I15),PI()*$I15^2*($E15-$I15-$J15)+0.333*PI()*((2*$I15^3)-($E15-$AN$14)^2*((3*$I15)-$E15+$AN$14)))))))))</f>
        <v>349.43739074081446</v>
      </c>
      <c r="AO15">
        <f>IF(OR($L15=1,AND($L15=7,$AO$14&lt;=$E15-$I15)),PI()*($I15^2)*($AO$14-$J15),IF($L15=2,0.333*PI()*($I15^2)*($AO$14-$J15)^3*($E15-$J15)^-2,IF($L15=3,0.333*PI()*($I15^2)*(($E15-$J15)-(($E15-$AO$14)^3*($E15-$J15)^-2)),IF($L15=4,0.333*PI()*(($AO$14-$J15)^2*((3*$I15)-$AO$14+$J15)),IF($L15=5,0.333*PI()*($AO$14-$J15)^2*((3*$I15)-$AO$14+$J15),IF($L15=6,0.333*PI()*((2*$I15^3)-(($I15+$J15)-$AO$14)^2*(3*$I15-($I15+$AO$14)+$AO$14)),IF(AND($L15=7,$AO$14&gt;$E15-$I15),PI()*$I15^2*($E15-$I15-$J15)+0.333*PI()*((2*$I15^3)-($E15-$AO$14)^2*((3*$I15)-$E15+$AO$14)))))))))</f>
        <v>356.0581181305098</v>
      </c>
      <c r="AP15">
        <f>IF(OR($L15=1,AND($L15=7,$AP$14&lt;=$E15-$I15)),PI()*($I15^2)*($AP$14-$J15),IF($L15=2,0.333*PI()*($I15^2)*(AP14-$J15)^3*($E15-$J15)^-2,IF($L15=3,0.333*PI()*($I15^2)*(($E15-$J15)-(($E15-$AP$14)^3*($E15-$J15)^-2)),IF($L15=4,0.333*PI()*(($AP$14-$J15)^2*((3*$I15)-$AP$14+$J15)),IF($L15=5,0.333*PI()*($AP$14-$J15)^2*((3*$I15)-$AP$14+$J15),IF($L15=6,0.333*PI()*((2*$I15^3)-(($I15+$J15)-$AP$14)^2*(3*$I15-($I15+$AP$14)+$AP$14)),IF(AND($L15=7,$AP$14&gt;$E15-$I15),PI()*$I15^2*($E15-$I15-$J15)+0.333*PI()*((2*$I15^3)-($E15-$AP$14)^2*((3*$I15)-$E15+$AP$14)))))))))</f>
        <v>365.31297989976309</v>
      </c>
      <c r="AQ15">
        <f>IF($AF$14&lt;=$J15,0,IF(AND(OR($L15=5,$L15=6),$AF$14&gt;$I15+$J15),$AE15,IF(AND(OR($L15=1,$L15=2,$L15=3,$L15=7),$AF$14&gt;$E15),$AE15,IF(AND($L15=4,$AF$14&gt;2*$I15+$J15),$AE15,AF15))))</f>
        <v>0</v>
      </c>
      <c r="AR15">
        <f>IF($AG$14&lt;=$J15,0,IF(AND(OR($L15=5,$L15=6),$AG$14&gt;$I15+$J15),$AE15,IF(AND(OR($L15=1,$L15=2,$L15=3,$L15=7),$AG$14&gt;$E15),$AE15,IF(AND($L15=4,$AG$14&gt;2*$I15+$J15),$AE15,AG15))))</f>
        <v>0</v>
      </c>
      <c r="AS15">
        <f>IF($AH$14&lt;=$J15,0,IF(AND(OR($L15=5,$L15=6),$AH$14&gt;$I15+$J15),$AE15,IF(AND(OR($L15=1,$L15=2,$L15=3,$L15=7),$AH$14&gt;$E15),$AE15,IF(AND($L15=4,$AH$14&gt;2*$I15+$J15),$AE15,AH15))))</f>
        <v>56.760287163355798</v>
      </c>
      <c r="AT15">
        <f>IF($AI$14&lt;=$J15,0,IF(AND(OR($L15=5,$L15=6),$AI$14&gt;$I15+$J15),$AE15,IF(AND(OR($L15=1,$L15=2,$L15=3,$L15=7),$AI$14&gt;$E15),$AE15,IF(AND($L15=4,$AI$14&gt;2*$I15+$J15),$AE15,AI15))))</f>
        <v>107.15011498267485</v>
      </c>
      <c r="AU15">
        <f>IF($AJ$14&lt;=$J15,0,IF(AND(OR($L15=5,$L15=6),$AJ$14&gt;$I15+$J15),$AE15,IF(AND(OR($L15=1,$L15=2,$L15=3,$L15=7),$AJ$14&gt;$E15),$AE15,IF(AND($L15=4,$AJ$14&gt;2*$I15+$J15),$AE15,AJ15))))</f>
        <v>151.54867746653082</v>
      </c>
      <c r="AV15">
        <f>IF($AK$14&lt;=$J15,0,IF(AND(OR($L15=5,$L15=6),$AK$14&gt;$I15+$J15),$AE15,IF(AND(OR($L15=1,$L15=2,$L15=3,$L15=7),$AK$14&gt;$E15),$AE15,IF(AND($L15=4,$AK$14&gt;2*$I15+$J15),$AE15,AK15))))</f>
        <v>190.33516862349725</v>
      </c>
      <c r="AW15">
        <f>IF($AL$14&lt;=$J15,0,IF(AND(OR($L15=5,$L15=6),$AL$14&gt;$I15+$J15),$AE15,IF(AND(OR($L15=1,$L15=2,$L15=3,$L15=7),$AL$14&gt;$E15),$AE15,IF(AND($L15=4,$AL$14&gt;2*$I15+$J15),$AE15,AL15))))</f>
        <v>223.88878246214782</v>
      </c>
      <c r="AX15">
        <f>IF($AM$14&lt;=$J15,0,IF(AND(OR($L15=5,$L15=6),$AM$14&gt;$I15+$J15),$AE15,IF(AND(OR($L15=1,$L15=2,$L15=3,$L15=7),$AM$14&gt;$E15),$AE15,IF(AND($L15=4,$AM$14&gt;2*$I15+$J15),$AE15,AM15))))</f>
        <v>326.43548218073897</v>
      </c>
      <c r="AY15">
        <f>IF($AN$14&lt;=$J15,0,IF(AND(OR($L15=5,$L15=6),$AN$14&gt;$I15+$J15),$AE15,IF(AND(OR($L15=1,$L15=2,$L15=3,$L15=7),$AN$14&gt;$E15),$AE15,IF(AND($L15=4,$AN$14&gt;2*$I15+$J15),$AE15,AN15))))</f>
        <v>349.43739074081446</v>
      </c>
      <c r="AZ15">
        <f>IF($AO$14&lt;=$J15,0,IF(AND(OR($L15=5,$L15=6),$AO$14&gt;$I15+$J15),$AE15,IF(AND(OR($L15=1,$L15=2,$L15=3,$L15=7),$AO$14&gt;$E15),$AE15,IF(AND($L15=4,$AO$14&gt;2*$I15+$J15),$AE15,AO15))))</f>
        <v>356.0581181305098</v>
      </c>
      <c r="BA15">
        <f>IF($AP$14&lt;=$J15,0,IF(AND(OR($L15=5,$L15=6),$AP$14&gt;$I15+$J15),$AE15,IF(AND(OR($L15=1,$L15=2,$L15=3,$L15=7),$AP$14&gt;$E15),$AE15,IF(AND($L15=4,$AP$14&gt;2*$I15+$J15),$AE15,AP15))))</f>
        <v>356.42669470684331</v>
      </c>
      <c r="BB15">
        <f>IF(O15="",0,IF(O15=1,5.5,IF(O15=2,18,IF(O15=3,38,IF(O15=4,63,IF(O15=5,83,IF(O15=6,95,IF(O15=7,100))))))))</f>
        <v>18</v>
      </c>
      <c r="BC15">
        <f>IF(Q15="",0,IF(Q15=1,5.5,IF(Q15=2,18,IF(Q15=3,38,IF(Q15=4,63,IF(Q15=5,83,IF(Q15=6,95,IF(Q15=7,100))))))))</f>
        <v>0</v>
      </c>
      <c r="BD15">
        <f>IF(R15="",0,IF(R15=1,5.5,IF(R15=2,18,IF(R15=3,38,IF(R15=4,63,IF(R15=5,83,IF(R15=6,95,IF(R15=7,100))))))))</f>
        <v>0</v>
      </c>
      <c r="BE15">
        <f>IF(U15="",0,IF(U15=1,5.5,IF(U15=2,18,IF(U15=3,38,IF(U15=4,63,IF(U15=5,83,IF(U15=6,95,IF(U15=7,100))))))))</f>
        <v>5.5</v>
      </c>
      <c r="BF15">
        <f>IF(W15="",0,IF(W15=1,5.5,IF(W15=2,18,IF(W15=3,38,IF(W15=4,63,IF(W15=5,83,IF(W15=6,95,IF(W15=7,100))))))))</f>
        <v>0</v>
      </c>
      <c r="BG15">
        <f>IF(X15="",0,IF(X15=1,5.5,IF(X15=2,18,IF(X15=3,38,IF(X15=4,63,IF(X15=5,83,IF(X15=6,95,IF(X15=7,100))))))))</f>
        <v>0</v>
      </c>
      <c r="BH15">
        <f>IF(Y15="",0,IF(Y15=1,5.5,IF(Y15=2,18,IF(Y15=3,38,IF(Y15=4,63,IF(Y15=5,83,IF(Y15=6,95,IF(Y15=7,100))))))))</f>
        <v>0</v>
      </c>
      <c r="BI15">
        <f>($CB15*$BB15)</f>
        <v>10.442155816259255</v>
      </c>
      <c r="BJ15">
        <f>($CB15*$BC15)</f>
        <v>0</v>
      </c>
      <c r="BK15">
        <f>($CB15*$BD15)</f>
        <v>0</v>
      </c>
      <c r="BL15">
        <f>($CB15*$BE15)</f>
        <v>3.1906587216347724</v>
      </c>
      <c r="BM15">
        <f>($CB15*$BF15)</f>
        <v>0</v>
      </c>
      <c r="BN15">
        <f>($CB15*$BG15)</f>
        <v>0</v>
      </c>
      <c r="BO15">
        <f>($CB15*$BH15)</f>
        <v>0</v>
      </c>
      <c r="BP15" t="str">
        <f>IF($B15=1,$C15,"")</f>
        <v>Col mop</v>
      </c>
      <c r="BQ15">
        <f>IF($B15=1,$AQ15,"")</f>
        <v>0</v>
      </c>
      <c r="BR15">
        <f>IF($B15=1,$AR15-$AQ15,"")</f>
        <v>0</v>
      </c>
      <c r="BS15">
        <f>IF($B15=1,$AS15-$AR15,"")</f>
        <v>56.760287163355798</v>
      </c>
      <c r="BT15">
        <f>IF($B15=1,$AT15-$AS15,"")</f>
        <v>50.389827819319052</v>
      </c>
      <c r="BU15">
        <f>IF($B15=1,$AU15-$AT15,"")</f>
        <v>44.398562483855969</v>
      </c>
      <c r="BV15">
        <f>IF($B15=1,$AV15-$AU15,"")</f>
        <v>38.786491156966434</v>
      </c>
      <c r="BW15">
        <f>IF($B15=1,$AW15-$AV15,"")</f>
        <v>33.553613838650563</v>
      </c>
      <c r="BX15">
        <f>IF($B15=1,$AX15-$AW15,"")</f>
        <v>102.54669971859116</v>
      </c>
      <c r="BY15">
        <f>IF($B15=1,$AY15-$AX15,"")</f>
        <v>23.001908560075492</v>
      </c>
      <c r="BZ15">
        <f>IF($B15=1,$AZ15-$AY15,"")</f>
        <v>6.6207273896953325</v>
      </c>
      <c r="CA15">
        <f>IF($B15=1,$BA15-$AZ15,"")</f>
        <v>0.36857657633350982</v>
      </c>
      <c r="CB15" s="11">
        <f>($D15^2/(4*PI()))</f>
        <v>0.58011976756995864</v>
      </c>
      <c r="CC15" s="12">
        <f>SUMIF($A$15:$A$400,"=1",BQ15:BQ400)/$F$5</f>
        <v>555.1686315321773</v>
      </c>
      <c r="CD15" s="12">
        <f t="shared" ref="CD15:CM15" si="0">SUMIF($A$15:$A$400,"=1",BR15:BR400)/$F$5</f>
        <v>598.86245586679593</v>
      </c>
      <c r="CE15" s="12">
        <f t="shared" si="0"/>
        <v>1478.3602709617849</v>
      </c>
      <c r="CF15" s="12">
        <f t="shared" si="0"/>
        <v>1398.7748907883658</v>
      </c>
      <c r="CG15" s="12">
        <f t="shared" si="0"/>
        <v>1554.6149128357526</v>
      </c>
      <c r="CH15" s="12">
        <f t="shared" si="0"/>
        <v>1059.4908163053692</v>
      </c>
      <c r="CI15" s="12">
        <f t="shared" si="0"/>
        <v>634.35474351290395</v>
      </c>
      <c r="CJ15" s="12">
        <f t="shared" si="0"/>
        <v>1577.7790246554214</v>
      </c>
      <c r="CK15" s="12">
        <f t="shared" si="0"/>
        <v>199.12088687360813</v>
      </c>
      <c r="CL15" s="12">
        <f t="shared" si="0"/>
        <v>32.528017522320056</v>
      </c>
      <c r="CM15" s="12">
        <f t="shared" si="0"/>
        <v>1.4743063053340393</v>
      </c>
      <c r="CN15" s="12">
        <f>SUM(CC15:CM15)</f>
        <v>9090.5289571598332</v>
      </c>
      <c r="CO15" s="4" t="s">
        <v>75</v>
      </c>
      <c r="CP15" s="4">
        <v>26</v>
      </c>
      <c r="CQ15" s="9">
        <v>138.79215788304433</v>
      </c>
      <c r="CR15" s="9">
        <v>149.71561396669895</v>
      </c>
      <c r="CS15" s="9">
        <v>369.59006774044627</v>
      </c>
      <c r="CT15" s="9">
        <v>349.6937226970914</v>
      </c>
      <c r="CU15" s="9">
        <v>388.65372820893822</v>
      </c>
      <c r="CV15" s="9">
        <v>264.8727040763423</v>
      </c>
      <c r="CW15" s="9">
        <v>158.58868587822602</v>
      </c>
      <c r="CX15" s="9">
        <v>394.44475616385535</v>
      </c>
      <c r="CY15" s="9">
        <v>49.780221718402032</v>
      </c>
      <c r="CZ15" s="9">
        <v>8.132004380580014</v>
      </c>
      <c r="DA15" s="10">
        <v>0.36857657633350982</v>
      </c>
      <c r="DB15">
        <v>0.25</v>
      </c>
      <c r="DC15" s="12">
        <f>(CQ15/$DB15)</f>
        <v>555.1686315321773</v>
      </c>
      <c r="DD15" s="12">
        <f t="shared" ref="DD15:DM16" si="1">(CR15/$DB15)</f>
        <v>598.86245586679581</v>
      </c>
      <c r="DE15" s="12">
        <f t="shared" si="1"/>
        <v>1478.3602709617851</v>
      </c>
      <c r="DF15" s="12">
        <f t="shared" si="1"/>
        <v>1398.7748907883656</v>
      </c>
      <c r="DG15" s="12">
        <f t="shared" si="1"/>
        <v>1554.6149128357529</v>
      </c>
      <c r="DH15" s="12">
        <f t="shared" si="1"/>
        <v>1059.4908163053692</v>
      </c>
      <c r="DI15" s="12">
        <f t="shared" si="1"/>
        <v>634.35474351290407</v>
      </c>
      <c r="DJ15" s="12">
        <f t="shared" si="1"/>
        <v>1577.7790246554214</v>
      </c>
      <c r="DK15" s="12">
        <f t="shared" si="1"/>
        <v>199.12088687360813</v>
      </c>
      <c r="DL15" s="12">
        <f t="shared" si="1"/>
        <v>32.528017522320056</v>
      </c>
      <c r="DM15" s="12">
        <f t="shared" si="1"/>
        <v>1.4743063053340393</v>
      </c>
      <c r="DN15" s="12">
        <f>SUM(DC15:DM15)</f>
        <v>9090.5289571598332</v>
      </c>
    </row>
    <row r="16" spans="1:118" x14ac:dyDescent="0.3">
      <c r="A16">
        <v>1</v>
      </c>
      <c r="B16">
        <f t="shared" ref="B16:B79" si="2">IF(AND(F16="",G16=""),"",1)</f>
        <v>1</v>
      </c>
      <c r="C16" t="s">
        <v>75</v>
      </c>
      <c r="D16">
        <v>0.28999999999999998</v>
      </c>
      <c r="E16">
        <v>3.6</v>
      </c>
      <c r="F16">
        <v>3.1</v>
      </c>
      <c r="G16">
        <v>3</v>
      </c>
      <c r="H16">
        <v>3.6</v>
      </c>
      <c r="I16">
        <f t="shared" ref="I16:I79" si="3">IF(OR(K16=5,K16=6),(H16+(F16+G16)/2)/3,IF(K16=4,(F16+G16+H16)/6,(G16+F16)/4))</f>
        <v>1.5249999999999999</v>
      </c>
      <c r="J16">
        <f t="shared" ref="J16:J79" si="4">(E16-H16)</f>
        <v>0</v>
      </c>
      <c r="K16">
        <v>1</v>
      </c>
      <c r="L16">
        <f t="shared" ref="L16:L79" si="5">IF(OR(K16=1,K16=2,K16=3,K16=4),K16,IF(AND(K16=5,0.9&lt;H16/(F16+G16)/4,H16/(F16+G16)/4&lt;1.1),5,IF(AND(K16=5,H16&lt;(F16+G16)/4),1,IF(AND(K16=5,H16&gt;(F16+G16)/4),1,IF(AND(0.9&lt;H16/(F16+G16)/4,H16/(F16+G16)/4&lt;1.1),6,IF(H16&lt;(F16+G16)/4,1,IF(H16&gt;(F16+G16)/4,7)))))))</f>
        <v>1</v>
      </c>
      <c r="M16">
        <v>1</v>
      </c>
      <c r="N16">
        <v>1</v>
      </c>
      <c r="O16">
        <v>2</v>
      </c>
      <c r="P16">
        <f t="shared" ref="P16:P79" si="6">IF(C16="",0,1)</f>
        <v>1</v>
      </c>
      <c r="S16">
        <v>1</v>
      </c>
      <c r="T16">
        <v>0</v>
      </c>
      <c r="U16">
        <v>1</v>
      </c>
      <c r="Z16">
        <v>0</v>
      </c>
      <c r="AA16">
        <v>0</v>
      </c>
      <c r="AB16">
        <v>0</v>
      </c>
      <c r="AC16">
        <v>0</v>
      </c>
      <c r="AD16" t="s">
        <v>75</v>
      </c>
      <c r="AE16">
        <f>IF($L16=1,PI()*($I16^2)*($E16-J16),IF($L16=2,0.333*PI()*($I16^2)*($E16-J16)^3*($E16-J16)^-2,IF($L16=3,0.333*PI()*($I16^2)*(($E16-J16)-(($E16-$E16)^3*($E16-$J16)^-2)),IF($L16=4,0.333*PI()*((2*$I16)^2*((3*$I16)-2*$I16)),IF($L16=5,0.333*PI()*($I16^2)*((3*$I16)-$I16),IF($L16=6,0.333*PI()*(2*$I16^3),IF($L16=7,PI()*$I16^2*($E16-$I16-J16)+0.333*PI()*((2*$I16^3)-($E16-$E16)^2*((3*$I16)-$E16+$E16)))))))))</f>
        <v>26.302199094017141</v>
      </c>
      <c r="AF16">
        <f t="shared" ref="AF16:AF79" si="7">IF(OR($L16=1,AND($L16=7,$AF$14&lt;=$E16-$I16)),PI()*($I16^2)*($AF$14-$J16),IF($L16=2,0.333*PI()*($I16^2)*($AF$14-$J16)^3*($E16-$J16)^-2,IF($L16=3,0.333*PI()*($I16^2)*(($E16-$J16)-(($E16-$AF$14)^3*($E16-$J16)^-2)),IF($L16=4,0.333*PI()*(($AF$14-$J16)^2*((3*$I16)-$AF$14+$J16)),IF($L16=5,0.333*PI()*($AF$14-$J16)^2*((3*$I16)-$AF$14+$J16),IF($L16=6,0.333*PI()*((2*$I16^3)-(($I16+$J16)-$AF$14)^2*(3*$I16-($I16+$AF$14)+$AF$14)),IF(AND($L16=7,$AF$14&gt;$E16-$I16),PI()*$I16^2*($E16-$I16-$J16)+0.333*PI()*((2*$I16^3)-($E16-$AF$14)^2*((3*$I16)-$E16+$AF$14)))))))))</f>
        <v>3.6530832075023807</v>
      </c>
      <c r="AG16">
        <f t="shared" ref="AG16:AG79" si="8">IF(OR($L16=1,AND($L16=7,$AG$14&lt;=$E16-$I16)),PI()*($I16^2)*($AG$14-$J16),IF($L16=2,0.333*PI()*($I16^2)*($AG$14-$J16)^3*($E16-$J16)^-2,IF($L16=3,0.333*PI()*($I16^2)*(($E16-$J16)-(($E16-$AG$14)^3*($E16-$J16)^-2)),IF($L16=4,0.333*PI()*(($AG$14-$J16)^2*((3*$I16)-$AG$14+$J16)),IF($L16=5,0.333*PI()*($AG$14-$J16)^2*((3*$I16)-$AG$14+$J16),IF($L16=6,0.333*PI()*((2*$I16^3)-(($I16+$J16)-$AG$14)^2*(3*$I16-($I16+$AG$14)+$AG$14)),IF(AND($L16=7,$AG$14&gt;$E16-$I16),PI()*$I16^2*($E16-$I16-$J16)+0.333*PI()*((2*$I16^3)-($E16-$AG$14)^2*((3*$I16)-$E16+$AG$14)))))))))</f>
        <v>7.3061664150047614</v>
      </c>
      <c r="AH16">
        <f t="shared" ref="AH16:AH79" si="9">IF(OR($L16=1,AND($L16=7,$AH$14&lt;=$E16-$I16)),PI()*($I16^2)*($AH$14-$J16),IF($L16=2,0.333*PI()*($I16^2)*($AH$14-$J16)^3*($E16-$J16)^-2,IF($L16=3,0.333*PI()*($I16^2)*(($E16-$J16)-(($E16-$AH$14)^3*($E16-$J16)^-2)),IF($L16=4,0.333*PI()*(($AH$14-$J16)^2*((3*$I16)-$AH$14+$J16)),IF($L16=5,0.333*PI()*($AH$14-$J16)^2*((3*$I16)-$AH$14+$J16),IF($L16=6,0.333*PI()*((2*$I16^3)-(($I16+$J16)-$AH$14)^2*(3*$I16-($I16+$AH$14)+$AH$14)),IF(AND($L16=7,$AH$14&gt;$E16-$I16),PI()*$I16^2*($E16-$I16-$J16)+0.333*PI()*((2*$I16^3)-($E16-$AH$14)^2*((3*$I16)-$E16+$AH$14)))))))))</f>
        <v>14.612332830009523</v>
      </c>
      <c r="AI16">
        <f t="shared" ref="AI16:AI79" si="10">IF(OR($L16=1,AND($L16=7,$AI$14&lt;=$E16-$I16)),PI()*($I16^2)*($AI$14-$J16),IF($L16=2,0.333*PI()*($I16^2)*($AI$14-$J16)^3*($E16-$J16)^-2,IF($L16=3,0.333*PI()*($I16^2)*(($E16-$J16)-(($E16-$AI$14)^3*($E16-$J16)^-2)),IF($L16=4,0.333*PI()*(($AI$14-$J16)^2*((3*$I16)-$AI$14+$J16)),IF($L16=5,0.333*PI()*($AI$14-$J16)^2*((3*$I16)-$AI$14+$J16),IF($L16=6,0.333*PI()*((2*$I16^3)-(($I16+$J16)-$AI$14)^2*(3*$I16-($I16+$AI$14)+$AI$14)),IF(AND($L16=7,$AI$14&gt;$E16-$I16),PI()*$I16^2*($E16-$I16-$J16)+0.333*PI()*((2*$I16^3)-($E16-$AI$14)^2*((3*$I16)-$E16+$AI$14)))))))))</f>
        <v>21.918499245014285</v>
      </c>
      <c r="AJ16">
        <f t="shared" ref="AJ16:AJ79" si="11">IF(OR($L16=1,AND($L16=7,$AJ$14&lt;=$E16-$I16)),PI()*($I16^2)*($AJ$14-$J16),IF($L16=2,0.333*PI()*($I16^2)*($AJ$14-$J16)^3*($E16-$J16)^-2,IF($L16=3,0.333*PI()*($I16^2)*(($E16-$J16)-(($E16-$AJ$14)^3*($E16-$J16)^-2)),IF($L16=4,0.333*PI()*(($AJ$14-$J16)^2*((3*$I16)-$AJ$14+$J16)),IF($L16=5,0.333*PI()*($AJ$14-$J16)^2*((3*$I16)-$AJ$14+$J16),IF($L16=6,0.333*PI()*((2*$I16^3)-(($I16+$J16)-$AJ$14)^2*(3*$I16-($I16+$AJ$14)+$AJ$14)),IF(AND($L16=7,$AJ$14&gt;$E16-$I16),PI()*$I16^2*($E16-$I16-$J16)+0.333*PI()*((2*$I16^3)-($E16-$AJ$14)^2*((3*$I16)-$E16+$AJ$14)))))))))</f>
        <v>29.224665660019046</v>
      </c>
      <c r="AK16">
        <f t="shared" ref="AK16:AK79" si="12">IF(OR($L16=1,AND($L16=7,$AK$14&lt;=$E16-$I16)),PI()*($I16^2)*($AK$14-$J16),IF($L16=2,0.333*PI()*($I16^2)*($AK$14-$J16)^3*($E16-$J16)^-2,IF($L16=3,0.333*PI()*($I16^2)*(($E16-$J16)-(($E16-$AK$14)^3*($E16-$J16)^-2)),IF($L16=4,0.333*PI()*(($AK$14-$J16)^2*((3*$I16)-$AK$14+$J16)),IF($L16=5,0.333*PI()*($AK$14-$J16)^2*((3*$I16)-$AK$14+$J16),IF($L16=6,0.333*PI()*((2*$I16^3)-(($I16+$J16)-$AK$14)^2*(3*$I16-($I16+$AK$14)+$AK$14)),IF(AND($L16=7,$AK$14&gt;$E16-$I16),PI()*$I16^2*($E16-$I16-$J16)+0.333*PI()*((2*$I16^3)-($E16-$AK$14)^2*((3*$I16)-$E16+$AK$14)))))))))</f>
        <v>36.53083207502381</v>
      </c>
      <c r="AL16">
        <f t="shared" ref="AL16:AL79" si="13">IF(OR($L16=1,AND($L16=7,$AL$14&lt;=$E16-$I16)),PI()*($I16^2)*($AL$14-$J16),IF($L16=2,0.333*PI()*($I16^2)*($AL$14-$J16)^3*($E16-$J16)^-2,IF($L16=3,0.333*PI()*($I16^2)*(($E16-$J16)-(($E16-$AL$14)^3*($E16-$J16)^-2)),IF($L16=4,0.333*PI()*(($AL$14-$J16)^2*((3*$I16)-$AL$14+$J16)),IF($L16=5,0.333*PI()*($AL$14-$J16)^2*((3*$I16)-$AL$14+$J16),IF($L16=6,0.333*PI()*((2*$I16^3)-(($I16+$J16)-$AL$14)^2*(3*$I16-($I16+$AL$14)+$AL$14)),IF(AND($L16=7,$AL$14&gt;$E16-$I16),PI()*$I16^2*($E16-$I16-$J16)+0.333*PI()*((2*$I16^3)-($E16-$AL$14)^2*((3*$I16)-$E16+$AL$14)))))))))</f>
        <v>43.83699849002857</v>
      </c>
      <c r="AM16">
        <f t="shared" ref="AM16:AM79" si="14">IF(OR($L16=1,AND($L16=7,$AM$14&lt;=$E16-$I16)),PI()*($I16^2)*($AM$14-$J16),IF($L16=2,0.333*PI()*($I16^2)*($AM$14-$J16)^3*($E16-$J16)^-2,IF($L16=3,0.333*PI()*($I16^2)*(($E16-$J16)-(($E16-$AM$14)^3*($E16-$J16)^-2)),IF($L16=4,0.333*PI()*(($AM$14-$J16)^2*((3*$I16)-$AM$14+$J16)),IF($L16=5,0.333*PI()*($AM$14-$J16)^2*((3*$I16)-$AM$14+$J16),IF($L16=6,0.333*PI()*((2*$I16^3)-(($I16+$J16)-$AM$14)^2*(3*$I16-($I16+AM15)+$AM$14)),IF(AND($L16=7,$AM$14&gt;$E16-$I16),PI()*$I16^2*($E16-$I16-$J16)+0.333*PI()*((2*$I16^3)-($E16-$AM$14)^2*((3*$I16)-$E16+$AM$14)))))))))</f>
        <v>80.367830565052373</v>
      </c>
      <c r="AN16">
        <f t="shared" ref="AN16:AN79" si="15">IF(OR($L16=1,AND($L16=7,$AN$14&lt;=$E16-$I16)),PI()*($I16^2)*($AN$14-$J16),IF($L16=2,0.333*PI()*($I16^2)*($AN$14-$J16)^3*($E16-$J16)^-2,IF($L16=3,0.333*PI()*($I16^2)*(($E16-$J16)-(($E16-$AN$14)^3*($E16-$J16)^-2)),IF($L16=4,0.333*PI()*(($AN$14-$J16)^2*((3*$I16)-$AN$14+$J16)),IF($L16=5,0.333*PI()*($AN$14-$J16)^2*((3*$I16)-$AN$14+$J16),IF($L16=6,0.333*PI()*((2*$I16^3)-(($I16+$J16)-$AN$14)^2*(3*$I16-($I16+$AN$14)+$AN$14)),IF(AND($L16=7,$AN$14&gt;$E16-$I16),PI()*$I16^2*($E16-$I16-$J16)+0.333*PI()*((2*$I16^3)-($E16-$AN$14)^2*((3*$I16)-$E16+$AN$14)))))))))</f>
        <v>102.28632981006666</v>
      </c>
      <c r="AO16">
        <f t="shared" ref="AO16:AO79" si="16">IF(OR($L16=1,AND($L16=7,$AO$14&lt;=$E16-$I16)),PI()*($I16^2)*($AO$14-$J16),IF($L16=2,0.333*PI()*($I16^2)*($AO$14-$J16)^3*($E16-$J16)^-2,IF($L16=3,0.333*PI()*($I16^2)*(($E16-$J16)-(($E16-$AO$14)^3*($E16-$J16)^-2)),IF($L16=4,0.333*PI()*(($AO$14-$J16)^2*((3*$I16)-$AO$14+$J16)),IF($L16=5,0.333*PI()*($AO$14-$J16)^2*((3*$I16)-$AO$14+$J16),IF($L16=6,0.333*PI()*((2*$I16^3)-(($I16+$J16)-$AO$14)^2*(3*$I16-($I16+$AO$14)+$AO$14)),IF(AND($L16=7,$AO$14&gt;$E16-$I16),PI()*$I16^2*($E16-$I16-$J16)+0.333*PI()*((2*$I16^3)-($E16-$AO$14)^2*((3*$I16)-$E16+$AO$14)))))))))</f>
        <v>124.20482905508095</v>
      </c>
      <c r="AP16">
        <f t="shared" ref="AP16:AP79" si="17">IF(OR($L16=1,AND($L16=7,$AP$14&lt;=$E16-$I16)),PI()*($I16^2)*($AP$14-$J16),IF($L16=2,0.333*PI()*($I16^2)*(AP15-$J16)^3*($E16-$J16)^-2,IF($L16=3,0.333*PI()*($I16^2)*(($E16-$J16)-(($E16-$AP$14)^3*($E16-$J16)^-2)),IF($L16=4,0.333*PI()*(($AP$14-$J16)^2*((3*$I16)-$AP$14+$J16)),IF($L16=5,0.333*PI()*($AP$14-$J16)^2*((3*$I16)-$AP$14+$J16),IF($L16=6,0.333*PI()*((2*$I16^3)-(($I16+$J16)-$AP$14)^2*(3*$I16-($I16+$AP$14)+$AP$14)),IF(AND($L16=7,$AP$14&gt;$E16-$I16),PI()*$I16^2*($E16-$I16-$J16)+0.333*PI()*((2*$I16^3)-($E16-$AP$14)^2*((3*$I16)-$E16+$AP$14)))))))))</f>
        <v>175.34799396011428</v>
      </c>
      <c r="AQ16">
        <f t="shared" ref="AQ16:AQ79" si="18">IF($AF$14&lt;=$J16,0,IF(AND(OR($L16=5,$L16=6),$AF$14&gt;$I16+$J16),$AE16,IF(AND(OR($L16=1,$L16=2,$L16=3,$L16=7),$AF$14&gt;$E16),$AE16,IF(AND($L16=4,$AF$14&gt;2*$I16+$J16),$AE16,AF16))))</f>
        <v>3.6530832075023807</v>
      </c>
      <c r="AR16">
        <f t="shared" ref="AR16:AR79" si="19">IF($AG$14&lt;=$J16,0,IF(AND(OR($L16=5,$L16=6),$AG$14&gt;$I16+$J16),$AE16,IF(AND(OR($L16=1,$L16=2,$L16=3,$L16=7),$AG$14&gt;$E16),$AE16,IF(AND($L16=4,$AG$14&gt;2*$I16+$J16),$AE16,AG16))))</f>
        <v>7.3061664150047614</v>
      </c>
      <c r="AS16">
        <f t="shared" ref="AS16:AS79" si="20">IF($AH$14&lt;=$J16,0,IF(AND(OR($L16=5,$L16=6),$AH$14&gt;$I16+$J16),$AE16,IF(AND(OR($L16=1,$L16=2,$L16=3,$L16=7),$AH$14&gt;$E16),$AE16,IF(AND($L16=4,$AH$14&gt;2*$I16+$J16),$AE16,AH16))))</f>
        <v>14.612332830009523</v>
      </c>
      <c r="AT16">
        <f t="shared" ref="AT16:AT79" si="21">IF($AI$14&lt;=$J16,0,IF(AND(OR($L16=5,$L16=6),$AI$14&gt;$I16+$J16),$AE16,IF(AND(OR($L16=1,$L16=2,$L16=3,$L16=7),$AI$14&gt;$E16),$AE16,IF(AND($L16=4,$AI$14&gt;2*$I16+$J16),$AE16,AI16))))</f>
        <v>21.918499245014285</v>
      </c>
      <c r="AU16">
        <f t="shared" ref="AU16:AU79" si="22">IF($AJ$14&lt;=$J16,0,IF(AND(OR($L16=5,$L16=6),$AJ$14&gt;$I16+$J16),$AE16,IF(AND(OR($L16=1,$L16=2,$L16=3,$L16=7),$AJ$14&gt;$E16),$AE16,IF(AND($L16=4,$AJ$14&gt;2*$I16+$J16),$AE16,AJ16))))</f>
        <v>26.302199094017141</v>
      </c>
      <c r="AV16">
        <f t="shared" ref="AV16:AV79" si="23">IF($AK$14&lt;=$J16,0,IF(AND(OR($L16=5,$L16=6),$AK$14&gt;$I16+$J16),$AE16,IF(AND(OR($L16=1,$L16=2,$L16=3,$L16=7),$AK$14&gt;$E16),$AE16,IF(AND($L16=4,$AK$14&gt;2*$I16+$J16),$AE16,AK16))))</f>
        <v>26.302199094017141</v>
      </c>
      <c r="AW16">
        <f t="shared" ref="AW16:AW79" si="24">IF($AL$14&lt;=$J16,0,IF(AND(OR($L16=5,$L16=6),$AL$14&gt;$I16+$J16),$AE16,IF(AND(OR($L16=1,$L16=2,$L16=3,$L16=7),$AL$14&gt;$E16),$AE16,IF(AND($L16=4,$AL$14&gt;2*$I16+$J16),$AE16,AL16))))</f>
        <v>26.302199094017141</v>
      </c>
      <c r="AX16">
        <f t="shared" ref="AX16:AX79" si="25">IF($AM$14&lt;=$J16,0,IF(AND(OR($L16=5,$L16=6),$AM$14&gt;$I16+$J16),$AE16,IF(AND(OR($L16=1,$L16=2,$L16=3,$L16=7),$AM$14&gt;$E16),$AE16,IF(AND($L16=4,$AM$14&gt;2*$I16+$J16),$AE16,AM16))))</f>
        <v>26.302199094017141</v>
      </c>
      <c r="AY16">
        <f t="shared" ref="AY16:AY79" si="26">IF($AN$14&lt;=$J16,0,IF(AND(OR($L16=5,$L16=6),$AN$14&gt;$I16+$J16),$AE16,IF(AND(OR($L16=1,$L16=2,$L16=3,$L16=7),$AN$14&gt;$E16),$AE16,IF(AND($L16=4,$AN$14&gt;2*$I16+$J16),$AE16,AN16))))</f>
        <v>26.302199094017141</v>
      </c>
      <c r="AZ16">
        <f t="shared" ref="AZ16:AZ79" si="27">IF($AO$14&lt;=$J16,0,IF(AND(OR($L16=5,$L16=6),$AO$14&gt;$I16+$J16),$AE16,IF(AND(OR($L16=1,$L16=2,$L16=3,$L16=7),$AO$14&gt;$E16),$AE16,IF(AND($L16=4,$AO$14&gt;2*$I16+$J16),$AE16,AO16))))</f>
        <v>26.302199094017141</v>
      </c>
      <c r="BA16">
        <f t="shared" ref="BA16:BA79" si="28">IF($AP$14&lt;=$J16,0,IF(AND(OR($L16=5,$L16=6),$AP$14&gt;$I16+$J16),$AE16,IF(AND(OR($L16=1,$L16=2,$L16=3,$L16=7),$AP$14&gt;$E16),$AE16,IF(AND($L16=4,$AP$14&gt;2*$I16+$J16),$AE16,AP16))))</f>
        <v>26.302199094017141</v>
      </c>
      <c r="BB16">
        <f t="shared" ref="BB16:BB79" si="29">IF(O16="",0,IF(O16=1,5.5,IF(O16=2,18,IF(O16=3,38,IF(O16=4,63,IF(O16=5,83,IF(O16=6,95,IF(O16=7,100))))))))</f>
        <v>18</v>
      </c>
      <c r="BC16">
        <f>IF(Q16="",0,IF(Q16=1,5.5,IF(Q16=2,18,IF(Q16=3,38,IF(Q16=4,63,IF(Q16=5,83,IF(Q16=6,95,IF(Q16=7,100))))))))</f>
        <v>0</v>
      </c>
      <c r="BD16">
        <f t="shared" ref="BD16:BD79" si="30">IF(R16="",0,IF(R16=1,5.5,IF(R16=2,18,IF(R16=3,38,IF(R16=4,63,IF(R16=5,83,IF(R16=6,95,IF(R16=7,100))))))))</f>
        <v>0</v>
      </c>
      <c r="BE16">
        <f t="shared" ref="BE16:BE79" si="31">IF(U16="",0,IF(U16=1,5.5,IF(U16=2,18,IF(U16=3,38,IF(U16=4,63,IF(U16=5,83,IF(U16=6,95,IF(U16=7,100))))))))</f>
        <v>5.5</v>
      </c>
      <c r="BF16">
        <f t="shared" ref="BF16:BH76" si="32">IF(W16="",0,IF(W16=1,5.5,IF(W16=2,18,IF(W16=3,38,IF(W16=4,63,IF(W16=5,83,IF(W16=6,95,IF(W16=7,100))))))))</f>
        <v>0</v>
      </c>
      <c r="BG16">
        <f t="shared" si="32"/>
        <v>0</v>
      </c>
      <c r="BH16">
        <f t="shared" si="32"/>
        <v>0</v>
      </c>
      <c r="BI16">
        <f t="shared" ref="BI16:BI79" si="33">($CB16*$BB16)</f>
        <v>0.12046437642625557</v>
      </c>
      <c r="BJ16">
        <f>($CB16*$BC16)</f>
        <v>0</v>
      </c>
      <c r="BK16">
        <f t="shared" ref="BK16" si="34">($CB16*$BD16)</f>
        <v>0</v>
      </c>
      <c r="BL16">
        <f t="shared" ref="BL16:BL79" si="35">($CB16*$BE16)</f>
        <v>3.680855946357809E-2</v>
      </c>
      <c r="BM16">
        <f t="shared" ref="BM16:BM79" si="36">($CB16*$BF16)</f>
        <v>0</v>
      </c>
      <c r="BN16">
        <f t="shared" ref="BN16:BN79" si="37">($CB16*$BG16)</f>
        <v>0</v>
      </c>
      <c r="BO16">
        <f t="shared" ref="BO16:BO79" si="38">($CB16*$BH16)</f>
        <v>0</v>
      </c>
      <c r="BP16" t="str">
        <f t="shared" ref="BP16:BP79" si="39">IF($B16=1,$C16,"")</f>
        <v>Col mop</v>
      </c>
      <c r="BQ16">
        <f t="shared" ref="BQ16:BQ79" si="40">IF(B16=1,$AQ16,"")</f>
        <v>3.6530832075023807</v>
      </c>
      <c r="BR16">
        <f t="shared" ref="BR16:BR79" si="41">IF($B16=1,$AR16-$AQ16,"")</f>
        <v>3.6530832075023807</v>
      </c>
      <c r="BS16">
        <f t="shared" ref="BS16:BS79" si="42">IF($B16=1,$AS16-$AR16,"")</f>
        <v>7.3061664150047614</v>
      </c>
      <c r="BT16">
        <f t="shared" ref="BT16:BT79" si="43">IF($B16=1,$AT16-$AS16,"")</f>
        <v>7.3061664150047623</v>
      </c>
      <c r="BU16">
        <f t="shared" ref="BU16:BU79" si="44">IF($B16=1,$AU16-$AT16,"")</f>
        <v>4.3836998490028556</v>
      </c>
      <c r="BV16">
        <f t="shared" ref="BV16:BV79" si="45">IF($B16=1,$AV16-$AU16,"")</f>
        <v>0</v>
      </c>
      <c r="BW16">
        <f t="shared" ref="BW16:BW79" si="46">IF($B16=1,$AW16-$AV16,"")</f>
        <v>0</v>
      </c>
      <c r="BX16">
        <f t="shared" ref="BX16:BX79" si="47">IF($B16=1,$AX16-$AW16,"")</f>
        <v>0</v>
      </c>
      <c r="BY16">
        <f t="shared" ref="BY16:BY79" si="48">IF($B16=1,$AY16-$AX16,"")</f>
        <v>0</v>
      </c>
      <c r="BZ16">
        <f t="shared" ref="BZ16:BZ79" si="49">IF($B16=1,$AZ16-$AY16,"")</f>
        <v>0</v>
      </c>
      <c r="CA16">
        <f t="shared" ref="CA16:CA79" si="50">IF($B16=1,$BA16-$AZ16,"")</f>
        <v>0</v>
      </c>
      <c r="CB16" s="11">
        <f t="shared" ref="CB16" si="51">($D16^2/(4*PI()))</f>
        <v>6.6924653570141985E-3</v>
      </c>
      <c r="CO16" s="19" t="s">
        <v>79</v>
      </c>
      <c r="CP16" s="19">
        <v>3</v>
      </c>
      <c r="CQ16">
        <v>14.356327386994296</v>
      </c>
      <c r="CR16">
        <v>13.64576691016182</v>
      </c>
      <c r="CS16">
        <v>25.231990509301628</v>
      </c>
      <c r="CT16">
        <v>75.73585035642833</v>
      </c>
      <c r="CU16">
        <v>64.635994370419866</v>
      </c>
      <c r="CV16">
        <v>54.443096453101674</v>
      </c>
      <c r="CW16">
        <v>45.157156604473542</v>
      </c>
      <c r="CX16">
        <v>250.33417605736938</v>
      </c>
      <c r="CY16">
        <v>33.711242233150813</v>
      </c>
      <c r="CZ16">
        <v>5.7486820830851002</v>
      </c>
      <c r="DA16" s="16">
        <v>0.78794063298971651</v>
      </c>
      <c r="DB16">
        <v>0.35</v>
      </c>
      <c r="DC16" s="12">
        <f t="shared" ref="DC16" si="52">(CQ16/$DB16)</f>
        <v>41.018078248555135</v>
      </c>
      <c r="DD16" s="12">
        <f t="shared" si="1"/>
        <v>38.987905457605201</v>
      </c>
      <c r="DE16" s="12">
        <f t="shared" si="1"/>
        <v>72.091401455147519</v>
      </c>
      <c r="DF16" s="12">
        <f t="shared" si="1"/>
        <v>216.38814387550951</v>
      </c>
      <c r="DG16" s="12">
        <f t="shared" si="1"/>
        <v>184.67426962977106</v>
      </c>
      <c r="DH16" s="12">
        <f t="shared" si="1"/>
        <v>155.55170415171906</v>
      </c>
      <c r="DI16" s="12">
        <f t="shared" si="1"/>
        <v>129.02044744135299</v>
      </c>
      <c r="DJ16" s="12">
        <f t="shared" si="1"/>
        <v>715.24050302105536</v>
      </c>
      <c r="DK16" s="12">
        <f t="shared" si="1"/>
        <v>96.317834951859467</v>
      </c>
      <c r="DL16" s="12">
        <f t="shared" si="1"/>
        <v>16.424805951671715</v>
      </c>
      <c r="DM16" s="12">
        <f t="shared" si="1"/>
        <v>2.2512589513991901</v>
      </c>
      <c r="DN16" s="12">
        <f>SUM(DC16:DM16)</f>
        <v>1667.9663531356462</v>
      </c>
    </row>
    <row r="17" spans="1:118" x14ac:dyDescent="0.3">
      <c r="A17">
        <v>1</v>
      </c>
      <c r="B17" t="str">
        <f t="shared" si="2"/>
        <v/>
      </c>
      <c r="D17">
        <v>0.31</v>
      </c>
      <c r="I17">
        <f t="shared" si="3"/>
        <v>0</v>
      </c>
      <c r="J17">
        <f t="shared" si="4"/>
        <v>0</v>
      </c>
      <c r="L17" t="e">
        <f t="shared" si="5"/>
        <v>#DIV/0!</v>
      </c>
      <c r="M17">
        <v>1</v>
      </c>
      <c r="N17">
        <v>1</v>
      </c>
      <c r="O17">
        <v>2</v>
      </c>
      <c r="P17">
        <f t="shared" si="6"/>
        <v>0</v>
      </c>
      <c r="S17">
        <v>1</v>
      </c>
      <c r="T17">
        <v>0</v>
      </c>
      <c r="U17">
        <v>1</v>
      </c>
      <c r="V17" t="s">
        <v>93</v>
      </c>
      <c r="Z17">
        <v>0</v>
      </c>
      <c r="AA17">
        <v>0</v>
      </c>
      <c r="AB17">
        <v>0</v>
      </c>
      <c r="AC17">
        <v>0</v>
      </c>
      <c r="AD17" t="s">
        <v>75</v>
      </c>
      <c r="AE17" t="e">
        <f t="shared" ref="AE17:AE80" si="53">IF($L17=1,PI()*($I17^2)*($E17-J17),IF($L17=2,0.333*PI()*($I17^2)*($E17-J17)^3*($E17-J17)^-2,IF($L17=3,0.333*PI()*($I17^2)*(($E17-J17)-(($E17-$E17)^3*($E17-$J17)^-2)),IF($L17=4,0.333*PI()*((2*$I17)^2*((3*$I17)-2*$I17)),IF($L17=5,0.333*PI()*($I17^2)*((3*$I17)-$I17),IF($L17=6,0.333*PI()*(2*$I17^3),IF($L17=7,PI()*$I17^2*($E17-$I17-J17)+0.333*PI()*((2*$I17^3)-($E17-$E17)^2*((3*$I17)-$E17+$E17)))))))))</f>
        <v>#DIV/0!</v>
      </c>
      <c r="AF17" t="e">
        <f t="shared" si="7"/>
        <v>#DIV/0!</v>
      </c>
      <c r="AG17" t="e">
        <f t="shared" si="8"/>
        <v>#DIV/0!</v>
      </c>
      <c r="AH17" t="e">
        <f t="shared" si="9"/>
        <v>#DIV/0!</v>
      </c>
      <c r="AI17" t="e">
        <f t="shared" si="10"/>
        <v>#DIV/0!</v>
      </c>
      <c r="AJ17" t="e">
        <f t="shared" si="11"/>
        <v>#DIV/0!</v>
      </c>
      <c r="AK17" t="e">
        <f t="shared" si="12"/>
        <v>#DIV/0!</v>
      </c>
      <c r="AL17" t="e">
        <f t="shared" si="13"/>
        <v>#DIV/0!</v>
      </c>
      <c r="AM17" t="e">
        <f t="shared" si="14"/>
        <v>#DIV/0!</v>
      </c>
      <c r="AN17" t="e">
        <f t="shared" si="15"/>
        <v>#DIV/0!</v>
      </c>
      <c r="AO17" t="e">
        <f t="shared" si="16"/>
        <v>#DIV/0!</v>
      </c>
      <c r="AP17" t="e">
        <f t="shared" si="17"/>
        <v>#DIV/0!</v>
      </c>
      <c r="AQ17" t="e">
        <f t="shared" si="18"/>
        <v>#DIV/0!</v>
      </c>
      <c r="AR17" t="e">
        <f t="shared" si="19"/>
        <v>#DIV/0!</v>
      </c>
      <c r="AS17" t="e">
        <f t="shared" si="20"/>
        <v>#DIV/0!</v>
      </c>
      <c r="AT17" t="e">
        <f t="shared" si="21"/>
        <v>#DIV/0!</v>
      </c>
      <c r="AU17" t="e">
        <f t="shared" si="22"/>
        <v>#DIV/0!</v>
      </c>
      <c r="AV17" t="e">
        <f t="shared" si="23"/>
        <v>#DIV/0!</v>
      </c>
      <c r="AW17" t="e">
        <f t="shared" si="24"/>
        <v>#DIV/0!</v>
      </c>
      <c r="AX17" t="e">
        <f t="shared" si="25"/>
        <v>#DIV/0!</v>
      </c>
      <c r="AY17" t="e">
        <f t="shared" si="26"/>
        <v>#DIV/0!</v>
      </c>
      <c r="AZ17" t="e">
        <f t="shared" si="27"/>
        <v>#DIV/0!</v>
      </c>
      <c r="BA17" t="e">
        <f t="shared" si="28"/>
        <v>#DIV/0!</v>
      </c>
      <c r="BB17">
        <f t="shared" si="29"/>
        <v>18</v>
      </c>
      <c r="BC17">
        <f t="shared" ref="BC17:BD80" si="54">IF(Q17="",0,IF(Q17=1,5.5,IF(Q17=2,18,IF(Q17=3,38,IF(Q17=4,63,IF(Q17=5,83,IF(Q17=6,95,IF(Q17=7,100))))))))</f>
        <v>0</v>
      </c>
      <c r="BD17">
        <f t="shared" si="30"/>
        <v>0</v>
      </c>
      <c r="BE17">
        <f t="shared" si="31"/>
        <v>5.5</v>
      </c>
      <c r="BF17">
        <f t="shared" si="32"/>
        <v>0</v>
      </c>
      <c r="BG17">
        <f t="shared" si="32"/>
        <v>0</v>
      </c>
      <c r="BH17">
        <f t="shared" si="32"/>
        <v>0</v>
      </c>
      <c r="BI17">
        <f t="shared" si="33"/>
        <v>0.13765311028018029</v>
      </c>
      <c r="BJ17">
        <f>($CB17*$BC17)</f>
        <v>0</v>
      </c>
      <c r="BK17">
        <f>($CB17*$BD17)</f>
        <v>0</v>
      </c>
      <c r="BL17">
        <f t="shared" si="35"/>
        <v>4.2060672585610644E-2</v>
      </c>
      <c r="BM17">
        <f t="shared" si="36"/>
        <v>0</v>
      </c>
      <c r="BN17">
        <f t="shared" si="37"/>
        <v>0</v>
      </c>
      <c r="BO17">
        <f t="shared" si="38"/>
        <v>0</v>
      </c>
      <c r="BP17" t="str">
        <f t="shared" si="39"/>
        <v/>
      </c>
      <c r="BQ17" t="str">
        <f t="shared" si="40"/>
        <v/>
      </c>
      <c r="BR17" t="str">
        <f t="shared" si="41"/>
        <v/>
      </c>
      <c r="BS17" t="str">
        <f t="shared" si="42"/>
        <v/>
      </c>
      <c r="BT17" t="str">
        <f t="shared" si="43"/>
        <v/>
      </c>
      <c r="BU17" t="str">
        <f t="shared" si="44"/>
        <v/>
      </c>
      <c r="BV17" t="str">
        <f t="shared" si="45"/>
        <v/>
      </c>
      <c r="BW17" t="str">
        <f t="shared" si="46"/>
        <v/>
      </c>
      <c r="BX17" t="str">
        <f t="shared" si="47"/>
        <v/>
      </c>
      <c r="BY17" t="str">
        <f t="shared" si="48"/>
        <v/>
      </c>
      <c r="BZ17" t="str">
        <f t="shared" si="49"/>
        <v/>
      </c>
      <c r="CA17" t="str">
        <f t="shared" si="50"/>
        <v/>
      </c>
      <c r="CB17" s="11">
        <f>($D17^2/(4*PI()))</f>
        <v>7.6473950155655718E-3</v>
      </c>
      <c r="CO17" s="13" t="s">
        <v>76</v>
      </c>
      <c r="CP17" s="13">
        <v>29</v>
      </c>
      <c r="CQ17" s="14">
        <v>153.14848527003863</v>
      </c>
      <c r="CR17" s="14">
        <v>163.36138087686078</v>
      </c>
      <c r="CS17" s="14">
        <v>394.8220582497479</v>
      </c>
      <c r="CT17" s="14">
        <v>425.42957305351973</v>
      </c>
      <c r="CU17" s="14">
        <v>453.28972257935806</v>
      </c>
      <c r="CV17" s="14">
        <v>319.315800529444</v>
      </c>
      <c r="CW17" s="14">
        <v>203.74584248269957</v>
      </c>
      <c r="CX17" s="14">
        <v>644.77893222122475</v>
      </c>
      <c r="CY17" s="14">
        <v>83.491463951552845</v>
      </c>
      <c r="CZ17" s="14">
        <v>13.880686463665114</v>
      </c>
      <c r="DA17" s="15">
        <v>1.1565172093232263</v>
      </c>
      <c r="DC17" s="12">
        <f t="shared" ref="DC17:DM17" si="55">SUM(DC15:DC16)</f>
        <v>596.18670978073249</v>
      </c>
      <c r="DD17" s="12">
        <f t="shared" si="55"/>
        <v>637.85036132440098</v>
      </c>
      <c r="DE17" s="12">
        <f t="shared" si="55"/>
        <v>1550.4516724169325</v>
      </c>
      <c r="DF17" s="12">
        <f t="shared" si="55"/>
        <v>1615.1630346638751</v>
      </c>
      <c r="DG17" s="12">
        <f t="shared" si="55"/>
        <v>1739.2891824655239</v>
      </c>
      <c r="DH17" s="12">
        <f t="shared" si="55"/>
        <v>1215.0425204570884</v>
      </c>
      <c r="DI17" s="12">
        <f t="shared" si="55"/>
        <v>763.37519095425705</v>
      </c>
      <c r="DJ17" s="12">
        <f t="shared" si="55"/>
        <v>2293.0195276764766</v>
      </c>
      <c r="DK17" s="12">
        <f t="shared" si="55"/>
        <v>295.43872182546761</v>
      </c>
      <c r="DL17" s="12">
        <f t="shared" si="55"/>
        <v>48.952823473991771</v>
      </c>
      <c r="DM17" s="12">
        <f t="shared" si="55"/>
        <v>3.7255652567332294</v>
      </c>
      <c r="DN17" s="12">
        <f>SUM(DN15:DN16)</f>
        <v>10758.495310295479</v>
      </c>
    </row>
    <row r="18" spans="1:118" x14ac:dyDescent="0.3">
      <c r="A18">
        <v>1</v>
      </c>
      <c r="B18" t="str">
        <f t="shared" si="2"/>
        <v/>
      </c>
      <c r="D18">
        <v>0.25</v>
      </c>
      <c r="I18">
        <f t="shared" si="3"/>
        <v>0</v>
      </c>
      <c r="J18">
        <f t="shared" si="4"/>
        <v>0</v>
      </c>
      <c r="L18" t="e">
        <f t="shared" si="5"/>
        <v>#DIV/0!</v>
      </c>
      <c r="M18">
        <v>1</v>
      </c>
      <c r="N18">
        <v>1</v>
      </c>
      <c r="O18">
        <v>3</v>
      </c>
      <c r="P18">
        <f t="shared" si="6"/>
        <v>0</v>
      </c>
      <c r="S18">
        <v>1</v>
      </c>
      <c r="T18">
        <v>0</v>
      </c>
      <c r="U18">
        <v>1</v>
      </c>
      <c r="Z18">
        <v>0</v>
      </c>
      <c r="AA18">
        <v>0</v>
      </c>
      <c r="AB18">
        <v>0</v>
      </c>
      <c r="AC18">
        <v>0</v>
      </c>
      <c r="AD18" t="s">
        <v>75</v>
      </c>
      <c r="AE18" t="e">
        <f t="shared" si="53"/>
        <v>#DIV/0!</v>
      </c>
      <c r="AF18" t="e">
        <f t="shared" si="7"/>
        <v>#DIV/0!</v>
      </c>
      <c r="AG18" t="e">
        <f t="shared" si="8"/>
        <v>#DIV/0!</v>
      </c>
      <c r="AH18" t="e">
        <f t="shared" si="9"/>
        <v>#DIV/0!</v>
      </c>
      <c r="AI18" t="e">
        <f t="shared" si="10"/>
        <v>#DIV/0!</v>
      </c>
      <c r="AJ18" t="e">
        <f t="shared" si="11"/>
        <v>#DIV/0!</v>
      </c>
      <c r="AK18" t="e">
        <f t="shared" si="12"/>
        <v>#DIV/0!</v>
      </c>
      <c r="AL18" t="e">
        <f t="shared" si="13"/>
        <v>#DIV/0!</v>
      </c>
      <c r="AM18" t="e">
        <f t="shared" si="14"/>
        <v>#DIV/0!</v>
      </c>
      <c r="AN18" t="e">
        <f t="shared" si="15"/>
        <v>#DIV/0!</v>
      </c>
      <c r="AO18" t="e">
        <f t="shared" si="16"/>
        <v>#DIV/0!</v>
      </c>
      <c r="AP18" t="e">
        <f t="shared" si="17"/>
        <v>#DIV/0!</v>
      </c>
      <c r="AQ18" t="e">
        <f t="shared" si="18"/>
        <v>#DIV/0!</v>
      </c>
      <c r="AR18" t="e">
        <f t="shared" si="19"/>
        <v>#DIV/0!</v>
      </c>
      <c r="AS18" t="e">
        <f t="shared" si="20"/>
        <v>#DIV/0!</v>
      </c>
      <c r="AT18" t="e">
        <f t="shared" si="21"/>
        <v>#DIV/0!</v>
      </c>
      <c r="AU18" t="e">
        <f t="shared" si="22"/>
        <v>#DIV/0!</v>
      </c>
      <c r="AV18" t="e">
        <f t="shared" si="23"/>
        <v>#DIV/0!</v>
      </c>
      <c r="AW18" t="e">
        <f t="shared" si="24"/>
        <v>#DIV/0!</v>
      </c>
      <c r="AX18" t="e">
        <f t="shared" si="25"/>
        <v>#DIV/0!</v>
      </c>
      <c r="AY18" t="e">
        <f t="shared" si="26"/>
        <v>#DIV/0!</v>
      </c>
      <c r="AZ18" t="e">
        <f t="shared" si="27"/>
        <v>#DIV/0!</v>
      </c>
      <c r="BA18" t="e">
        <f t="shared" si="28"/>
        <v>#DIV/0!</v>
      </c>
      <c r="BB18">
        <f t="shared" si="29"/>
        <v>38</v>
      </c>
      <c r="BC18">
        <f t="shared" si="54"/>
        <v>0</v>
      </c>
      <c r="BD18">
        <f t="shared" si="30"/>
        <v>0</v>
      </c>
      <c r="BE18">
        <f t="shared" si="31"/>
        <v>5.5</v>
      </c>
      <c r="BF18">
        <f t="shared" si="32"/>
        <v>0</v>
      </c>
      <c r="BG18">
        <f t="shared" si="32"/>
        <v>0</v>
      </c>
      <c r="BH18">
        <f t="shared" si="32"/>
        <v>0</v>
      </c>
      <c r="BI18">
        <f t="shared" si="33"/>
        <v>0.18899649492162574</v>
      </c>
      <c r="BJ18">
        <f t="shared" ref="BJ18:BJ81" si="56">($CB18*$BC18)</f>
        <v>0</v>
      </c>
      <c r="BK18">
        <f t="shared" ref="BK18:BK81" si="57">($CB18*$BD18)</f>
        <v>0</v>
      </c>
      <c r="BL18">
        <f t="shared" si="35"/>
        <v>2.7354755843919512E-2</v>
      </c>
      <c r="BM18">
        <f t="shared" si="36"/>
        <v>0</v>
      </c>
      <c r="BN18">
        <f t="shared" si="37"/>
        <v>0</v>
      </c>
      <c r="BO18">
        <f t="shared" si="38"/>
        <v>0</v>
      </c>
      <c r="BP18" t="str">
        <f t="shared" si="39"/>
        <v/>
      </c>
      <c r="BQ18" t="str">
        <f t="shared" si="40"/>
        <v/>
      </c>
      <c r="BR18" t="str">
        <f t="shared" si="41"/>
        <v/>
      </c>
      <c r="BS18" t="str">
        <f t="shared" si="42"/>
        <v/>
      </c>
      <c r="BT18" t="str">
        <f t="shared" si="43"/>
        <v/>
      </c>
      <c r="BU18" t="str">
        <f t="shared" si="44"/>
        <v/>
      </c>
      <c r="BV18" t="str">
        <f t="shared" si="45"/>
        <v/>
      </c>
      <c r="BW18" t="str">
        <f t="shared" si="46"/>
        <v/>
      </c>
      <c r="BX18" t="str">
        <f t="shared" si="47"/>
        <v/>
      </c>
      <c r="BY18" t="str">
        <f t="shared" si="48"/>
        <v/>
      </c>
      <c r="BZ18" t="str">
        <f t="shared" si="49"/>
        <v/>
      </c>
      <c r="CA18" t="str">
        <f t="shared" si="50"/>
        <v/>
      </c>
      <c r="CB18" s="11">
        <f t="shared" ref="CB18:CB81" si="58">($D18^2/(4*PI()))</f>
        <v>4.9735919716217296E-3</v>
      </c>
      <c r="CC18" s="1" t="s">
        <v>77</v>
      </c>
      <c r="CD18" s="23"/>
      <c r="CE18" s="1"/>
      <c r="CF18" s="1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</row>
    <row r="19" spans="1:118" x14ac:dyDescent="0.3">
      <c r="A19">
        <v>1</v>
      </c>
      <c r="B19" t="str">
        <f t="shared" si="2"/>
        <v/>
      </c>
      <c r="D19">
        <v>0.26</v>
      </c>
      <c r="I19">
        <f t="shared" si="3"/>
        <v>0</v>
      </c>
      <c r="J19">
        <f t="shared" si="4"/>
        <v>0</v>
      </c>
      <c r="L19" t="e">
        <f t="shared" si="5"/>
        <v>#DIV/0!</v>
      </c>
      <c r="M19">
        <v>1</v>
      </c>
      <c r="N19">
        <v>0</v>
      </c>
      <c r="O19">
        <v>2</v>
      </c>
      <c r="P19">
        <f t="shared" si="6"/>
        <v>0</v>
      </c>
      <c r="S19">
        <v>1</v>
      </c>
      <c r="T19">
        <v>0</v>
      </c>
      <c r="U19">
        <v>1</v>
      </c>
      <c r="Z19">
        <v>0</v>
      </c>
      <c r="AA19">
        <v>0</v>
      </c>
      <c r="AB19">
        <v>0</v>
      </c>
      <c r="AC19">
        <v>0</v>
      </c>
      <c r="AD19" t="s">
        <v>75</v>
      </c>
      <c r="AE19" t="e">
        <f t="shared" si="53"/>
        <v>#DIV/0!</v>
      </c>
      <c r="AF19" t="e">
        <f t="shared" si="7"/>
        <v>#DIV/0!</v>
      </c>
      <c r="AG19" t="e">
        <f t="shared" si="8"/>
        <v>#DIV/0!</v>
      </c>
      <c r="AH19" t="e">
        <f t="shared" si="9"/>
        <v>#DIV/0!</v>
      </c>
      <c r="AI19" t="e">
        <f t="shared" si="10"/>
        <v>#DIV/0!</v>
      </c>
      <c r="AJ19" t="e">
        <f t="shared" si="11"/>
        <v>#DIV/0!</v>
      </c>
      <c r="AK19" t="e">
        <f t="shared" si="12"/>
        <v>#DIV/0!</v>
      </c>
      <c r="AL19" t="e">
        <f t="shared" si="13"/>
        <v>#DIV/0!</v>
      </c>
      <c r="AM19" t="e">
        <f t="shared" si="14"/>
        <v>#DIV/0!</v>
      </c>
      <c r="AN19" t="e">
        <f t="shared" si="15"/>
        <v>#DIV/0!</v>
      </c>
      <c r="AO19" t="e">
        <f t="shared" si="16"/>
        <v>#DIV/0!</v>
      </c>
      <c r="AP19" t="e">
        <f t="shared" si="17"/>
        <v>#DIV/0!</v>
      </c>
      <c r="AQ19" t="e">
        <f t="shared" si="18"/>
        <v>#DIV/0!</v>
      </c>
      <c r="AR19" t="e">
        <f t="shared" si="19"/>
        <v>#DIV/0!</v>
      </c>
      <c r="AS19" t="e">
        <f t="shared" si="20"/>
        <v>#DIV/0!</v>
      </c>
      <c r="AT19" t="e">
        <f t="shared" si="21"/>
        <v>#DIV/0!</v>
      </c>
      <c r="AU19" t="e">
        <f t="shared" si="22"/>
        <v>#DIV/0!</v>
      </c>
      <c r="AV19" t="e">
        <f t="shared" si="23"/>
        <v>#DIV/0!</v>
      </c>
      <c r="AW19" t="e">
        <f t="shared" si="24"/>
        <v>#DIV/0!</v>
      </c>
      <c r="AX19" t="e">
        <f t="shared" si="25"/>
        <v>#DIV/0!</v>
      </c>
      <c r="AY19" t="e">
        <f t="shared" si="26"/>
        <v>#DIV/0!</v>
      </c>
      <c r="AZ19" t="e">
        <f t="shared" si="27"/>
        <v>#DIV/0!</v>
      </c>
      <c r="BA19" t="e">
        <f t="shared" si="28"/>
        <v>#DIV/0!</v>
      </c>
      <c r="BB19">
        <f t="shared" si="29"/>
        <v>18</v>
      </c>
      <c r="BC19">
        <f t="shared" si="54"/>
        <v>0</v>
      </c>
      <c r="BD19">
        <f t="shared" si="30"/>
        <v>0</v>
      </c>
      <c r="BE19">
        <f t="shared" si="31"/>
        <v>5.5</v>
      </c>
      <c r="BF19">
        <f t="shared" si="32"/>
        <v>0</v>
      </c>
      <c r="BG19">
        <f t="shared" si="32"/>
        <v>0</v>
      </c>
      <c r="BH19">
        <f t="shared" si="32"/>
        <v>0</v>
      </c>
      <c r="BI19">
        <f t="shared" si="33"/>
        <v>9.6829867377109149E-2</v>
      </c>
      <c r="BJ19">
        <f t="shared" si="56"/>
        <v>0</v>
      </c>
      <c r="BK19">
        <f t="shared" si="57"/>
        <v>0</v>
      </c>
      <c r="BL19">
        <f t="shared" si="35"/>
        <v>2.958690392078335E-2</v>
      </c>
      <c r="BM19">
        <f t="shared" si="36"/>
        <v>0</v>
      </c>
      <c r="BN19">
        <f t="shared" si="37"/>
        <v>0</v>
      </c>
      <c r="BO19">
        <f t="shared" si="38"/>
        <v>0</v>
      </c>
      <c r="BP19" t="str">
        <f t="shared" si="39"/>
        <v/>
      </c>
      <c r="BQ19" t="str">
        <f t="shared" si="40"/>
        <v/>
      </c>
      <c r="BR19" t="str">
        <f t="shared" si="41"/>
        <v/>
      </c>
      <c r="BS19" t="str">
        <f t="shared" si="42"/>
        <v/>
      </c>
      <c r="BT19" t="str">
        <f t="shared" si="43"/>
        <v/>
      </c>
      <c r="BU19" t="str">
        <f t="shared" si="44"/>
        <v/>
      </c>
      <c r="BV19" t="str">
        <f t="shared" si="45"/>
        <v/>
      </c>
      <c r="BW19" t="str">
        <f t="shared" si="46"/>
        <v/>
      </c>
      <c r="BX19" t="str">
        <f t="shared" si="47"/>
        <v/>
      </c>
      <c r="BY19" t="str">
        <f t="shared" si="48"/>
        <v/>
      </c>
      <c r="BZ19" t="str">
        <f t="shared" si="49"/>
        <v/>
      </c>
      <c r="CA19" t="str">
        <f t="shared" si="50"/>
        <v/>
      </c>
      <c r="CB19" s="11">
        <f t="shared" si="58"/>
        <v>5.3794370765060636E-3</v>
      </c>
      <c r="CC19" s="1" t="s">
        <v>17</v>
      </c>
      <c r="CD19" s="1" t="s">
        <v>18</v>
      </c>
      <c r="CE19" s="1" t="s">
        <v>19</v>
      </c>
      <c r="CF19" s="1" t="s">
        <v>20</v>
      </c>
      <c r="CG19" s="1" t="s">
        <v>21</v>
      </c>
      <c r="CH19" s="1" t="s">
        <v>22</v>
      </c>
      <c r="CI19" s="1" t="s">
        <v>23</v>
      </c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</row>
    <row r="20" spans="1:118" x14ac:dyDescent="0.3">
      <c r="A20">
        <v>1</v>
      </c>
      <c r="B20" t="str">
        <f t="shared" si="2"/>
        <v/>
      </c>
      <c r="D20">
        <v>0.22</v>
      </c>
      <c r="I20">
        <f t="shared" si="3"/>
        <v>0</v>
      </c>
      <c r="J20">
        <f t="shared" si="4"/>
        <v>0</v>
      </c>
      <c r="L20" t="e">
        <f t="shared" si="5"/>
        <v>#DIV/0!</v>
      </c>
      <c r="M20">
        <v>1</v>
      </c>
      <c r="N20">
        <v>1</v>
      </c>
      <c r="O20">
        <v>2</v>
      </c>
      <c r="P20">
        <f t="shared" si="6"/>
        <v>0</v>
      </c>
      <c r="S20">
        <v>1</v>
      </c>
      <c r="T20">
        <v>0</v>
      </c>
      <c r="U20">
        <v>1</v>
      </c>
      <c r="V20" t="s">
        <v>93</v>
      </c>
      <c r="Z20">
        <v>0</v>
      </c>
      <c r="AA20">
        <v>0</v>
      </c>
      <c r="AB20">
        <v>0</v>
      </c>
      <c r="AC20">
        <v>0</v>
      </c>
      <c r="AD20" t="s">
        <v>75</v>
      </c>
      <c r="AE20" t="e">
        <f t="shared" si="53"/>
        <v>#DIV/0!</v>
      </c>
      <c r="AF20" t="e">
        <f t="shared" si="7"/>
        <v>#DIV/0!</v>
      </c>
      <c r="AG20" t="e">
        <f t="shared" si="8"/>
        <v>#DIV/0!</v>
      </c>
      <c r="AH20" t="e">
        <f t="shared" si="9"/>
        <v>#DIV/0!</v>
      </c>
      <c r="AI20" t="e">
        <f t="shared" si="10"/>
        <v>#DIV/0!</v>
      </c>
      <c r="AJ20" t="e">
        <f t="shared" si="11"/>
        <v>#DIV/0!</v>
      </c>
      <c r="AK20" t="e">
        <f t="shared" si="12"/>
        <v>#DIV/0!</v>
      </c>
      <c r="AL20" t="e">
        <f t="shared" si="13"/>
        <v>#DIV/0!</v>
      </c>
      <c r="AM20" t="e">
        <f t="shared" si="14"/>
        <v>#DIV/0!</v>
      </c>
      <c r="AN20" t="e">
        <f t="shared" si="15"/>
        <v>#DIV/0!</v>
      </c>
      <c r="AO20" t="e">
        <f t="shared" si="16"/>
        <v>#DIV/0!</v>
      </c>
      <c r="AP20" t="e">
        <f t="shared" si="17"/>
        <v>#DIV/0!</v>
      </c>
      <c r="AQ20" t="e">
        <f t="shared" si="18"/>
        <v>#DIV/0!</v>
      </c>
      <c r="AR20" t="e">
        <f t="shared" si="19"/>
        <v>#DIV/0!</v>
      </c>
      <c r="AS20" t="e">
        <f t="shared" si="20"/>
        <v>#DIV/0!</v>
      </c>
      <c r="AT20" t="e">
        <f t="shared" si="21"/>
        <v>#DIV/0!</v>
      </c>
      <c r="AU20" t="e">
        <f t="shared" si="22"/>
        <v>#DIV/0!</v>
      </c>
      <c r="AV20" t="e">
        <f t="shared" si="23"/>
        <v>#DIV/0!</v>
      </c>
      <c r="AW20" t="e">
        <f t="shared" si="24"/>
        <v>#DIV/0!</v>
      </c>
      <c r="AX20" t="e">
        <f t="shared" si="25"/>
        <v>#DIV/0!</v>
      </c>
      <c r="AY20" t="e">
        <f t="shared" si="26"/>
        <v>#DIV/0!</v>
      </c>
      <c r="AZ20" t="e">
        <f t="shared" si="27"/>
        <v>#DIV/0!</v>
      </c>
      <c r="BA20" t="e">
        <f t="shared" si="28"/>
        <v>#DIV/0!</v>
      </c>
      <c r="BB20">
        <f t="shared" si="29"/>
        <v>18</v>
      </c>
      <c r="BC20">
        <f t="shared" si="54"/>
        <v>0</v>
      </c>
      <c r="BD20">
        <f t="shared" si="30"/>
        <v>0</v>
      </c>
      <c r="BE20">
        <f t="shared" si="31"/>
        <v>5.5</v>
      </c>
      <c r="BF20">
        <f t="shared" si="32"/>
        <v>0</v>
      </c>
      <c r="BG20">
        <f t="shared" si="32"/>
        <v>0</v>
      </c>
      <c r="BH20">
        <f t="shared" si="32"/>
        <v>0</v>
      </c>
      <c r="BI20">
        <f t="shared" si="33"/>
        <v>6.9327893210829605E-2</v>
      </c>
      <c r="BJ20">
        <f t="shared" si="56"/>
        <v>0</v>
      </c>
      <c r="BK20">
        <f t="shared" si="57"/>
        <v>0</v>
      </c>
      <c r="BL20">
        <f t="shared" si="35"/>
        <v>2.1183522925531269E-2</v>
      </c>
      <c r="BM20">
        <f t="shared" si="36"/>
        <v>0</v>
      </c>
      <c r="BN20">
        <f t="shared" si="37"/>
        <v>0</v>
      </c>
      <c r="BO20">
        <f t="shared" si="38"/>
        <v>0</v>
      </c>
      <c r="BP20" t="str">
        <f t="shared" si="39"/>
        <v/>
      </c>
      <c r="BQ20" t="str">
        <f t="shared" si="40"/>
        <v/>
      </c>
      <c r="BR20" t="str">
        <f t="shared" si="41"/>
        <v/>
      </c>
      <c r="BS20" t="str">
        <f t="shared" si="42"/>
        <v/>
      </c>
      <c r="BT20" t="str">
        <f t="shared" si="43"/>
        <v/>
      </c>
      <c r="BU20" t="str">
        <f t="shared" si="44"/>
        <v/>
      </c>
      <c r="BV20" t="str">
        <f t="shared" si="45"/>
        <v/>
      </c>
      <c r="BW20" t="str">
        <f t="shared" si="46"/>
        <v/>
      </c>
      <c r="BX20" t="str">
        <f t="shared" si="47"/>
        <v/>
      </c>
      <c r="BY20" t="str">
        <f t="shared" si="48"/>
        <v/>
      </c>
      <c r="BZ20" t="str">
        <f t="shared" si="49"/>
        <v/>
      </c>
      <c r="CA20" t="str">
        <f t="shared" si="50"/>
        <v/>
      </c>
      <c r="CB20" s="11">
        <f t="shared" si="58"/>
        <v>3.8515496228238673E-3</v>
      </c>
      <c r="CC20" s="12">
        <f>SUMIF($A$15:$A$400,"=1",BI15:BI400)/(SUMIF($A15:$A$400,"=1",$CB$15:$CB$400)-SUMIF($BD$15:$BD$400,"=100",$CB$15:$CB$400))</f>
        <v>33.085833263036555</v>
      </c>
      <c r="CD20" s="12">
        <f>SUMIF($A$15:$A$400,"=1",BJ15:BJ400)/(SUMIF($A15:$A$400,"=1",$CB$15:$CB$400))</f>
        <v>12.034092187214419</v>
      </c>
      <c r="CE20" s="12">
        <f>SUMIF($A$15:$A$400,"=1",BK15:BK400)/(SUMIF($A15:$A$400,"=1",$CB$15:$CB$400))</f>
        <v>0</v>
      </c>
      <c r="CF20" s="12">
        <f>SUMIF($A$15:$A$400,"=1",BL15:BL400)/(SUMIF($A15:$A$400,"=1",$CB$15:$CB$400)-SUMIF($BD$15:$BD$400,"=100",$CB$15:$CB$400)-SUMIF($BB$15:$BB$400,"=100",$CB$15:$CB$400)-SUMIF($BC$15:$BC$400,"=100",$CB$15:$CB$400)-SUMIF($BH$15:$BH$400,"=100",$CB$15:$CB$400))</f>
        <v>7.8943255228026938</v>
      </c>
      <c r="CG20" s="12">
        <f>SUMIF($A$15:$A$400,"=1",BM15:BM400)/(SUMIF($A15:$A$400,"=1",$CB$15:$CB$400)-SUMIF($BD$15:$BD$400,"=100",$CB$15:$CB$400)-SUMIF($BB$15:$BB$400,"=100",$CB$15:$CB$400)-SUMIF($BC$15:$BC$400,"=100",$CB$15:$CB$400)-SUMIF($BH$15:$BH$400,"=100",$CB$15:$CB$400))</f>
        <v>0</v>
      </c>
      <c r="CH20" s="12">
        <f>SUMIF($A$15:$A$400,"=1",BN15:BN400)/(SUMIF($A15:$A$400,"=1",$CB$15:$CB$400)-SUMIF($BD$15:$BD$400,"=100",$CB$15:$CB$400)-SUMIF($BB$15:$BB$400,"=100",$CB$15:$CB$400)-SUMIF($BC$15:$BC$400,"=100",$CB$15:$CB$400)-SUMIF($BH$15:$BH$400,"=100",$CB$15:$CB$400))</f>
        <v>0</v>
      </c>
      <c r="CI20" s="12">
        <f>SUMIF($A$15:$A$400,"=1",BO15:BO400)/(SUMIF($A15:$A$400,"=1",$CB$15:$CB$400)-SUMIF($BD$15:$BD$400,"=100",$CB$15:$CB$400))</f>
        <v>0</v>
      </c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</row>
    <row r="21" spans="1:118" x14ac:dyDescent="0.3">
      <c r="A21">
        <v>1</v>
      </c>
      <c r="B21">
        <f t="shared" si="2"/>
        <v>1</v>
      </c>
      <c r="C21" t="s">
        <v>75</v>
      </c>
      <c r="D21">
        <v>1.82</v>
      </c>
      <c r="E21">
        <v>13.6</v>
      </c>
      <c r="F21">
        <v>6.75</v>
      </c>
      <c r="G21">
        <v>8</v>
      </c>
      <c r="H21">
        <v>10.6</v>
      </c>
      <c r="I21">
        <f t="shared" si="3"/>
        <v>3.6875</v>
      </c>
      <c r="J21">
        <f t="shared" si="4"/>
        <v>3</v>
      </c>
      <c r="K21">
        <v>3</v>
      </c>
      <c r="L21">
        <f t="shared" si="5"/>
        <v>3</v>
      </c>
      <c r="M21">
        <v>1</v>
      </c>
      <c r="N21">
        <v>0</v>
      </c>
      <c r="O21">
        <v>1</v>
      </c>
      <c r="P21">
        <f t="shared" si="6"/>
        <v>1</v>
      </c>
      <c r="Q21">
        <v>2</v>
      </c>
      <c r="S21">
        <v>1</v>
      </c>
      <c r="T21">
        <v>0</v>
      </c>
      <c r="U21">
        <v>1</v>
      </c>
      <c r="Z21">
        <v>0</v>
      </c>
      <c r="AA21">
        <v>18</v>
      </c>
      <c r="AB21">
        <v>0</v>
      </c>
      <c r="AC21">
        <v>0</v>
      </c>
      <c r="AD21" t="s">
        <v>75</v>
      </c>
      <c r="AE21">
        <f t="shared" si="53"/>
        <v>150.78704468367263</v>
      </c>
      <c r="AF21">
        <f t="shared" si="7"/>
        <v>-133.82961711596928</v>
      </c>
      <c r="AG21">
        <f t="shared" si="8"/>
        <v>-102.46797900714793</v>
      </c>
      <c r="AH21">
        <f t="shared" si="9"/>
        <v>-46.828180383468286</v>
      </c>
      <c r="AI21">
        <f t="shared" si="10"/>
        <v>0</v>
      </c>
      <c r="AJ21">
        <f t="shared" si="11"/>
        <v>38.776184405344054</v>
      </c>
      <c r="AK21">
        <f t="shared" si="12"/>
        <v>70.259995094651103</v>
      </c>
      <c r="AL21">
        <f t="shared" si="13"/>
        <v>95.211054330008309</v>
      </c>
      <c r="AM21">
        <f t="shared" si="14"/>
        <v>148.56185787059857</v>
      </c>
      <c r="AN21">
        <f t="shared" si="15"/>
        <v>150.79514732113492</v>
      </c>
      <c r="AO21">
        <f t="shared" si="16"/>
        <v>155.76307691518514</v>
      </c>
      <c r="AP21">
        <f t="shared" si="17"/>
        <v>293.19900072041338</v>
      </c>
      <c r="AQ21">
        <f t="shared" si="18"/>
        <v>0</v>
      </c>
      <c r="AR21">
        <f t="shared" si="19"/>
        <v>0</v>
      </c>
      <c r="AS21">
        <f t="shared" si="20"/>
        <v>0</v>
      </c>
      <c r="AT21">
        <f t="shared" si="21"/>
        <v>0</v>
      </c>
      <c r="AU21">
        <f t="shared" si="22"/>
        <v>38.776184405344054</v>
      </c>
      <c r="AV21">
        <f t="shared" si="23"/>
        <v>70.259995094651103</v>
      </c>
      <c r="AW21">
        <f t="shared" si="24"/>
        <v>95.211054330008309</v>
      </c>
      <c r="AX21">
        <f t="shared" si="25"/>
        <v>148.56185787059857</v>
      </c>
      <c r="AY21">
        <f t="shared" si="26"/>
        <v>150.78704468367263</v>
      </c>
      <c r="AZ21">
        <f t="shared" si="27"/>
        <v>150.78704468367263</v>
      </c>
      <c r="BA21">
        <f t="shared" si="28"/>
        <v>150.78704468367263</v>
      </c>
      <c r="BB21">
        <f t="shared" si="29"/>
        <v>5.5</v>
      </c>
      <c r="BC21">
        <f t="shared" si="54"/>
        <v>18</v>
      </c>
      <c r="BD21">
        <f t="shared" si="30"/>
        <v>0</v>
      </c>
      <c r="BE21">
        <f t="shared" si="31"/>
        <v>5.5</v>
      </c>
      <c r="BF21">
        <f t="shared" si="32"/>
        <v>0</v>
      </c>
      <c r="BG21">
        <f t="shared" si="32"/>
        <v>0</v>
      </c>
      <c r="BH21">
        <f t="shared" si="32"/>
        <v>0</v>
      </c>
      <c r="BI21">
        <f t="shared" si="33"/>
        <v>1.4497582921183838</v>
      </c>
      <c r="BJ21">
        <f t="shared" si="56"/>
        <v>4.7446635014783478</v>
      </c>
      <c r="BK21">
        <f t="shared" si="57"/>
        <v>0</v>
      </c>
      <c r="BL21">
        <f t="shared" si="35"/>
        <v>1.4497582921183838</v>
      </c>
      <c r="BM21">
        <f t="shared" si="36"/>
        <v>0</v>
      </c>
      <c r="BN21">
        <f t="shared" si="37"/>
        <v>0</v>
      </c>
      <c r="BO21">
        <f t="shared" si="38"/>
        <v>0</v>
      </c>
      <c r="BP21" t="str">
        <f t="shared" si="39"/>
        <v>Col mop</v>
      </c>
      <c r="BQ21">
        <f t="shared" si="40"/>
        <v>0</v>
      </c>
      <c r="BR21">
        <f t="shared" si="41"/>
        <v>0</v>
      </c>
      <c r="BS21">
        <f t="shared" si="42"/>
        <v>0</v>
      </c>
      <c r="BT21">
        <f t="shared" si="43"/>
        <v>0</v>
      </c>
      <c r="BU21">
        <f t="shared" si="44"/>
        <v>38.776184405344054</v>
      </c>
      <c r="BV21">
        <f t="shared" si="45"/>
        <v>31.483810689307049</v>
      </c>
      <c r="BW21">
        <f t="shared" si="46"/>
        <v>24.951059235357206</v>
      </c>
      <c r="BX21">
        <f t="shared" si="47"/>
        <v>53.350803540590263</v>
      </c>
      <c r="BY21">
        <f t="shared" si="48"/>
        <v>2.2251868130740604</v>
      </c>
      <c r="BZ21">
        <f t="shared" si="49"/>
        <v>0</v>
      </c>
      <c r="CA21">
        <f t="shared" si="50"/>
        <v>0</v>
      </c>
      <c r="CB21" s="11">
        <f t="shared" si="58"/>
        <v>0.26359241674879708</v>
      </c>
    </row>
    <row r="22" spans="1:118" x14ac:dyDescent="0.3">
      <c r="A22">
        <v>1</v>
      </c>
      <c r="B22" t="str">
        <f t="shared" si="2"/>
        <v/>
      </c>
      <c r="D22">
        <v>0.3</v>
      </c>
      <c r="I22">
        <f t="shared" si="3"/>
        <v>0</v>
      </c>
      <c r="J22">
        <f t="shared" si="4"/>
        <v>0</v>
      </c>
      <c r="L22" t="e">
        <f t="shared" si="5"/>
        <v>#DIV/0!</v>
      </c>
      <c r="M22">
        <v>2</v>
      </c>
      <c r="N22">
        <v>1</v>
      </c>
      <c r="O22">
        <v>3</v>
      </c>
      <c r="P22">
        <f t="shared" si="6"/>
        <v>0</v>
      </c>
      <c r="Z22">
        <v>0</v>
      </c>
      <c r="AA22">
        <v>0</v>
      </c>
      <c r="AB22">
        <v>0</v>
      </c>
      <c r="AC22">
        <v>0</v>
      </c>
      <c r="AD22" t="s">
        <v>75</v>
      </c>
      <c r="AE22" t="e">
        <f t="shared" si="53"/>
        <v>#DIV/0!</v>
      </c>
      <c r="AF22" t="e">
        <f t="shared" si="7"/>
        <v>#DIV/0!</v>
      </c>
      <c r="AG22" t="e">
        <f t="shared" si="8"/>
        <v>#DIV/0!</v>
      </c>
      <c r="AH22" t="e">
        <f t="shared" si="9"/>
        <v>#DIV/0!</v>
      </c>
      <c r="AI22" t="e">
        <f t="shared" si="10"/>
        <v>#DIV/0!</v>
      </c>
      <c r="AJ22" t="e">
        <f t="shared" si="11"/>
        <v>#DIV/0!</v>
      </c>
      <c r="AK22" t="e">
        <f t="shared" si="12"/>
        <v>#DIV/0!</v>
      </c>
      <c r="AL22" t="e">
        <f t="shared" si="13"/>
        <v>#DIV/0!</v>
      </c>
      <c r="AM22" t="e">
        <f t="shared" si="14"/>
        <v>#DIV/0!</v>
      </c>
      <c r="AN22" t="e">
        <f t="shared" si="15"/>
        <v>#DIV/0!</v>
      </c>
      <c r="AO22" t="e">
        <f t="shared" si="16"/>
        <v>#DIV/0!</v>
      </c>
      <c r="AP22" t="e">
        <f t="shared" si="17"/>
        <v>#DIV/0!</v>
      </c>
      <c r="AQ22" t="e">
        <f t="shared" si="18"/>
        <v>#DIV/0!</v>
      </c>
      <c r="AR22" t="e">
        <f t="shared" si="19"/>
        <v>#DIV/0!</v>
      </c>
      <c r="AS22" t="e">
        <f t="shared" si="20"/>
        <v>#DIV/0!</v>
      </c>
      <c r="AT22" t="e">
        <f t="shared" si="21"/>
        <v>#DIV/0!</v>
      </c>
      <c r="AU22" t="e">
        <f t="shared" si="22"/>
        <v>#DIV/0!</v>
      </c>
      <c r="AV22" t="e">
        <f t="shared" si="23"/>
        <v>#DIV/0!</v>
      </c>
      <c r="AW22" t="e">
        <f t="shared" si="24"/>
        <v>#DIV/0!</v>
      </c>
      <c r="AX22" t="e">
        <f t="shared" si="25"/>
        <v>#DIV/0!</v>
      </c>
      <c r="AY22" t="e">
        <f t="shared" si="26"/>
        <v>#DIV/0!</v>
      </c>
      <c r="AZ22" t="e">
        <f t="shared" si="27"/>
        <v>#DIV/0!</v>
      </c>
      <c r="BA22" t="e">
        <f t="shared" si="28"/>
        <v>#DIV/0!</v>
      </c>
      <c r="BB22">
        <f t="shared" si="29"/>
        <v>38</v>
      </c>
      <c r="BC22">
        <f t="shared" si="54"/>
        <v>0</v>
      </c>
      <c r="BD22">
        <f t="shared" si="30"/>
        <v>0</v>
      </c>
      <c r="BE22">
        <f t="shared" si="31"/>
        <v>0</v>
      </c>
      <c r="BF22">
        <f t="shared" si="32"/>
        <v>0</v>
      </c>
      <c r="BG22">
        <f t="shared" si="32"/>
        <v>0</v>
      </c>
      <c r="BH22">
        <f t="shared" si="32"/>
        <v>0</v>
      </c>
      <c r="BI22">
        <f t="shared" si="33"/>
        <v>0.27215495268714102</v>
      </c>
      <c r="BJ22">
        <f t="shared" si="56"/>
        <v>0</v>
      </c>
      <c r="BK22">
        <f t="shared" si="57"/>
        <v>0</v>
      </c>
      <c r="BL22">
        <f t="shared" si="35"/>
        <v>0</v>
      </c>
      <c r="BM22">
        <f t="shared" si="36"/>
        <v>0</v>
      </c>
      <c r="BN22">
        <f t="shared" si="37"/>
        <v>0</v>
      </c>
      <c r="BO22">
        <f t="shared" si="38"/>
        <v>0</v>
      </c>
      <c r="BP22" t="str">
        <f t="shared" si="39"/>
        <v/>
      </c>
      <c r="BQ22" t="str">
        <f t="shared" si="40"/>
        <v/>
      </c>
      <c r="BR22" t="str">
        <f t="shared" si="41"/>
        <v/>
      </c>
      <c r="BS22" t="str">
        <f t="shared" si="42"/>
        <v/>
      </c>
      <c r="BT22" t="str">
        <f t="shared" si="43"/>
        <v/>
      </c>
      <c r="BU22" t="str">
        <f t="shared" si="44"/>
        <v/>
      </c>
      <c r="BV22" t="str">
        <f t="shared" si="45"/>
        <v/>
      </c>
      <c r="BW22" t="str">
        <f t="shared" si="46"/>
        <v/>
      </c>
      <c r="BX22" t="str">
        <f t="shared" si="47"/>
        <v/>
      </c>
      <c r="BY22" t="str">
        <f t="shared" si="48"/>
        <v/>
      </c>
      <c r="BZ22" t="str">
        <f t="shared" si="49"/>
        <v/>
      </c>
      <c r="CA22" t="str">
        <f t="shared" si="50"/>
        <v/>
      </c>
      <c r="CB22" s="11">
        <f t="shared" si="58"/>
        <v>7.1619724391352897E-3</v>
      </c>
      <c r="DF22" s="12"/>
      <c r="DG22" s="12"/>
      <c r="DH22" s="12"/>
      <c r="DI22" s="12"/>
      <c r="DJ22" s="12"/>
      <c r="DK22" s="12"/>
      <c r="DL22" s="12"/>
      <c r="DM22" s="12"/>
      <c r="DN22" s="12"/>
    </row>
    <row r="23" spans="1:118" x14ac:dyDescent="0.3">
      <c r="A23">
        <v>1</v>
      </c>
      <c r="B23" t="str">
        <f t="shared" si="2"/>
        <v/>
      </c>
      <c r="C23" t="s">
        <v>75</v>
      </c>
      <c r="D23">
        <v>0.6</v>
      </c>
      <c r="I23">
        <f t="shared" si="3"/>
        <v>0</v>
      </c>
      <c r="J23">
        <f t="shared" si="4"/>
        <v>0</v>
      </c>
      <c r="L23" t="e">
        <f t="shared" si="5"/>
        <v>#DIV/0!</v>
      </c>
      <c r="M23">
        <v>2</v>
      </c>
      <c r="N23">
        <v>1</v>
      </c>
      <c r="O23">
        <v>5</v>
      </c>
      <c r="P23">
        <f t="shared" si="6"/>
        <v>1</v>
      </c>
      <c r="Z23">
        <v>0</v>
      </c>
      <c r="AA23">
        <v>0</v>
      </c>
      <c r="AB23">
        <v>0</v>
      </c>
      <c r="AC23">
        <v>0</v>
      </c>
      <c r="AD23" t="s">
        <v>75</v>
      </c>
      <c r="AE23" t="e">
        <f t="shared" si="53"/>
        <v>#DIV/0!</v>
      </c>
      <c r="AF23" t="e">
        <f t="shared" si="7"/>
        <v>#DIV/0!</v>
      </c>
      <c r="AG23" t="e">
        <f t="shared" si="8"/>
        <v>#DIV/0!</v>
      </c>
      <c r="AH23" t="e">
        <f t="shared" si="9"/>
        <v>#DIV/0!</v>
      </c>
      <c r="AI23" t="e">
        <f t="shared" si="10"/>
        <v>#DIV/0!</v>
      </c>
      <c r="AJ23" t="e">
        <f t="shared" si="11"/>
        <v>#DIV/0!</v>
      </c>
      <c r="AK23" t="e">
        <f t="shared" si="12"/>
        <v>#DIV/0!</v>
      </c>
      <c r="AL23" t="e">
        <f t="shared" si="13"/>
        <v>#DIV/0!</v>
      </c>
      <c r="AM23" t="e">
        <f t="shared" si="14"/>
        <v>#DIV/0!</v>
      </c>
      <c r="AN23" t="e">
        <f t="shared" si="15"/>
        <v>#DIV/0!</v>
      </c>
      <c r="AO23" t="e">
        <f t="shared" si="16"/>
        <v>#DIV/0!</v>
      </c>
      <c r="AP23" t="e">
        <f t="shared" si="17"/>
        <v>#DIV/0!</v>
      </c>
      <c r="AQ23" t="e">
        <f t="shared" si="18"/>
        <v>#DIV/0!</v>
      </c>
      <c r="AR23" t="e">
        <f t="shared" si="19"/>
        <v>#DIV/0!</v>
      </c>
      <c r="AS23" t="e">
        <f t="shared" si="20"/>
        <v>#DIV/0!</v>
      </c>
      <c r="AT23" t="e">
        <f t="shared" si="21"/>
        <v>#DIV/0!</v>
      </c>
      <c r="AU23" t="e">
        <f t="shared" si="22"/>
        <v>#DIV/0!</v>
      </c>
      <c r="AV23" t="e">
        <f t="shared" si="23"/>
        <v>#DIV/0!</v>
      </c>
      <c r="AW23" t="e">
        <f t="shared" si="24"/>
        <v>#DIV/0!</v>
      </c>
      <c r="AX23" t="e">
        <f t="shared" si="25"/>
        <v>#DIV/0!</v>
      </c>
      <c r="AY23" t="e">
        <f t="shared" si="26"/>
        <v>#DIV/0!</v>
      </c>
      <c r="AZ23" t="e">
        <f t="shared" si="27"/>
        <v>#DIV/0!</v>
      </c>
      <c r="BA23" t="e">
        <f t="shared" si="28"/>
        <v>#DIV/0!</v>
      </c>
      <c r="BB23">
        <f t="shared" si="29"/>
        <v>83</v>
      </c>
      <c r="BC23">
        <f t="shared" si="54"/>
        <v>0</v>
      </c>
      <c r="BD23">
        <f t="shared" si="30"/>
        <v>0</v>
      </c>
      <c r="BE23">
        <f t="shared" si="31"/>
        <v>0</v>
      </c>
      <c r="BF23">
        <f t="shared" si="32"/>
        <v>0</v>
      </c>
      <c r="BG23">
        <f t="shared" si="32"/>
        <v>0</v>
      </c>
      <c r="BH23">
        <f t="shared" si="32"/>
        <v>0</v>
      </c>
      <c r="BI23">
        <f t="shared" si="33"/>
        <v>2.3777748497929161</v>
      </c>
      <c r="BJ23">
        <f t="shared" si="56"/>
        <v>0</v>
      </c>
      <c r="BK23">
        <f t="shared" si="57"/>
        <v>0</v>
      </c>
      <c r="BL23">
        <f t="shared" si="35"/>
        <v>0</v>
      </c>
      <c r="BM23">
        <f t="shared" si="36"/>
        <v>0</v>
      </c>
      <c r="BN23">
        <f t="shared" si="37"/>
        <v>0</v>
      </c>
      <c r="BO23">
        <f t="shared" si="38"/>
        <v>0</v>
      </c>
      <c r="BP23" t="str">
        <f t="shared" si="39"/>
        <v/>
      </c>
      <c r="BQ23" t="str">
        <f t="shared" si="40"/>
        <v/>
      </c>
      <c r="BR23" t="str">
        <f t="shared" si="41"/>
        <v/>
      </c>
      <c r="BS23" t="str">
        <f t="shared" si="42"/>
        <v/>
      </c>
      <c r="BT23" t="str">
        <f t="shared" si="43"/>
        <v/>
      </c>
      <c r="BU23" t="str">
        <f t="shared" si="44"/>
        <v/>
      </c>
      <c r="BV23" t="str">
        <f t="shared" si="45"/>
        <v/>
      </c>
      <c r="BW23" t="str">
        <f t="shared" si="46"/>
        <v/>
      </c>
      <c r="BX23" t="str">
        <f t="shared" si="47"/>
        <v/>
      </c>
      <c r="BY23" t="str">
        <f t="shared" si="48"/>
        <v/>
      </c>
      <c r="BZ23" t="str">
        <f t="shared" si="49"/>
        <v/>
      </c>
      <c r="CA23" t="str">
        <f t="shared" si="50"/>
        <v/>
      </c>
      <c r="CB23" s="11">
        <f t="shared" si="58"/>
        <v>2.8647889756541159E-2</v>
      </c>
      <c r="CC23" s="1" t="s">
        <v>85</v>
      </c>
      <c r="CD23" s="1"/>
      <c r="CE23" s="23"/>
    </row>
    <row r="24" spans="1:118" x14ac:dyDescent="0.3">
      <c r="A24">
        <v>1</v>
      </c>
      <c r="B24" t="str">
        <f t="shared" si="2"/>
        <v/>
      </c>
      <c r="C24" t="s">
        <v>75</v>
      </c>
      <c r="D24">
        <v>0.8</v>
      </c>
      <c r="I24">
        <f t="shared" si="3"/>
        <v>0</v>
      </c>
      <c r="J24">
        <f t="shared" si="4"/>
        <v>0</v>
      </c>
      <c r="L24" t="e">
        <f t="shared" si="5"/>
        <v>#DIV/0!</v>
      </c>
      <c r="M24">
        <v>2</v>
      </c>
      <c r="N24">
        <v>1</v>
      </c>
      <c r="O24">
        <v>5</v>
      </c>
      <c r="P24">
        <f t="shared" si="6"/>
        <v>1</v>
      </c>
      <c r="Z24">
        <v>0</v>
      </c>
      <c r="AA24">
        <v>0</v>
      </c>
      <c r="AB24">
        <v>0</v>
      </c>
      <c r="AC24">
        <v>0</v>
      </c>
      <c r="AD24" t="s">
        <v>75</v>
      </c>
      <c r="AE24" t="e">
        <f t="shared" si="53"/>
        <v>#DIV/0!</v>
      </c>
      <c r="AF24" t="e">
        <f t="shared" si="7"/>
        <v>#DIV/0!</v>
      </c>
      <c r="AG24" t="e">
        <f t="shared" si="8"/>
        <v>#DIV/0!</v>
      </c>
      <c r="AH24" t="e">
        <f t="shared" si="9"/>
        <v>#DIV/0!</v>
      </c>
      <c r="AI24" t="e">
        <f t="shared" si="10"/>
        <v>#DIV/0!</v>
      </c>
      <c r="AJ24" t="e">
        <f t="shared" si="11"/>
        <v>#DIV/0!</v>
      </c>
      <c r="AK24" t="e">
        <f t="shared" si="12"/>
        <v>#DIV/0!</v>
      </c>
      <c r="AL24" t="e">
        <f t="shared" si="13"/>
        <v>#DIV/0!</v>
      </c>
      <c r="AM24" t="e">
        <f t="shared" si="14"/>
        <v>#DIV/0!</v>
      </c>
      <c r="AN24" t="e">
        <f t="shared" si="15"/>
        <v>#DIV/0!</v>
      </c>
      <c r="AO24" t="e">
        <f t="shared" si="16"/>
        <v>#DIV/0!</v>
      </c>
      <c r="AP24" t="e">
        <f t="shared" si="17"/>
        <v>#DIV/0!</v>
      </c>
      <c r="AQ24" t="e">
        <f t="shared" si="18"/>
        <v>#DIV/0!</v>
      </c>
      <c r="AR24" t="e">
        <f t="shared" si="19"/>
        <v>#DIV/0!</v>
      </c>
      <c r="AS24" t="e">
        <f t="shared" si="20"/>
        <v>#DIV/0!</v>
      </c>
      <c r="AT24" t="e">
        <f t="shared" si="21"/>
        <v>#DIV/0!</v>
      </c>
      <c r="AU24" t="e">
        <f t="shared" si="22"/>
        <v>#DIV/0!</v>
      </c>
      <c r="AV24" t="e">
        <f t="shared" si="23"/>
        <v>#DIV/0!</v>
      </c>
      <c r="AW24" t="e">
        <f t="shared" si="24"/>
        <v>#DIV/0!</v>
      </c>
      <c r="AX24" t="e">
        <f t="shared" si="25"/>
        <v>#DIV/0!</v>
      </c>
      <c r="AY24" t="e">
        <f t="shared" si="26"/>
        <v>#DIV/0!</v>
      </c>
      <c r="AZ24" t="e">
        <f t="shared" si="27"/>
        <v>#DIV/0!</v>
      </c>
      <c r="BA24" t="e">
        <f t="shared" si="28"/>
        <v>#DIV/0!</v>
      </c>
      <c r="BB24">
        <f t="shared" si="29"/>
        <v>83</v>
      </c>
      <c r="BC24">
        <f t="shared" si="54"/>
        <v>0</v>
      </c>
      <c r="BD24">
        <f t="shared" si="30"/>
        <v>0</v>
      </c>
      <c r="BE24">
        <f t="shared" si="31"/>
        <v>0</v>
      </c>
      <c r="BF24">
        <f t="shared" si="32"/>
        <v>0</v>
      </c>
      <c r="BG24">
        <f t="shared" si="32"/>
        <v>0</v>
      </c>
      <c r="BH24">
        <f t="shared" si="32"/>
        <v>0</v>
      </c>
      <c r="BI24">
        <f t="shared" si="33"/>
        <v>4.2271552885207413</v>
      </c>
      <c r="BJ24">
        <f t="shared" si="56"/>
        <v>0</v>
      </c>
      <c r="BK24">
        <f t="shared" si="57"/>
        <v>0</v>
      </c>
      <c r="BL24">
        <f t="shared" si="35"/>
        <v>0</v>
      </c>
      <c r="BM24">
        <f t="shared" si="36"/>
        <v>0</v>
      </c>
      <c r="BN24">
        <f t="shared" si="37"/>
        <v>0</v>
      </c>
      <c r="BO24">
        <f t="shared" si="38"/>
        <v>0</v>
      </c>
      <c r="BP24" t="str">
        <f t="shared" si="39"/>
        <v/>
      </c>
      <c r="BQ24" t="str">
        <f>IF(B24=1,$AQ24,"")</f>
        <v/>
      </c>
      <c r="BR24" t="str">
        <f t="shared" si="41"/>
        <v/>
      </c>
      <c r="BS24" t="str">
        <f t="shared" si="42"/>
        <v/>
      </c>
      <c r="BT24" t="str">
        <f t="shared" si="43"/>
        <v/>
      </c>
      <c r="BU24" t="str">
        <f t="shared" si="44"/>
        <v/>
      </c>
      <c r="BV24" t="str">
        <f t="shared" si="45"/>
        <v/>
      </c>
      <c r="BW24" t="str">
        <f t="shared" si="46"/>
        <v/>
      </c>
      <c r="BX24" t="str">
        <f t="shared" si="47"/>
        <v/>
      </c>
      <c r="BY24" t="str">
        <f t="shared" si="48"/>
        <v/>
      </c>
      <c r="BZ24" t="str">
        <f t="shared" si="49"/>
        <v/>
      </c>
      <c r="CA24" t="str">
        <f t="shared" si="50"/>
        <v/>
      </c>
      <c r="CB24" s="11">
        <f t="shared" si="58"/>
        <v>5.0929581789406521E-2</v>
      </c>
      <c r="CC24" t="s">
        <v>24</v>
      </c>
      <c r="CD24" t="s">
        <v>25</v>
      </c>
      <c r="CE24" t="s">
        <v>26</v>
      </c>
      <c r="CF24" t="s">
        <v>27</v>
      </c>
    </row>
    <row r="25" spans="1:118" x14ac:dyDescent="0.3">
      <c r="A25">
        <v>1</v>
      </c>
      <c r="B25">
        <f t="shared" si="2"/>
        <v>1</v>
      </c>
      <c r="C25" t="s">
        <v>75</v>
      </c>
      <c r="D25">
        <v>1.2</v>
      </c>
      <c r="E25">
        <v>4.4000000000000004</v>
      </c>
      <c r="F25">
        <v>3.2</v>
      </c>
      <c r="G25">
        <v>3.25</v>
      </c>
      <c r="H25">
        <v>3.9</v>
      </c>
      <c r="I25">
        <f t="shared" si="3"/>
        <v>1.6125</v>
      </c>
      <c r="J25">
        <f t="shared" si="4"/>
        <v>0.50000000000000044</v>
      </c>
      <c r="K25">
        <v>1</v>
      </c>
      <c r="L25">
        <f t="shared" si="5"/>
        <v>1</v>
      </c>
      <c r="M25">
        <v>2</v>
      </c>
      <c r="N25">
        <v>1</v>
      </c>
      <c r="O25">
        <v>5</v>
      </c>
      <c r="P25">
        <f t="shared" si="6"/>
        <v>1</v>
      </c>
      <c r="S25">
        <v>1</v>
      </c>
      <c r="T25">
        <v>0</v>
      </c>
      <c r="U25">
        <v>1</v>
      </c>
      <c r="V25" t="s">
        <v>93</v>
      </c>
      <c r="Z25">
        <v>0</v>
      </c>
      <c r="AA25">
        <v>0</v>
      </c>
      <c r="AB25">
        <v>0</v>
      </c>
      <c r="AC25">
        <v>0</v>
      </c>
      <c r="AD25" t="s">
        <v>75</v>
      </c>
      <c r="AE25">
        <f>IF($L25=1,PI()*($I25^2)*($E25-J25),IF($L25=2,0.333*PI()*($I25^2)*($E25-J25)^3*($E25-J25)^-2,IF($L25=3,0.333*PI()*($I25^2)*(($E25-J25)-(($E25-$E25)^3*($E25-$J25)^-2)),IF($L25=4,0.333*PI()*((2*$I25)^2*((3*$I25)-2*$I25)),IF($L25=5,0.333*PI()*($I25^2)*((3*$I25)-$I25),IF($L25=6,0.333*PI()*(2*$I25^3),IF($L25=7,PI()*$I25^2*($E25-$I25-J25)+0.333*PI()*((2*$I25^3)-($E25-$E25)^2*((3*$I25)-$E25+$E25)))))))))</f>
        <v>31.857663915423785</v>
      </c>
      <c r="AF25">
        <f t="shared" si="7"/>
        <v>-3.6276012297101029E-15</v>
      </c>
      <c r="AG25">
        <f t="shared" si="8"/>
        <v>4.0843158865927895</v>
      </c>
      <c r="AH25">
        <f t="shared" si="9"/>
        <v>12.252947659778375</v>
      </c>
      <c r="AI25">
        <f t="shared" si="10"/>
        <v>20.421579432963963</v>
      </c>
      <c r="AJ25">
        <f t="shared" si="11"/>
        <v>28.590211206149547</v>
      </c>
      <c r="AK25">
        <f t="shared" si="12"/>
        <v>36.758842979335135</v>
      </c>
      <c r="AL25">
        <f t="shared" si="13"/>
        <v>44.927474752520723</v>
      </c>
      <c r="AM25">
        <f t="shared" si="14"/>
        <v>85.770633618448656</v>
      </c>
      <c r="AN25">
        <f t="shared" si="15"/>
        <v>110.27652893800541</v>
      </c>
      <c r="AO25">
        <f t="shared" si="16"/>
        <v>134.78242425756218</v>
      </c>
      <c r="AP25">
        <f t="shared" si="17"/>
        <v>191.96284666986128</v>
      </c>
      <c r="AQ25">
        <f t="shared" si="18"/>
        <v>0</v>
      </c>
      <c r="AR25">
        <f t="shared" si="19"/>
        <v>4.0843158865927895</v>
      </c>
      <c r="AS25">
        <f t="shared" si="20"/>
        <v>12.252947659778375</v>
      </c>
      <c r="AT25">
        <f t="shared" si="21"/>
        <v>20.421579432963963</v>
      </c>
      <c r="AU25">
        <f t="shared" si="22"/>
        <v>28.590211206149547</v>
      </c>
      <c r="AV25">
        <f t="shared" si="23"/>
        <v>31.857663915423785</v>
      </c>
      <c r="AW25">
        <f t="shared" si="24"/>
        <v>31.857663915423785</v>
      </c>
      <c r="AX25">
        <f t="shared" si="25"/>
        <v>31.857663915423785</v>
      </c>
      <c r="AY25">
        <f t="shared" si="26"/>
        <v>31.857663915423785</v>
      </c>
      <c r="AZ25">
        <f t="shared" si="27"/>
        <v>31.857663915423785</v>
      </c>
      <c r="BA25">
        <f t="shared" si="28"/>
        <v>31.857663915423785</v>
      </c>
      <c r="BB25">
        <f t="shared" si="29"/>
        <v>83</v>
      </c>
      <c r="BC25">
        <f t="shared" si="54"/>
        <v>0</v>
      </c>
      <c r="BD25">
        <f t="shared" si="30"/>
        <v>0</v>
      </c>
      <c r="BE25">
        <f t="shared" si="31"/>
        <v>5.5</v>
      </c>
      <c r="BF25">
        <f t="shared" si="32"/>
        <v>0</v>
      </c>
      <c r="BG25">
        <f t="shared" si="32"/>
        <v>0</v>
      </c>
      <c r="BH25">
        <f t="shared" si="32"/>
        <v>0</v>
      </c>
      <c r="BI25">
        <f t="shared" si="33"/>
        <v>9.5110993991716644</v>
      </c>
      <c r="BJ25">
        <f t="shared" si="56"/>
        <v>0</v>
      </c>
      <c r="BK25">
        <f t="shared" si="57"/>
        <v>0</v>
      </c>
      <c r="BL25">
        <f t="shared" si="35"/>
        <v>0.63025357464390552</v>
      </c>
      <c r="BM25">
        <f t="shared" si="36"/>
        <v>0</v>
      </c>
      <c r="BN25">
        <f t="shared" si="37"/>
        <v>0</v>
      </c>
      <c r="BO25">
        <f t="shared" si="38"/>
        <v>0</v>
      </c>
      <c r="BP25" t="str">
        <f t="shared" si="39"/>
        <v>Col mop</v>
      </c>
      <c r="BQ25">
        <f t="shared" si="40"/>
        <v>0</v>
      </c>
      <c r="BR25">
        <f t="shared" si="41"/>
        <v>4.0843158865927895</v>
      </c>
      <c r="BS25">
        <f t="shared" si="42"/>
        <v>8.1686317731855844</v>
      </c>
      <c r="BT25">
        <f t="shared" si="43"/>
        <v>8.168631773185588</v>
      </c>
      <c r="BU25">
        <f t="shared" si="44"/>
        <v>8.1686317731855844</v>
      </c>
      <c r="BV25">
        <f t="shared" si="45"/>
        <v>3.267452709274238</v>
      </c>
      <c r="BW25">
        <f t="shared" si="46"/>
        <v>0</v>
      </c>
      <c r="BX25">
        <f t="shared" si="47"/>
        <v>0</v>
      </c>
      <c r="BY25">
        <f t="shared" si="48"/>
        <v>0</v>
      </c>
      <c r="BZ25">
        <f t="shared" si="49"/>
        <v>0</v>
      </c>
      <c r="CA25">
        <f t="shared" si="50"/>
        <v>0</v>
      </c>
      <c r="CB25" s="11">
        <f t="shared" si="58"/>
        <v>0.11459155902616464</v>
      </c>
      <c r="CC25" s="12">
        <f>(SUMIF($A$15:$A$400,"=1",Z15:Z400)/COUNTIF($A$15:$A$400,1))*100</f>
        <v>247.53086419753086</v>
      </c>
      <c r="CD25" s="12">
        <f>(SUMIF($A$15:$A$400,"=1",AA15:AA400)/COUNTIF($A$15:$A$400,1))*100</f>
        <v>69.135802469135797</v>
      </c>
      <c r="CE25" s="12">
        <f>(SUMIF($A$15:$A$400,"=1",AB15:AB400)/COUNTIF($A$15:$A$400,1))*100</f>
        <v>100</v>
      </c>
      <c r="CF25" s="12">
        <f>(SUMIF($A$15:$A$400,"=1",AC15:AC400)/COUNTIF($A$15:$A$400,1))*100</f>
        <v>0</v>
      </c>
    </row>
    <row r="26" spans="1:118" x14ac:dyDescent="0.3">
      <c r="A26">
        <v>1</v>
      </c>
      <c r="B26">
        <f t="shared" si="2"/>
        <v>1</v>
      </c>
      <c r="C26" t="s">
        <v>75</v>
      </c>
      <c r="D26">
        <v>0.6</v>
      </c>
      <c r="E26">
        <v>4.5</v>
      </c>
      <c r="F26">
        <v>2.9</v>
      </c>
      <c r="G26">
        <v>2.4</v>
      </c>
      <c r="H26">
        <v>3.5</v>
      </c>
      <c r="I26">
        <f t="shared" si="3"/>
        <v>1.325</v>
      </c>
      <c r="J26">
        <f t="shared" si="4"/>
        <v>1</v>
      </c>
      <c r="K26">
        <v>1</v>
      </c>
      <c r="L26">
        <f t="shared" si="5"/>
        <v>1</v>
      </c>
      <c r="M26">
        <v>1</v>
      </c>
      <c r="N26">
        <v>1</v>
      </c>
      <c r="O26">
        <v>2</v>
      </c>
      <c r="P26">
        <f t="shared" si="6"/>
        <v>1</v>
      </c>
      <c r="S26">
        <v>1</v>
      </c>
      <c r="T26">
        <v>0</v>
      </c>
      <c r="U26">
        <v>1</v>
      </c>
      <c r="V26" t="s">
        <v>93</v>
      </c>
      <c r="Z26">
        <v>0</v>
      </c>
      <c r="AA26">
        <v>0</v>
      </c>
      <c r="AB26">
        <v>0</v>
      </c>
      <c r="AC26">
        <v>0</v>
      </c>
      <c r="AD26" t="s">
        <v>75</v>
      </c>
      <c r="AE26">
        <f t="shared" si="53"/>
        <v>19.304105108605032</v>
      </c>
      <c r="AF26">
        <f t="shared" si="7"/>
        <v>-2.7577293012292903</v>
      </c>
      <c r="AG26">
        <f t="shared" si="8"/>
        <v>0</v>
      </c>
      <c r="AH26">
        <f t="shared" si="9"/>
        <v>5.5154586024585806</v>
      </c>
      <c r="AI26">
        <f t="shared" si="10"/>
        <v>11.030917204917161</v>
      </c>
      <c r="AJ26">
        <f t="shared" si="11"/>
        <v>16.546375807375743</v>
      </c>
      <c r="AK26">
        <f t="shared" si="12"/>
        <v>22.061834409834322</v>
      </c>
      <c r="AL26">
        <f t="shared" si="13"/>
        <v>27.577293012292902</v>
      </c>
      <c r="AM26">
        <f t="shared" si="14"/>
        <v>55.154586024585804</v>
      </c>
      <c r="AN26">
        <f t="shared" si="15"/>
        <v>71.70096183196155</v>
      </c>
      <c r="AO26">
        <f t="shared" si="16"/>
        <v>88.247337639337289</v>
      </c>
      <c r="AP26">
        <f t="shared" si="17"/>
        <v>126.85554785654735</v>
      </c>
      <c r="AQ26">
        <f t="shared" si="18"/>
        <v>0</v>
      </c>
      <c r="AR26">
        <f t="shared" si="19"/>
        <v>0</v>
      </c>
      <c r="AS26">
        <f t="shared" si="20"/>
        <v>5.5154586024585806</v>
      </c>
      <c r="AT26">
        <f t="shared" si="21"/>
        <v>11.030917204917161</v>
      </c>
      <c r="AU26">
        <f t="shared" si="22"/>
        <v>16.546375807375743</v>
      </c>
      <c r="AV26">
        <f t="shared" si="23"/>
        <v>19.304105108605032</v>
      </c>
      <c r="AW26">
        <f t="shared" si="24"/>
        <v>19.304105108605032</v>
      </c>
      <c r="AX26">
        <f t="shared" si="25"/>
        <v>19.304105108605032</v>
      </c>
      <c r="AY26">
        <f t="shared" si="26"/>
        <v>19.304105108605032</v>
      </c>
      <c r="AZ26">
        <f t="shared" si="27"/>
        <v>19.304105108605032</v>
      </c>
      <c r="BA26">
        <f t="shared" si="28"/>
        <v>19.304105108605032</v>
      </c>
      <c r="BB26">
        <f t="shared" si="29"/>
        <v>18</v>
      </c>
      <c r="BC26">
        <f t="shared" si="54"/>
        <v>0</v>
      </c>
      <c r="BD26">
        <f t="shared" si="30"/>
        <v>0</v>
      </c>
      <c r="BE26">
        <f t="shared" si="31"/>
        <v>5.5</v>
      </c>
      <c r="BF26">
        <f t="shared" si="32"/>
        <v>0</v>
      </c>
      <c r="BG26">
        <f t="shared" si="32"/>
        <v>0</v>
      </c>
      <c r="BH26">
        <f t="shared" si="32"/>
        <v>0</v>
      </c>
      <c r="BI26">
        <f t="shared" si="33"/>
        <v>0.51566201561774083</v>
      </c>
      <c r="BJ26">
        <f t="shared" si="56"/>
        <v>0</v>
      </c>
      <c r="BK26">
        <f t="shared" si="57"/>
        <v>0</v>
      </c>
      <c r="BL26">
        <f t="shared" si="35"/>
        <v>0.15756339366097638</v>
      </c>
      <c r="BM26">
        <f t="shared" si="36"/>
        <v>0</v>
      </c>
      <c r="BN26">
        <f t="shared" si="37"/>
        <v>0</v>
      </c>
      <c r="BO26">
        <f t="shared" si="38"/>
        <v>0</v>
      </c>
      <c r="BP26" t="str">
        <f t="shared" si="39"/>
        <v>Col mop</v>
      </c>
      <c r="BQ26">
        <f t="shared" si="40"/>
        <v>0</v>
      </c>
      <c r="BR26">
        <f t="shared" si="41"/>
        <v>0</v>
      </c>
      <c r="BS26">
        <f t="shared" si="42"/>
        <v>5.5154586024585806</v>
      </c>
      <c r="BT26">
        <f t="shared" si="43"/>
        <v>5.5154586024585806</v>
      </c>
      <c r="BU26">
        <f t="shared" si="44"/>
        <v>5.5154586024585814</v>
      </c>
      <c r="BV26">
        <f t="shared" si="45"/>
        <v>2.7577293012292898</v>
      </c>
      <c r="BW26">
        <f t="shared" si="46"/>
        <v>0</v>
      </c>
      <c r="BX26">
        <f t="shared" si="47"/>
        <v>0</v>
      </c>
      <c r="BY26">
        <f t="shared" si="48"/>
        <v>0</v>
      </c>
      <c r="BZ26">
        <f t="shared" si="49"/>
        <v>0</v>
      </c>
      <c r="CA26">
        <f t="shared" si="50"/>
        <v>0</v>
      </c>
      <c r="CB26" s="11">
        <f t="shared" si="58"/>
        <v>2.8647889756541159E-2</v>
      </c>
      <c r="CK26" s="23"/>
      <c r="CN26" s="21"/>
      <c r="CP26" s="21"/>
      <c r="CQ26" s="29"/>
      <c r="CR26" s="29"/>
    </row>
    <row r="27" spans="1:118" x14ac:dyDescent="0.3">
      <c r="A27">
        <v>1</v>
      </c>
      <c r="B27" t="str">
        <f t="shared" si="2"/>
        <v/>
      </c>
      <c r="D27">
        <v>0.28000000000000003</v>
      </c>
      <c r="I27">
        <f t="shared" si="3"/>
        <v>0</v>
      </c>
      <c r="J27">
        <f t="shared" si="4"/>
        <v>0</v>
      </c>
      <c r="L27" t="e">
        <f t="shared" si="5"/>
        <v>#DIV/0!</v>
      </c>
      <c r="M27">
        <v>1</v>
      </c>
      <c r="N27">
        <v>1</v>
      </c>
      <c r="O27">
        <v>2</v>
      </c>
      <c r="P27">
        <f t="shared" si="6"/>
        <v>0</v>
      </c>
      <c r="S27">
        <v>1</v>
      </c>
      <c r="T27">
        <v>0</v>
      </c>
      <c r="U27">
        <v>1</v>
      </c>
      <c r="V27" t="s">
        <v>93</v>
      </c>
      <c r="Z27">
        <v>0</v>
      </c>
      <c r="AA27">
        <v>0</v>
      </c>
      <c r="AB27">
        <v>0</v>
      </c>
      <c r="AC27">
        <v>0</v>
      </c>
      <c r="AD27" t="s">
        <v>75</v>
      </c>
      <c r="AE27" t="e">
        <f t="shared" si="53"/>
        <v>#DIV/0!</v>
      </c>
      <c r="AF27" t="e">
        <f t="shared" si="7"/>
        <v>#DIV/0!</v>
      </c>
      <c r="AG27" t="e">
        <f t="shared" si="8"/>
        <v>#DIV/0!</v>
      </c>
      <c r="AH27" t="e">
        <f t="shared" si="9"/>
        <v>#DIV/0!</v>
      </c>
      <c r="AI27" t="e">
        <f t="shared" si="10"/>
        <v>#DIV/0!</v>
      </c>
      <c r="AJ27" t="e">
        <f t="shared" si="11"/>
        <v>#DIV/0!</v>
      </c>
      <c r="AK27" t="e">
        <f t="shared" si="12"/>
        <v>#DIV/0!</v>
      </c>
      <c r="AL27" t="e">
        <f t="shared" si="13"/>
        <v>#DIV/0!</v>
      </c>
      <c r="AM27" t="e">
        <f t="shared" si="14"/>
        <v>#DIV/0!</v>
      </c>
      <c r="AN27" t="e">
        <f t="shared" si="15"/>
        <v>#DIV/0!</v>
      </c>
      <c r="AO27" t="e">
        <f t="shared" si="16"/>
        <v>#DIV/0!</v>
      </c>
      <c r="AP27" t="e">
        <f t="shared" si="17"/>
        <v>#DIV/0!</v>
      </c>
      <c r="AQ27" t="e">
        <f t="shared" si="18"/>
        <v>#DIV/0!</v>
      </c>
      <c r="AR27" t="e">
        <f t="shared" si="19"/>
        <v>#DIV/0!</v>
      </c>
      <c r="AS27" t="e">
        <f t="shared" si="20"/>
        <v>#DIV/0!</v>
      </c>
      <c r="AT27" t="e">
        <f t="shared" si="21"/>
        <v>#DIV/0!</v>
      </c>
      <c r="AU27" t="e">
        <f t="shared" si="22"/>
        <v>#DIV/0!</v>
      </c>
      <c r="AV27" t="e">
        <f t="shared" si="23"/>
        <v>#DIV/0!</v>
      </c>
      <c r="AW27" t="e">
        <f t="shared" si="24"/>
        <v>#DIV/0!</v>
      </c>
      <c r="AX27" t="e">
        <f t="shared" si="25"/>
        <v>#DIV/0!</v>
      </c>
      <c r="AY27" t="e">
        <f t="shared" si="26"/>
        <v>#DIV/0!</v>
      </c>
      <c r="AZ27" t="e">
        <f t="shared" si="27"/>
        <v>#DIV/0!</v>
      </c>
      <c r="BA27" t="e">
        <f t="shared" si="28"/>
        <v>#DIV/0!</v>
      </c>
      <c r="BB27">
        <f t="shared" si="29"/>
        <v>18</v>
      </c>
      <c r="BC27">
        <f t="shared" si="54"/>
        <v>0</v>
      </c>
      <c r="BD27">
        <f t="shared" si="30"/>
        <v>0</v>
      </c>
      <c r="BE27">
        <f t="shared" si="31"/>
        <v>5.5</v>
      </c>
      <c r="BF27">
        <f t="shared" si="32"/>
        <v>0</v>
      </c>
      <c r="BG27">
        <f t="shared" si="32"/>
        <v>0</v>
      </c>
      <c r="BH27">
        <f t="shared" si="32"/>
        <v>0</v>
      </c>
      <c r="BI27">
        <f t="shared" si="33"/>
        <v>0.11229972784564136</v>
      </c>
      <c r="BJ27">
        <f t="shared" si="56"/>
        <v>0</v>
      </c>
      <c r="BK27">
        <f t="shared" si="57"/>
        <v>0</v>
      </c>
      <c r="BL27">
        <f t="shared" si="35"/>
        <v>3.4313805730612643E-2</v>
      </c>
      <c r="BM27">
        <f t="shared" si="36"/>
        <v>0</v>
      </c>
      <c r="BN27">
        <f t="shared" si="37"/>
        <v>0</v>
      </c>
      <c r="BO27">
        <f t="shared" si="38"/>
        <v>0</v>
      </c>
      <c r="BP27" t="str">
        <f t="shared" si="39"/>
        <v/>
      </c>
      <c r="BQ27" t="str">
        <f t="shared" si="40"/>
        <v/>
      </c>
      <c r="BR27" t="str">
        <f t="shared" si="41"/>
        <v/>
      </c>
      <c r="BS27" t="str">
        <f t="shared" si="42"/>
        <v/>
      </c>
      <c r="BT27" t="str">
        <f t="shared" si="43"/>
        <v/>
      </c>
      <c r="BU27" t="str">
        <f t="shared" si="44"/>
        <v/>
      </c>
      <c r="BV27" t="str">
        <f t="shared" si="45"/>
        <v/>
      </c>
      <c r="BW27" t="str">
        <f t="shared" si="46"/>
        <v/>
      </c>
      <c r="BX27" t="str">
        <f t="shared" si="47"/>
        <v/>
      </c>
      <c r="BY27" t="str">
        <f t="shared" si="48"/>
        <v/>
      </c>
      <c r="BZ27" t="str">
        <f t="shared" si="49"/>
        <v/>
      </c>
      <c r="CA27" t="str">
        <f t="shared" si="50"/>
        <v/>
      </c>
      <c r="CB27" s="11">
        <f t="shared" si="58"/>
        <v>6.238873769202298E-3</v>
      </c>
      <c r="CD27" s="1" t="s">
        <v>77</v>
      </c>
      <c r="CE27" s="23"/>
      <c r="CF27" s="1"/>
      <c r="CG27" s="1"/>
      <c r="CK27" s="1" t="s">
        <v>80</v>
      </c>
      <c r="CL27" s="1"/>
      <c r="CM27" s="1"/>
    </row>
    <row r="28" spans="1:118" x14ac:dyDescent="0.3">
      <c r="A28">
        <v>1</v>
      </c>
      <c r="B28" t="str">
        <f t="shared" si="2"/>
        <v/>
      </c>
      <c r="C28" t="s">
        <v>75</v>
      </c>
      <c r="D28">
        <v>0.56999999999999995</v>
      </c>
      <c r="I28">
        <f t="shared" si="3"/>
        <v>0</v>
      </c>
      <c r="J28">
        <f t="shared" si="4"/>
        <v>0</v>
      </c>
      <c r="L28" t="e">
        <f t="shared" si="5"/>
        <v>#DIV/0!</v>
      </c>
      <c r="M28">
        <v>2</v>
      </c>
      <c r="N28">
        <v>1</v>
      </c>
      <c r="O28">
        <v>5</v>
      </c>
      <c r="P28">
        <f t="shared" si="6"/>
        <v>1</v>
      </c>
      <c r="S28">
        <v>1</v>
      </c>
      <c r="T28">
        <v>0</v>
      </c>
      <c r="U28">
        <v>1</v>
      </c>
      <c r="V28" t="s">
        <v>93</v>
      </c>
      <c r="Z28">
        <v>0</v>
      </c>
      <c r="AA28">
        <v>0</v>
      </c>
      <c r="AB28">
        <v>0</v>
      </c>
      <c r="AC28">
        <v>0</v>
      </c>
      <c r="AD28" t="s">
        <v>75</v>
      </c>
      <c r="AE28" t="e">
        <f t="shared" si="53"/>
        <v>#DIV/0!</v>
      </c>
      <c r="AF28" t="e">
        <f t="shared" si="7"/>
        <v>#DIV/0!</v>
      </c>
      <c r="AG28" t="e">
        <f t="shared" si="8"/>
        <v>#DIV/0!</v>
      </c>
      <c r="AH28" t="e">
        <f t="shared" si="9"/>
        <v>#DIV/0!</v>
      </c>
      <c r="AI28" t="e">
        <f t="shared" si="10"/>
        <v>#DIV/0!</v>
      </c>
      <c r="AJ28" t="e">
        <f t="shared" si="11"/>
        <v>#DIV/0!</v>
      </c>
      <c r="AK28" t="e">
        <f t="shared" si="12"/>
        <v>#DIV/0!</v>
      </c>
      <c r="AL28" t="e">
        <f t="shared" si="13"/>
        <v>#DIV/0!</v>
      </c>
      <c r="AM28" t="e">
        <f t="shared" si="14"/>
        <v>#DIV/0!</v>
      </c>
      <c r="AN28" t="e">
        <f t="shared" si="15"/>
        <v>#DIV/0!</v>
      </c>
      <c r="AO28" t="e">
        <f t="shared" si="16"/>
        <v>#DIV/0!</v>
      </c>
      <c r="AP28" t="e">
        <f t="shared" si="17"/>
        <v>#DIV/0!</v>
      </c>
      <c r="AQ28" t="e">
        <f t="shared" si="18"/>
        <v>#DIV/0!</v>
      </c>
      <c r="AR28" t="e">
        <f t="shared" si="19"/>
        <v>#DIV/0!</v>
      </c>
      <c r="AS28" t="e">
        <f t="shared" si="20"/>
        <v>#DIV/0!</v>
      </c>
      <c r="AT28" t="e">
        <f t="shared" si="21"/>
        <v>#DIV/0!</v>
      </c>
      <c r="AU28" t="e">
        <f t="shared" si="22"/>
        <v>#DIV/0!</v>
      </c>
      <c r="AV28" t="e">
        <f t="shared" si="23"/>
        <v>#DIV/0!</v>
      </c>
      <c r="AW28" t="e">
        <f t="shared" si="24"/>
        <v>#DIV/0!</v>
      </c>
      <c r="AX28" t="e">
        <f t="shared" si="25"/>
        <v>#DIV/0!</v>
      </c>
      <c r="AY28" t="e">
        <f t="shared" si="26"/>
        <v>#DIV/0!</v>
      </c>
      <c r="AZ28" t="e">
        <f t="shared" si="27"/>
        <v>#DIV/0!</v>
      </c>
      <c r="BA28" t="e">
        <f t="shared" si="28"/>
        <v>#DIV/0!</v>
      </c>
      <c r="BB28">
        <f t="shared" si="29"/>
        <v>83</v>
      </c>
      <c r="BC28">
        <f t="shared" si="54"/>
        <v>0</v>
      </c>
      <c r="BD28">
        <f t="shared" si="30"/>
        <v>0</v>
      </c>
      <c r="BE28">
        <f t="shared" si="31"/>
        <v>5.5</v>
      </c>
      <c r="BF28">
        <f t="shared" si="32"/>
        <v>0</v>
      </c>
      <c r="BG28">
        <f t="shared" si="32"/>
        <v>0</v>
      </c>
      <c r="BH28">
        <f t="shared" si="32"/>
        <v>0</v>
      </c>
      <c r="BI28">
        <f t="shared" si="33"/>
        <v>2.1459418019381071</v>
      </c>
      <c r="BJ28">
        <f t="shared" si="56"/>
        <v>0</v>
      </c>
      <c r="BK28">
        <f t="shared" si="57"/>
        <v>0</v>
      </c>
      <c r="BL28">
        <f t="shared" si="35"/>
        <v>0.14220096277903119</v>
      </c>
      <c r="BM28">
        <f t="shared" si="36"/>
        <v>0</v>
      </c>
      <c r="BN28">
        <f t="shared" si="37"/>
        <v>0</v>
      </c>
      <c r="BO28">
        <f t="shared" si="38"/>
        <v>0</v>
      </c>
      <c r="BP28" t="str">
        <f t="shared" si="39"/>
        <v/>
      </c>
      <c r="BQ28" t="str">
        <f t="shared" si="40"/>
        <v/>
      </c>
      <c r="BR28" t="str">
        <f t="shared" si="41"/>
        <v/>
      </c>
      <c r="BS28" t="str">
        <f t="shared" si="42"/>
        <v/>
      </c>
      <c r="BT28" t="str">
        <f t="shared" si="43"/>
        <v/>
      </c>
      <c r="BU28" t="str">
        <f t="shared" si="44"/>
        <v/>
      </c>
      <c r="BV28" t="str">
        <f t="shared" si="45"/>
        <v/>
      </c>
      <c r="BW28" t="str">
        <f t="shared" si="46"/>
        <v/>
      </c>
      <c r="BX28" t="str">
        <f t="shared" si="47"/>
        <v/>
      </c>
      <c r="BY28" t="str">
        <f t="shared" si="48"/>
        <v/>
      </c>
      <c r="BZ28" t="str">
        <f t="shared" si="49"/>
        <v/>
      </c>
      <c r="CA28" t="str">
        <f t="shared" si="50"/>
        <v/>
      </c>
      <c r="CB28" s="11">
        <f t="shared" si="58"/>
        <v>2.5854720505278397E-2</v>
      </c>
      <c r="CC28" s="1" t="s">
        <v>78</v>
      </c>
      <c r="CD28" s="1" t="s">
        <v>17</v>
      </c>
      <c r="CE28" s="1" t="s">
        <v>18</v>
      </c>
      <c r="CF28" s="1" t="s">
        <v>19</v>
      </c>
      <c r="CG28" s="1" t="s">
        <v>20</v>
      </c>
      <c r="CH28" s="1" t="s">
        <v>21</v>
      </c>
      <c r="CI28" s="1" t="s">
        <v>22</v>
      </c>
      <c r="CJ28" s="1" t="s">
        <v>23</v>
      </c>
      <c r="CK28" t="s">
        <v>24</v>
      </c>
      <c r="CL28" t="s">
        <v>25</v>
      </c>
      <c r="CM28" t="s">
        <v>26</v>
      </c>
      <c r="CN28" t="s">
        <v>27</v>
      </c>
    </row>
    <row r="29" spans="1:118" x14ac:dyDescent="0.3">
      <c r="A29">
        <v>1</v>
      </c>
      <c r="B29" t="str">
        <f t="shared" si="2"/>
        <v/>
      </c>
      <c r="D29">
        <v>0.3</v>
      </c>
      <c r="I29">
        <f t="shared" si="3"/>
        <v>0</v>
      </c>
      <c r="J29">
        <f t="shared" si="4"/>
        <v>0</v>
      </c>
      <c r="L29" t="e">
        <f t="shared" si="5"/>
        <v>#DIV/0!</v>
      </c>
      <c r="M29">
        <v>1</v>
      </c>
      <c r="N29">
        <v>1</v>
      </c>
      <c r="O29">
        <v>3</v>
      </c>
      <c r="P29">
        <f t="shared" si="6"/>
        <v>0</v>
      </c>
      <c r="S29">
        <v>1</v>
      </c>
      <c r="T29">
        <v>0</v>
      </c>
      <c r="U29">
        <v>1</v>
      </c>
      <c r="V29" t="s">
        <v>93</v>
      </c>
      <c r="Z29">
        <v>0</v>
      </c>
      <c r="AA29">
        <v>0</v>
      </c>
      <c r="AB29">
        <v>0</v>
      </c>
      <c r="AC29">
        <v>0</v>
      </c>
      <c r="AD29" t="s">
        <v>75</v>
      </c>
      <c r="AE29" t="e">
        <f t="shared" si="53"/>
        <v>#DIV/0!</v>
      </c>
      <c r="AF29" t="e">
        <f t="shared" si="7"/>
        <v>#DIV/0!</v>
      </c>
      <c r="AG29" t="e">
        <f t="shared" si="8"/>
        <v>#DIV/0!</v>
      </c>
      <c r="AH29" t="e">
        <f t="shared" si="9"/>
        <v>#DIV/0!</v>
      </c>
      <c r="AI29" t="e">
        <f t="shared" si="10"/>
        <v>#DIV/0!</v>
      </c>
      <c r="AJ29" t="e">
        <f t="shared" si="11"/>
        <v>#DIV/0!</v>
      </c>
      <c r="AK29" t="e">
        <f t="shared" si="12"/>
        <v>#DIV/0!</v>
      </c>
      <c r="AL29" t="e">
        <f t="shared" si="13"/>
        <v>#DIV/0!</v>
      </c>
      <c r="AM29" t="e">
        <f t="shared" si="14"/>
        <v>#DIV/0!</v>
      </c>
      <c r="AN29" t="e">
        <f t="shared" si="15"/>
        <v>#DIV/0!</v>
      </c>
      <c r="AO29" t="e">
        <f t="shared" si="16"/>
        <v>#DIV/0!</v>
      </c>
      <c r="AP29" t="e">
        <f t="shared" si="17"/>
        <v>#DIV/0!</v>
      </c>
      <c r="AQ29" t="e">
        <f t="shared" si="18"/>
        <v>#DIV/0!</v>
      </c>
      <c r="AR29" t="e">
        <f t="shared" si="19"/>
        <v>#DIV/0!</v>
      </c>
      <c r="AS29" t="e">
        <f t="shared" si="20"/>
        <v>#DIV/0!</v>
      </c>
      <c r="AT29" t="e">
        <f t="shared" si="21"/>
        <v>#DIV/0!</v>
      </c>
      <c r="AU29" t="e">
        <f t="shared" si="22"/>
        <v>#DIV/0!</v>
      </c>
      <c r="AV29" t="e">
        <f t="shared" si="23"/>
        <v>#DIV/0!</v>
      </c>
      <c r="AW29" t="e">
        <f t="shared" si="24"/>
        <v>#DIV/0!</v>
      </c>
      <c r="AX29" t="e">
        <f t="shared" si="25"/>
        <v>#DIV/0!</v>
      </c>
      <c r="AY29" t="e">
        <f t="shared" si="26"/>
        <v>#DIV/0!</v>
      </c>
      <c r="AZ29" t="e">
        <f t="shared" si="27"/>
        <v>#DIV/0!</v>
      </c>
      <c r="BA29" t="e">
        <f t="shared" si="28"/>
        <v>#DIV/0!</v>
      </c>
      <c r="BB29">
        <f t="shared" si="29"/>
        <v>38</v>
      </c>
      <c r="BC29">
        <f t="shared" si="54"/>
        <v>0</v>
      </c>
      <c r="BD29">
        <f t="shared" si="30"/>
        <v>0</v>
      </c>
      <c r="BE29">
        <f t="shared" si="31"/>
        <v>5.5</v>
      </c>
      <c r="BF29">
        <f t="shared" si="32"/>
        <v>0</v>
      </c>
      <c r="BG29">
        <f t="shared" si="32"/>
        <v>0</v>
      </c>
      <c r="BH29">
        <f t="shared" si="32"/>
        <v>0</v>
      </c>
      <c r="BI29">
        <f t="shared" si="33"/>
        <v>0.27215495268714102</v>
      </c>
      <c r="BJ29">
        <f t="shared" si="56"/>
        <v>0</v>
      </c>
      <c r="BK29">
        <f t="shared" si="57"/>
        <v>0</v>
      </c>
      <c r="BL29">
        <f t="shared" si="35"/>
        <v>3.9390848415244095E-2</v>
      </c>
      <c r="BM29">
        <f t="shared" si="36"/>
        <v>0</v>
      </c>
      <c r="BN29">
        <f t="shared" si="37"/>
        <v>0</v>
      </c>
      <c r="BO29">
        <f t="shared" si="38"/>
        <v>0</v>
      </c>
      <c r="BP29" t="str">
        <f t="shared" si="39"/>
        <v/>
      </c>
      <c r="BQ29" t="str">
        <f t="shared" si="40"/>
        <v/>
      </c>
      <c r="BR29" t="str">
        <f t="shared" si="41"/>
        <v/>
      </c>
      <c r="BS29" t="str">
        <f t="shared" si="42"/>
        <v/>
      </c>
      <c r="BT29" t="str">
        <f t="shared" si="43"/>
        <v/>
      </c>
      <c r="BU29" t="str">
        <f t="shared" si="44"/>
        <v/>
      </c>
      <c r="BV29" t="str">
        <f t="shared" si="45"/>
        <v/>
      </c>
      <c r="BW29" t="str">
        <f t="shared" si="46"/>
        <v/>
      </c>
      <c r="BX29" t="str">
        <f t="shared" si="47"/>
        <v/>
      </c>
      <c r="BY29" t="str">
        <f t="shared" si="48"/>
        <v/>
      </c>
      <c r="BZ29" t="str">
        <f t="shared" si="49"/>
        <v/>
      </c>
      <c r="CA29" t="str">
        <f t="shared" si="50"/>
        <v/>
      </c>
      <c r="CB29" s="11">
        <f t="shared" si="58"/>
        <v>7.1619724391352897E-3</v>
      </c>
      <c r="CC29" t="str">
        <f>$CO15</f>
        <v>Col mop</v>
      </c>
      <c r="CD29" s="12">
        <f>SUMIF($AD$15:$AD$400,CC29,$BI$15:$BI$400)/(SUMIF($AD$15:$AD$400,CC29,$CB$15:$CB$400)-SUM(IF($BD$15:$BD$400=100,IF($AD$15:$AD$400=CC29,$CB$15:$CB$400,0),0)))</f>
        <v>33.085833263036555</v>
      </c>
      <c r="CE29" s="12">
        <f>SUMIF($AD$15:$AD$400,CC29,$BJ$15:$BJ$400)/(SUMIF($AD$15:$AD$400,CC29,$CB$15:$CB$400))</f>
        <v>12.034092187214419</v>
      </c>
      <c r="CF29" s="12">
        <f>SUMIF($AD$15:$AD$400,CC29,$BK$15:$BK$400)/(SUMIF($AD$15:$AD$400,$CC29,$CB$15:$CB$400))</f>
        <v>0</v>
      </c>
      <c r="CG29" s="12">
        <f>SUMIF($AD$15:$AD$400,CC29,$BL$15:$BL$400)/(SUMIF($AD$15:$AD$400,$CC29,$CB$15:$CB$400)-SUM(IF($BD$15:$BD$400=100,IF($AD$15:$AD$400=$CC29,IF($BB$15:$BB$400=100,IF($BC$15:$BC$400=100,IF($BH$15:$BH$400=100,$CB$15:$CB$400,0),0))))))</f>
        <v>7.1364777088869209</v>
      </c>
      <c r="CH29" s="12">
        <f>SUMIF($AD$15:$AD$400,$CC29,$BM$15:$BM$400)/(SUMIF($AD$15:$AD$400,$CC29,$CB$15:$CB$400)-SUM(IF($BD$15:$BD$400=100,IF($AD$15:$AD$400=$CC29,IF($BB$15:$BB$400=100,IF($BC$15:$BC$400=100,IF($BH$15:$BH$400=100,$CB$15:$CB$400,0),0))))))</f>
        <v>0</v>
      </c>
      <c r="CI29" s="12">
        <f>SUMIF($AD$15:$AD$400,CC29,$BN$15:$BN$400)/(SUMIF($AD$15:$AD$400,CC29,$CB$15:$CB$400)-SUM(IF($BD$15:$BD$400=100,IF($AD$15:$AD$400=CC29,IF($BB$15:$BB$400=100,IF($BC$15:$BC$400=100,IF($BH$15:$BH$400=100,$CB$15:$CB$400,0),0))))))</f>
        <v>0</v>
      </c>
      <c r="CJ29" s="12">
        <f>SUMIF($AD$15:$AD$400,CC29,$BO$15:$BO$400)/(SUMIF($AD$15:$AD$400,CC29,$CB$15:$CB$400)-SUM(IF($BD$15:$BD$400=100,IF($AD$15:$AD$400=CC29,$CB$15:$CB$400,0),0)))</f>
        <v>0</v>
      </c>
      <c r="CK29" s="12">
        <f>AVERAGEIF($AD$15:$AD$400,CC29,$Z$15:$Z$400)</f>
        <v>2.4753086419753085</v>
      </c>
      <c r="CL29" s="12">
        <f>AVERAGEIF($AD$15:$AD$400,CC29,$AA$15:$AA$400)</f>
        <v>0.69135802469135799</v>
      </c>
      <c r="CM29" s="12">
        <f>AVERAGEIF($AD$15:$AD$400,CC29,$AB$15:$AB$400)</f>
        <v>1</v>
      </c>
      <c r="CN29" s="12">
        <f>AVERAGEIF($AD$15:$AD$400,CC29,$AC$15:$AC$400)</f>
        <v>0</v>
      </c>
      <c r="CO29" s="11"/>
      <c r="CP29" s="11"/>
      <c r="CQ29" s="11"/>
      <c r="CR29" s="11"/>
    </row>
    <row r="30" spans="1:118" x14ac:dyDescent="0.3">
      <c r="A30">
        <v>1</v>
      </c>
      <c r="B30" t="str">
        <f t="shared" si="2"/>
        <v/>
      </c>
      <c r="D30">
        <v>0.36</v>
      </c>
      <c r="I30">
        <f t="shared" si="3"/>
        <v>0</v>
      </c>
      <c r="J30">
        <f t="shared" si="4"/>
        <v>0</v>
      </c>
      <c r="L30" t="e">
        <f t="shared" si="5"/>
        <v>#DIV/0!</v>
      </c>
      <c r="M30">
        <v>1</v>
      </c>
      <c r="N30">
        <v>1</v>
      </c>
      <c r="O30">
        <v>3</v>
      </c>
      <c r="P30">
        <f t="shared" si="6"/>
        <v>0</v>
      </c>
      <c r="S30">
        <v>1</v>
      </c>
      <c r="T30">
        <v>0</v>
      </c>
      <c r="U30">
        <v>1</v>
      </c>
      <c r="V30" t="s">
        <v>93</v>
      </c>
      <c r="Z30">
        <v>0</v>
      </c>
      <c r="AA30">
        <v>0</v>
      </c>
      <c r="AB30">
        <v>0</v>
      </c>
      <c r="AC30">
        <v>0</v>
      </c>
      <c r="AD30" t="s">
        <v>75</v>
      </c>
      <c r="AE30" t="e">
        <f t="shared" si="53"/>
        <v>#DIV/0!</v>
      </c>
      <c r="AF30" t="e">
        <f t="shared" si="7"/>
        <v>#DIV/0!</v>
      </c>
      <c r="AG30" t="e">
        <f t="shared" si="8"/>
        <v>#DIV/0!</v>
      </c>
      <c r="AH30" t="e">
        <f t="shared" si="9"/>
        <v>#DIV/0!</v>
      </c>
      <c r="AI30" t="e">
        <f t="shared" si="10"/>
        <v>#DIV/0!</v>
      </c>
      <c r="AJ30" t="e">
        <f t="shared" si="11"/>
        <v>#DIV/0!</v>
      </c>
      <c r="AK30" t="e">
        <f t="shared" si="12"/>
        <v>#DIV/0!</v>
      </c>
      <c r="AL30" t="e">
        <f t="shared" si="13"/>
        <v>#DIV/0!</v>
      </c>
      <c r="AM30" t="e">
        <f t="shared" si="14"/>
        <v>#DIV/0!</v>
      </c>
      <c r="AN30" t="e">
        <f t="shared" si="15"/>
        <v>#DIV/0!</v>
      </c>
      <c r="AO30" t="e">
        <f t="shared" si="16"/>
        <v>#DIV/0!</v>
      </c>
      <c r="AP30" t="e">
        <f t="shared" si="17"/>
        <v>#DIV/0!</v>
      </c>
      <c r="AQ30" t="e">
        <f t="shared" si="18"/>
        <v>#DIV/0!</v>
      </c>
      <c r="AR30" t="e">
        <f t="shared" si="19"/>
        <v>#DIV/0!</v>
      </c>
      <c r="AS30" t="e">
        <f t="shared" si="20"/>
        <v>#DIV/0!</v>
      </c>
      <c r="AT30" t="e">
        <f t="shared" si="21"/>
        <v>#DIV/0!</v>
      </c>
      <c r="AU30" t="e">
        <f t="shared" si="22"/>
        <v>#DIV/0!</v>
      </c>
      <c r="AV30" t="e">
        <f t="shared" si="23"/>
        <v>#DIV/0!</v>
      </c>
      <c r="AW30" t="e">
        <f t="shared" si="24"/>
        <v>#DIV/0!</v>
      </c>
      <c r="AX30" t="e">
        <f t="shared" si="25"/>
        <v>#DIV/0!</v>
      </c>
      <c r="AY30" t="e">
        <f t="shared" si="26"/>
        <v>#DIV/0!</v>
      </c>
      <c r="AZ30" t="e">
        <f t="shared" si="27"/>
        <v>#DIV/0!</v>
      </c>
      <c r="BA30" t="e">
        <f t="shared" si="28"/>
        <v>#DIV/0!</v>
      </c>
      <c r="BB30">
        <f t="shared" si="29"/>
        <v>38</v>
      </c>
      <c r="BC30">
        <f t="shared" si="54"/>
        <v>0</v>
      </c>
      <c r="BD30">
        <f t="shared" si="30"/>
        <v>0</v>
      </c>
      <c r="BE30">
        <f t="shared" si="31"/>
        <v>5.5</v>
      </c>
      <c r="BF30">
        <f t="shared" si="32"/>
        <v>0</v>
      </c>
      <c r="BG30">
        <f t="shared" si="32"/>
        <v>0</v>
      </c>
      <c r="BH30">
        <f t="shared" si="32"/>
        <v>0</v>
      </c>
      <c r="BI30">
        <f t="shared" si="33"/>
        <v>0.39190313186948306</v>
      </c>
      <c r="BJ30">
        <f t="shared" si="56"/>
        <v>0</v>
      </c>
      <c r="BK30">
        <f t="shared" si="57"/>
        <v>0</v>
      </c>
      <c r="BL30">
        <f t="shared" si="35"/>
        <v>5.6722821717951497E-2</v>
      </c>
      <c r="BM30">
        <f t="shared" si="36"/>
        <v>0</v>
      </c>
      <c r="BN30">
        <f t="shared" si="37"/>
        <v>0</v>
      </c>
      <c r="BO30">
        <f t="shared" si="38"/>
        <v>0</v>
      </c>
      <c r="BP30" t="str">
        <f t="shared" si="39"/>
        <v/>
      </c>
      <c r="BQ30" t="str">
        <f t="shared" si="40"/>
        <v/>
      </c>
      <c r="BR30" t="str">
        <f t="shared" si="41"/>
        <v/>
      </c>
      <c r="BS30" t="str">
        <f t="shared" si="42"/>
        <v/>
      </c>
      <c r="BT30" t="str">
        <f t="shared" si="43"/>
        <v/>
      </c>
      <c r="BU30" t="str">
        <f t="shared" si="44"/>
        <v/>
      </c>
      <c r="BV30" t="str">
        <f t="shared" si="45"/>
        <v/>
      </c>
      <c r="BW30" t="str">
        <f t="shared" si="46"/>
        <v/>
      </c>
      <c r="BX30" t="str">
        <f t="shared" si="47"/>
        <v/>
      </c>
      <c r="BY30" t="str">
        <f t="shared" si="48"/>
        <v/>
      </c>
      <c r="BZ30" t="str">
        <f t="shared" si="49"/>
        <v/>
      </c>
      <c r="CA30" t="str">
        <f t="shared" si="50"/>
        <v/>
      </c>
      <c r="CB30" s="11">
        <f t="shared" si="58"/>
        <v>1.0313240312354817E-2</v>
      </c>
      <c r="CC30" t="str">
        <f>$CO16</f>
        <v>Col mopA</v>
      </c>
      <c r="CD30" s="12">
        <f>SUMIF($AD$15:$AD$400,CC30,$BI$15:$BI$400)/(SUMIF($AD$15:$AD$400,CC30,$CB$15:$CB$400)-SUM(IF($BD$15:$BD$400=100,IF($AD$15:$AD$400=CC30,$CB$15:$CB$400,0),0)))</f>
        <v>13.579350881676463</v>
      </c>
      <c r="CE30" s="12">
        <f>SUMIF($AD$15:$AD$400,CC30,$BJ$15:$BJ$400)/(SUMIF($AD$15:$AD$400,CC30,$CB$15:$CB$400))</f>
        <v>9.9206491183235368</v>
      </c>
      <c r="CF30" s="12">
        <f>SUMIF($AD$15:$AD$400,CC30,$BK$15:$BK$400)/(SUMIF($AD$15:$AD$400,$CC30,$CB$15:$CB$400))</f>
        <v>0</v>
      </c>
      <c r="CG30" s="12">
        <f>SUMIF($AD$15:$AD$400,CC30,$BL$15:$BL$400)/(SUMIF($AD$15:$AD$400,$CC30,$CB$15:$CB$400)-SUM(IF($BD$15:$BD$400=100,IF($AD$15:$AD$400=$CC30,IF($BB$15:$BB$400=100,IF($BC$15:$BC$400=100,IF($BH$15:$BH$400=100,$CB$15:$CB$400,0),0))))))</f>
        <v>4.1492461027344749</v>
      </c>
      <c r="CH30" s="12">
        <f>SUMIF($AD$15:$AD$400,$CC30,$BM$15:$BM$400)/(SUMIF($AD$15:$AD$400,$CC30,$CB$15:$CB$400)-SUM(IF($BD$15:$BD$400=100,IF($AD$15:$AD$400=$CC30,IF($BB$15:$BB$400=100,IF($BC$15:$BC$400=100,IF($BH$15:$BH$400=100,$CB$15:$CB$400,0),0))))))</f>
        <v>0</v>
      </c>
      <c r="CI30" s="12">
        <f>SUMIF($AD$15:$AD$400,CC30,$BN$15:$BN$400)/(SUMIF($AD$15:$AD$400,CC30,$CB$15:$CB$400)-SUM(IF($BD$15:$BD$400=100,IF($AD$15:$AD$400=CC30,IF($BB$15:$BB$400=100,IF($BC$15:$BC$400=100,IF($BH$15:$BH$400=100,$CB$15:$CB$400,0),0))))))</f>
        <v>0</v>
      </c>
      <c r="CJ30" s="12">
        <f>SUMIF($AD$15:$AD$400,CC30,$BO$15:$BO$400)/(SUMIF($AD$15:$AD$400,CC30,$CB$15:$CB$400)-SUM(IF($BD$15:$BD$400=100,IF($AD$15:$AD$400=CC30,$CB$15:$CB$400,0),0)))</f>
        <v>0</v>
      </c>
      <c r="CK30" s="12">
        <f>AVERAGEIF($AD$15:$AD$400,CC30,$Z$15:$Z$400)</f>
        <v>46.333333333333336</v>
      </c>
      <c r="CL30" s="12">
        <f>AVERAGEIF($AD$15:$AD$400,CC30,$AA$15:$AA$400)</f>
        <v>0</v>
      </c>
      <c r="CM30" s="12">
        <f>AVERAGEIF($AD$15:$AD$400,CC30,$AB$15:$AB$400)</f>
        <v>0</v>
      </c>
      <c r="CN30" s="12">
        <f>AVERAGEIF($AD$15:$AD$400,CC30,$AC$15:$AC$400)</f>
        <v>0</v>
      </c>
      <c r="CO30" s="11"/>
      <c r="CP30" s="11"/>
      <c r="CQ30" s="11"/>
      <c r="CR30" s="11"/>
    </row>
    <row r="31" spans="1:118" x14ac:dyDescent="0.3">
      <c r="A31">
        <v>1</v>
      </c>
      <c r="B31" t="str">
        <f t="shared" si="2"/>
        <v/>
      </c>
      <c r="D31">
        <v>0.4</v>
      </c>
      <c r="I31">
        <f t="shared" si="3"/>
        <v>0</v>
      </c>
      <c r="J31">
        <f t="shared" si="4"/>
        <v>0</v>
      </c>
      <c r="L31" t="e">
        <f t="shared" si="5"/>
        <v>#DIV/0!</v>
      </c>
      <c r="M31">
        <v>2</v>
      </c>
      <c r="N31">
        <v>0</v>
      </c>
      <c r="O31">
        <v>7</v>
      </c>
      <c r="P31">
        <f t="shared" si="6"/>
        <v>0</v>
      </c>
      <c r="Z31">
        <v>0</v>
      </c>
      <c r="AA31">
        <v>0</v>
      </c>
      <c r="AB31">
        <v>0</v>
      </c>
      <c r="AC31">
        <v>0</v>
      </c>
      <c r="AD31" t="s">
        <v>75</v>
      </c>
      <c r="AE31" t="e">
        <f t="shared" si="53"/>
        <v>#DIV/0!</v>
      </c>
      <c r="AF31" t="e">
        <f t="shared" si="7"/>
        <v>#DIV/0!</v>
      </c>
      <c r="AG31" t="e">
        <f t="shared" si="8"/>
        <v>#DIV/0!</v>
      </c>
      <c r="AH31" t="e">
        <f t="shared" si="9"/>
        <v>#DIV/0!</v>
      </c>
      <c r="AI31" t="e">
        <f t="shared" si="10"/>
        <v>#DIV/0!</v>
      </c>
      <c r="AJ31" t="e">
        <f t="shared" si="11"/>
        <v>#DIV/0!</v>
      </c>
      <c r="AK31" t="e">
        <f t="shared" si="12"/>
        <v>#DIV/0!</v>
      </c>
      <c r="AL31" t="e">
        <f t="shared" si="13"/>
        <v>#DIV/0!</v>
      </c>
      <c r="AM31" t="e">
        <f t="shared" si="14"/>
        <v>#DIV/0!</v>
      </c>
      <c r="AN31" t="e">
        <f t="shared" si="15"/>
        <v>#DIV/0!</v>
      </c>
      <c r="AO31" t="e">
        <f t="shared" si="16"/>
        <v>#DIV/0!</v>
      </c>
      <c r="AP31" t="e">
        <f t="shared" si="17"/>
        <v>#DIV/0!</v>
      </c>
      <c r="AQ31" t="e">
        <f t="shared" si="18"/>
        <v>#DIV/0!</v>
      </c>
      <c r="AR31" t="e">
        <f t="shared" si="19"/>
        <v>#DIV/0!</v>
      </c>
      <c r="AS31" t="e">
        <f t="shared" si="20"/>
        <v>#DIV/0!</v>
      </c>
      <c r="AT31" t="e">
        <f t="shared" si="21"/>
        <v>#DIV/0!</v>
      </c>
      <c r="AU31" t="e">
        <f t="shared" si="22"/>
        <v>#DIV/0!</v>
      </c>
      <c r="AV31" t="e">
        <f t="shared" si="23"/>
        <v>#DIV/0!</v>
      </c>
      <c r="AW31" t="e">
        <f t="shared" si="24"/>
        <v>#DIV/0!</v>
      </c>
      <c r="AX31" t="e">
        <f t="shared" si="25"/>
        <v>#DIV/0!</v>
      </c>
      <c r="AY31" t="e">
        <f t="shared" si="26"/>
        <v>#DIV/0!</v>
      </c>
      <c r="AZ31" t="e">
        <f t="shared" si="27"/>
        <v>#DIV/0!</v>
      </c>
      <c r="BA31" t="e">
        <f t="shared" si="28"/>
        <v>#DIV/0!</v>
      </c>
      <c r="BB31">
        <f t="shared" si="29"/>
        <v>100</v>
      </c>
      <c r="BC31">
        <f t="shared" si="54"/>
        <v>0</v>
      </c>
      <c r="BD31">
        <f t="shared" si="30"/>
        <v>0</v>
      </c>
      <c r="BE31">
        <f t="shared" si="31"/>
        <v>0</v>
      </c>
      <c r="BF31">
        <f t="shared" si="32"/>
        <v>0</v>
      </c>
      <c r="BG31">
        <f t="shared" si="32"/>
        <v>0</v>
      </c>
      <c r="BH31">
        <f t="shared" si="32"/>
        <v>0</v>
      </c>
      <c r="BI31">
        <f t="shared" si="33"/>
        <v>1.273239544735163</v>
      </c>
      <c r="BJ31">
        <f t="shared" si="56"/>
        <v>0</v>
      </c>
      <c r="BK31">
        <f t="shared" si="57"/>
        <v>0</v>
      </c>
      <c r="BL31">
        <f t="shared" si="35"/>
        <v>0</v>
      </c>
      <c r="BM31">
        <f t="shared" si="36"/>
        <v>0</v>
      </c>
      <c r="BN31">
        <f t="shared" si="37"/>
        <v>0</v>
      </c>
      <c r="BO31">
        <f t="shared" si="38"/>
        <v>0</v>
      </c>
      <c r="BP31" t="str">
        <f t="shared" si="39"/>
        <v/>
      </c>
      <c r="BQ31" t="str">
        <f t="shared" si="40"/>
        <v/>
      </c>
      <c r="BR31" t="str">
        <f t="shared" si="41"/>
        <v/>
      </c>
      <c r="BS31" t="str">
        <f t="shared" si="42"/>
        <v/>
      </c>
      <c r="BT31" t="str">
        <f t="shared" si="43"/>
        <v/>
      </c>
      <c r="BU31" t="str">
        <f t="shared" si="44"/>
        <v/>
      </c>
      <c r="BV31" t="str">
        <f t="shared" si="45"/>
        <v/>
      </c>
      <c r="BW31" t="str">
        <f t="shared" si="46"/>
        <v/>
      </c>
      <c r="BX31" t="str">
        <f t="shared" si="47"/>
        <v/>
      </c>
      <c r="BY31" t="str">
        <f t="shared" si="48"/>
        <v/>
      </c>
      <c r="BZ31" t="str">
        <f t="shared" si="49"/>
        <v/>
      </c>
      <c r="CA31" t="str">
        <f t="shared" si="50"/>
        <v/>
      </c>
      <c r="CB31" s="11">
        <f t="shared" si="58"/>
        <v>1.273239544735163E-2</v>
      </c>
      <c r="CC31" s="33"/>
      <c r="CD31" s="34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S31" s="21"/>
    </row>
    <row r="32" spans="1:118" x14ac:dyDescent="0.3">
      <c r="A32">
        <v>1</v>
      </c>
      <c r="B32">
        <f t="shared" si="2"/>
        <v>1</v>
      </c>
      <c r="C32" t="s">
        <v>75</v>
      </c>
      <c r="D32">
        <v>0.57999999999999996</v>
      </c>
      <c r="E32">
        <v>4</v>
      </c>
      <c r="F32">
        <v>2.8</v>
      </c>
      <c r="G32">
        <v>2.2999999999999998</v>
      </c>
      <c r="H32">
        <v>4</v>
      </c>
      <c r="I32">
        <f t="shared" si="3"/>
        <v>1.5166666666666666</v>
      </c>
      <c r="J32">
        <f t="shared" si="4"/>
        <v>0</v>
      </c>
      <c r="K32">
        <v>4</v>
      </c>
      <c r="L32">
        <f t="shared" si="5"/>
        <v>4</v>
      </c>
      <c r="M32">
        <v>1</v>
      </c>
      <c r="N32">
        <v>1</v>
      </c>
      <c r="O32">
        <v>2</v>
      </c>
      <c r="P32">
        <f t="shared" si="6"/>
        <v>1</v>
      </c>
      <c r="S32">
        <v>1</v>
      </c>
      <c r="T32">
        <v>0</v>
      </c>
      <c r="U32">
        <v>1</v>
      </c>
      <c r="V32" t="s">
        <v>93</v>
      </c>
      <c r="Z32">
        <v>0</v>
      </c>
      <c r="AA32">
        <v>0</v>
      </c>
      <c r="AB32">
        <v>0</v>
      </c>
      <c r="AC32">
        <v>0</v>
      </c>
      <c r="AD32" t="s">
        <v>75</v>
      </c>
      <c r="AE32">
        <f t="shared" si="53"/>
        <v>14.599047558276268</v>
      </c>
      <c r="AF32">
        <f t="shared" si="7"/>
        <v>1.0592272330659687</v>
      </c>
      <c r="AG32">
        <f t="shared" si="8"/>
        <v>3.7138337554411738</v>
      </c>
      <c r="AH32">
        <f t="shared" si="9"/>
        <v>10.67073360718309</v>
      </c>
      <c r="AI32">
        <f t="shared" si="10"/>
        <v>14.593797433353345</v>
      </c>
      <c r="AJ32">
        <f t="shared" si="11"/>
        <v>9.2061231120795259</v>
      </c>
      <c r="AK32">
        <f t="shared" si="12"/>
        <v>-11.769191478510766</v>
      </c>
      <c r="AL32">
        <f t="shared" si="13"/>
        <v>-54.609048460289941</v>
      </c>
      <c r="AM32">
        <f t="shared" si="14"/>
        <v>-816.46804350255331</v>
      </c>
      <c r="AN32">
        <f t="shared" si="15"/>
        <v>-1937.6796850220117</v>
      </c>
      <c r="AO32">
        <f t="shared" si="16"/>
        <v>-3764.101279933835</v>
      </c>
      <c r="AP32">
        <f t="shared" si="17"/>
        <v>-11720.231641960156</v>
      </c>
      <c r="AQ32">
        <f t="shared" si="18"/>
        <v>1.0592272330659687</v>
      </c>
      <c r="AR32">
        <f t="shared" si="19"/>
        <v>3.7138337554411738</v>
      </c>
      <c r="AS32">
        <f t="shared" si="20"/>
        <v>10.67073360718309</v>
      </c>
      <c r="AT32">
        <f t="shared" si="21"/>
        <v>14.593797433353345</v>
      </c>
      <c r="AU32">
        <f t="shared" si="22"/>
        <v>14.599047558276268</v>
      </c>
      <c r="AV32">
        <f t="shared" si="23"/>
        <v>14.599047558276268</v>
      </c>
      <c r="AW32">
        <f t="shared" si="24"/>
        <v>14.599047558276268</v>
      </c>
      <c r="AX32">
        <f t="shared" si="25"/>
        <v>14.599047558276268</v>
      </c>
      <c r="AY32">
        <f t="shared" si="26"/>
        <v>14.599047558276268</v>
      </c>
      <c r="AZ32">
        <f t="shared" si="27"/>
        <v>14.599047558276268</v>
      </c>
      <c r="BA32">
        <f t="shared" si="28"/>
        <v>14.599047558276268</v>
      </c>
      <c r="BB32">
        <f t="shared" si="29"/>
        <v>18</v>
      </c>
      <c r="BC32">
        <f t="shared" si="54"/>
        <v>0</v>
      </c>
      <c r="BD32">
        <f t="shared" si="30"/>
        <v>0</v>
      </c>
      <c r="BE32">
        <f t="shared" si="31"/>
        <v>5.5</v>
      </c>
      <c r="BF32">
        <f t="shared" si="32"/>
        <v>0</v>
      </c>
      <c r="BG32">
        <f t="shared" si="32"/>
        <v>0</v>
      </c>
      <c r="BH32">
        <f t="shared" si="32"/>
        <v>0</v>
      </c>
      <c r="BI32">
        <f t="shared" si="33"/>
        <v>0.48185750570502228</v>
      </c>
      <c r="BJ32">
        <f t="shared" si="56"/>
        <v>0</v>
      </c>
      <c r="BK32">
        <f t="shared" si="57"/>
        <v>0</v>
      </c>
      <c r="BL32">
        <f t="shared" si="35"/>
        <v>0.14723423785431236</v>
      </c>
      <c r="BM32">
        <f t="shared" si="36"/>
        <v>0</v>
      </c>
      <c r="BN32">
        <f t="shared" si="37"/>
        <v>0</v>
      </c>
      <c r="BO32">
        <f t="shared" si="38"/>
        <v>0</v>
      </c>
      <c r="BP32" t="str">
        <f t="shared" si="39"/>
        <v>Col mop</v>
      </c>
      <c r="BQ32">
        <f t="shared" si="40"/>
        <v>1.0592272330659687</v>
      </c>
      <c r="BR32">
        <f t="shared" si="41"/>
        <v>2.6546065223752051</v>
      </c>
      <c r="BS32">
        <f t="shared" si="42"/>
        <v>6.9568998517419161</v>
      </c>
      <c r="BT32">
        <f t="shared" si="43"/>
        <v>3.9230638261702548</v>
      </c>
      <c r="BU32">
        <f t="shared" si="44"/>
        <v>5.2501249229237601E-3</v>
      </c>
      <c r="BV32">
        <f t="shared" si="45"/>
        <v>0</v>
      </c>
      <c r="BW32">
        <f t="shared" si="46"/>
        <v>0</v>
      </c>
      <c r="BX32">
        <f t="shared" si="47"/>
        <v>0</v>
      </c>
      <c r="BY32">
        <f t="shared" si="48"/>
        <v>0</v>
      </c>
      <c r="BZ32">
        <f t="shared" si="49"/>
        <v>0</v>
      </c>
      <c r="CA32">
        <f t="shared" si="50"/>
        <v>0</v>
      </c>
      <c r="CB32" s="11">
        <f t="shared" si="58"/>
        <v>2.6769861428056794E-2</v>
      </c>
      <c r="CC32" s="33"/>
      <c r="CD32" s="34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S32" s="21"/>
    </row>
    <row r="33" spans="1:96" x14ac:dyDescent="0.3">
      <c r="A33">
        <v>1</v>
      </c>
      <c r="B33" t="str">
        <f t="shared" si="2"/>
        <v/>
      </c>
      <c r="D33">
        <v>0.27</v>
      </c>
      <c r="I33">
        <f t="shared" si="3"/>
        <v>0</v>
      </c>
      <c r="J33">
        <f t="shared" si="4"/>
        <v>0</v>
      </c>
      <c r="L33" t="e">
        <f t="shared" si="5"/>
        <v>#DIV/0!</v>
      </c>
      <c r="M33">
        <v>1</v>
      </c>
      <c r="N33">
        <v>0</v>
      </c>
      <c r="O33">
        <v>1</v>
      </c>
      <c r="P33">
        <f t="shared" si="6"/>
        <v>0</v>
      </c>
      <c r="Z33">
        <v>0</v>
      </c>
      <c r="AA33">
        <v>0</v>
      </c>
      <c r="AB33">
        <v>0</v>
      </c>
      <c r="AC33">
        <v>0</v>
      </c>
      <c r="AD33" t="s">
        <v>75</v>
      </c>
      <c r="AE33" t="e">
        <f t="shared" si="53"/>
        <v>#DIV/0!</v>
      </c>
      <c r="AF33" t="e">
        <f t="shared" si="7"/>
        <v>#DIV/0!</v>
      </c>
      <c r="AG33" t="e">
        <f t="shared" si="8"/>
        <v>#DIV/0!</v>
      </c>
      <c r="AH33" t="e">
        <f t="shared" si="9"/>
        <v>#DIV/0!</v>
      </c>
      <c r="AI33" t="e">
        <f t="shared" si="10"/>
        <v>#DIV/0!</v>
      </c>
      <c r="AJ33" t="e">
        <f t="shared" si="11"/>
        <v>#DIV/0!</v>
      </c>
      <c r="AK33" t="e">
        <f t="shared" si="12"/>
        <v>#DIV/0!</v>
      </c>
      <c r="AL33" t="e">
        <f t="shared" si="13"/>
        <v>#DIV/0!</v>
      </c>
      <c r="AM33" t="e">
        <f t="shared" si="14"/>
        <v>#DIV/0!</v>
      </c>
      <c r="AN33" t="e">
        <f t="shared" si="15"/>
        <v>#DIV/0!</v>
      </c>
      <c r="AO33" t="e">
        <f t="shared" si="16"/>
        <v>#DIV/0!</v>
      </c>
      <c r="AP33" t="e">
        <f t="shared" si="17"/>
        <v>#DIV/0!</v>
      </c>
      <c r="AQ33" t="e">
        <f t="shared" si="18"/>
        <v>#DIV/0!</v>
      </c>
      <c r="AR33" t="e">
        <f t="shared" si="19"/>
        <v>#DIV/0!</v>
      </c>
      <c r="AS33" t="e">
        <f t="shared" si="20"/>
        <v>#DIV/0!</v>
      </c>
      <c r="AT33" t="e">
        <f t="shared" si="21"/>
        <v>#DIV/0!</v>
      </c>
      <c r="AU33" t="e">
        <f t="shared" si="22"/>
        <v>#DIV/0!</v>
      </c>
      <c r="AV33" t="e">
        <f t="shared" si="23"/>
        <v>#DIV/0!</v>
      </c>
      <c r="AW33" t="e">
        <f t="shared" si="24"/>
        <v>#DIV/0!</v>
      </c>
      <c r="AX33" t="e">
        <f t="shared" si="25"/>
        <v>#DIV/0!</v>
      </c>
      <c r="AY33" t="e">
        <f t="shared" si="26"/>
        <v>#DIV/0!</v>
      </c>
      <c r="AZ33" t="e">
        <f t="shared" si="27"/>
        <v>#DIV/0!</v>
      </c>
      <c r="BA33" t="e">
        <f t="shared" si="28"/>
        <v>#DIV/0!</v>
      </c>
      <c r="BB33">
        <f t="shared" si="29"/>
        <v>5.5</v>
      </c>
      <c r="BC33">
        <f t="shared" si="54"/>
        <v>0</v>
      </c>
      <c r="BD33">
        <f t="shared" si="30"/>
        <v>0</v>
      </c>
      <c r="BE33">
        <f t="shared" si="31"/>
        <v>0</v>
      </c>
      <c r="BF33">
        <f t="shared" si="32"/>
        <v>0</v>
      </c>
      <c r="BG33">
        <f t="shared" si="32"/>
        <v>0</v>
      </c>
      <c r="BH33">
        <f t="shared" si="32"/>
        <v>0</v>
      </c>
      <c r="BI33">
        <f t="shared" si="33"/>
        <v>3.1906587216347725E-2</v>
      </c>
      <c r="BJ33">
        <f t="shared" si="56"/>
        <v>0</v>
      </c>
      <c r="BK33">
        <f t="shared" si="57"/>
        <v>0</v>
      </c>
      <c r="BL33">
        <f t="shared" si="35"/>
        <v>0</v>
      </c>
      <c r="BM33">
        <f t="shared" si="36"/>
        <v>0</v>
      </c>
      <c r="BN33">
        <f t="shared" si="37"/>
        <v>0</v>
      </c>
      <c r="BO33">
        <f t="shared" si="38"/>
        <v>0</v>
      </c>
      <c r="BP33" t="str">
        <f t="shared" si="39"/>
        <v/>
      </c>
      <c r="BQ33" t="str">
        <f t="shared" si="40"/>
        <v/>
      </c>
      <c r="BR33" t="str">
        <f t="shared" si="41"/>
        <v/>
      </c>
      <c r="BS33" t="str">
        <f t="shared" si="42"/>
        <v/>
      </c>
      <c r="BT33" t="str">
        <f t="shared" si="43"/>
        <v/>
      </c>
      <c r="BU33" t="str">
        <f t="shared" si="44"/>
        <v/>
      </c>
      <c r="BV33" t="str">
        <f t="shared" si="45"/>
        <v/>
      </c>
      <c r="BW33" t="str">
        <f t="shared" si="46"/>
        <v/>
      </c>
      <c r="BX33" t="str">
        <f t="shared" si="47"/>
        <v/>
      </c>
      <c r="BY33" t="str">
        <f t="shared" si="48"/>
        <v/>
      </c>
      <c r="BZ33" t="str">
        <f t="shared" si="49"/>
        <v/>
      </c>
      <c r="CA33" t="str">
        <f t="shared" si="50"/>
        <v/>
      </c>
      <c r="CB33" s="11">
        <f t="shared" si="58"/>
        <v>5.8011976756995858E-3</v>
      </c>
      <c r="CD33" s="12"/>
      <c r="CE33" s="12"/>
      <c r="CF33" s="12"/>
      <c r="CG33" s="12"/>
      <c r="CH33" s="12"/>
      <c r="CI33" s="12"/>
      <c r="CJ33" s="12"/>
      <c r="CK33" s="12"/>
    </row>
    <row r="34" spans="1:96" x14ac:dyDescent="0.3">
      <c r="A34">
        <v>1</v>
      </c>
      <c r="B34">
        <f t="shared" si="2"/>
        <v>1</v>
      </c>
      <c r="C34" t="s">
        <v>75</v>
      </c>
      <c r="D34">
        <v>0.32</v>
      </c>
      <c r="E34">
        <v>3.3</v>
      </c>
      <c r="F34">
        <v>3.1</v>
      </c>
      <c r="G34">
        <v>3.1</v>
      </c>
      <c r="H34">
        <v>3.3</v>
      </c>
      <c r="I34">
        <f t="shared" si="3"/>
        <v>1.55</v>
      </c>
      <c r="J34">
        <f t="shared" si="4"/>
        <v>0</v>
      </c>
      <c r="K34">
        <v>1</v>
      </c>
      <c r="L34">
        <f t="shared" si="5"/>
        <v>1</v>
      </c>
      <c r="M34">
        <v>1</v>
      </c>
      <c r="N34">
        <v>1</v>
      </c>
      <c r="O34">
        <v>3</v>
      </c>
      <c r="P34">
        <f t="shared" si="6"/>
        <v>1</v>
      </c>
      <c r="S34">
        <v>1</v>
      </c>
      <c r="T34">
        <v>0</v>
      </c>
      <c r="U34">
        <v>1</v>
      </c>
      <c r="Z34">
        <v>0</v>
      </c>
      <c r="AA34">
        <v>0</v>
      </c>
      <c r="AB34">
        <v>0</v>
      </c>
      <c r="AC34">
        <v>0</v>
      </c>
      <c r="AD34" t="s">
        <v>75</v>
      </c>
      <c r="AE34">
        <f t="shared" si="53"/>
        <v>24.907331955823281</v>
      </c>
      <c r="AF34">
        <f t="shared" si="7"/>
        <v>3.7738381751247396</v>
      </c>
      <c r="AG34">
        <f t="shared" si="8"/>
        <v>7.5476763502494792</v>
      </c>
      <c r="AH34">
        <f t="shared" si="9"/>
        <v>15.095352700498958</v>
      </c>
      <c r="AI34">
        <f t="shared" si="10"/>
        <v>22.643029050748439</v>
      </c>
      <c r="AJ34">
        <f t="shared" si="11"/>
        <v>30.190705400997917</v>
      </c>
      <c r="AK34">
        <f t="shared" si="12"/>
        <v>37.738381751247395</v>
      </c>
      <c r="AL34">
        <f t="shared" si="13"/>
        <v>45.286058101496877</v>
      </c>
      <c r="AM34">
        <f t="shared" si="14"/>
        <v>83.024439852744266</v>
      </c>
      <c r="AN34">
        <f t="shared" si="15"/>
        <v>105.6674689034927</v>
      </c>
      <c r="AO34">
        <f t="shared" si="16"/>
        <v>128.31049795424116</v>
      </c>
      <c r="AP34">
        <f t="shared" si="17"/>
        <v>181.14423240598751</v>
      </c>
      <c r="AQ34">
        <f t="shared" si="18"/>
        <v>3.7738381751247396</v>
      </c>
      <c r="AR34">
        <f t="shared" si="19"/>
        <v>7.5476763502494792</v>
      </c>
      <c r="AS34">
        <f t="shared" si="20"/>
        <v>15.095352700498958</v>
      </c>
      <c r="AT34">
        <f t="shared" si="21"/>
        <v>22.643029050748439</v>
      </c>
      <c r="AU34">
        <f t="shared" si="22"/>
        <v>24.907331955823281</v>
      </c>
      <c r="AV34">
        <f t="shared" si="23"/>
        <v>24.907331955823281</v>
      </c>
      <c r="AW34">
        <f t="shared" si="24"/>
        <v>24.907331955823281</v>
      </c>
      <c r="AX34">
        <f t="shared" si="25"/>
        <v>24.907331955823281</v>
      </c>
      <c r="AY34">
        <f t="shared" si="26"/>
        <v>24.907331955823281</v>
      </c>
      <c r="AZ34">
        <f t="shared" si="27"/>
        <v>24.907331955823281</v>
      </c>
      <c r="BA34">
        <f t="shared" si="28"/>
        <v>24.907331955823281</v>
      </c>
      <c r="BB34">
        <f t="shared" si="29"/>
        <v>38</v>
      </c>
      <c r="BC34">
        <f t="shared" si="54"/>
        <v>0</v>
      </c>
      <c r="BD34">
        <f t="shared" si="30"/>
        <v>0</v>
      </c>
      <c r="BE34">
        <f t="shared" si="31"/>
        <v>5.5</v>
      </c>
      <c r="BF34">
        <f t="shared" si="32"/>
        <v>0</v>
      </c>
      <c r="BG34">
        <f t="shared" si="32"/>
        <v>0</v>
      </c>
      <c r="BH34">
        <f t="shared" si="32"/>
        <v>0</v>
      </c>
      <c r="BI34">
        <f t="shared" si="33"/>
        <v>0.30965185727959155</v>
      </c>
      <c r="BJ34">
        <f t="shared" si="56"/>
        <v>0</v>
      </c>
      <c r="BK34">
        <f t="shared" si="57"/>
        <v>0</v>
      </c>
      <c r="BL34">
        <f t="shared" si="35"/>
        <v>4.4818031974677729E-2</v>
      </c>
      <c r="BM34">
        <f t="shared" si="36"/>
        <v>0</v>
      </c>
      <c r="BN34">
        <f t="shared" si="37"/>
        <v>0</v>
      </c>
      <c r="BO34">
        <f t="shared" si="38"/>
        <v>0</v>
      </c>
      <c r="BP34" t="str">
        <f t="shared" si="39"/>
        <v>Col mop</v>
      </c>
      <c r="BQ34">
        <f t="shared" si="40"/>
        <v>3.7738381751247396</v>
      </c>
      <c r="BR34">
        <f t="shared" si="41"/>
        <v>3.7738381751247396</v>
      </c>
      <c r="BS34">
        <f t="shared" si="42"/>
        <v>7.5476763502494792</v>
      </c>
      <c r="BT34">
        <f t="shared" si="43"/>
        <v>7.5476763502494801</v>
      </c>
      <c r="BU34">
        <f t="shared" si="44"/>
        <v>2.2643029050748424</v>
      </c>
      <c r="BV34">
        <f t="shared" si="45"/>
        <v>0</v>
      </c>
      <c r="BW34">
        <f t="shared" si="46"/>
        <v>0</v>
      </c>
      <c r="BX34">
        <f t="shared" si="47"/>
        <v>0</v>
      </c>
      <c r="BY34">
        <f t="shared" si="48"/>
        <v>0</v>
      </c>
      <c r="BZ34">
        <f t="shared" si="49"/>
        <v>0</v>
      </c>
      <c r="CA34">
        <f t="shared" si="50"/>
        <v>0</v>
      </c>
      <c r="CB34" s="11">
        <f t="shared" si="58"/>
        <v>8.1487330863050413E-3</v>
      </c>
      <c r="CD34" s="24"/>
      <c r="CE34" s="24"/>
      <c r="CF34" s="24"/>
      <c r="CG34" s="24"/>
      <c r="CH34" s="24"/>
      <c r="CI34" s="24"/>
      <c r="CJ34" s="12"/>
      <c r="CK34" s="25"/>
      <c r="CL34" s="20"/>
      <c r="CM34" s="20"/>
      <c r="CN34" s="20"/>
    </row>
    <row r="35" spans="1:96" x14ac:dyDescent="0.3">
      <c r="A35">
        <v>1</v>
      </c>
      <c r="B35" t="str">
        <f t="shared" si="2"/>
        <v/>
      </c>
      <c r="D35">
        <v>0.42</v>
      </c>
      <c r="I35">
        <f t="shared" si="3"/>
        <v>0</v>
      </c>
      <c r="J35">
        <f t="shared" si="4"/>
        <v>0</v>
      </c>
      <c r="L35" t="e">
        <f t="shared" si="5"/>
        <v>#DIV/0!</v>
      </c>
      <c r="M35">
        <v>1</v>
      </c>
      <c r="N35">
        <v>1</v>
      </c>
      <c r="O35">
        <v>2</v>
      </c>
      <c r="P35">
        <f t="shared" si="6"/>
        <v>0</v>
      </c>
      <c r="S35">
        <v>1</v>
      </c>
      <c r="T35">
        <v>0</v>
      </c>
      <c r="U35">
        <v>1</v>
      </c>
      <c r="V35" t="s">
        <v>93</v>
      </c>
      <c r="Z35">
        <v>0</v>
      </c>
      <c r="AA35">
        <v>0</v>
      </c>
      <c r="AB35">
        <v>0</v>
      </c>
      <c r="AC35">
        <v>0</v>
      </c>
      <c r="AD35" t="s">
        <v>75</v>
      </c>
      <c r="AE35" t="e">
        <f t="shared" si="53"/>
        <v>#DIV/0!</v>
      </c>
      <c r="AF35" t="e">
        <f t="shared" si="7"/>
        <v>#DIV/0!</v>
      </c>
      <c r="AG35" t="e">
        <f t="shared" si="8"/>
        <v>#DIV/0!</v>
      </c>
      <c r="AH35" t="e">
        <f t="shared" si="9"/>
        <v>#DIV/0!</v>
      </c>
      <c r="AI35" t="e">
        <f t="shared" si="10"/>
        <v>#DIV/0!</v>
      </c>
      <c r="AJ35" t="e">
        <f t="shared" si="11"/>
        <v>#DIV/0!</v>
      </c>
      <c r="AK35" t="e">
        <f t="shared" si="12"/>
        <v>#DIV/0!</v>
      </c>
      <c r="AL35" t="e">
        <f t="shared" si="13"/>
        <v>#DIV/0!</v>
      </c>
      <c r="AM35" t="e">
        <f t="shared" si="14"/>
        <v>#DIV/0!</v>
      </c>
      <c r="AN35" t="e">
        <f t="shared" si="15"/>
        <v>#DIV/0!</v>
      </c>
      <c r="AO35" t="e">
        <f t="shared" si="16"/>
        <v>#DIV/0!</v>
      </c>
      <c r="AP35" t="e">
        <f t="shared" si="17"/>
        <v>#DIV/0!</v>
      </c>
      <c r="AQ35" t="e">
        <f t="shared" si="18"/>
        <v>#DIV/0!</v>
      </c>
      <c r="AR35" t="e">
        <f t="shared" si="19"/>
        <v>#DIV/0!</v>
      </c>
      <c r="AS35" t="e">
        <f t="shared" si="20"/>
        <v>#DIV/0!</v>
      </c>
      <c r="AT35" t="e">
        <f t="shared" si="21"/>
        <v>#DIV/0!</v>
      </c>
      <c r="AU35" t="e">
        <f t="shared" si="22"/>
        <v>#DIV/0!</v>
      </c>
      <c r="AV35" t="e">
        <f t="shared" si="23"/>
        <v>#DIV/0!</v>
      </c>
      <c r="AW35" t="e">
        <f t="shared" si="24"/>
        <v>#DIV/0!</v>
      </c>
      <c r="AX35" t="e">
        <f t="shared" si="25"/>
        <v>#DIV/0!</v>
      </c>
      <c r="AY35" t="e">
        <f t="shared" si="26"/>
        <v>#DIV/0!</v>
      </c>
      <c r="AZ35" t="e">
        <f t="shared" si="27"/>
        <v>#DIV/0!</v>
      </c>
      <c r="BA35" t="e">
        <f t="shared" si="28"/>
        <v>#DIV/0!</v>
      </c>
      <c r="BB35">
        <f t="shared" si="29"/>
        <v>18</v>
      </c>
      <c r="BC35">
        <f t="shared" si="54"/>
        <v>0</v>
      </c>
      <c r="BD35">
        <f t="shared" si="30"/>
        <v>0</v>
      </c>
      <c r="BE35">
        <f t="shared" si="31"/>
        <v>5.5</v>
      </c>
      <c r="BF35">
        <f t="shared" si="32"/>
        <v>0</v>
      </c>
      <c r="BG35">
        <f t="shared" si="32"/>
        <v>0</v>
      </c>
      <c r="BH35">
        <f t="shared" si="32"/>
        <v>0</v>
      </c>
      <c r="BI35">
        <f t="shared" si="33"/>
        <v>0.25267438765269301</v>
      </c>
      <c r="BJ35">
        <f t="shared" si="56"/>
        <v>0</v>
      </c>
      <c r="BK35">
        <f t="shared" si="57"/>
        <v>0</v>
      </c>
      <c r="BL35">
        <f t="shared" si="35"/>
        <v>7.7206062893878422E-2</v>
      </c>
      <c r="BM35">
        <f t="shared" si="36"/>
        <v>0</v>
      </c>
      <c r="BN35">
        <f t="shared" si="37"/>
        <v>0</v>
      </c>
      <c r="BO35">
        <f t="shared" si="38"/>
        <v>0</v>
      </c>
      <c r="BP35" t="str">
        <f t="shared" si="39"/>
        <v/>
      </c>
      <c r="BQ35" t="str">
        <f t="shared" si="40"/>
        <v/>
      </c>
      <c r="BR35" t="str">
        <f t="shared" si="41"/>
        <v/>
      </c>
      <c r="BS35" t="str">
        <f t="shared" si="42"/>
        <v/>
      </c>
      <c r="BT35" t="str">
        <f t="shared" si="43"/>
        <v/>
      </c>
      <c r="BU35" t="str">
        <f t="shared" si="44"/>
        <v/>
      </c>
      <c r="BV35" t="str">
        <f t="shared" si="45"/>
        <v/>
      </c>
      <c r="BW35" t="str">
        <f t="shared" si="46"/>
        <v/>
      </c>
      <c r="BX35" t="str">
        <f t="shared" si="47"/>
        <v/>
      </c>
      <c r="BY35" t="str">
        <f t="shared" si="48"/>
        <v/>
      </c>
      <c r="BZ35" t="str">
        <f t="shared" si="49"/>
        <v/>
      </c>
      <c r="CA35" t="str">
        <f t="shared" si="50"/>
        <v/>
      </c>
      <c r="CB35" s="11">
        <f t="shared" si="58"/>
        <v>1.4037465980705167E-2</v>
      </c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</row>
    <row r="36" spans="1:96" x14ac:dyDescent="0.3">
      <c r="A36">
        <v>1</v>
      </c>
      <c r="B36" t="str">
        <f t="shared" si="2"/>
        <v/>
      </c>
      <c r="D36">
        <v>0.18</v>
      </c>
      <c r="I36">
        <f t="shared" si="3"/>
        <v>0</v>
      </c>
      <c r="J36">
        <f t="shared" si="4"/>
        <v>0</v>
      </c>
      <c r="L36" t="e">
        <f t="shared" si="5"/>
        <v>#DIV/0!</v>
      </c>
      <c r="M36">
        <v>1</v>
      </c>
      <c r="N36">
        <v>0</v>
      </c>
      <c r="O36">
        <v>1</v>
      </c>
      <c r="P36">
        <f t="shared" si="6"/>
        <v>0</v>
      </c>
      <c r="S36">
        <v>1</v>
      </c>
      <c r="T36">
        <v>0</v>
      </c>
      <c r="U36">
        <v>1</v>
      </c>
      <c r="Z36">
        <v>0</v>
      </c>
      <c r="AA36">
        <v>0</v>
      </c>
      <c r="AB36">
        <v>0</v>
      </c>
      <c r="AC36">
        <v>0</v>
      </c>
      <c r="AD36" t="s">
        <v>75</v>
      </c>
      <c r="AE36" t="e">
        <f t="shared" si="53"/>
        <v>#DIV/0!</v>
      </c>
      <c r="AF36" t="e">
        <f t="shared" si="7"/>
        <v>#DIV/0!</v>
      </c>
      <c r="AG36" t="e">
        <f t="shared" si="8"/>
        <v>#DIV/0!</v>
      </c>
      <c r="AH36" t="e">
        <f t="shared" si="9"/>
        <v>#DIV/0!</v>
      </c>
      <c r="AI36" t="e">
        <f t="shared" si="10"/>
        <v>#DIV/0!</v>
      </c>
      <c r="AJ36" t="e">
        <f t="shared" si="11"/>
        <v>#DIV/0!</v>
      </c>
      <c r="AK36" t="e">
        <f t="shared" si="12"/>
        <v>#DIV/0!</v>
      </c>
      <c r="AL36" t="e">
        <f t="shared" si="13"/>
        <v>#DIV/0!</v>
      </c>
      <c r="AM36" t="e">
        <f t="shared" si="14"/>
        <v>#DIV/0!</v>
      </c>
      <c r="AN36" t="e">
        <f t="shared" si="15"/>
        <v>#DIV/0!</v>
      </c>
      <c r="AO36" t="e">
        <f t="shared" si="16"/>
        <v>#DIV/0!</v>
      </c>
      <c r="AP36" t="e">
        <f t="shared" si="17"/>
        <v>#DIV/0!</v>
      </c>
      <c r="AQ36" t="e">
        <f t="shared" si="18"/>
        <v>#DIV/0!</v>
      </c>
      <c r="AR36" t="e">
        <f t="shared" si="19"/>
        <v>#DIV/0!</v>
      </c>
      <c r="AS36" t="e">
        <f t="shared" si="20"/>
        <v>#DIV/0!</v>
      </c>
      <c r="AT36" t="e">
        <f t="shared" si="21"/>
        <v>#DIV/0!</v>
      </c>
      <c r="AU36" t="e">
        <f t="shared" si="22"/>
        <v>#DIV/0!</v>
      </c>
      <c r="AV36" t="e">
        <f t="shared" si="23"/>
        <v>#DIV/0!</v>
      </c>
      <c r="AW36" t="e">
        <f t="shared" si="24"/>
        <v>#DIV/0!</v>
      </c>
      <c r="AX36" t="e">
        <f t="shared" si="25"/>
        <v>#DIV/0!</v>
      </c>
      <c r="AY36" t="e">
        <f t="shared" si="26"/>
        <v>#DIV/0!</v>
      </c>
      <c r="AZ36" t="e">
        <f t="shared" si="27"/>
        <v>#DIV/0!</v>
      </c>
      <c r="BA36" t="e">
        <f t="shared" si="28"/>
        <v>#DIV/0!</v>
      </c>
      <c r="BB36">
        <f t="shared" si="29"/>
        <v>5.5</v>
      </c>
      <c r="BC36">
        <f t="shared" si="54"/>
        <v>0</v>
      </c>
      <c r="BD36">
        <f t="shared" si="30"/>
        <v>0</v>
      </c>
      <c r="BE36">
        <f t="shared" si="31"/>
        <v>5.5</v>
      </c>
      <c r="BF36">
        <f t="shared" si="32"/>
        <v>0</v>
      </c>
      <c r="BG36">
        <f t="shared" si="32"/>
        <v>0</v>
      </c>
      <c r="BH36">
        <f t="shared" si="32"/>
        <v>0</v>
      </c>
      <c r="BI36">
        <f t="shared" si="33"/>
        <v>1.4180705429487874E-2</v>
      </c>
      <c r="BJ36">
        <f t="shared" si="56"/>
        <v>0</v>
      </c>
      <c r="BK36">
        <f t="shared" si="57"/>
        <v>0</v>
      </c>
      <c r="BL36">
        <f t="shared" si="35"/>
        <v>1.4180705429487874E-2</v>
      </c>
      <c r="BM36">
        <f t="shared" si="36"/>
        <v>0</v>
      </c>
      <c r="BN36">
        <f t="shared" si="37"/>
        <v>0</v>
      </c>
      <c r="BO36">
        <f t="shared" si="38"/>
        <v>0</v>
      </c>
      <c r="BP36" t="str">
        <f t="shared" si="39"/>
        <v/>
      </c>
      <c r="BQ36" t="str">
        <f t="shared" si="40"/>
        <v/>
      </c>
      <c r="BR36" t="str">
        <f t="shared" si="41"/>
        <v/>
      </c>
      <c r="BS36" t="str">
        <f t="shared" si="42"/>
        <v/>
      </c>
      <c r="BT36" t="str">
        <f t="shared" si="43"/>
        <v/>
      </c>
      <c r="BU36" t="str">
        <f t="shared" si="44"/>
        <v/>
      </c>
      <c r="BV36" t="str">
        <f t="shared" si="45"/>
        <v/>
      </c>
      <c r="BW36" t="str">
        <f t="shared" si="46"/>
        <v/>
      </c>
      <c r="BX36" t="str">
        <f t="shared" si="47"/>
        <v/>
      </c>
      <c r="BY36" t="str">
        <f t="shared" si="48"/>
        <v/>
      </c>
      <c r="BZ36" t="str">
        <f t="shared" si="49"/>
        <v/>
      </c>
      <c r="CA36" t="str">
        <f t="shared" si="50"/>
        <v/>
      </c>
      <c r="CB36" s="11">
        <f t="shared" si="58"/>
        <v>2.5783100780887042E-3</v>
      </c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35"/>
      <c r="CP36" s="35"/>
      <c r="CQ36" s="35"/>
      <c r="CR36" s="35"/>
    </row>
    <row r="37" spans="1:96" x14ac:dyDescent="0.3">
      <c r="A37">
        <v>1</v>
      </c>
      <c r="B37">
        <f t="shared" si="2"/>
        <v>1</v>
      </c>
      <c r="C37" t="s">
        <v>75</v>
      </c>
      <c r="D37">
        <v>0.44</v>
      </c>
      <c r="E37">
        <v>4.0999999999999996</v>
      </c>
      <c r="F37">
        <v>3.6</v>
      </c>
      <c r="G37">
        <v>3.07</v>
      </c>
      <c r="H37">
        <v>4.0999999999999996</v>
      </c>
      <c r="I37">
        <f t="shared" si="3"/>
        <v>1.6675</v>
      </c>
      <c r="J37">
        <f t="shared" si="4"/>
        <v>0</v>
      </c>
      <c r="K37">
        <v>1</v>
      </c>
      <c r="L37">
        <f t="shared" si="5"/>
        <v>1</v>
      </c>
      <c r="M37">
        <v>2</v>
      </c>
      <c r="N37">
        <v>1</v>
      </c>
      <c r="O37">
        <v>4</v>
      </c>
      <c r="P37">
        <f t="shared" si="6"/>
        <v>1</v>
      </c>
      <c r="S37">
        <v>1</v>
      </c>
      <c r="T37">
        <v>0</v>
      </c>
      <c r="U37">
        <v>1</v>
      </c>
      <c r="V37" t="s">
        <v>93</v>
      </c>
      <c r="Z37">
        <v>0</v>
      </c>
      <c r="AA37">
        <v>0</v>
      </c>
      <c r="AB37">
        <v>0</v>
      </c>
      <c r="AC37">
        <v>0</v>
      </c>
      <c r="AD37" t="s">
        <v>75</v>
      </c>
      <c r="AE37">
        <f t="shared" si="53"/>
        <v>35.815037860362047</v>
      </c>
      <c r="AF37">
        <f t="shared" si="7"/>
        <v>4.3676875439465919</v>
      </c>
      <c r="AG37">
        <f t="shared" si="8"/>
        <v>8.7353750878931837</v>
      </c>
      <c r="AH37">
        <f t="shared" si="9"/>
        <v>17.470750175786367</v>
      </c>
      <c r="AI37">
        <f t="shared" si="10"/>
        <v>26.206125263679553</v>
      </c>
      <c r="AJ37">
        <f t="shared" si="11"/>
        <v>34.941500351572735</v>
      </c>
      <c r="AK37">
        <f t="shared" si="12"/>
        <v>43.676875439465917</v>
      </c>
      <c r="AL37">
        <f t="shared" si="13"/>
        <v>52.412250527359106</v>
      </c>
      <c r="AM37">
        <f t="shared" si="14"/>
        <v>96.089125966825023</v>
      </c>
      <c r="AN37">
        <f t="shared" si="15"/>
        <v>122.29525123050458</v>
      </c>
      <c r="AO37">
        <f t="shared" si="16"/>
        <v>148.50137649418411</v>
      </c>
      <c r="AP37">
        <f t="shared" si="17"/>
        <v>209.64900210943642</v>
      </c>
      <c r="AQ37">
        <f t="shared" si="18"/>
        <v>4.3676875439465919</v>
      </c>
      <c r="AR37">
        <f t="shared" si="19"/>
        <v>8.7353750878931837</v>
      </c>
      <c r="AS37">
        <f t="shared" si="20"/>
        <v>17.470750175786367</v>
      </c>
      <c r="AT37">
        <f t="shared" si="21"/>
        <v>26.206125263679553</v>
      </c>
      <c r="AU37">
        <f t="shared" si="22"/>
        <v>34.941500351572735</v>
      </c>
      <c r="AV37">
        <f t="shared" si="23"/>
        <v>35.815037860362047</v>
      </c>
      <c r="AW37">
        <f t="shared" si="24"/>
        <v>35.815037860362047</v>
      </c>
      <c r="AX37">
        <f t="shared" si="25"/>
        <v>35.815037860362047</v>
      </c>
      <c r="AY37">
        <f t="shared" si="26"/>
        <v>35.815037860362047</v>
      </c>
      <c r="AZ37">
        <f t="shared" si="27"/>
        <v>35.815037860362047</v>
      </c>
      <c r="BA37">
        <f t="shared" si="28"/>
        <v>35.815037860362047</v>
      </c>
      <c r="BB37">
        <f t="shared" si="29"/>
        <v>63</v>
      </c>
      <c r="BC37">
        <f t="shared" si="54"/>
        <v>0</v>
      </c>
      <c r="BD37">
        <f t="shared" si="30"/>
        <v>0</v>
      </c>
      <c r="BE37">
        <f t="shared" si="31"/>
        <v>5.5</v>
      </c>
      <c r="BF37">
        <f t="shared" si="32"/>
        <v>0</v>
      </c>
      <c r="BG37">
        <f t="shared" si="32"/>
        <v>0</v>
      </c>
      <c r="BH37">
        <f t="shared" si="32"/>
        <v>0</v>
      </c>
      <c r="BI37">
        <f t="shared" si="33"/>
        <v>0.97059050495161459</v>
      </c>
      <c r="BJ37">
        <f t="shared" si="56"/>
        <v>0</v>
      </c>
      <c r="BK37">
        <f t="shared" si="57"/>
        <v>0</v>
      </c>
      <c r="BL37">
        <f t="shared" si="35"/>
        <v>8.4734091702125078E-2</v>
      </c>
      <c r="BM37">
        <f t="shared" si="36"/>
        <v>0</v>
      </c>
      <c r="BN37">
        <f t="shared" si="37"/>
        <v>0</v>
      </c>
      <c r="BO37">
        <f t="shared" si="38"/>
        <v>0</v>
      </c>
      <c r="BP37" t="str">
        <f t="shared" si="39"/>
        <v>Col mop</v>
      </c>
      <c r="BQ37">
        <f t="shared" si="40"/>
        <v>4.3676875439465919</v>
      </c>
      <c r="BR37">
        <f t="shared" si="41"/>
        <v>4.3676875439465919</v>
      </c>
      <c r="BS37">
        <f t="shared" si="42"/>
        <v>8.7353750878931837</v>
      </c>
      <c r="BT37">
        <f t="shared" si="43"/>
        <v>8.7353750878931855</v>
      </c>
      <c r="BU37">
        <f t="shared" si="44"/>
        <v>8.735375087893182</v>
      </c>
      <c r="BV37">
        <f t="shared" si="45"/>
        <v>0.8735375087893118</v>
      </c>
      <c r="BW37">
        <f t="shared" si="46"/>
        <v>0</v>
      </c>
      <c r="BX37">
        <f t="shared" si="47"/>
        <v>0</v>
      </c>
      <c r="BY37">
        <f t="shared" si="48"/>
        <v>0</v>
      </c>
      <c r="BZ37">
        <f t="shared" si="49"/>
        <v>0</v>
      </c>
      <c r="CA37">
        <f t="shared" si="50"/>
        <v>0</v>
      </c>
      <c r="CB37" s="11">
        <f t="shared" si="58"/>
        <v>1.5406198491295469E-2</v>
      </c>
      <c r="CC37" s="33"/>
      <c r="CD37" s="12"/>
      <c r="CE37" s="12"/>
      <c r="CF37" s="12"/>
      <c r="CG37" s="12"/>
      <c r="CH37" s="12"/>
      <c r="CI37" s="12"/>
      <c r="CJ37" s="12"/>
      <c r="CK37" s="12"/>
      <c r="CO37" s="11"/>
      <c r="CP37" s="11"/>
      <c r="CQ37" s="11"/>
      <c r="CR37" s="11"/>
    </row>
    <row r="38" spans="1:96" x14ac:dyDescent="0.3">
      <c r="A38">
        <v>1</v>
      </c>
      <c r="B38" t="str">
        <f t="shared" si="2"/>
        <v/>
      </c>
      <c r="D38">
        <v>0.38</v>
      </c>
      <c r="I38">
        <f t="shared" si="3"/>
        <v>0</v>
      </c>
      <c r="J38">
        <f t="shared" si="4"/>
        <v>0</v>
      </c>
      <c r="L38" t="e">
        <f t="shared" si="5"/>
        <v>#DIV/0!</v>
      </c>
      <c r="M38">
        <v>1</v>
      </c>
      <c r="N38">
        <v>1</v>
      </c>
      <c r="O38">
        <v>3</v>
      </c>
      <c r="P38">
        <f t="shared" si="6"/>
        <v>0</v>
      </c>
      <c r="S38">
        <v>1</v>
      </c>
      <c r="T38">
        <v>0</v>
      </c>
      <c r="U38">
        <v>1</v>
      </c>
      <c r="V38" t="s">
        <v>93</v>
      </c>
      <c r="Z38">
        <v>0</v>
      </c>
      <c r="AA38">
        <v>0</v>
      </c>
      <c r="AB38">
        <v>0</v>
      </c>
      <c r="AC38">
        <v>0</v>
      </c>
      <c r="AD38" t="s">
        <v>75</v>
      </c>
      <c r="AE38" t="e">
        <f t="shared" si="53"/>
        <v>#DIV/0!</v>
      </c>
      <c r="AF38" t="e">
        <f t="shared" si="7"/>
        <v>#DIV/0!</v>
      </c>
      <c r="AG38" t="e">
        <f t="shared" si="8"/>
        <v>#DIV/0!</v>
      </c>
      <c r="AH38" t="e">
        <f t="shared" si="9"/>
        <v>#DIV/0!</v>
      </c>
      <c r="AI38" t="e">
        <f t="shared" si="10"/>
        <v>#DIV/0!</v>
      </c>
      <c r="AJ38" t="e">
        <f t="shared" si="11"/>
        <v>#DIV/0!</v>
      </c>
      <c r="AK38" t="e">
        <f t="shared" si="12"/>
        <v>#DIV/0!</v>
      </c>
      <c r="AL38" t="e">
        <f t="shared" si="13"/>
        <v>#DIV/0!</v>
      </c>
      <c r="AM38" t="e">
        <f t="shared" si="14"/>
        <v>#DIV/0!</v>
      </c>
      <c r="AN38" t="e">
        <f t="shared" si="15"/>
        <v>#DIV/0!</v>
      </c>
      <c r="AO38" t="e">
        <f t="shared" si="16"/>
        <v>#DIV/0!</v>
      </c>
      <c r="AP38" t="e">
        <f t="shared" si="17"/>
        <v>#DIV/0!</v>
      </c>
      <c r="AQ38" t="e">
        <f t="shared" si="18"/>
        <v>#DIV/0!</v>
      </c>
      <c r="AR38" t="e">
        <f t="shared" si="19"/>
        <v>#DIV/0!</v>
      </c>
      <c r="AS38" t="e">
        <f t="shared" si="20"/>
        <v>#DIV/0!</v>
      </c>
      <c r="AT38" t="e">
        <f t="shared" si="21"/>
        <v>#DIV/0!</v>
      </c>
      <c r="AU38" t="e">
        <f t="shared" si="22"/>
        <v>#DIV/0!</v>
      </c>
      <c r="AV38" t="e">
        <f t="shared" si="23"/>
        <v>#DIV/0!</v>
      </c>
      <c r="AW38" t="e">
        <f t="shared" si="24"/>
        <v>#DIV/0!</v>
      </c>
      <c r="AX38" t="e">
        <f t="shared" si="25"/>
        <v>#DIV/0!</v>
      </c>
      <c r="AY38" t="e">
        <f t="shared" si="26"/>
        <v>#DIV/0!</v>
      </c>
      <c r="AZ38" t="e">
        <f t="shared" si="27"/>
        <v>#DIV/0!</v>
      </c>
      <c r="BA38" t="e">
        <f t="shared" si="28"/>
        <v>#DIV/0!</v>
      </c>
      <c r="BB38">
        <f t="shared" si="29"/>
        <v>38</v>
      </c>
      <c r="BC38">
        <f t="shared" si="54"/>
        <v>0</v>
      </c>
      <c r="BD38">
        <f t="shared" si="30"/>
        <v>0</v>
      </c>
      <c r="BE38">
        <f t="shared" si="31"/>
        <v>5.5</v>
      </c>
      <c r="BF38">
        <f t="shared" si="32"/>
        <v>0</v>
      </c>
      <c r="BG38">
        <f t="shared" si="32"/>
        <v>0</v>
      </c>
      <c r="BH38">
        <f t="shared" si="32"/>
        <v>0</v>
      </c>
      <c r="BI38">
        <f t="shared" si="33"/>
        <v>0.43665750186692409</v>
      </c>
      <c r="BJ38">
        <f t="shared" si="56"/>
        <v>0</v>
      </c>
      <c r="BK38">
        <f t="shared" si="57"/>
        <v>0</v>
      </c>
      <c r="BL38">
        <f t="shared" si="35"/>
        <v>6.3200427901791645E-2</v>
      </c>
      <c r="BM38">
        <f t="shared" si="36"/>
        <v>0</v>
      </c>
      <c r="BN38">
        <f t="shared" si="37"/>
        <v>0</v>
      </c>
      <c r="BO38">
        <f t="shared" si="38"/>
        <v>0</v>
      </c>
      <c r="BP38" t="str">
        <f t="shared" si="39"/>
        <v/>
      </c>
      <c r="BQ38" t="str">
        <f t="shared" si="40"/>
        <v/>
      </c>
      <c r="BR38" t="str">
        <f t="shared" si="41"/>
        <v/>
      </c>
      <c r="BS38" t="str">
        <f t="shared" si="42"/>
        <v/>
      </c>
      <c r="BT38" t="str">
        <f t="shared" si="43"/>
        <v/>
      </c>
      <c r="BU38" t="str">
        <f t="shared" si="44"/>
        <v/>
      </c>
      <c r="BV38" t="str">
        <f t="shared" si="45"/>
        <v/>
      </c>
      <c r="BW38" t="str">
        <f t="shared" si="46"/>
        <v/>
      </c>
      <c r="BX38" t="str">
        <f t="shared" si="47"/>
        <v/>
      </c>
      <c r="BY38" t="str">
        <f t="shared" si="48"/>
        <v/>
      </c>
      <c r="BZ38" t="str">
        <f t="shared" si="49"/>
        <v/>
      </c>
      <c r="CA38" t="str">
        <f t="shared" si="50"/>
        <v/>
      </c>
      <c r="CB38" s="11">
        <f t="shared" si="58"/>
        <v>1.1490986891234845E-2</v>
      </c>
      <c r="CC38" s="33"/>
      <c r="CD38" s="12"/>
      <c r="CE38" s="12"/>
      <c r="CF38" s="12"/>
      <c r="CG38" s="12"/>
      <c r="CH38" s="12"/>
      <c r="CI38" s="12"/>
      <c r="CJ38" s="12"/>
      <c r="CK38" s="12"/>
      <c r="CO38" s="11"/>
      <c r="CP38" s="11"/>
      <c r="CQ38" s="11"/>
      <c r="CR38" s="11"/>
    </row>
    <row r="39" spans="1:96" x14ac:dyDescent="0.3">
      <c r="A39">
        <v>1</v>
      </c>
      <c r="B39" t="str">
        <f t="shared" si="2"/>
        <v/>
      </c>
      <c r="D39">
        <v>0.27</v>
      </c>
      <c r="I39">
        <f t="shared" si="3"/>
        <v>0</v>
      </c>
      <c r="J39">
        <f t="shared" si="4"/>
        <v>0</v>
      </c>
      <c r="L39" t="e">
        <f t="shared" si="5"/>
        <v>#DIV/0!</v>
      </c>
      <c r="M39">
        <v>1</v>
      </c>
      <c r="N39">
        <v>1</v>
      </c>
      <c r="O39">
        <v>2</v>
      </c>
      <c r="P39">
        <f t="shared" si="6"/>
        <v>0</v>
      </c>
      <c r="S39">
        <v>1</v>
      </c>
      <c r="T39">
        <v>0</v>
      </c>
      <c r="U39">
        <v>1</v>
      </c>
      <c r="V39" t="s">
        <v>93</v>
      </c>
      <c r="Z39">
        <v>0</v>
      </c>
      <c r="AA39">
        <v>0</v>
      </c>
      <c r="AB39">
        <v>0</v>
      </c>
      <c r="AC39">
        <v>0</v>
      </c>
      <c r="AD39" t="s">
        <v>75</v>
      </c>
      <c r="AE39" t="e">
        <f t="shared" si="53"/>
        <v>#DIV/0!</v>
      </c>
      <c r="AF39" t="e">
        <f t="shared" si="7"/>
        <v>#DIV/0!</v>
      </c>
      <c r="AG39" t="e">
        <f t="shared" si="8"/>
        <v>#DIV/0!</v>
      </c>
      <c r="AH39" t="e">
        <f t="shared" si="9"/>
        <v>#DIV/0!</v>
      </c>
      <c r="AI39" t="e">
        <f t="shared" si="10"/>
        <v>#DIV/0!</v>
      </c>
      <c r="AJ39" t="e">
        <f t="shared" si="11"/>
        <v>#DIV/0!</v>
      </c>
      <c r="AK39" t="e">
        <f t="shared" si="12"/>
        <v>#DIV/0!</v>
      </c>
      <c r="AL39" t="e">
        <f t="shared" si="13"/>
        <v>#DIV/0!</v>
      </c>
      <c r="AM39" t="e">
        <f t="shared" si="14"/>
        <v>#DIV/0!</v>
      </c>
      <c r="AN39" t="e">
        <f t="shared" si="15"/>
        <v>#DIV/0!</v>
      </c>
      <c r="AO39" t="e">
        <f t="shared" si="16"/>
        <v>#DIV/0!</v>
      </c>
      <c r="AP39" t="e">
        <f t="shared" si="17"/>
        <v>#DIV/0!</v>
      </c>
      <c r="AQ39" t="e">
        <f t="shared" si="18"/>
        <v>#DIV/0!</v>
      </c>
      <c r="AR39" t="e">
        <f t="shared" si="19"/>
        <v>#DIV/0!</v>
      </c>
      <c r="AS39" t="e">
        <f t="shared" si="20"/>
        <v>#DIV/0!</v>
      </c>
      <c r="AT39" t="e">
        <f t="shared" si="21"/>
        <v>#DIV/0!</v>
      </c>
      <c r="AU39" t="e">
        <f t="shared" si="22"/>
        <v>#DIV/0!</v>
      </c>
      <c r="AV39" t="e">
        <f t="shared" si="23"/>
        <v>#DIV/0!</v>
      </c>
      <c r="AW39" t="e">
        <f t="shared" si="24"/>
        <v>#DIV/0!</v>
      </c>
      <c r="AX39" t="e">
        <f t="shared" si="25"/>
        <v>#DIV/0!</v>
      </c>
      <c r="AY39" t="e">
        <f t="shared" si="26"/>
        <v>#DIV/0!</v>
      </c>
      <c r="AZ39" t="e">
        <f t="shared" si="27"/>
        <v>#DIV/0!</v>
      </c>
      <c r="BA39" t="e">
        <f t="shared" si="28"/>
        <v>#DIV/0!</v>
      </c>
      <c r="BB39">
        <f t="shared" si="29"/>
        <v>18</v>
      </c>
      <c r="BC39">
        <f t="shared" si="54"/>
        <v>0</v>
      </c>
      <c r="BD39">
        <f t="shared" si="30"/>
        <v>0</v>
      </c>
      <c r="BE39">
        <f t="shared" si="31"/>
        <v>5.5</v>
      </c>
      <c r="BF39">
        <f t="shared" si="32"/>
        <v>0</v>
      </c>
      <c r="BG39">
        <f t="shared" si="32"/>
        <v>0</v>
      </c>
      <c r="BH39">
        <f t="shared" si="32"/>
        <v>0</v>
      </c>
      <c r="BI39">
        <f t="shared" si="33"/>
        <v>0.10442155816259255</v>
      </c>
      <c r="BJ39">
        <f t="shared" si="56"/>
        <v>0</v>
      </c>
      <c r="BK39">
        <f t="shared" si="57"/>
        <v>0</v>
      </c>
      <c r="BL39">
        <f t="shared" si="35"/>
        <v>3.1906587216347725E-2</v>
      </c>
      <c r="BM39">
        <f t="shared" si="36"/>
        <v>0</v>
      </c>
      <c r="BN39">
        <f t="shared" si="37"/>
        <v>0</v>
      </c>
      <c r="BO39">
        <f t="shared" si="38"/>
        <v>0</v>
      </c>
      <c r="BP39" t="str">
        <f t="shared" si="39"/>
        <v/>
      </c>
      <c r="BQ39" t="str">
        <f t="shared" si="40"/>
        <v/>
      </c>
      <c r="BR39" t="str">
        <f t="shared" si="41"/>
        <v/>
      </c>
      <c r="BS39" t="str">
        <f t="shared" si="42"/>
        <v/>
      </c>
      <c r="BT39" t="str">
        <f t="shared" si="43"/>
        <v/>
      </c>
      <c r="BU39" t="str">
        <f t="shared" si="44"/>
        <v/>
      </c>
      <c r="BV39" t="str">
        <f t="shared" si="45"/>
        <v/>
      </c>
      <c r="BW39" t="str">
        <f t="shared" si="46"/>
        <v/>
      </c>
      <c r="BX39" t="str">
        <f t="shared" si="47"/>
        <v/>
      </c>
      <c r="BY39" t="str">
        <f t="shared" si="48"/>
        <v/>
      </c>
      <c r="BZ39" t="str">
        <f t="shared" si="49"/>
        <v/>
      </c>
      <c r="CA39" t="str">
        <f t="shared" si="50"/>
        <v/>
      </c>
      <c r="CB39" s="11">
        <f t="shared" si="58"/>
        <v>5.8011976756995858E-3</v>
      </c>
      <c r="CD39" s="12"/>
      <c r="CE39" s="12"/>
      <c r="CF39" s="12"/>
      <c r="CG39" s="12"/>
      <c r="CH39" s="12"/>
      <c r="CI39" s="12"/>
      <c r="CJ39" s="12"/>
      <c r="CK39" s="12"/>
    </row>
    <row r="40" spans="1:96" x14ac:dyDescent="0.3">
      <c r="A40">
        <v>1</v>
      </c>
      <c r="B40" t="str">
        <f t="shared" si="2"/>
        <v/>
      </c>
      <c r="D40">
        <v>0.23</v>
      </c>
      <c r="I40">
        <f t="shared" si="3"/>
        <v>0</v>
      </c>
      <c r="J40">
        <f t="shared" si="4"/>
        <v>0</v>
      </c>
      <c r="L40" t="e">
        <f t="shared" si="5"/>
        <v>#DIV/0!</v>
      </c>
      <c r="M40">
        <v>1</v>
      </c>
      <c r="N40">
        <v>1</v>
      </c>
      <c r="O40">
        <v>3</v>
      </c>
      <c r="P40">
        <f t="shared" si="6"/>
        <v>0</v>
      </c>
      <c r="Z40">
        <v>0</v>
      </c>
      <c r="AA40">
        <v>0</v>
      </c>
      <c r="AB40">
        <v>0</v>
      </c>
      <c r="AC40">
        <v>0</v>
      </c>
      <c r="AD40" t="s">
        <v>75</v>
      </c>
      <c r="AE40" t="e">
        <f t="shared" si="53"/>
        <v>#DIV/0!</v>
      </c>
      <c r="AF40" t="e">
        <f t="shared" si="7"/>
        <v>#DIV/0!</v>
      </c>
      <c r="AG40" t="e">
        <f t="shared" si="8"/>
        <v>#DIV/0!</v>
      </c>
      <c r="AH40" t="e">
        <f t="shared" si="9"/>
        <v>#DIV/0!</v>
      </c>
      <c r="AI40" t="e">
        <f t="shared" si="10"/>
        <v>#DIV/0!</v>
      </c>
      <c r="AJ40" t="e">
        <f t="shared" si="11"/>
        <v>#DIV/0!</v>
      </c>
      <c r="AK40" t="e">
        <f t="shared" si="12"/>
        <v>#DIV/0!</v>
      </c>
      <c r="AL40" t="e">
        <f t="shared" si="13"/>
        <v>#DIV/0!</v>
      </c>
      <c r="AM40" t="e">
        <f t="shared" si="14"/>
        <v>#DIV/0!</v>
      </c>
      <c r="AN40" t="e">
        <f t="shared" si="15"/>
        <v>#DIV/0!</v>
      </c>
      <c r="AO40" t="e">
        <f t="shared" si="16"/>
        <v>#DIV/0!</v>
      </c>
      <c r="AP40" t="e">
        <f t="shared" si="17"/>
        <v>#DIV/0!</v>
      </c>
      <c r="AQ40" t="e">
        <f t="shared" si="18"/>
        <v>#DIV/0!</v>
      </c>
      <c r="AR40" t="e">
        <f t="shared" si="19"/>
        <v>#DIV/0!</v>
      </c>
      <c r="AS40" t="e">
        <f t="shared" si="20"/>
        <v>#DIV/0!</v>
      </c>
      <c r="AT40" t="e">
        <f t="shared" si="21"/>
        <v>#DIV/0!</v>
      </c>
      <c r="AU40" t="e">
        <f t="shared" si="22"/>
        <v>#DIV/0!</v>
      </c>
      <c r="AV40" t="e">
        <f t="shared" si="23"/>
        <v>#DIV/0!</v>
      </c>
      <c r="AW40" t="e">
        <f t="shared" si="24"/>
        <v>#DIV/0!</v>
      </c>
      <c r="AX40" t="e">
        <f t="shared" si="25"/>
        <v>#DIV/0!</v>
      </c>
      <c r="AY40" t="e">
        <f t="shared" si="26"/>
        <v>#DIV/0!</v>
      </c>
      <c r="AZ40" t="e">
        <f t="shared" si="27"/>
        <v>#DIV/0!</v>
      </c>
      <c r="BA40" t="e">
        <f t="shared" si="28"/>
        <v>#DIV/0!</v>
      </c>
      <c r="BB40">
        <f t="shared" si="29"/>
        <v>38</v>
      </c>
      <c r="BC40">
        <f t="shared" si="54"/>
        <v>0</v>
      </c>
      <c r="BD40">
        <f t="shared" si="30"/>
        <v>0</v>
      </c>
      <c r="BE40">
        <f t="shared" si="31"/>
        <v>0</v>
      </c>
      <c r="BF40">
        <f t="shared" si="32"/>
        <v>0</v>
      </c>
      <c r="BG40">
        <f t="shared" si="32"/>
        <v>0</v>
      </c>
      <c r="BH40">
        <f t="shared" si="32"/>
        <v>0</v>
      </c>
      <c r="BI40">
        <f t="shared" si="33"/>
        <v>0.15996663330166402</v>
      </c>
      <c r="BJ40">
        <f t="shared" si="56"/>
        <v>0</v>
      </c>
      <c r="BK40">
        <f t="shared" si="57"/>
        <v>0</v>
      </c>
      <c r="BL40">
        <f t="shared" si="35"/>
        <v>0</v>
      </c>
      <c r="BM40">
        <f t="shared" si="36"/>
        <v>0</v>
      </c>
      <c r="BN40">
        <f t="shared" si="37"/>
        <v>0</v>
      </c>
      <c r="BO40">
        <f t="shared" si="38"/>
        <v>0</v>
      </c>
      <c r="BP40" t="str">
        <f t="shared" si="39"/>
        <v/>
      </c>
      <c r="BQ40" t="str">
        <f t="shared" si="40"/>
        <v/>
      </c>
      <c r="BR40" t="str">
        <f t="shared" si="41"/>
        <v/>
      </c>
      <c r="BS40" t="str">
        <f t="shared" si="42"/>
        <v/>
      </c>
      <c r="BT40" t="str">
        <f t="shared" si="43"/>
        <v/>
      </c>
      <c r="BU40" t="str">
        <f t="shared" si="44"/>
        <v/>
      </c>
      <c r="BV40" t="str">
        <f t="shared" si="45"/>
        <v/>
      </c>
      <c r="BW40" t="str">
        <f t="shared" si="46"/>
        <v/>
      </c>
      <c r="BX40" t="str">
        <f t="shared" si="47"/>
        <v/>
      </c>
      <c r="BY40" t="str">
        <f t="shared" si="48"/>
        <v/>
      </c>
      <c r="BZ40" t="str">
        <f t="shared" si="49"/>
        <v/>
      </c>
      <c r="CA40" t="str">
        <f t="shared" si="50"/>
        <v/>
      </c>
      <c r="CB40" s="11">
        <f t="shared" si="58"/>
        <v>4.2096482447806323E-3</v>
      </c>
      <c r="CD40" s="12"/>
      <c r="CE40" s="12"/>
      <c r="CF40" s="12"/>
      <c r="CG40" s="12"/>
      <c r="CH40" s="12"/>
      <c r="CI40" s="12"/>
      <c r="CJ40" s="12"/>
      <c r="CK40" s="12"/>
    </row>
    <row r="41" spans="1:96" x14ac:dyDescent="0.3">
      <c r="A41">
        <v>1</v>
      </c>
      <c r="B41">
        <f t="shared" si="2"/>
        <v>1</v>
      </c>
      <c r="C41" t="s">
        <v>75</v>
      </c>
      <c r="D41">
        <v>1.35</v>
      </c>
      <c r="E41">
        <v>4.5</v>
      </c>
      <c r="F41">
        <v>7.58</v>
      </c>
      <c r="G41">
        <v>4.7</v>
      </c>
      <c r="H41">
        <v>4.5</v>
      </c>
      <c r="I41">
        <f t="shared" si="3"/>
        <v>3.0700000000000003</v>
      </c>
      <c r="J41">
        <f t="shared" si="4"/>
        <v>0</v>
      </c>
      <c r="K41">
        <v>1</v>
      </c>
      <c r="L41">
        <f t="shared" si="5"/>
        <v>1</v>
      </c>
      <c r="M41">
        <v>2</v>
      </c>
      <c r="N41">
        <v>1</v>
      </c>
      <c r="O41">
        <v>3</v>
      </c>
      <c r="P41">
        <f t="shared" si="6"/>
        <v>1</v>
      </c>
      <c r="S41">
        <v>1</v>
      </c>
      <c r="T41">
        <v>0</v>
      </c>
      <c r="U41">
        <v>1</v>
      </c>
      <c r="V41" t="s">
        <v>93</v>
      </c>
      <c r="Z41">
        <v>0</v>
      </c>
      <c r="AA41">
        <v>0</v>
      </c>
      <c r="AB41">
        <v>0</v>
      </c>
      <c r="AC41">
        <v>0</v>
      </c>
      <c r="AD41" t="s">
        <v>75</v>
      </c>
      <c r="AE41">
        <f t="shared" si="53"/>
        <v>133.241384703683</v>
      </c>
      <c r="AF41">
        <f t="shared" si="7"/>
        <v>14.804598300409221</v>
      </c>
      <c r="AG41">
        <f t="shared" si="8"/>
        <v>29.609196600818443</v>
      </c>
      <c r="AH41">
        <f t="shared" si="9"/>
        <v>59.218393201636886</v>
      </c>
      <c r="AI41">
        <f t="shared" si="10"/>
        <v>88.827589802455321</v>
      </c>
      <c r="AJ41">
        <f t="shared" si="11"/>
        <v>118.43678640327377</v>
      </c>
      <c r="AK41">
        <f t="shared" si="12"/>
        <v>148.04598300409222</v>
      </c>
      <c r="AL41">
        <f t="shared" si="13"/>
        <v>177.65517960491064</v>
      </c>
      <c r="AM41">
        <f t="shared" si="14"/>
        <v>325.70116260900289</v>
      </c>
      <c r="AN41">
        <f t="shared" si="15"/>
        <v>414.52875241145819</v>
      </c>
      <c r="AO41">
        <f t="shared" si="16"/>
        <v>503.35634221391354</v>
      </c>
      <c r="AP41">
        <f t="shared" si="17"/>
        <v>710.62071841964257</v>
      </c>
      <c r="AQ41">
        <f t="shared" si="18"/>
        <v>14.804598300409221</v>
      </c>
      <c r="AR41">
        <f t="shared" si="19"/>
        <v>29.609196600818443</v>
      </c>
      <c r="AS41">
        <f t="shared" si="20"/>
        <v>59.218393201636886</v>
      </c>
      <c r="AT41">
        <f t="shared" si="21"/>
        <v>88.827589802455321</v>
      </c>
      <c r="AU41">
        <f t="shared" si="22"/>
        <v>118.43678640327377</v>
      </c>
      <c r="AV41">
        <f t="shared" si="23"/>
        <v>133.241384703683</v>
      </c>
      <c r="AW41">
        <f t="shared" si="24"/>
        <v>133.241384703683</v>
      </c>
      <c r="AX41">
        <f t="shared" si="25"/>
        <v>133.241384703683</v>
      </c>
      <c r="AY41">
        <f t="shared" si="26"/>
        <v>133.241384703683</v>
      </c>
      <c r="AZ41">
        <f t="shared" si="27"/>
        <v>133.241384703683</v>
      </c>
      <c r="BA41">
        <f t="shared" si="28"/>
        <v>133.241384703683</v>
      </c>
      <c r="BB41">
        <f t="shared" si="29"/>
        <v>38</v>
      </c>
      <c r="BC41">
        <f t="shared" si="54"/>
        <v>0</v>
      </c>
      <c r="BD41">
        <f t="shared" si="30"/>
        <v>0</v>
      </c>
      <c r="BE41">
        <f t="shared" si="31"/>
        <v>5.5</v>
      </c>
      <c r="BF41">
        <f t="shared" si="32"/>
        <v>0</v>
      </c>
      <c r="BG41">
        <f t="shared" si="32"/>
        <v>0</v>
      </c>
      <c r="BH41">
        <f t="shared" si="32"/>
        <v>0</v>
      </c>
      <c r="BI41">
        <f t="shared" si="33"/>
        <v>5.5111377919146074</v>
      </c>
      <c r="BJ41">
        <f t="shared" si="56"/>
        <v>0</v>
      </c>
      <c r="BK41">
        <f t="shared" si="57"/>
        <v>0</v>
      </c>
      <c r="BL41">
        <f t="shared" si="35"/>
        <v>0.79766468040869309</v>
      </c>
      <c r="BM41">
        <f t="shared" si="36"/>
        <v>0</v>
      </c>
      <c r="BN41">
        <f t="shared" si="37"/>
        <v>0</v>
      </c>
      <c r="BO41">
        <f t="shared" si="38"/>
        <v>0</v>
      </c>
      <c r="BP41" t="str">
        <f t="shared" si="39"/>
        <v>Col mop</v>
      </c>
      <c r="BQ41">
        <f t="shared" si="40"/>
        <v>14.804598300409221</v>
      </c>
      <c r="BR41">
        <f t="shared" si="41"/>
        <v>14.804598300409221</v>
      </c>
      <c r="BS41">
        <f t="shared" si="42"/>
        <v>29.609196600818443</v>
      </c>
      <c r="BT41">
        <f t="shared" si="43"/>
        <v>29.609196600818436</v>
      </c>
      <c r="BU41">
        <f t="shared" si="44"/>
        <v>29.60919660081845</v>
      </c>
      <c r="BV41">
        <f t="shared" si="45"/>
        <v>14.804598300409225</v>
      </c>
      <c r="BW41">
        <f t="shared" si="46"/>
        <v>0</v>
      </c>
      <c r="BX41">
        <f t="shared" si="47"/>
        <v>0</v>
      </c>
      <c r="BY41">
        <f t="shared" si="48"/>
        <v>0</v>
      </c>
      <c r="BZ41">
        <f t="shared" si="49"/>
        <v>0</v>
      </c>
      <c r="CA41">
        <f t="shared" si="50"/>
        <v>0</v>
      </c>
      <c r="CB41" s="11">
        <f t="shared" si="58"/>
        <v>0.14502994189248966</v>
      </c>
      <c r="CD41" s="12"/>
      <c r="CE41" s="12"/>
      <c r="CF41" s="12"/>
      <c r="CG41" s="12"/>
      <c r="CH41" s="12"/>
      <c r="CI41" s="12"/>
      <c r="CJ41" s="12"/>
      <c r="CK41" s="12"/>
    </row>
    <row r="42" spans="1:96" x14ac:dyDescent="0.3">
      <c r="A42">
        <v>1</v>
      </c>
      <c r="B42">
        <f t="shared" si="2"/>
        <v>1</v>
      </c>
      <c r="C42" t="s">
        <v>75</v>
      </c>
      <c r="D42">
        <v>0.98</v>
      </c>
      <c r="E42">
        <v>5</v>
      </c>
      <c r="F42">
        <v>3.68</v>
      </c>
      <c r="G42">
        <v>3</v>
      </c>
      <c r="H42">
        <v>4.5</v>
      </c>
      <c r="I42">
        <f t="shared" si="3"/>
        <v>1.67</v>
      </c>
      <c r="J42">
        <f t="shared" si="4"/>
        <v>0.5</v>
      </c>
      <c r="K42">
        <v>1</v>
      </c>
      <c r="L42">
        <f t="shared" si="5"/>
        <v>1</v>
      </c>
      <c r="M42">
        <v>2</v>
      </c>
      <c r="N42">
        <v>1</v>
      </c>
      <c r="O42">
        <v>4</v>
      </c>
      <c r="P42">
        <f t="shared" si="6"/>
        <v>1</v>
      </c>
      <c r="S42">
        <v>1</v>
      </c>
      <c r="T42">
        <v>0</v>
      </c>
      <c r="U42">
        <v>2</v>
      </c>
      <c r="V42" t="s">
        <v>93</v>
      </c>
      <c r="Z42">
        <v>0</v>
      </c>
      <c r="AA42">
        <v>0</v>
      </c>
      <c r="AB42">
        <v>0</v>
      </c>
      <c r="AC42">
        <v>0</v>
      </c>
      <c r="AD42" t="s">
        <v>75</v>
      </c>
      <c r="AE42">
        <f t="shared" si="53"/>
        <v>39.427144882184585</v>
      </c>
      <c r="AF42">
        <f t="shared" si="7"/>
        <v>0</v>
      </c>
      <c r="AG42">
        <f t="shared" si="8"/>
        <v>4.3807938757982869</v>
      </c>
      <c r="AH42">
        <f t="shared" si="9"/>
        <v>13.142381627394862</v>
      </c>
      <c r="AI42">
        <f t="shared" si="10"/>
        <v>21.903969378991434</v>
      </c>
      <c r="AJ42">
        <f t="shared" si="11"/>
        <v>30.665557130588009</v>
      </c>
      <c r="AK42">
        <f t="shared" si="12"/>
        <v>39.427144882184585</v>
      </c>
      <c r="AL42">
        <f t="shared" si="13"/>
        <v>48.188732633781157</v>
      </c>
      <c r="AM42">
        <f t="shared" si="14"/>
        <v>91.996671391764025</v>
      </c>
      <c r="AN42">
        <f t="shared" si="15"/>
        <v>118.28143464655375</v>
      </c>
      <c r="AO42">
        <f t="shared" si="16"/>
        <v>144.56619790134346</v>
      </c>
      <c r="AP42">
        <f t="shared" si="17"/>
        <v>205.89731216251948</v>
      </c>
      <c r="AQ42">
        <f t="shared" si="18"/>
        <v>0</v>
      </c>
      <c r="AR42">
        <f t="shared" si="19"/>
        <v>4.3807938757982869</v>
      </c>
      <c r="AS42">
        <f t="shared" si="20"/>
        <v>13.142381627394862</v>
      </c>
      <c r="AT42">
        <f t="shared" si="21"/>
        <v>21.903969378991434</v>
      </c>
      <c r="AU42">
        <f t="shared" si="22"/>
        <v>30.665557130588009</v>
      </c>
      <c r="AV42">
        <f t="shared" si="23"/>
        <v>39.427144882184585</v>
      </c>
      <c r="AW42">
        <f t="shared" si="24"/>
        <v>39.427144882184585</v>
      </c>
      <c r="AX42">
        <f t="shared" si="25"/>
        <v>39.427144882184585</v>
      </c>
      <c r="AY42">
        <f t="shared" si="26"/>
        <v>39.427144882184585</v>
      </c>
      <c r="AZ42">
        <f t="shared" si="27"/>
        <v>39.427144882184585</v>
      </c>
      <c r="BA42">
        <f t="shared" si="28"/>
        <v>39.427144882184585</v>
      </c>
      <c r="BB42">
        <f t="shared" si="29"/>
        <v>63</v>
      </c>
      <c r="BC42">
        <f t="shared" si="54"/>
        <v>0</v>
      </c>
      <c r="BD42">
        <f t="shared" si="30"/>
        <v>0</v>
      </c>
      <c r="BE42">
        <f t="shared" si="31"/>
        <v>18</v>
      </c>
      <c r="BF42">
        <f t="shared" si="32"/>
        <v>0</v>
      </c>
      <c r="BG42">
        <f t="shared" si="32"/>
        <v>0</v>
      </c>
      <c r="BH42">
        <f t="shared" si="32"/>
        <v>0</v>
      </c>
      <c r="BI42">
        <f t="shared" si="33"/>
        <v>4.8148508313818725</v>
      </c>
      <c r="BJ42">
        <f t="shared" si="56"/>
        <v>0</v>
      </c>
      <c r="BK42">
        <f t="shared" si="57"/>
        <v>0</v>
      </c>
      <c r="BL42">
        <f t="shared" si="35"/>
        <v>1.3756716661091064</v>
      </c>
      <c r="BM42">
        <f t="shared" si="36"/>
        <v>0</v>
      </c>
      <c r="BN42">
        <f t="shared" si="37"/>
        <v>0</v>
      </c>
      <c r="BO42">
        <f t="shared" si="38"/>
        <v>0</v>
      </c>
      <c r="BP42" t="str">
        <f t="shared" si="39"/>
        <v>Col mop</v>
      </c>
      <c r="BQ42">
        <f t="shared" si="40"/>
        <v>0</v>
      </c>
      <c r="BR42">
        <f t="shared" si="41"/>
        <v>4.3807938757982869</v>
      </c>
      <c r="BS42">
        <f t="shared" si="42"/>
        <v>8.7615877515965757</v>
      </c>
      <c r="BT42">
        <f t="shared" si="43"/>
        <v>8.7615877515965721</v>
      </c>
      <c r="BU42">
        <f t="shared" si="44"/>
        <v>8.7615877515965757</v>
      </c>
      <c r="BV42">
        <f t="shared" si="45"/>
        <v>8.7615877515965757</v>
      </c>
      <c r="BW42">
        <f t="shared" si="46"/>
        <v>0</v>
      </c>
      <c r="BX42">
        <f t="shared" si="47"/>
        <v>0</v>
      </c>
      <c r="BY42">
        <f t="shared" si="48"/>
        <v>0</v>
      </c>
      <c r="BZ42">
        <f t="shared" si="49"/>
        <v>0</v>
      </c>
      <c r="CA42">
        <f t="shared" si="50"/>
        <v>0</v>
      </c>
      <c r="CB42" s="11">
        <f t="shared" si="58"/>
        <v>7.6426203672728135E-2</v>
      </c>
      <c r="CD42" s="12"/>
      <c r="CE42" s="12"/>
      <c r="CF42" s="12"/>
      <c r="CG42" s="12"/>
      <c r="CH42" s="12"/>
      <c r="CI42" s="12"/>
      <c r="CJ42" s="12"/>
      <c r="CK42" s="12"/>
    </row>
    <row r="43" spans="1:96" x14ac:dyDescent="0.3">
      <c r="A43">
        <v>1</v>
      </c>
      <c r="B43">
        <f t="shared" si="2"/>
        <v>1</v>
      </c>
      <c r="C43" t="s">
        <v>75</v>
      </c>
      <c r="D43">
        <v>0.6</v>
      </c>
      <c r="E43">
        <v>2.9</v>
      </c>
      <c r="F43">
        <v>2.35</v>
      </c>
      <c r="G43">
        <v>2.95</v>
      </c>
      <c r="H43">
        <v>2.9</v>
      </c>
      <c r="I43">
        <f t="shared" si="3"/>
        <v>1.3250000000000002</v>
      </c>
      <c r="J43">
        <f t="shared" si="4"/>
        <v>0</v>
      </c>
      <c r="K43">
        <v>1</v>
      </c>
      <c r="L43">
        <f t="shared" si="5"/>
        <v>1</v>
      </c>
      <c r="M43">
        <v>2</v>
      </c>
      <c r="N43">
        <v>1</v>
      </c>
      <c r="O43">
        <v>5</v>
      </c>
      <c r="P43">
        <f t="shared" si="6"/>
        <v>1</v>
      </c>
      <c r="S43">
        <v>1</v>
      </c>
      <c r="T43">
        <v>0</v>
      </c>
      <c r="U43">
        <v>2</v>
      </c>
      <c r="V43" t="s">
        <v>93</v>
      </c>
      <c r="Z43">
        <v>0</v>
      </c>
      <c r="AA43">
        <v>0</v>
      </c>
      <c r="AB43">
        <v>0</v>
      </c>
      <c r="AC43">
        <v>0</v>
      </c>
      <c r="AD43" t="s">
        <v>75</v>
      </c>
      <c r="AE43">
        <f t="shared" si="53"/>
        <v>15.994829947129888</v>
      </c>
      <c r="AF43">
        <f t="shared" si="7"/>
        <v>2.7577293012292912</v>
      </c>
      <c r="AG43">
        <f t="shared" si="8"/>
        <v>5.5154586024585823</v>
      </c>
      <c r="AH43">
        <f t="shared" si="9"/>
        <v>11.030917204917165</v>
      </c>
      <c r="AI43">
        <f t="shared" si="10"/>
        <v>16.546375807375746</v>
      </c>
      <c r="AJ43">
        <f t="shared" si="11"/>
        <v>22.061834409834329</v>
      </c>
      <c r="AK43">
        <f t="shared" si="12"/>
        <v>27.577293012292913</v>
      </c>
      <c r="AL43">
        <f t="shared" si="13"/>
        <v>33.092751614751492</v>
      </c>
      <c r="AM43">
        <f t="shared" si="14"/>
        <v>60.670044627044405</v>
      </c>
      <c r="AN43">
        <f t="shared" si="15"/>
        <v>77.216420434420158</v>
      </c>
      <c r="AO43">
        <f t="shared" si="16"/>
        <v>93.762796241795897</v>
      </c>
      <c r="AP43">
        <f t="shared" si="17"/>
        <v>132.37100645900597</v>
      </c>
      <c r="AQ43">
        <f t="shared" si="18"/>
        <v>2.7577293012292912</v>
      </c>
      <c r="AR43">
        <f t="shared" si="19"/>
        <v>5.5154586024585823</v>
      </c>
      <c r="AS43">
        <f t="shared" si="20"/>
        <v>11.030917204917165</v>
      </c>
      <c r="AT43">
        <f t="shared" si="21"/>
        <v>15.994829947129888</v>
      </c>
      <c r="AU43">
        <f t="shared" si="22"/>
        <v>15.994829947129888</v>
      </c>
      <c r="AV43">
        <f t="shared" si="23"/>
        <v>15.994829947129888</v>
      </c>
      <c r="AW43">
        <f t="shared" si="24"/>
        <v>15.994829947129888</v>
      </c>
      <c r="AX43">
        <f t="shared" si="25"/>
        <v>15.994829947129888</v>
      </c>
      <c r="AY43">
        <f t="shared" si="26"/>
        <v>15.994829947129888</v>
      </c>
      <c r="AZ43">
        <f t="shared" si="27"/>
        <v>15.994829947129888</v>
      </c>
      <c r="BA43">
        <f t="shared" si="28"/>
        <v>15.994829947129888</v>
      </c>
      <c r="BB43">
        <f t="shared" si="29"/>
        <v>83</v>
      </c>
      <c r="BC43">
        <f t="shared" si="54"/>
        <v>0</v>
      </c>
      <c r="BD43">
        <f t="shared" si="30"/>
        <v>0</v>
      </c>
      <c r="BE43">
        <f t="shared" si="31"/>
        <v>18</v>
      </c>
      <c r="BF43">
        <f t="shared" si="32"/>
        <v>0</v>
      </c>
      <c r="BG43">
        <f t="shared" si="32"/>
        <v>0</v>
      </c>
      <c r="BH43">
        <f t="shared" si="32"/>
        <v>0</v>
      </c>
      <c r="BI43">
        <f t="shared" si="33"/>
        <v>2.3777748497929161</v>
      </c>
      <c r="BJ43">
        <f t="shared" si="56"/>
        <v>0</v>
      </c>
      <c r="BK43">
        <f t="shared" si="57"/>
        <v>0</v>
      </c>
      <c r="BL43">
        <f t="shared" si="35"/>
        <v>0.51566201561774083</v>
      </c>
      <c r="BM43">
        <f t="shared" si="36"/>
        <v>0</v>
      </c>
      <c r="BN43">
        <f t="shared" si="37"/>
        <v>0</v>
      </c>
      <c r="BO43">
        <f t="shared" si="38"/>
        <v>0</v>
      </c>
      <c r="BP43" t="str">
        <f t="shared" si="39"/>
        <v>Col mop</v>
      </c>
      <c r="BQ43">
        <f t="shared" si="40"/>
        <v>2.7577293012292912</v>
      </c>
      <c r="BR43">
        <f t="shared" si="41"/>
        <v>2.7577293012292912</v>
      </c>
      <c r="BS43">
        <f t="shared" si="42"/>
        <v>5.5154586024585823</v>
      </c>
      <c r="BT43">
        <f t="shared" si="43"/>
        <v>4.9639127422127238</v>
      </c>
      <c r="BU43">
        <f t="shared" si="44"/>
        <v>0</v>
      </c>
      <c r="BV43">
        <f t="shared" si="45"/>
        <v>0</v>
      </c>
      <c r="BW43">
        <f t="shared" si="46"/>
        <v>0</v>
      </c>
      <c r="BX43">
        <f t="shared" si="47"/>
        <v>0</v>
      </c>
      <c r="BY43">
        <f t="shared" si="48"/>
        <v>0</v>
      </c>
      <c r="BZ43">
        <f t="shared" si="49"/>
        <v>0</v>
      </c>
      <c r="CA43">
        <f t="shared" si="50"/>
        <v>0</v>
      </c>
      <c r="CB43" s="11">
        <f t="shared" si="58"/>
        <v>2.8647889756541159E-2</v>
      </c>
      <c r="CD43" s="12"/>
      <c r="CE43" s="12"/>
      <c r="CF43" s="12"/>
      <c r="CG43" s="12"/>
      <c r="CH43" s="12"/>
      <c r="CI43" s="12"/>
      <c r="CJ43" s="12"/>
      <c r="CK43" s="12"/>
    </row>
    <row r="44" spans="1:96" x14ac:dyDescent="0.3">
      <c r="A44">
        <v>1</v>
      </c>
      <c r="B44" t="str">
        <f t="shared" si="2"/>
        <v/>
      </c>
      <c r="C44" t="s">
        <v>75</v>
      </c>
      <c r="D44">
        <v>0.72</v>
      </c>
      <c r="I44">
        <f t="shared" si="3"/>
        <v>0</v>
      </c>
      <c r="J44">
        <f t="shared" si="4"/>
        <v>0</v>
      </c>
      <c r="L44" t="e">
        <f t="shared" si="5"/>
        <v>#DIV/0!</v>
      </c>
      <c r="M44">
        <v>2</v>
      </c>
      <c r="N44">
        <v>1</v>
      </c>
      <c r="O44">
        <v>6</v>
      </c>
      <c r="P44">
        <f t="shared" si="6"/>
        <v>1</v>
      </c>
      <c r="Z44">
        <v>0</v>
      </c>
      <c r="AA44">
        <v>0</v>
      </c>
      <c r="AB44">
        <v>0</v>
      </c>
      <c r="AC44">
        <v>0</v>
      </c>
      <c r="AD44" t="s">
        <v>75</v>
      </c>
      <c r="AE44" t="e">
        <f t="shared" si="53"/>
        <v>#DIV/0!</v>
      </c>
      <c r="AF44" t="e">
        <f t="shared" si="7"/>
        <v>#DIV/0!</v>
      </c>
      <c r="AG44" t="e">
        <f t="shared" si="8"/>
        <v>#DIV/0!</v>
      </c>
      <c r="AH44" t="e">
        <f t="shared" si="9"/>
        <v>#DIV/0!</v>
      </c>
      <c r="AI44" t="e">
        <f t="shared" si="10"/>
        <v>#DIV/0!</v>
      </c>
      <c r="AJ44" t="e">
        <f t="shared" si="11"/>
        <v>#DIV/0!</v>
      </c>
      <c r="AK44" t="e">
        <f t="shared" si="12"/>
        <v>#DIV/0!</v>
      </c>
      <c r="AL44" t="e">
        <f t="shared" si="13"/>
        <v>#DIV/0!</v>
      </c>
      <c r="AM44" t="e">
        <f t="shared" si="14"/>
        <v>#DIV/0!</v>
      </c>
      <c r="AN44" t="e">
        <f t="shared" si="15"/>
        <v>#DIV/0!</v>
      </c>
      <c r="AO44" t="e">
        <f t="shared" si="16"/>
        <v>#DIV/0!</v>
      </c>
      <c r="AP44" t="e">
        <f t="shared" si="17"/>
        <v>#DIV/0!</v>
      </c>
      <c r="AQ44" t="e">
        <f t="shared" si="18"/>
        <v>#DIV/0!</v>
      </c>
      <c r="AR44" t="e">
        <f t="shared" si="19"/>
        <v>#DIV/0!</v>
      </c>
      <c r="AS44" t="e">
        <f t="shared" si="20"/>
        <v>#DIV/0!</v>
      </c>
      <c r="AT44" t="e">
        <f t="shared" si="21"/>
        <v>#DIV/0!</v>
      </c>
      <c r="AU44" t="e">
        <f t="shared" si="22"/>
        <v>#DIV/0!</v>
      </c>
      <c r="AV44" t="e">
        <f t="shared" si="23"/>
        <v>#DIV/0!</v>
      </c>
      <c r="AW44" t="e">
        <f t="shared" si="24"/>
        <v>#DIV/0!</v>
      </c>
      <c r="AX44" t="e">
        <f t="shared" si="25"/>
        <v>#DIV/0!</v>
      </c>
      <c r="AY44" t="e">
        <f t="shared" si="26"/>
        <v>#DIV/0!</v>
      </c>
      <c r="AZ44" t="e">
        <f t="shared" si="27"/>
        <v>#DIV/0!</v>
      </c>
      <c r="BA44" t="e">
        <f t="shared" si="28"/>
        <v>#DIV/0!</v>
      </c>
      <c r="BB44">
        <f t="shared" si="29"/>
        <v>95</v>
      </c>
      <c r="BC44">
        <f t="shared" si="54"/>
        <v>0</v>
      </c>
      <c r="BD44">
        <f t="shared" si="30"/>
        <v>0</v>
      </c>
      <c r="BE44">
        <f t="shared" si="31"/>
        <v>0</v>
      </c>
      <c r="BF44">
        <f t="shared" si="32"/>
        <v>0</v>
      </c>
      <c r="BG44">
        <f t="shared" si="32"/>
        <v>0</v>
      </c>
      <c r="BH44">
        <f t="shared" si="32"/>
        <v>0</v>
      </c>
      <c r="BI44">
        <f t="shared" si="33"/>
        <v>3.9190313186948305</v>
      </c>
      <c r="BJ44">
        <f t="shared" si="56"/>
        <v>0</v>
      </c>
      <c r="BK44">
        <f t="shared" si="57"/>
        <v>0</v>
      </c>
      <c r="BL44">
        <f t="shared" si="35"/>
        <v>0</v>
      </c>
      <c r="BM44">
        <f t="shared" si="36"/>
        <v>0</v>
      </c>
      <c r="BN44">
        <f t="shared" si="37"/>
        <v>0</v>
      </c>
      <c r="BO44">
        <f t="shared" si="38"/>
        <v>0</v>
      </c>
      <c r="BP44" t="str">
        <f t="shared" si="39"/>
        <v/>
      </c>
      <c r="BQ44" t="str">
        <f t="shared" si="40"/>
        <v/>
      </c>
      <c r="BR44" t="str">
        <f t="shared" si="41"/>
        <v/>
      </c>
      <c r="BS44" t="str">
        <f t="shared" si="42"/>
        <v/>
      </c>
      <c r="BT44" t="str">
        <f t="shared" si="43"/>
        <v/>
      </c>
      <c r="BU44" t="str">
        <f t="shared" si="44"/>
        <v/>
      </c>
      <c r="BV44" t="str">
        <f t="shared" si="45"/>
        <v/>
      </c>
      <c r="BW44" t="str">
        <f t="shared" si="46"/>
        <v/>
      </c>
      <c r="BX44" t="str">
        <f t="shared" si="47"/>
        <v/>
      </c>
      <c r="BY44" t="str">
        <f t="shared" si="48"/>
        <v/>
      </c>
      <c r="BZ44" t="str">
        <f t="shared" si="49"/>
        <v/>
      </c>
      <c r="CA44" t="str">
        <f t="shared" si="50"/>
        <v/>
      </c>
      <c r="CB44" s="11">
        <f t="shared" si="58"/>
        <v>4.1252961249419268E-2</v>
      </c>
      <c r="CD44" s="12"/>
      <c r="CE44" s="12"/>
      <c r="CF44" s="12"/>
      <c r="CG44" s="12"/>
      <c r="CH44" s="12"/>
      <c r="CI44" s="12"/>
      <c r="CJ44" s="12"/>
      <c r="CK44" s="12"/>
    </row>
    <row r="45" spans="1:96" x14ac:dyDescent="0.3">
      <c r="A45">
        <v>1</v>
      </c>
      <c r="B45" t="str">
        <f t="shared" si="2"/>
        <v/>
      </c>
      <c r="D45">
        <v>0.35</v>
      </c>
      <c r="I45">
        <f t="shared" si="3"/>
        <v>0</v>
      </c>
      <c r="J45">
        <f t="shared" si="4"/>
        <v>0</v>
      </c>
      <c r="L45" t="e">
        <f t="shared" si="5"/>
        <v>#DIV/0!</v>
      </c>
      <c r="M45">
        <v>1</v>
      </c>
      <c r="N45">
        <v>1</v>
      </c>
      <c r="O45">
        <v>2</v>
      </c>
      <c r="P45">
        <f t="shared" si="6"/>
        <v>0</v>
      </c>
      <c r="S45">
        <v>1</v>
      </c>
      <c r="T45">
        <v>0</v>
      </c>
      <c r="U45">
        <v>1</v>
      </c>
      <c r="V45" t="s">
        <v>93</v>
      </c>
      <c r="Z45">
        <v>0</v>
      </c>
      <c r="AA45">
        <v>0</v>
      </c>
      <c r="AB45">
        <v>0</v>
      </c>
      <c r="AC45">
        <v>0</v>
      </c>
      <c r="AD45" t="s">
        <v>75</v>
      </c>
      <c r="AE45" t="e">
        <f t="shared" si="53"/>
        <v>#DIV/0!</v>
      </c>
      <c r="AF45" t="e">
        <f t="shared" si="7"/>
        <v>#DIV/0!</v>
      </c>
      <c r="AG45" t="e">
        <f t="shared" si="8"/>
        <v>#DIV/0!</v>
      </c>
      <c r="AH45" t="e">
        <f t="shared" si="9"/>
        <v>#DIV/0!</v>
      </c>
      <c r="AI45" t="e">
        <f t="shared" si="10"/>
        <v>#DIV/0!</v>
      </c>
      <c r="AJ45" t="e">
        <f t="shared" si="11"/>
        <v>#DIV/0!</v>
      </c>
      <c r="AK45" t="e">
        <f t="shared" si="12"/>
        <v>#DIV/0!</v>
      </c>
      <c r="AL45" t="e">
        <f t="shared" si="13"/>
        <v>#DIV/0!</v>
      </c>
      <c r="AM45" t="e">
        <f t="shared" si="14"/>
        <v>#DIV/0!</v>
      </c>
      <c r="AN45" t="e">
        <f t="shared" si="15"/>
        <v>#DIV/0!</v>
      </c>
      <c r="AO45" t="e">
        <f t="shared" si="16"/>
        <v>#DIV/0!</v>
      </c>
      <c r="AP45" t="e">
        <f t="shared" si="17"/>
        <v>#DIV/0!</v>
      </c>
      <c r="AQ45" t="e">
        <f t="shared" si="18"/>
        <v>#DIV/0!</v>
      </c>
      <c r="AR45" t="e">
        <f t="shared" si="19"/>
        <v>#DIV/0!</v>
      </c>
      <c r="AS45" t="e">
        <f t="shared" si="20"/>
        <v>#DIV/0!</v>
      </c>
      <c r="AT45" t="e">
        <f t="shared" si="21"/>
        <v>#DIV/0!</v>
      </c>
      <c r="AU45" t="e">
        <f t="shared" si="22"/>
        <v>#DIV/0!</v>
      </c>
      <c r="AV45" t="e">
        <f t="shared" si="23"/>
        <v>#DIV/0!</v>
      </c>
      <c r="AW45" t="e">
        <f t="shared" si="24"/>
        <v>#DIV/0!</v>
      </c>
      <c r="AX45" t="e">
        <f t="shared" si="25"/>
        <v>#DIV/0!</v>
      </c>
      <c r="AY45" t="e">
        <f t="shared" si="26"/>
        <v>#DIV/0!</v>
      </c>
      <c r="AZ45" t="e">
        <f t="shared" si="27"/>
        <v>#DIV/0!</v>
      </c>
      <c r="BA45" t="e">
        <f t="shared" si="28"/>
        <v>#DIV/0!</v>
      </c>
      <c r="BB45">
        <f t="shared" si="29"/>
        <v>18</v>
      </c>
      <c r="BC45">
        <f t="shared" si="54"/>
        <v>0</v>
      </c>
      <c r="BD45">
        <f t="shared" si="30"/>
        <v>0</v>
      </c>
      <c r="BE45">
        <f t="shared" si="31"/>
        <v>5.5</v>
      </c>
      <c r="BF45">
        <f t="shared" si="32"/>
        <v>0</v>
      </c>
      <c r="BG45">
        <f t="shared" si="32"/>
        <v>0</v>
      </c>
      <c r="BH45">
        <f t="shared" si="32"/>
        <v>0</v>
      </c>
      <c r="BI45">
        <f t="shared" si="33"/>
        <v>0.1754683247588146</v>
      </c>
      <c r="BJ45">
        <f t="shared" si="56"/>
        <v>0</v>
      </c>
      <c r="BK45">
        <f t="shared" si="57"/>
        <v>0</v>
      </c>
      <c r="BL45">
        <f t="shared" si="35"/>
        <v>5.3615321454082238E-2</v>
      </c>
      <c r="BM45">
        <f t="shared" si="36"/>
        <v>0</v>
      </c>
      <c r="BN45">
        <f t="shared" si="37"/>
        <v>0</v>
      </c>
      <c r="BO45">
        <f t="shared" si="38"/>
        <v>0</v>
      </c>
      <c r="BP45" t="str">
        <f t="shared" si="39"/>
        <v/>
      </c>
      <c r="BQ45" t="str">
        <f t="shared" si="40"/>
        <v/>
      </c>
      <c r="BR45" t="str">
        <f t="shared" si="41"/>
        <v/>
      </c>
      <c r="BS45" t="str">
        <f t="shared" si="42"/>
        <v/>
      </c>
      <c r="BT45" t="str">
        <f t="shared" si="43"/>
        <v/>
      </c>
      <c r="BU45" t="str">
        <f t="shared" si="44"/>
        <v/>
      </c>
      <c r="BV45" t="str">
        <f t="shared" si="45"/>
        <v/>
      </c>
      <c r="BW45" t="str">
        <f t="shared" si="46"/>
        <v/>
      </c>
      <c r="BX45" t="str">
        <f t="shared" si="47"/>
        <v/>
      </c>
      <c r="BY45" t="str">
        <f t="shared" si="48"/>
        <v/>
      </c>
      <c r="BZ45" t="str">
        <f t="shared" si="49"/>
        <v/>
      </c>
      <c r="CA45" t="str">
        <f t="shared" si="50"/>
        <v/>
      </c>
      <c r="CB45" s="11">
        <f t="shared" si="58"/>
        <v>9.7482402643785885E-3</v>
      </c>
      <c r="CD45" s="12"/>
      <c r="CE45" s="12"/>
      <c r="CF45" s="12"/>
      <c r="CG45" s="12"/>
      <c r="CH45" s="12"/>
      <c r="CI45" s="12"/>
      <c r="CJ45" s="12"/>
      <c r="CK45" s="12"/>
    </row>
    <row r="46" spans="1:96" x14ac:dyDescent="0.3">
      <c r="A46">
        <v>1</v>
      </c>
      <c r="B46" t="str">
        <f t="shared" si="2"/>
        <v/>
      </c>
      <c r="D46">
        <v>0.16</v>
      </c>
      <c r="I46">
        <f t="shared" si="3"/>
        <v>0</v>
      </c>
      <c r="J46">
        <f t="shared" si="4"/>
        <v>0</v>
      </c>
      <c r="L46" t="e">
        <f t="shared" si="5"/>
        <v>#DIV/0!</v>
      </c>
      <c r="M46">
        <v>1</v>
      </c>
      <c r="N46">
        <v>1</v>
      </c>
      <c r="O46">
        <v>2</v>
      </c>
      <c r="P46">
        <f t="shared" si="6"/>
        <v>0</v>
      </c>
      <c r="S46">
        <v>1</v>
      </c>
      <c r="T46">
        <v>0</v>
      </c>
      <c r="U46">
        <v>1</v>
      </c>
      <c r="V46" t="s">
        <v>93</v>
      </c>
      <c r="Z46">
        <v>0</v>
      </c>
      <c r="AA46">
        <v>0</v>
      </c>
      <c r="AB46">
        <v>0</v>
      </c>
      <c r="AC46">
        <v>0</v>
      </c>
      <c r="AD46" t="s">
        <v>75</v>
      </c>
      <c r="AE46" t="e">
        <f t="shared" si="53"/>
        <v>#DIV/0!</v>
      </c>
      <c r="AF46" t="e">
        <f t="shared" si="7"/>
        <v>#DIV/0!</v>
      </c>
      <c r="AG46" t="e">
        <f t="shared" si="8"/>
        <v>#DIV/0!</v>
      </c>
      <c r="AH46" t="e">
        <f t="shared" si="9"/>
        <v>#DIV/0!</v>
      </c>
      <c r="AI46" t="e">
        <f t="shared" si="10"/>
        <v>#DIV/0!</v>
      </c>
      <c r="AJ46" t="e">
        <f t="shared" si="11"/>
        <v>#DIV/0!</v>
      </c>
      <c r="AK46" t="e">
        <f t="shared" si="12"/>
        <v>#DIV/0!</v>
      </c>
      <c r="AL46" t="e">
        <f t="shared" si="13"/>
        <v>#DIV/0!</v>
      </c>
      <c r="AM46" t="e">
        <f t="shared" si="14"/>
        <v>#DIV/0!</v>
      </c>
      <c r="AN46" t="e">
        <f t="shared" si="15"/>
        <v>#DIV/0!</v>
      </c>
      <c r="AO46" t="e">
        <f t="shared" si="16"/>
        <v>#DIV/0!</v>
      </c>
      <c r="AP46" t="e">
        <f t="shared" si="17"/>
        <v>#DIV/0!</v>
      </c>
      <c r="AQ46" t="e">
        <f t="shared" si="18"/>
        <v>#DIV/0!</v>
      </c>
      <c r="AR46" t="e">
        <f t="shared" si="19"/>
        <v>#DIV/0!</v>
      </c>
      <c r="AS46" t="e">
        <f t="shared" si="20"/>
        <v>#DIV/0!</v>
      </c>
      <c r="AT46" t="e">
        <f t="shared" si="21"/>
        <v>#DIV/0!</v>
      </c>
      <c r="AU46" t="e">
        <f t="shared" si="22"/>
        <v>#DIV/0!</v>
      </c>
      <c r="AV46" t="e">
        <f t="shared" si="23"/>
        <v>#DIV/0!</v>
      </c>
      <c r="AW46" t="e">
        <f t="shared" si="24"/>
        <v>#DIV/0!</v>
      </c>
      <c r="AX46" t="e">
        <f t="shared" si="25"/>
        <v>#DIV/0!</v>
      </c>
      <c r="AY46" t="e">
        <f t="shared" si="26"/>
        <v>#DIV/0!</v>
      </c>
      <c r="AZ46" t="e">
        <f t="shared" si="27"/>
        <v>#DIV/0!</v>
      </c>
      <c r="BA46" t="e">
        <f t="shared" si="28"/>
        <v>#DIV/0!</v>
      </c>
      <c r="BB46">
        <f t="shared" si="29"/>
        <v>18</v>
      </c>
      <c r="BC46">
        <f t="shared" si="54"/>
        <v>0</v>
      </c>
      <c r="BD46">
        <f t="shared" si="30"/>
        <v>0</v>
      </c>
      <c r="BE46">
        <f t="shared" si="31"/>
        <v>5.5</v>
      </c>
      <c r="BF46">
        <f t="shared" si="32"/>
        <v>0</v>
      </c>
      <c r="BG46">
        <f t="shared" si="32"/>
        <v>0</v>
      </c>
      <c r="BH46">
        <f t="shared" si="32"/>
        <v>0</v>
      </c>
      <c r="BI46">
        <f t="shared" si="33"/>
        <v>3.6669298888372684E-2</v>
      </c>
      <c r="BJ46">
        <f t="shared" si="56"/>
        <v>0</v>
      </c>
      <c r="BK46">
        <f t="shared" si="57"/>
        <v>0</v>
      </c>
      <c r="BL46">
        <f t="shared" si="35"/>
        <v>1.1204507993669432E-2</v>
      </c>
      <c r="BM46">
        <f t="shared" si="36"/>
        <v>0</v>
      </c>
      <c r="BN46">
        <f t="shared" si="37"/>
        <v>0</v>
      </c>
      <c r="BO46">
        <f t="shared" si="38"/>
        <v>0</v>
      </c>
      <c r="BP46" t="str">
        <f t="shared" si="39"/>
        <v/>
      </c>
      <c r="BQ46" t="str">
        <f t="shared" si="40"/>
        <v/>
      </c>
      <c r="BR46" t="str">
        <f t="shared" si="41"/>
        <v/>
      </c>
      <c r="BS46" t="str">
        <f t="shared" si="42"/>
        <v/>
      </c>
      <c r="BT46" t="str">
        <f t="shared" si="43"/>
        <v/>
      </c>
      <c r="BU46" t="str">
        <f t="shared" si="44"/>
        <v/>
      </c>
      <c r="BV46" t="str">
        <f t="shared" si="45"/>
        <v/>
      </c>
      <c r="BW46" t="str">
        <f t="shared" si="46"/>
        <v/>
      </c>
      <c r="BX46" t="str">
        <f t="shared" si="47"/>
        <v/>
      </c>
      <c r="BY46" t="str">
        <f t="shared" si="48"/>
        <v/>
      </c>
      <c r="BZ46" t="str">
        <f t="shared" si="49"/>
        <v/>
      </c>
      <c r="CA46" t="str">
        <f t="shared" si="50"/>
        <v/>
      </c>
      <c r="CB46" s="11">
        <f t="shared" si="58"/>
        <v>2.0371832715762603E-3</v>
      </c>
    </row>
    <row r="47" spans="1:96" x14ac:dyDescent="0.3">
      <c r="A47">
        <v>1</v>
      </c>
      <c r="B47" t="str">
        <f t="shared" si="2"/>
        <v/>
      </c>
      <c r="D47">
        <v>0.16</v>
      </c>
      <c r="I47">
        <f t="shared" si="3"/>
        <v>0</v>
      </c>
      <c r="J47">
        <f t="shared" si="4"/>
        <v>0</v>
      </c>
      <c r="L47" t="e">
        <f t="shared" si="5"/>
        <v>#DIV/0!</v>
      </c>
      <c r="M47">
        <v>1</v>
      </c>
      <c r="N47">
        <v>0</v>
      </c>
      <c r="O47">
        <v>1</v>
      </c>
      <c r="P47">
        <f t="shared" si="6"/>
        <v>0</v>
      </c>
      <c r="Z47">
        <v>0</v>
      </c>
      <c r="AA47">
        <v>0</v>
      </c>
      <c r="AB47">
        <v>0</v>
      </c>
      <c r="AC47">
        <v>0</v>
      </c>
      <c r="AD47" t="s">
        <v>75</v>
      </c>
      <c r="AE47" t="e">
        <f t="shared" si="53"/>
        <v>#DIV/0!</v>
      </c>
      <c r="AF47" t="e">
        <f t="shared" si="7"/>
        <v>#DIV/0!</v>
      </c>
      <c r="AG47" t="e">
        <f t="shared" si="8"/>
        <v>#DIV/0!</v>
      </c>
      <c r="AH47" t="e">
        <f t="shared" si="9"/>
        <v>#DIV/0!</v>
      </c>
      <c r="AI47" t="e">
        <f t="shared" si="10"/>
        <v>#DIV/0!</v>
      </c>
      <c r="AJ47" t="e">
        <f t="shared" si="11"/>
        <v>#DIV/0!</v>
      </c>
      <c r="AK47" t="e">
        <f t="shared" si="12"/>
        <v>#DIV/0!</v>
      </c>
      <c r="AL47" t="e">
        <f t="shared" si="13"/>
        <v>#DIV/0!</v>
      </c>
      <c r="AM47" t="e">
        <f t="shared" si="14"/>
        <v>#DIV/0!</v>
      </c>
      <c r="AN47" t="e">
        <f t="shared" si="15"/>
        <v>#DIV/0!</v>
      </c>
      <c r="AO47" t="e">
        <f t="shared" si="16"/>
        <v>#DIV/0!</v>
      </c>
      <c r="AP47" t="e">
        <f t="shared" si="17"/>
        <v>#DIV/0!</v>
      </c>
      <c r="AQ47" t="e">
        <f t="shared" si="18"/>
        <v>#DIV/0!</v>
      </c>
      <c r="AR47" t="e">
        <f t="shared" si="19"/>
        <v>#DIV/0!</v>
      </c>
      <c r="AS47" t="e">
        <f t="shared" si="20"/>
        <v>#DIV/0!</v>
      </c>
      <c r="AT47" t="e">
        <f t="shared" si="21"/>
        <v>#DIV/0!</v>
      </c>
      <c r="AU47" t="e">
        <f t="shared" si="22"/>
        <v>#DIV/0!</v>
      </c>
      <c r="AV47" t="e">
        <f t="shared" si="23"/>
        <v>#DIV/0!</v>
      </c>
      <c r="AW47" t="e">
        <f t="shared" si="24"/>
        <v>#DIV/0!</v>
      </c>
      <c r="AX47" t="e">
        <f t="shared" si="25"/>
        <v>#DIV/0!</v>
      </c>
      <c r="AY47" t="e">
        <f t="shared" si="26"/>
        <v>#DIV/0!</v>
      </c>
      <c r="AZ47" t="e">
        <f t="shared" si="27"/>
        <v>#DIV/0!</v>
      </c>
      <c r="BA47" t="e">
        <f t="shared" si="28"/>
        <v>#DIV/0!</v>
      </c>
      <c r="BB47">
        <f t="shared" si="29"/>
        <v>5.5</v>
      </c>
      <c r="BC47">
        <f t="shared" si="54"/>
        <v>0</v>
      </c>
      <c r="BD47">
        <f t="shared" si="30"/>
        <v>0</v>
      </c>
      <c r="BE47">
        <f t="shared" si="31"/>
        <v>0</v>
      </c>
      <c r="BF47">
        <f t="shared" si="32"/>
        <v>0</v>
      </c>
      <c r="BG47">
        <f t="shared" si="32"/>
        <v>0</v>
      </c>
      <c r="BH47">
        <f t="shared" si="32"/>
        <v>0</v>
      </c>
      <c r="BI47">
        <f t="shared" si="33"/>
        <v>1.1204507993669432E-2</v>
      </c>
      <c r="BJ47">
        <f t="shared" si="56"/>
        <v>0</v>
      </c>
      <c r="BK47">
        <f t="shared" si="57"/>
        <v>0</v>
      </c>
      <c r="BL47">
        <f t="shared" si="35"/>
        <v>0</v>
      </c>
      <c r="BM47">
        <f t="shared" si="36"/>
        <v>0</v>
      </c>
      <c r="BN47">
        <f t="shared" si="37"/>
        <v>0</v>
      </c>
      <c r="BO47">
        <f t="shared" si="38"/>
        <v>0</v>
      </c>
      <c r="BP47" t="str">
        <f t="shared" si="39"/>
        <v/>
      </c>
      <c r="BQ47" t="str">
        <f t="shared" si="40"/>
        <v/>
      </c>
      <c r="BR47" t="str">
        <f t="shared" si="41"/>
        <v/>
      </c>
      <c r="BS47" t="str">
        <f t="shared" si="42"/>
        <v/>
      </c>
      <c r="BT47" t="str">
        <f t="shared" si="43"/>
        <v/>
      </c>
      <c r="BU47" t="str">
        <f t="shared" si="44"/>
        <v/>
      </c>
      <c r="BV47" t="str">
        <f t="shared" si="45"/>
        <v/>
      </c>
      <c r="BW47" t="str">
        <f t="shared" si="46"/>
        <v/>
      </c>
      <c r="BX47" t="str">
        <f t="shared" si="47"/>
        <v/>
      </c>
      <c r="BY47" t="str">
        <f t="shared" si="48"/>
        <v/>
      </c>
      <c r="BZ47" t="str">
        <f t="shared" si="49"/>
        <v/>
      </c>
      <c r="CA47" t="str">
        <f t="shared" si="50"/>
        <v/>
      </c>
      <c r="CB47" s="11">
        <f t="shared" si="58"/>
        <v>2.0371832715762603E-3</v>
      </c>
    </row>
    <row r="48" spans="1:96" x14ac:dyDescent="0.3">
      <c r="A48">
        <v>1</v>
      </c>
      <c r="B48" t="str">
        <f t="shared" si="2"/>
        <v/>
      </c>
      <c r="C48" t="s">
        <v>75</v>
      </c>
      <c r="D48">
        <v>2</v>
      </c>
      <c r="I48">
        <f t="shared" si="3"/>
        <v>0</v>
      </c>
      <c r="J48">
        <f t="shared" si="4"/>
        <v>0</v>
      </c>
      <c r="L48" t="e">
        <f t="shared" si="5"/>
        <v>#DIV/0!</v>
      </c>
      <c r="P48">
        <f t="shared" si="6"/>
        <v>1</v>
      </c>
      <c r="Q48">
        <v>7</v>
      </c>
      <c r="Z48">
        <v>0</v>
      </c>
      <c r="AA48">
        <v>0</v>
      </c>
      <c r="AB48">
        <v>0</v>
      </c>
      <c r="AC48">
        <v>0</v>
      </c>
      <c r="AD48" t="s">
        <v>75</v>
      </c>
      <c r="AE48" t="e">
        <f t="shared" si="53"/>
        <v>#DIV/0!</v>
      </c>
      <c r="AF48" t="e">
        <f t="shared" si="7"/>
        <v>#DIV/0!</v>
      </c>
      <c r="AG48" t="e">
        <f t="shared" si="8"/>
        <v>#DIV/0!</v>
      </c>
      <c r="AH48" t="e">
        <f t="shared" si="9"/>
        <v>#DIV/0!</v>
      </c>
      <c r="AI48" t="e">
        <f t="shared" si="10"/>
        <v>#DIV/0!</v>
      </c>
      <c r="AJ48" t="e">
        <f t="shared" si="11"/>
        <v>#DIV/0!</v>
      </c>
      <c r="AK48" t="e">
        <f t="shared" si="12"/>
        <v>#DIV/0!</v>
      </c>
      <c r="AL48" t="e">
        <f t="shared" si="13"/>
        <v>#DIV/0!</v>
      </c>
      <c r="AM48" t="e">
        <f t="shared" si="14"/>
        <v>#DIV/0!</v>
      </c>
      <c r="AN48" t="e">
        <f t="shared" si="15"/>
        <v>#DIV/0!</v>
      </c>
      <c r="AO48" t="e">
        <f t="shared" si="16"/>
        <v>#DIV/0!</v>
      </c>
      <c r="AP48" t="e">
        <f t="shared" si="17"/>
        <v>#DIV/0!</v>
      </c>
      <c r="AQ48" t="e">
        <f t="shared" si="18"/>
        <v>#DIV/0!</v>
      </c>
      <c r="AR48" t="e">
        <f t="shared" si="19"/>
        <v>#DIV/0!</v>
      </c>
      <c r="AS48" t="e">
        <f t="shared" si="20"/>
        <v>#DIV/0!</v>
      </c>
      <c r="AT48" t="e">
        <f t="shared" si="21"/>
        <v>#DIV/0!</v>
      </c>
      <c r="AU48" t="e">
        <f t="shared" si="22"/>
        <v>#DIV/0!</v>
      </c>
      <c r="AV48" t="e">
        <f t="shared" si="23"/>
        <v>#DIV/0!</v>
      </c>
      <c r="AW48" t="e">
        <f t="shared" si="24"/>
        <v>#DIV/0!</v>
      </c>
      <c r="AX48" t="e">
        <f t="shared" si="25"/>
        <v>#DIV/0!</v>
      </c>
      <c r="AY48" t="e">
        <f t="shared" si="26"/>
        <v>#DIV/0!</v>
      </c>
      <c r="AZ48" t="e">
        <f t="shared" si="27"/>
        <v>#DIV/0!</v>
      </c>
      <c r="BA48" t="e">
        <f t="shared" si="28"/>
        <v>#DIV/0!</v>
      </c>
      <c r="BB48">
        <f t="shared" si="29"/>
        <v>0</v>
      </c>
      <c r="BC48">
        <f t="shared" si="54"/>
        <v>100</v>
      </c>
      <c r="BD48">
        <f t="shared" si="30"/>
        <v>0</v>
      </c>
      <c r="BE48">
        <f t="shared" si="31"/>
        <v>0</v>
      </c>
      <c r="BF48">
        <f t="shared" si="32"/>
        <v>0</v>
      </c>
      <c r="BG48">
        <f t="shared" si="32"/>
        <v>0</v>
      </c>
      <c r="BH48">
        <f t="shared" si="32"/>
        <v>0</v>
      </c>
      <c r="BI48">
        <f t="shared" si="33"/>
        <v>0</v>
      </c>
      <c r="BJ48">
        <f t="shared" si="56"/>
        <v>31.83098861837907</v>
      </c>
      <c r="BK48">
        <f t="shared" si="57"/>
        <v>0</v>
      </c>
      <c r="BL48">
        <f t="shared" si="35"/>
        <v>0</v>
      </c>
      <c r="BM48">
        <f t="shared" si="36"/>
        <v>0</v>
      </c>
      <c r="BN48">
        <f t="shared" si="37"/>
        <v>0</v>
      </c>
      <c r="BO48">
        <f t="shared" si="38"/>
        <v>0</v>
      </c>
      <c r="BP48" t="str">
        <f t="shared" si="39"/>
        <v/>
      </c>
      <c r="BQ48" t="str">
        <f t="shared" si="40"/>
        <v/>
      </c>
      <c r="BR48" t="str">
        <f t="shared" si="41"/>
        <v/>
      </c>
      <c r="BS48" t="str">
        <f t="shared" si="42"/>
        <v/>
      </c>
      <c r="BT48" t="str">
        <f t="shared" si="43"/>
        <v/>
      </c>
      <c r="BU48" t="str">
        <f t="shared" si="44"/>
        <v/>
      </c>
      <c r="BV48" t="str">
        <f t="shared" si="45"/>
        <v/>
      </c>
      <c r="BW48" t="str">
        <f t="shared" si="46"/>
        <v/>
      </c>
      <c r="BX48" t="str">
        <f t="shared" si="47"/>
        <v/>
      </c>
      <c r="BY48" t="str">
        <f t="shared" si="48"/>
        <v/>
      </c>
      <c r="BZ48" t="str">
        <f t="shared" si="49"/>
        <v/>
      </c>
      <c r="CA48" t="str">
        <f t="shared" si="50"/>
        <v/>
      </c>
      <c r="CB48" s="11">
        <f t="shared" si="58"/>
        <v>0.31830988618379069</v>
      </c>
    </row>
    <row r="49" spans="1:80" x14ac:dyDescent="0.3">
      <c r="A49">
        <v>1</v>
      </c>
      <c r="B49">
        <f t="shared" si="2"/>
        <v>1</v>
      </c>
      <c r="C49" t="s">
        <v>75</v>
      </c>
      <c r="D49">
        <v>0.32</v>
      </c>
      <c r="E49">
        <v>4.2</v>
      </c>
      <c r="F49">
        <v>4.5</v>
      </c>
      <c r="G49">
        <v>3.95</v>
      </c>
      <c r="H49">
        <v>4.2</v>
      </c>
      <c r="I49">
        <f t="shared" si="3"/>
        <v>2.1124999999999998</v>
      </c>
      <c r="J49">
        <f t="shared" si="4"/>
        <v>0</v>
      </c>
      <c r="K49">
        <v>1</v>
      </c>
      <c r="L49">
        <f t="shared" si="5"/>
        <v>1</v>
      </c>
      <c r="M49">
        <v>1</v>
      </c>
      <c r="N49">
        <v>1</v>
      </c>
      <c r="O49">
        <v>2</v>
      </c>
      <c r="P49">
        <f t="shared" si="6"/>
        <v>1</v>
      </c>
      <c r="S49">
        <v>1</v>
      </c>
      <c r="T49">
        <v>0</v>
      </c>
      <c r="U49">
        <v>1</v>
      </c>
      <c r="V49" t="s">
        <v>93</v>
      </c>
      <c r="Z49">
        <v>0</v>
      </c>
      <c r="AA49">
        <v>0</v>
      </c>
      <c r="AB49">
        <v>0</v>
      </c>
      <c r="AC49">
        <v>0</v>
      </c>
      <c r="AD49" t="s">
        <v>75</v>
      </c>
      <c r="AE49">
        <f t="shared" si="53"/>
        <v>58.88336198008561</v>
      </c>
      <c r="AF49">
        <f t="shared" si="7"/>
        <v>7.0099240452482867</v>
      </c>
      <c r="AG49">
        <f t="shared" si="8"/>
        <v>14.019848090496573</v>
      </c>
      <c r="AH49">
        <f t="shared" si="9"/>
        <v>28.039696180993147</v>
      </c>
      <c r="AI49">
        <f t="shared" si="10"/>
        <v>42.05954427148972</v>
      </c>
      <c r="AJ49">
        <f t="shared" si="11"/>
        <v>56.079392361986294</v>
      </c>
      <c r="AK49">
        <f t="shared" si="12"/>
        <v>70.09924045248286</v>
      </c>
      <c r="AL49">
        <f t="shared" si="13"/>
        <v>84.119088542979441</v>
      </c>
      <c r="AM49">
        <f t="shared" si="14"/>
        <v>154.21832899546231</v>
      </c>
      <c r="AN49">
        <f t="shared" si="15"/>
        <v>196.27787326695204</v>
      </c>
      <c r="AO49">
        <f t="shared" si="16"/>
        <v>238.33741753844174</v>
      </c>
      <c r="AP49">
        <f t="shared" si="17"/>
        <v>336.47635417191776</v>
      </c>
      <c r="AQ49">
        <f t="shared" si="18"/>
        <v>7.0099240452482867</v>
      </c>
      <c r="AR49">
        <f t="shared" si="19"/>
        <v>14.019848090496573</v>
      </c>
      <c r="AS49">
        <f t="shared" si="20"/>
        <v>28.039696180993147</v>
      </c>
      <c r="AT49">
        <f t="shared" si="21"/>
        <v>42.05954427148972</v>
      </c>
      <c r="AU49">
        <f t="shared" si="22"/>
        <v>56.079392361986294</v>
      </c>
      <c r="AV49">
        <f t="shared" si="23"/>
        <v>58.88336198008561</v>
      </c>
      <c r="AW49">
        <f t="shared" si="24"/>
        <v>58.88336198008561</v>
      </c>
      <c r="AX49">
        <f t="shared" si="25"/>
        <v>58.88336198008561</v>
      </c>
      <c r="AY49">
        <f t="shared" si="26"/>
        <v>58.88336198008561</v>
      </c>
      <c r="AZ49">
        <f t="shared" si="27"/>
        <v>58.88336198008561</v>
      </c>
      <c r="BA49">
        <f t="shared" si="28"/>
        <v>58.88336198008561</v>
      </c>
      <c r="BB49">
        <f t="shared" si="29"/>
        <v>18</v>
      </c>
      <c r="BC49">
        <f t="shared" si="54"/>
        <v>0</v>
      </c>
      <c r="BD49">
        <f t="shared" si="30"/>
        <v>0</v>
      </c>
      <c r="BE49">
        <f t="shared" si="31"/>
        <v>5.5</v>
      </c>
      <c r="BF49">
        <f t="shared" si="32"/>
        <v>0</v>
      </c>
      <c r="BG49">
        <f t="shared" si="32"/>
        <v>0</v>
      </c>
      <c r="BH49">
        <f t="shared" si="32"/>
        <v>0</v>
      </c>
      <c r="BI49">
        <f t="shared" si="33"/>
        <v>0.14667719555349074</v>
      </c>
      <c r="BJ49">
        <f t="shared" si="56"/>
        <v>0</v>
      </c>
      <c r="BK49">
        <f t="shared" si="57"/>
        <v>0</v>
      </c>
      <c r="BL49">
        <f t="shared" si="35"/>
        <v>4.4818031974677729E-2</v>
      </c>
      <c r="BM49">
        <f t="shared" si="36"/>
        <v>0</v>
      </c>
      <c r="BN49">
        <f t="shared" si="37"/>
        <v>0</v>
      </c>
      <c r="BO49">
        <f t="shared" si="38"/>
        <v>0</v>
      </c>
      <c r="BP49" t="str">
        <f t="shared" si="39"/>
        <v>Col mop</v>
      </c>
      <c r="BQ49">
        <f t="shared" si="40"/>
        <v>7.0099240452482867</v>
      </c>
      <c r="BR49">
        <f t="shared" si="41"/>
        <v>7.0099240452482867</v>
      </c>
      <c r="BS49">
        <f t="shared" si="42"/>
        <v>14.019848090496573</v>
      </c>
      <c r="BT49">
        <f t="shared" si="43"/>
        <v>14.019848090496573</v>
      </c>
      <c r="BU49">
        <f t="shared" si="44"/>
        <v>14.019848090496573</v>
      </c>
      <c r="BV49">
        <f t="shared" si="45"/>
        <v>2.8039696180993161</v>
      </c>
      <c r="BW49">
        <f t="shared" si="46"/>
        <v>0</v>
      </c>
      <c r="BX49">
        <f t="shared" si="47"/>
        <v>0</v>
      </c>
      <c r="BY49">
        <f t="shared" si="48"/>
        <v>0</v>
      </c>
      <c r="BZ49">
        <f t="shared" si="49"/>
        <v>0</v>
      </c>
      <c r="CA49">
        <f t="shared" si="50"/>
        <v>0</v>
      </c>
      <c r="CB49" s="11">
        <f t="shared" si="58"/>
        <v>8.1487330863050413E-3</v>
      </c>
    </row>
    <row r="50" spans="1:80" x14ac:dyDescent="0.3">
      <c r="A50">
        <v>1</v>
      </c>
      <c r="B50" t="str">
        <f t="shared" si="2"/>
        <v/>
      </c>
      <c r="D50">
        <v>0.4</v>
      </c>
      <c r="I50">
        <f t="shared" si="3"/>
        <v>0</v>
      </c>
      <c r="J50">
        <f t="shared" si="4"/>
        <v>0</v>
      </c>
      <c r="L50" t="e">
        <f t="shared" si="5"/>
        <v>#DIV/0!</v>
      </c>
      <c r="M50">
        <v>1</v>
      </c>
      <c r="N50">
        <v>1</v>
      </c>
      <c r="O50">
        <v>3</v>
      </c>
      <c r="P50">
        <f t="shared" si="6"/>
        <v>0</v>
      </c>
      <c r="S50">
        <v>1</v>
      </c>
      <c r="T50">
        <v>0</v>
      </c>
      <c r="U50">
        <v>1</v>
      </c>
      <c r="V50" t="s">
        <v>93</v>
      </c>
      <c r="Z50">
        <v>0</v>
      </c>
      <c r="AA50">
        <v>0</v>
      </c>
      <c r="AB50">
        <v>0</v>
      </c>
      <c r="AC50">
        <v>0</v>
      </c>
      <c r="AD50" t="s">
        <v>75</v>
      </c>
      <c r="AE50" t="e">
        <f t="shared" si="53"/>
        <v>#DIV/0!</v>
      </c>
      <c r="AF50" t="e">
        <f t="shared" si="7"/>
        <v>#DIV/0!</v>
      </c>
      <c r="AG50" t="e">
        <f t="shared" si="8"/>
        <v>#DIV/0!</v>
      </c>
      <c r="AH50" t="e">
        <f t="shared" si="9"/>
        <v>#DIV/0!</v>
      </c>
      <c r="AI50" t="e">
        <f t="shared" si="10"/>
        <v>#DIV/0!</v>
      </c>
      <c r="AJ50" t="e">
        <f t="shared" si="11"/>
        <v>#DIV/0!</v>
      </c>
      <c r="AK50" t="e">
        <f t="shared" si="12"/>
        <v>#DIV/0!</v>
      </c>
      <c r="AL50" t="e">
        <f t="shared" si="13"/>
        <v>#DIV/0!</v>
      </c>
      <c r="AM50" t="e">
        <f t="shared" si="14"/>
        <v>#DIV/0!</v>
      </c>
      <c r="AN50" t="e">
        <f t="shared" si="15"/>
        <v>#DIV/0!</v>
      </c>
      <c r="AO50" t="e">
        <f t="shared" si="16"/>
        <v>#DIV/0!</v>
      </c>
      <c r="AP50" t="e">
        <f t="shared" si="17"/>
        <v>#DIV/0!</v>
      </c>
      <c r="AQ50" t="e">
        <f t="shared" si="18"/>
        <v>#DIV/0!</v>
      </c>
      <c r="AR50" t="e">
        <f t="shared" si="19"/>
        <v>#DIV/0!</v>
      </c>
      <c r="AS50" t="e">
        <f t="shared" si="20"/>
        <v>#DIV/0!</v>
      </c>
      <c r="AT50" t="e">
        <f t="shared" si="21"/>
        <v>#DIV/0!</v>
      </c>
      <c r="AU50" t="e">
        <f t="shared" si="22"/>
        <v>#DIV/0!</v>
      </c>
      <c r="AV50" t="e">
        <f t="shared" si="23"/>
        <v>#DIV/0!</v>
      </c>
      <c r="AW50" t="e">
        <f t="shared" si="24"/>
        <v>#DIV/0!</v>
      </c>
      <c r="AX50" t="e">
        <f t="shared" si="25"/>
        <v>#DIV/0!</v>
      </c>
      <c r="AY50" t="e">
        <f t="shared" si="26"/>
        <v>#DIV/0!</v>
      </c>
      <c r="AZ50" t="e">
        <f t="shared" si="27"/>
        <v>#DIV/0!</v>
      </c>
      <c r="BA50" t="e">
        <f t="shared" si="28"/>
        <v>#DIV/0!</v>
      </c>
      <c r="BB50">
        <f t="shared" si="29"/>
        <v>38</v>
      </c>
      <c r="BC50">
        <f t="shared" si="54"/>
        <v>0</v>
      </c>
      <c r="BD50">
        <f t="shared" si="30"/>
        <v>0</v>
      </c>
      <c r="BE50">
        <f t="shared" si="31"/>
        <v>5.5</v>
      </c>
      <c r="BF50">
        <f t="shared" si="32"/>
        <v>0</v>
      </c>
      <c r="BG50">
        <f t="shared" si="32"/>
        <v>0</v>
      </c>
      <c r="BH50">
        <f t="shared" si="32"/>
        <v>0</v>
      </c>
      <c r="BI50">
        <f t="shared" si="33"/>
        <v>0.48383102699936192</v>
      </c>
      <c r="BJ50">
        <f t="shared" si="56"/>
        <v>0</v>
      </c>
      <c r="BK50">
        <f t="shared" si="57"/>
        <v>0</v>
      </c>
      <c r="BL50">
        <f t="shared" si="35"/>
        <v>7.0028174960433967E-2</v>
      </c>
      <c r="BM50">
        <f t="shared" si="36"/>
        <v>0</v>
      </c>
      <c r="BN50">
        <f t="shared" si="37"/>
        <v>0</v>
      </c>
      <c r="BO50">
        <f t="shared" si="38"/>
        <v>0</v>
      </c>
      <c r="BP50" t="str">
        <f t="shared" si="39"/>
        <v/>
      </c>
      <c r="BQ50" t="str">
        <f t="shared" si="40"/>
        <v/>
      </c>
      <c r="BR50" t="str">
        <f t="shared" si="41"/>
        <v/>
      </c>
      <c r="BS50" t="str">
        <f t="shared" si="42"/>
        <v/>
      </c>
      <c r="BT50" t="str">
        <f t="shared" si="43"/>
        <v/>
      </c>
      <c r="BU50" t="str">
        <f t="shared" si="44"/>
        <v/>
      </c>
      <c r="BV50" t="str">
        <f t="shared" si="45"/>
        <v/>
      </c>
      <c r="BW50" t="str">
        <f t="shared" si="46"/>
        <v/>
      </c>
      <c r="BX50" t="str">
        <f t="shared" si="47"/>
        <v/>
      </c>
      <c r="BY50" t="str">
        <f t="shared" si="48"/>
        <v/>
      </c>
      <c r="BZ50" t="str">
        <f t="shared" si="49"/>
        <v/>
      </c>
      <c r="CA50" t="str">
        <f t="shared" si="50"/>
        <v/>
      </c>
      <c r="CB50" s="11">
        <f t="shared" si="58"/>
        <v>1.273239544735163E-2</v>
      </c>
    </row>
    <row r="51" spans="1:80" x14ac:dyDescent="0.3">
      <c r="A51">
        <v>1</v>
      </c>
      <c r="B51" t="str">
        <f t="shared" si="2"/>
        <v/>
      </c>
      <c r="D51">
        <v>0.22</v>
      </c>
      <c r="I51">
        <f t="shared" si="3"/>
        <v>0</v>
      </c>
      <c r="J51">
        <f t="shared" si="4"/>
        <v>0</v>
      </c>
      <c r="L51" t="e">
        <f t="shared" si="5"/>
        <v>#DIV/0!</v>
      </c>
      <c r="M51">
        <v>1</v>
      </c>
      <c r="N51">
        <v>1</v>
      </c>
      <c r="O51">
        <v>2</v>
      </c>
      <c r="P51">
        <f t="shared" si="6"/>
        <v>0</v>
      </c>
      <c r="S51">
        <v>1</v>
      </c>
      <c r="T51">
        <v>0</v>
      </c>
      <c r="U51">
        <v>1</v>
      </c>
      <c r="V51" t="s">
        <v>93</v>
      </c>
      <c r="Z51">
        <v>0</v>
      </c>
      <c r="AA51">
        <v>0</v>
      </c>
      <c r="AB51">
        <v>0</v>
      </c>
      <c r="AC51">
        <v>0</v>
      </c>
      <c r="AD51" t="s">
        <v>75</v>
      </c>
      <c r="AE51" t="e">
        <f t="shared" si="53"/>
        <v>#DIV/0!</v>
      </c>
      <c r="AF51" t="e">
        <f t="shared" si="7"/>
        <v>#DIV/0!</v>
      </c>
      <c r="AG51" t="e">
        <f t="shared" si="8"/>
        <v>#DIV/0!</v>
      </c>
      <c r="AH51" t="e">
        <f t="shared" si="9"/>
        <v>#DIV/0!</v>
      </c>
      <c r="AI51" t="e">
        <f t="shared" si="10"/>
        <v>#DIV/0!</v>
      </c>
      <c r="AJ51" t="e">
        <f t="shared" si="11"/>
        <v>#DIV/0!</v>
      </c>
      <c r="AK51" t="e">
        <f t="shared" si="12"/>
        <v>#DIV/0!</v>
      </c>
      <c r="AL51" t="e">
        <f t="shared" si="13"/>
        <v>#DIV/0!</v>
      </c>
      <c r="AM51" t="e">
        <f t="shared" si="14"/>
        <v>#DIV/0!</v>
      </c>
      <c r="AN51" t="e">
        <f t="shared" si="15"/>
        <v>#DIV/0!</v>
      </c>
      <c r="AO51" t="e">
        <f t="shared" si="16"/>
        <v>#DIV/0!</v>
      </c>
      <c r="AP51" t="e">
        <f t="shared" si="17"/>
        <v>#DIV/0!</v>
      </c>
      <c r="AQ51" t="e">
        <f t="shared" si="18"/>
        <v>#DIV/0!</v>
      </c>
      <c r="AR51" t="e">
        <f t="shared" si="19"/>
        <v>#DIV/0!</v>
      </c>
      <c r="AS51" t="e">
        <f t="shared" si="20"/>
        <v>#DIV/0!</v>
      </c>
      <c r="AT51" t="e">
        <f t="shared" si="21"/>
        <v>#DIV/0!</v>
      </c>
      <c r="AU51" t="e">
        <f t="shared" si="22"/>
        <v>#DIV/0!</v>
      </c>
      <c r="AV51" t="e">
        <f t="shared" si="23"/>
        <v>#DIV/0!</v>
      </c>
      <c r="AW51" t="e">
        <f t="shared" si="24"/>
        <v>#DIV/0!</v>
      </c>
      <c r="AX51" t="e">
        <f t="shared" si="25"/>
        <v>#DIV/0!</v>
      </c>
      <c r="AY51" t="e">
        <f t="shared" si="26"/>
        <v>#DIV/0!</v>
      </c>
      <c r="AZ51" t="e">
        <f t="shared" si="27"/>
        <v>#DIV/0!</v>
      </c>
      <c r="BA51" t="e">
        <f t="shared" si="28"/>
        <v>#DIV/0!</v>
      </c>
      <c r="BB51">
        <f t="shared" si="29"/>
        <v>18</v>
      </c>
      <c r="BC51">
        <f t="shared" si="54"/>
        <v>0</v>
      </c>
      <c r="BD51">
        <f t="shared" si="30"/>
        <v>0</v>
      </c>
      <c r="BE51">
        <f t="shared" si="31"/>
        <v>5.5</v>
      </c>
      <c r="BF51">
        <f t="shared" si="32"/>
        <v>0</v>
      </c>
      <c r="BG51">
        <f t="shared" si="32"/>
        <v>0</v>
      </c>
      <c r="BH51">
        <f t="shared" si="32"/>
        <v>0</v>
      </c>
      <c r="BI51">
        <f t="shared" si="33"/>
        <v>6.9327893210829605E-2</v>
      </c>
      <c r="BJ51">
        <f t="shared" si="56"/>
        <v>0</v>
      </c>
      <c r="BK51">
        <f t="shared" si="57"/>
        <v>0</v>
      </c>
      <c r="BL51">
        <f t="shared" si="35"/>
        <v>2.1183522925531269E-2</v>
      </c>
      <c r="BM51">
        <f t="shared" si="36"/>
        <v>0</v>
      </c>
      <c r="BN51">
        <f t="shared" si="37"/>
        <v>0</v>
      </c>
      <c r="BO51">
        <f t="shared" si="38"/>
        <v>0</v>
      </c>
      <c r="BP51" t="str">
        <f t="shared" si="39"/>
        <v/>
      </c>
      <c r="BQ51" t="str">
        <f t="shared" si="40"/>
        <v/>
      </c>
      <c r="BR51" t="str">
        <f t="shared" si="41"/>
        <v/>
      </c>
      <c r="BS51" t="str">
        <f t="shared" si="42"/>
        <v/>
      </c>
      <c r="BT51" t="str">
        <f t="shared" si="43"/>
        <v/>
      </c>
      <c r="BU51" t="str">
        <f t="shared" si="44"/>
        <v/>
      </c>
      <c r="BV51" t="str">
        <f t="shared" si="45"/>
        <v/>
      </c>
      <c r="BW51" t="str">
        <f t="shared" si="46"/>
        <v/>
      </c>
      <c r="BX51" t="str">
        <f t="shared" si="47"/>
        <v/>
      </c>
      <c r="BY51" t="str">
        <f t="shared" si="48"/>
        <v/>
      </c>
      <c r="BZ51" t="str">
        <f t="shared" si="49"/>
        <v/>
      </c>
      <c r="CA51" t="str">
        <f t="shared" si="50"/>
        <v/>
      </c>
      <c r="CB51" s="11">
        <f t="shared" si="58"/>
        <v>3.8515496228238673E-3</v>
      </c>
    </row>
    <row r="52" spans="1:80" x14ac:dyDescent="0.3">
      <c r="A52">
        <v>1</v>
      </c>
      <c r="B52" t="str">
        <f t="shared" si="2"/>
        <v/>
      </c>
      <c r="D52">
        <v>0.18</v>
      </c>
      <c r="I52">
        <f t="shared" si="3"/>
        <v>0</v>
      </c>
      <c r="J52">
        <f t="shared" si="4"/>
        <v>0</v>
      </c>
      <c r="L52" t="e">
        <f t="shared" si="5"/>
        <v>#DIV/0!</v>
      </c>
      <c r="M52">
        <v>1</v>
      </c>
      <c r="N52">
        <v>1</v>
      </c>
      <c r="O52">
        <v>2</v>
      </c>
      <c r="P52">
        <f t="shared" si="6"/>
        <v>0</v>
      </c>
      <c r="Z52">
        <v>0</v>
      </c>
      <c r="AA52">
        <v>0</v>
      </c>
      <c r="AB52">
        <v>0</v>
      </c>
      <c r="AC52">
        <v>0</v>
      </c>
      <c r="AD52" t="s">
        <v>75</v>
      </c>
      <c r="AE52" t="e">
        <f t="shared" si="53"/>
        <v>#DIV/0!</v>
      </c>
      <c r="AF52" t="e">
        <f t="shared" si="7"/>
        <v>#DIV/0!</v>
      </c>
      <c r="AG52" t="e">
        <f t="shared" si="8"/>
        <v>#DIV/0!</v>
      </c>
      <c r="AH52" t="e">
        <f t="shared" si="9"/>
        <v>#DIV/0!</v>
      </c>
      <c r="AI52" t="e">
        <f t="shared" si="10"/>
        <v>#DIV/0!</v>
      </c>
      <c r="AJ52" t="e">
        <f t="shared" si="11"/>
        <v>#DIV/0!</v>
      </c>
      <c r="AK52" t="e">
        <f t="shared" si="12"/>
        <v>#DIV/0!</v>
      </c>
      <c r="AL52" t="e">
        <f t="shared" si="13"/>
        <v>#DIV/0!</v>
      </c>
      <c r="AM52" t="e">
        <f t="shared" si="14"/>
        <v>#DIV/0!</v>
      </c>
      <c r="AN52" t="e">
        <f t="shared" si="15"/>
        <v>#DIV/0!</v>
      </c>
      <c r="AO52" t="e">
        <f t="shared" si="16"/>
        <v>#DIV/0!</v>
      </c>
      <c r="AP52" t="e">
        <f t="shared" si="17"/>
        <v>#DIV/0!</v>
      </c>
      <c r="AQ52" t="e">
        <f t="shared" si="18"/>
        <v>#DIV/0!</v>
      </c>
      <c r="AR52" t="e">
        <f t="shared" si="19"/>
        <v>#DIV/0!</v>
      </c>
      <c r="AS52" t="e">
        <f t="shared" si="20"/>
        <v>#DIV/0!</v>
      </c>
      <c r="AT52" t="e">
        <f t="shared" si="21"/>
        <v>#DIV/0!</v>
      </c>
      <c r="AU52" t="e">
        <f t="shared" si="22"/>
        <v>#DIV/0!</v>
      </c>
      <c r="AV52" t="e">
        <f t="shared" si="23"/>
        <v>#DIV/0!</v>
      </c>
      <c r="AW52" t="e">
        <f t="shared" si="24"/>
        <v>#DIV/0!</v>
      </c>
      <c r="AX52" t="e">
        <f t="shared" si="25"/>
        <v>#DIV/0!</v>
      </c>
      <c r="AY52" t="e">
        <f t="shared" si="26"/>
        <v>#DIV/0!</v>
      </c>
      <c r="AZ52" t="e">
        <f t="shared" si="27"/>
        <v>#DIV/0!</v>
      </c>
      <c r="BA52" t="e">
        <f t="shared" si="28"/>
        <v>#DIV/0!</v>
      </c>
      <c r="BB52">
        <f t="shared" si="29"/>
        <v>18</v>
      </c>
      <c r="BC52">
        <f t="shared" si="54"/>
        <v>0</v>
      </c>
      <c r="BD52">
        <f t="shared" si="30"/>
        <v>0</v>
      </c>
      <c r="BE52">
        <f t="shared" si="31"/>
        <v>0</v>
      </c>
      <c r="BF52">
        <f t="shared" si="32"/>
        <v>0</v>
      </c>
      <c r="BG52">
        <f t="shared" si="32"/>
        <v>0</v>
      </c>
      <c r="BH52">
        <f t="shared" si="32"/>
        <v>0</v>
      </c>
      <c r="BI52">
        <f t="shared" si="33"/>
        <v>4.6409581405596673E-2</v>
      </c>
      <c r="BJ52">
        <f t="shared" si="56"/>
        <v>0</v>
      </c>
      <c r="BK52">
        <f t="shared" si="57"/>
        <v>0</v>
      </c>
      <c r="BL52">
        <f t="shared" si="35"/>
        <v>0</v>
      </c>
      <c r="BM52">
        <f t="shared" si="36"/>
        <v>0</v>
      </c>
      <c r="BN52">
        <f t="shared" si="37"/>
        <v>0</v>
      </c>
      <c r="BO52">
        <f t="shared" si="38"/>
        <v>0</v>
      </c>
      <c r="BP52" t="str">
        <f t="shared" si="39"/>
        <v/>
      </c>
      <c r="BQ52" t="str">
        <f t="shared" si="40"/>
        <v/>
      </c>
      <c r="BR52" t="str">
        <f t="shared" si="41"/>
        <v/>
      </c>
      <c r="BS52" t="str">
        <f t="shared" si="42"/>
        <v/>
      </c>
      <c r="BT52" t="str">
        <f t="shared" si="43"/>
        <v/>
      </c>
      <c r="BU52" t="str">
        <f t="shared" si="44"/>
        <v/>
      </c>
      <c r="BV52" t="str">
        <f t="shared" si="45"/>
        <v/>
      </c>
      <c r="BW52" t="str">
        <f t="shared" si="46"/>
        <v/>
      </c>
      <c r="BX52" t="str">
        <f t="shared" si="47"/>
        <v/>
      </c>
      <c r="BY52" t="str">
        <f t="shared" si="48"/>
        <v/>
      </c>
      <c r="BZ52" t="str">
        <f t="shared" si="49"/>
        <v/>
      </c>
      <c r="CA52" t="str">
        <f t="shared" si="50"/>
        <v/>
      </c>
      <c r="CB52" s="11">
        <f t="shared" si="58"/>
        <v>2.5783100780887042E-3</v>
      </c>
    </row>
    <row r="53" spans="1:80" x14ac:dyDescent="0.3">
      <c r="A53">
        <v>1</v>
      </c>
      <c r="B53" t="str">
        <f t="shared" si="2"/>
        <v/>
      </c>
      <c r="D53">
        <v>0.25</v>
      </c>
      <c r="I53">
        <f t="shared" si="3"/>
        <v>0</v>
      </c>
      <c r="J53">
        <f t="shared" si="4"/>
        <v>0</v>
      </c>
      <c r="L53" t="e">
        <f t="shared" si="5"/>
        <v>#DIV/0!</v>
      </c>
      <c r="M53">
        <v>1</v>
      </c>
      <c r="N53">
        <v>1</v>
      </c>
      <c r="O53">
        <v>4</v>
      </c>
      <c r="P53">
        <f t="shared" si="6"/>
        <v>0</v>
      </c>
      <c r="Z53">
        <v>0</v>
      </c>
      <c r="AA53">
        <v>0</v>
      </c>
      <c r="AB53">
        <v>0</v>
      </c>
      <c r="AC53">
        <v>0</v>
      </c>
      <c r="AD53" t="s">
        <v>75</v>
      </c>
      <c r="AE53" t="e">
        <f t="shared" si="53"/>
        <v>#DIV/0!</v>
      </c>
      <c r="AF53" t="e">
        <f t="shared" si="7"/>
        <v>#DIV/0!</v>
      </c>
      <c r="AG53" t="e">
        <f t="shared" si="8"/>
        <v>#DIV/0!</v>
      </c>
      <c r="AH53" t="e">
        <f t="shared" si="9"/>
        <v>#DIV/0!</v>
      </c>
      <c r="AI53" t="e">
        <f t="shared" si="10"/>
        <v>#DIV/0!</v>
      </c>
      <c r="AJ53" t="e">
        <f t="shared" si="11"/>
        <v>#DIV/0!</v>
      </c>
      <c r="AK53" t="e">
        <f t="shared" si="12"/>
        <v>#DIV/0!</v>
      </c>
      <c r="AL53" t="e">
        <f t="shared" si="13"/>
        <v>#DIV/0!</v>
      </c>
      <c r="AM53" t="e">
        <f t="shared" si="14"/>
        <v>#DIV/0!</v>
      </c>
      <c r="AN53" t="e">
        <f t="shared" si="15"/>
        <v>#DIV/0!</v>
      </c>
      <c r="AO53" t="e">
        <f t="shared" si="16"/>
        <v>#DIV/0!</v>
      </c>
      <c r="AP53" t="e">
        <f t="shared" si="17"/>
        <v>#DIV/0!</v>
      </c>
      <c r="AQ53" t="e">
        <f t="shared" si="18"/>
        <v>#DIV/0!</v>
      </c>
      <c r="AR53" t="e">
        <f t="shared" si="19"/>
        <v>#DIV/0!</v>
      </c>
      <c r="AS53" t="e">
        <f t="shared" si="20"/>
        <v>#DIV/0!</v>
      </c>
      <c r="AT53" t="e">
        <f t="shared" si="21"/>
        <v>#DIV/0!</v>
      </c>
      <c r="AU53" t="e">
        <f t="shared" si="22"/>
        <v>#DIV/0!</v>
      </c>
      <c r="AV53" t="e">
        <f t="shared" si="23"/>
        <v>#DIV/0!</v>
      </c>
      <c r="AW53" t="e">
        <f t="shared" si="24"/>
        <v>#DIV/0!</v>
      </c>
      <c r="AX53" t="e">
        <f t="shared" si="25"/>
        <v>#DIV/0!</v>
      </c>
      <c r="AY53" t="e">
        <f t="shared" si="26"/>
        <v>#DIV/0!</v>
      </c>
      <c r="AZ53" t="e">
        <f t="shared" si="27"/>
        <v>#DIV/0!</v>
      </c>
      <c r="BA53" t="e">
        <f t="shared" si="28"/>
        <v>#DIV/0!</v>
      </c>
      <c r="BB53">
        <f t="shared" si="29"/>
        <v>63</v>
      </c>
      <c r="BC53">
        <f t="shared" si="54"/>
        <v>0</v>
      </c>
      <c r="BD53">
        <f t="shared" si="30"/>
        <v>0</v>
      </c>
      <c r="BE53">
        <f t="shared" si="31"/>
        <v>0</v>
      </c>
      <c r="BF53">
        <f t="shared" si="32"/>
        <v>0</v>
      </c>
      <c r="BG53">
        <f t="shared" si="32"/>
        <v>0</v>
      </c>
      <c r="BH53">
        <f t="shared" si="32"/>
        <v>0</v>
      </c>
      <c r="BI53">
        <f t="shared" si="33"/>
        <v>0.31333629421216896</v>
      </c>
      <c r="BJ53">
        <f t="shared" si="56"/>
        <v>0</v>
      </c>
      <c r="BK53">
        <f t="shared" si="57"/>
        <v>0</v>
      </c>
      <c r="BL53">
        <f t="shared" si="35"/>
        <v>0</v>
      </c>
      <c r="BM53">
        <f t="shared" si="36"/>
        <v>0</v>
      </c>
      <c r="BN53">
        <f t="shared" si="37"/>
        <v>0</v>
      </c>
      <c r="BO53">
        <f t="shared" si="38"/>
        <v>0</v>
      </c>
      <c r="BP53" t="str">
        <f t="shared" si="39"/>
        <v/>
      </c>
      <c r="BQ53" t="str">
        <f t="shared" si="40"/>
        <v/>
      </c>
      <c r="BR53" t="str">
        <f t="shared" si="41"/>
        <v/>
      </c>
      <c r="BS53" t="str">
        <f t="shared" si="42"/>
        <v/>
      </c>
      <c r="BT53" t="str">
        <f t="shared" si="43"/>
        <v/>
      </c>
      <c r="BU53" t="str">
        <f t="shared" si="44"/>
        <v/>
      </c>
      <c r="BV53" t="str">
        <f t="shared" si="45"/>
        <v/>
      </c>
      <c r="BW53" t="str">
        <f t="shared" si="46"/>
        <v/>
      </c>
      <c r="BX53" t="str">
        <f t="shared" si="47"/>
        <v/>
      </c>
      <c r="BY53" t="str">
        <f t="shared" si="48"/>
        <v/>
      </c>
      <c r="BZ53" t="str">
        <f t="shared" si="49"/>
        <v/>
      </c>
      <c r="CA53" t="str">
        <f t="shared" si="50"/>
        <v/>
      </c>
      <c r="CB53" s="11">
        <f t="shared" si="58"/>
        <v>4.9735919716217296E-3</v>
      </c>
    </row>
    <row r="54" spans="1:80" x14ac:dyDescent="0.3">
      <c r="A54">
        <v>1</v>
      </c>
      <c r="B54" t="str">
        <f t="shared" si="2"/>
        <v/>
      </c>
      <c r="D54">
        <v>0.15</v>
      </c>
      <c r="I54">
        <f t="shared" si="3"/>
        <v>0</v>
      </c>
      <c r="J54">
        <f t="shared" si="4"/>
        <v>0</v>
      </c>
      <c r="L54" t="e">
        <f t="shared" si="5"/>
        <v>#DIV/0!</v>
      </c>
      <c r="M54">
        <v>1</v>
      </c>
      <c r="N54">
        <v>0</v>
      </c>
      <c r="O54">
        <v>2</v>
      </c>
      <c r="P54">
        <f t="shared" si="6"/>
        <v>0</v>
      </c>
      <c r="Z54">
        <v>0</v>
      </c>
      <c r="AA54">
        <v>0</v>
      </c>
      <c r="AB54">
        <v>0</v>
      </c>
      <c r="AC54">
        <v>0</v>
      </c>
      <c r="AD54" t="s">
        <v>75</v>
      </c>
      <c r="AE54" t="e">
        <f t="shared" si="53"/>
        <v>#DIV/0!</v>
      </c>
      <c r="AF54" t="e">
        <f t="shared" si="7"/>
        <v>#DIV/0!</v>
      </c>
      <c r="AG54" t="e">
        <f t="shared" si="8"/>
        <v>#DIV/0!</v>
      </c>
      <c r="AH54" t="e">
        <f t="shared" si="9"/>
        <v>#DIV/0!</v>
      </c>
      <c r="AI54" t="e">
        <f t="shared" si="10"/>
        <v>#DIV/0!</v>
      </c>
      <c r="AJ54" t="e">
        <f t="shared" si="11"/>
        <v>#DIV/0!</v>
      </c>
      <c r="AK54" t="e">
        <f t="shared" si="12"/>
        <v>#DIV/0!</v>
      </c>
      <c r="AL54" t="e">
        <f t="shared" si="13"/>
        <v>#DIV/0!</v>
      </c>
      <c r="AM54" t="e">
        <f t="shared" si="14"/>
        <v>#DIV/0!</v>
      </c>
      <c r="AN54" t="e">
        <f t="shared" si="15"/>
        <v>#DIV/0!</v>
      </c>
      <c r="AO54" t="e">
        <f t="shared" si="16"/>
        <v>#DIV/0!</v>
      </c>
      <c r="AP54" t="e">
        <f t="shared" si="17"/>
        <v>#DIV/0!</v>
      </c>
      <c r="AQ54" t="e">
        <f t="shared" si="18"/>
        <v>#DIV/0!</v>
      </c>
      <c r="AR54" t="e">
        <f t="shared" si="19"/>
        <v>#DIV/0!</v>
      </c>
      <c r="AS54" t="e">
        <f t="shared" si="20"/>
        <v>#DIV/0!</v>
      </c>
      <c r="AT54" t="e">
        <f t="shared" si="21"/>
        <v>#DIV/0!</v>
      </c>
      <c r="AU54" t="e">
        <f t="shared" si="22"/>
        <v>#DIV/0!</v>
      </c>
      <c r="AV54" t="e">
        <f t="shared" si="23"/>
        <v>#DIV/0!</v>
      </c>
      <c r="AW54" t="e">
        <f t="shared" si="24"/>
        <v>#DIV/0!</v>
      </c>
      <c r="AX54" t="e">
        <f t="shared" si="25"/>
        <v>#DIV/0!</v>
      </c>
      <c r="AY54" t="e">
        <f t="shared" si="26"/>
        <v>#DIV/0!</v>
      </c>
      <c r="AZ54" t="e">
        <f t="shared" si="27"/>
        <v>#DIV/0!</v>
      </c>
      <c r="BA54" t="e">
        <f t="shared" si="28"/>
        <v>#DIV/0!</v>
      </c>
      <c r="BB54">
        <f t="shared" si="29"/>
        <v>18</v>
      </c>
      <c r="BC54">
        <f t="shared" si="54"/>
        <v>0</v>
      </c>
      <c r="BD54">
        <f t="shared" si="30"/>
        <v>0</v>
      </c>
      <c r="BE54">
        <f t="shared" si="31"/>
        <v>0</v>
      </c>
      <c r="BF54">
        <f t="shared" si="32"/>
        <v>0</v>
      </c>
      <c r="BG54">
        <f t="shared" si="32"/>
        <v>0</v>
      </c>
      <c r="BH54">
        <f t="shared" si="32"/>
        <v>0</v>
      </c>
      <c r="BI54">
        <f t="shared" si="33"/>
        <v>3.2228875976108802E-2</v>
      </c>
      <c r="BJ54">
        <f t="shared" si="56"/>
        <v>0</v>
      </c>
      <c r="BK54">
        <f t="shared" si="57"/>
        <v>0</v>
      </c>
      <c r="BL54">
        <f t="shared" si="35"/>
        <v>0</v>
      </c>
      <c r="BM54">
        <f t="shared" si="36"/>
        <v>0</v>
      </c>
      <c r="BN54">
        <f t="shared" si="37"/>
        <v>0</v>
      </c>
      <c r="BO54">
        <f t="shared" si="38"/>
        <v>0</v>
      </c>
      <c r="BP54" t="str">
        <f t="shared" si="39"/>
        <v/>
      </c>
      <c r="BQ54" t="str">
        <f t="shared" si="40"/>
        <v/>
      </c>
      <c r="BR54" t="str">
        <f t="shared" si="41"/>
        <v/>
      </c>
      <c r="BS54" t="str">
        <f t="shared" si="42"/>
        <v/>
      </c>
      <c r="BT54" t="str">
        <f t="shared" si="43"/>
        <v/>
      </c>
      <c r="BU54" t="str">
        <f t="shared" si="44"/>
        <v/>
      </c>
      <c r="BV54" t="str">
        <f t="shared" si="45"/>
        <v/>
      </c>
      <c r="BW54" t="str">
        <f t="shared" si="46"/>
        <v/>
      </c>
      <c r="BX54" t="str">
        <f t="shared" si="47"/>
        <v/>
      </c>
      <c r="BY54" t="str">
        <f t="shared" si="48"/>
        <v/>
      </c>
      <c r="BZ54" t="str">
        <f t="shared" si="49"/>
        <v/>
      </c>
      <c r="CA54" t="str">
        <f t="shared" si="50"/>
        <v/>
      </c>
      <c r="CB54" s="11">
        <f t="shared" si="58"/>
        <v>1.7904931097838224E-3</v>
      </c>
    </row>
    <row r="55" spans="1:80" x14ac:dyDescent="0.3">
      <c r="A55">
        <v>1</v>
      </c>
      <c r="B55">
        <f t="shared" si="2"/>
        <v>1</v>
      </c>
      <c r="C55" t="s">
        <v>75</v>
      </c>
      <c r="D55">
        <v>2.5</v>
      </c>
      <c r="E55">
        <v>16.899999999999999</v>
      </c>
      <c r="F55">
        <v>6.38</v>
      </c>
      <c r="G55">
        <v>6.35</v>
      </c>
      <c r="H55">
        <v>16.899999999999999</v>
      </c>
      <c r="I55">
        <f t="shared" si="3"/>
        <v>3.1825000000000001</v>
      </c>
      <c r="J55">
        <f t="shared" si="4"/>
        <v>0</v>
      </c>
      <c r="K55">
        <v>3</v>
      </c>
      <c r="L55">
        <f t="shared" si="5"/>
        <v>3</v>
      </c>
      <c r="M55">
        <v>1</v>
      </c>
      <c r="N55">
        <v>0</v>
      </c>
      <c r="O55">
        <v>1</v>
      </c>
      <c r="P55">
        <f t="shared" si="6"/>
        <v>1</v>
      </c>
      <c r="Q55">
        <v>2</v>
      </c>
      <c r="S55">
        <v>1</v>
      </c>
      <c r="T55">
        <v>0</v>
      </c>
      <c r="U55">
        <v>1</v>
      </c>
      <c r="Z55">
        <v>63</v>
      </c>
      <c r="AA55">
        <v>0</v>
      </c>
      <c r="AB55">
        <v>0</v>
      </c>
      <c r="AC55">
        <v>0</v>
      </c>
      <c r="AD55" t="s">
        <v>75</v>
      </c>
      <c r="AE55">
        <f t="shared" si="53"/>
        <v>179.0678566930026</v>
      </c>
      <c r="AF55">
        <f t="shared" si="7"/>
        <v>15.428009317053023</v>
      </c>
      <c r="AG55">
        <f t="shared" si="8"/>
        <v>29.943393072446668</v>
      </c>
      <c r="AH55">
        <f t="shared" si="9"/>
        <v>56.347579698457899</v>
      </c>
      <c r="AI55">
        <f t="shared" si="10"/>
        <v>79.435151478438513</v>
      </c>
      <c r="AJ55">
        <f t="shared" si="11"/>
        <v>99.428700012793172</v>
      </c>
      <c r="AK55">
        <f t="shared" si="12"/>
        <v>116.55081690192665</v>
      </c>
      <c r="AL55">
        <f t="shared" si="13"/>
        <v>131.02409374624369</v>
      </c>
      <c r="AM55">
        <f t="shared" si="14"/>
        <v>171.44858330974833</v>
      </c>
      <c r="AN55">
        <f t="shared" si="15"/>
        <v>178.16305893595739</v>
      </c>
      <c r="AO55">
        <f t="shared" si="16"/>
        <v>179.06789379160267</v>
      </c>
      <c r="AP55">
        <f t="shared" si="17"/>
        <v>192.34585374174625</v>
      </c>
      <c r="AQ55">
        <f t="shared" si="18"/>
        <v>15.428009317053023</v>
      </c>
      <c r="AR55">
        <f t="shared" si="19"/>
        <v>29.943393072446668</v>
      </c>
      <c r="AS55">
        <f t="shared" si="20"/>
        <v>56.347579698457899</v>
      </c>
      <c r="AT55">
        <f t="shared" si="21"/>
        <v>79.435151478438513</v>
      </c>
      <c r="AU55">
        <f t="shared" si="22"/>
        <v>99.428700012793172</v>
      </c>
      <c r="AV55">
        <f t="shared" si="23"/>
        <v>116.55081690192665</v>
      </c>
      <c r="AW55">
        <f t="shared" si="24"/>
        <v>131.02409374624369</v>
      </c>
      <c r="AX55">
        <f t="shared" si="25"/>
        <v>171.44858330974833</v>
      </c>
      <c r="AY55">
        <f t="shared" si="26"/>
        <v>178.16305893595739</v>
      </c>
      <c r="AZ55">
        <f t="shared" si="27"/>
        <v>179.0678566930026</v>
      </c>
      <c r="BA55">
        <f t="shared" si="28"/>
        <v>179.0678566930026</v>
      </c>
      <c r="BB55">
        <f t="shared" si="29"/>
        <v>5.5</v>
      </c>
      <c r="BC55">
        <f t="shared" si="54"/>
        <v>18</v>
      </c>
      <c r="BD55">
        <f t="shared" si="30"/>
        <v>0</v>
      </c>
      <c r="BE55">
        <f t="shared" si="31"/>
        <v>5.5</v>
      </c>
      <c r="BF55">
        <f t="shared" si="32"/>
        <v>0</v>
      </c>
      <c r="BG55">
        <f t="shared" si="32"/>
        <v>0</v>
      </c>
      <c r="BH55">
        <f t="shared" si="32"/>
        <v>0</v>
      </c>
      <c r="BI55">
        <f t="shared" si="33"/>
        <v>2.7354755843919509</v>
      </c>
      <c r="BJ55">
        <f t="shared" si="56"/>
        <v>8.9524655489191129</v>
      </c>
      <c r="BK55">
        <f t="shared" si="57"/>
        <v>0</v>
      </c>
      <c r="BL55">
        <f t="shared" si="35"/>
        <v>2.7354755843919509</v>
      </c>
      <c r="BM55">
        <f t="shared" si="36"/>
        <v>0</v>
      </c>
      <c r="BN55">
        <f t="shared" si="37"/>
        <v>0</v>
      </c>
      <c r="BO55">
        <f t="shared" si="38"/>
        <v>0</v>
      </c>
      <c r="BP55" t="str">
        <f t="shared" si="39"/>
        <v>Col mop</v>
      </c>
      <c r="BQ55">
        <f t="shared" si="40"/>
        <v>15.428009317053023</v>
      </c>
      <c r="BR55">
        <f t="shared" si="41"/>
        <v>14.515383755393644</v>
      </c>
      <c r="BS55">
        <f t="shared" si="42"/>
        <v>26.404186626011231</v>
      </c>
      <c r="BT55">
        <f t="shared" si="43"/>
        <v>23.087571779980614</v>
      </c>
      <c r="BU55">
        <f t="shared" si="44"/>
        <v>19.993548534354659</v>
      </c>
      <c r="BV55">
        <f t="shared" si="45"/>
        <v>17.12211688913348</v>
      </c>
      <c r="BW55">
        <f t="shared" si="46"/>
        <v>14.473276844317041</v>
      </c>
      <c r="BX55">
        <f t="shared" si="47"/>
        <v>40.424489563504636</v>
      </c>
      <c r="BY55">
        <f t="shared" si="48"/>
        <v>6.7144756262090652</v>
      </c>
      <c r="BZ55">
        <f t="shared" si="49"/>
        <v>0.90479775704520193</v>
      </c>
      <c r="CA55">
        <f t="shared" si="50"/>
        <v>0</v>
      </c>
      <c r="CB55" s="11">
        <f t="shared" si="58"/>
        <v>0.49735919716217292</v>
      </c>
    </row>
    <row r="56" spans="1:80" x14ac:dyDescent="0.3">
      <c r="A56">
        <v>1</v>
      </c>
      <c r="B56">
        <f t="shared" si="2"/>
        <v>1</v>
      </c>
      <c r="C56" t="s">
        <v>75</v>
      </c>
      <c r="D56">
        <v>2.27</v>
      </c>
      <c r="E56">
        <v>13.8</v>
      </c>
      <c r="F56">
        <v>7</v>
      </c>
      <c r="G56">
        <v>10.1</v>
      </c>
      <c r="H56">
        <v>10.8</v>
      </c>
      <c r="I56">
        <f t="shared" si="3"/>
        <v>4.2750000000000004</v>
      </c>
      <c r="J56">
        <f t="shared" si="4"/>
        <v>3</v>
      </c>
      <c r="K56">
        <v>3</v>
      </c>
      <c r="L56">
        <f t="shared" si="5"/>
        <v>3</v>
      </c>
      <c r="M56">
        <v>1</v>
      </c>
      <c r="N56">
        <v>0</v>
      </c>
      <c r="O56">
        <v>1</v>
      </c>
      <c r="P56">
        <f t="shared" si="6"/>
        <v>1</v>
      </c>
      <c r="Q56">
        <v>1</v>
      </c>
      <c r="S56">
        <v>1</v>
      </c>
      <c r="T56">
        <v>0</v>
      </c>
      <c r="U56">
        <v>1</v>
      </c>
      <c r="Z56">
        <v>38</v>
      </c>
      <c r="AA56">
        <v>0</v>
      </c>
      <c r="AB56">
        <v>0</v>
      </c>
      <c r="AC56">
        <v>0</v>
      </c>
      <c r="AD56" t="s">
        <v>75</v>
      </c>
      <c r="AE56">
        <f t="shared" si="53"/>
        <v>206.48575681387993</v>
      </c>
      <c r="AF56">
        <f t="shared" si="7"/>
        <v>-179.14685719101641</v>
      </c>
      <c r="AG56">
        <f t="shared" si="8"/>
        <v>-137.26902036831879</v>
      </c>
      <c r="AH56">
        <f t="shared" si="9"/>
        <v>-62.831917376270447</v>
      </c>
      <c r="AI56">
        <f t="shared" si="10"/>
        <v>0</v>
      </c>
      <c r="AJ56">
        <f t="shared" si="11"/>
        <v>52.210222066914525</v>
      </c>
      <c r="AK56">
        <f t="shared" si="12"/>
        <v>94.782239130894936</v>
      </c>
      <c r="AL56">
        <f t="shared" si="13"/>
        <v>128.69954149836309</v>
      </c>
      <c r="AM56">
        <f t="shared" si="14"/>
        <v>202.88749361278454</v>
      </c>
      <c r="AN56">
        <f t="shared" si="15"/>
        <v>206.48706813428848</v>
      </c>
      <c r="AO56">
        <f t="shared" si="16"/>
        <v>211.85692520735176</v>
      </c>
      <c r="AP56">
        <f t="shared" si="17"/>
        <v>380.43372033009939</v>
      </c>
      <c r="AQ56">
        <f t="shared" si="18"/>
        <v>0</v>
      </c>
      <c r="AR56">
        <f t="shared" si="19"/>
        <v>0</v>
      </c>
      <c r="AS56">
        <f t="shared" si="20"/>
        <v>0</v>
      </c>
      <c r="AT56">
        <f t="shared" si="21"/>
        <v>0</v>
      </c>
      <c r="AU56">
        <f t="shared" si="22"/>
        <v>52.210222066914525</v>
      </c>
      <c r="AV56">
        <f t="shared" si="23"/>
        <v>94.782239130894936</v>
      </c>
      <c r="AW56">
        <f t="shared" si="24"/>
        <v>128.69954149836309</v>
      </c>
      <c r="AX56">
        <f t="shared" si="25"/>
        <v>202.88749361278454</v>
      </c>
      <c r="AY56">
        <f t="shared" si="26"/>
        <v>206.48575681387993</v>
      </c>
      <c r="AZ56">
        <f t="shared" si="27"/>
        <v>206.48575681387993</v>
      </c>
      <c r="BA56">
        <f t="shared" si="28"/>
        <v>206.48575681387993</v>
      </c>
      <c r="BB56">
        <f t="shared" si="29"/>
        <v>5.5</v>
      </c>
      <c r="BC56">
        <f t="shared" si="54"/>
        <v>5.5</v>
      </c>
      <c r="BD56">
        <f t="shared" si="30"/>
        <v>0</v>
      </c>
      <c r="BE56">
        <f t="shared" si="31"/>
        <v>5.5</v>
      </c>
      <c r="BF56">
        <f t="shared" si="32"/>
        <v>0</v>
      </c>
      <c r="BG56">
        <f t="shared" si="32"/>
        <v>0</v>
      </c>
      <c r="BH56">
        <f t="shared" si="32"/>
        <v>0</v>
      </c>
      <c r="BI56">
        <f t="shared" si="33"/>
        <v>2.2553011422101252</v>
      </c>
      <c r="BJ56">
        <f t="shared" si="56"/>
        <v>2.2553011422101252</v>
      </c>
      <c r="BK56">
        <f t="shared" si="57"/>
        <v>0</v>
      </c>
      <c r="BL56">
        <f t="shared" si="35"/>
        <v>2.2553011422101252</v>
      </c>
      <c r="BM56">
        <f t="shared" si="36"/>
        <v>0</v>
      </c>
      <c r="BN56">
        <f t="shared" si="37"/>
        <v>0</v>
      </c>
      <c r="BO56">
        <f t="shared" si="38"/>
        <v>0</v>
      </c>
      <c r="BP56" t="str">
        <f t="shared" si="39"/>
        <v>Col mop</v>
      </c>
      <c r="BQ56">
        <f t="shared" si="40"/>
        <v>0</v>
      </c>
      <c r="BR56">
        <f t="shared" si="41"/>
        <v>0</v>
      </c>
      <c r="BS56">
        <f t="shared" si="42"/>
        <v>0</v>
      </c>
      <c r="BT56">
        <f t="shared" si="43"/>
        <v>0</v>
      </c>
      <c r="BU56">
        <f t="shared" si="44"/>
        <v>52.210222066914525</v>
      </c>
      <c r="BV56">
        <f t="shared" si="45"/>
        <v>42.572017063980411</v>
      </c>
      <c r="BW56">
        <f t="shared" si="46"/>
        <v>33.917302367468153</v>
      </c>
      <c r="BX56">
        <f t="shared" si="47"/>
        <v>74.187952114421449</v>
      </c>
      <c r="BY56">
        <f t="shared" si="48"/>
        <v>3.5982632010953921</v>
      </c>
      <c r="BZ56">
        <f t="shared" si="49"/>
        <v>0</v>
      </c>
      <c r="CA56">
        <f t="shared" si="50"/>
        <v>0</v>
      </c>
      <c r="CB56" s="11">
        <f t="shared" si="58"/>
        <v>0.41005475312911371</v>
      </c>
    </row>
    <row r="57" spans="1:80" x14ac:dyDescent="0.3">
      <c r="A57">
        <v>1</v>
      </c>
      <c r="B57" t="str">
        <f t="shared" si="2"/>
        <v/>
      </c>
      <c r="D57">
        <v>1.27</v>
      </c>
      <c r="I57">
        <f t="shared" si="3"/>
        <v>0</v>
      </c>
      <c r="J57">
        <f t="shared" si="4"/>
        <v>0</v>
      </c>
      <c r="L57" t="e">
        <f t="shared" si="5"/>
        <v>#DIV/0!</v>
      </c>
      <c r="M57">
        <v>2</v>
      </c>
      <c r="N57">
        <v>1</v>
      </c>
      <c r="O57">
        <v>5</v>
      </c>
      <c r="P57">
        <f t="shared" si="6"/>
        <v>0</v>
      </c>
      <c r="S57">
        <v>1</v>
      </c>
      <c r="T57">
        <v>0</v>
      </c>
      <c r="U57">
        <v>1</v>
      </c>
      <c r="V57" t="s">
        <v>93</v>
      </c>
      <c r="Z57">
        <v>0</v>
      </c>
      <c r="AA57">
        <v>38</v>
      </c>
      <c r="AB57">
        <v>0</v>
      </c>
      <c r="AC57">
        <v>0</v>
      </c>
      <c r="AD57" t="s">
        <v>75</v>
      </c>
      <c r="AE57" t="e">
        <f t="shared" si="53"/>
        <v>#DIV/0!</v>
      </c>
      <c r="AF57" t="e">
        <f t="shared" si="7"/>
        <v>#DIV/0!</v>
      </c>
      <c r="AG57" t="e">
        <f t="shared" si="8"/>
        <v>#DIV/0!</v>
      </c>
      <c r="AH57" t="e">
        <f t="shared" si="9"/>
        <v>#DIV/0!</v>
      </c>
      <c r="AI57" t="e">
        <f t="shared" si="10"/>
        <v>#DIV/0!</v>
      </c>
      <c r="AJ57" t="e">
        <f t="shared" si="11"/>
        <v>#DIV/0!</v>
      </c>
      <c r="AK57" t="e">
        <f t="shared" si="12"/>
        <v>#DIV/0!</v>
      </c>
      <c r="AL57" t="e">
        <f t="shared" si="13"/>
        <v>#DIV/0!</v>
      </c>
      <c r="AM57" t="e">
        <f t="shared" si="14"/>
        <v>#DIV/0!</v>
      </c>
      <c r="AN57" t="e">
        <f t="shared" si="15"/>
        <v>#DIV/0!</v>
      </c>
      <c r="AO57" t="e">
        <f t="shared" si="16"/>
        <v>#DIV/0!</v>
      </c>
      <c r="AP57" t="e">
        <f t="shared" si="17"/>
        <v>#DIV/0!</v>
      </c>
      <c r="AQ57" t="e">
        <f t="shared" si="18"/>
        <v>#DIV/0!</v>
      </c>
      <c r="AR57" t="e">
        <f t="shared" si="19"/>
        <v>#DIV/0!</v>
      </c>
      <c r="AS57" t="e">
        <f t="shared" si="20"/>
        <v>#DIV/0!</v>
      </c>
      <c r="AT57" t="e">
        <f t="shared" si="21"/>
        <v>#DIV/0!</v>
      </c>
      <c r="AU57" t="e">
        <f t="shared" si="22"/>
        <v>#DIV/0!</v>
      </c>
      <c r="AV57" t="e">
        <f t="shared" si="23"/>
        <v>#DIV/0!</v>
      </c>
      <c r="AW57" t="e">
        <f t="shared" si="24"/>
        <v>#DIV/0!</v>
      </c>
      <c r="AX57" t="e">
        <f t="shared" si="25"/>
        <v>#DIV/0!</v>
      </c>
      <c r="AY57" t="e">
        <f t="shared" si="26"/>
        <v>#DIV/0!</v>
      </c>
      <c r="AZ57" t="e">
        <f t="shared" si="27"/>
        <v>#DIV/0!</v>
      </c>
      <c r="BA57" t="e">
        <f t="shared" si="28"/>
        <v>#DIV/0!</v>
      </c>
      <c r="BB57">
        <f t="shared" si="29"/>
        <v>83</v>
      </c>
      <c r="BC57">
        <f t="shared" si="54"/>
        <v>0</v>
      </c>
      <c r="BD57">
        <f t="shared" si="30"/>
        <v>0</v>
      </c>
      <c r="BE57">
        <f t="shared" si="31"/>
        <v>5.5</v>
      </c>
      <c r="BF57">
        <f t="shared" si="32"/>
        <v>0</v>
      </c>
      <c r="BG57">
        <f t="shared" si="32"/>
        <v>0</v>
      </c>
      <c r="BH57">
        <f t="shared" si="32"/>
        <v>0</v>
      </c>
      <c r="BI57">
        <f t="shared" si="33"/>
        <v>10.653091820086097</v>
      </c>
      <c r="BJ57">
        <f t="shared" si="56"/>
        <v>0</v>
      </c>
      <c r="BK57">
        <f t="shared" si="57"/>
        <v>0</v>
      </c>
      <c r="BL57">
        <f t="shared" si="35"/>
        <v>0.70592777121052441</v>
      </c>
      <c r="BM57">
        <f t="shared" si="36"/>
        <v>0</v>
      </c>
      <c r="BN57">
        <f t="shared" si="37"/>
        <v>0</v>
      </c>
      <c r="BO57">
        <f t="shared" si="38"/>
        <v>0</v>
      </c>
      <c r="BP57" t="str">
        <f t="shared" si="39"/>
        <v/>
      </c>
      <c r="BQ57" t="str">
        <f t="shared" si="40"/>
        <v/>
      </c>
      <c r="BR57" t="str">
        <f t="shared" si="41"/>
        <v/>
      </c>
      <c r="BS57" t="str">
        <f t="shared" si="42"/>
        <v/>
      </c>
      <c r="BT57" t="str">
        <f t="shared" si="43"/>
        <v/>
      </c>
      <c r="BU57" t="str">
        <f t="shared" si="44"/>
        <v/>
      </c>
      <c r="BV57" t="str">
        <f t="shared" si="45"/>
        <v/>
      </c>
      <c r="BW57" t="str">
        <f t="shared" si="46"/>
        <v/>
      </c>
      <c r="BX57" t="str">
        <f t="shared" si="47"/>
        <v/>
      </c>
      <c r="BY57" t="str">
        <f t="shared" si="48"/>
        <v/>
      </c>
      <c r="BZ57" t="str">
        <f t="shared" si="49"/>
        <v/>
      </c>
      <c r="CA57" t="str">
        <f t="shared" si="50"/>
        <v/>
      </c>
      <c r="CB57" s="11">
        <f t="shared" si="58"/>
        <v>0.12835050385645899</v>
      </c>
    </row>
    <row r="58" spans="1:80" x14ac:dyDescent="0.3">
      <c r="A58">
        <v>1</v>
      </c>
      <c r="B58" t="str">
        <f t="shared" si="2"/>
        <v/>
      </c>
      <c r="D58">
        <v>0.8</v>
      </c>
      <c r="I58">
        <f t="shared" si="3"/>
        <v>0</v>
      </c>
      <c r="J58">
        <f t="shared" si="4"/>
        <v>0</v>
      </c>
      <c r="L58" t="e">
        <f t="shared" si="5"/>
        <v>#DIV/0!</v>
      </c>
      <c r="M58">
        <v>2</v>
      </c>
      <c r="N58">
        <v>1</v>
      </c>
      <c r="O58">
        <v>2</v>
      </c>
      <c r="P58">
        <f t="shared" si="6"/>
        <v>0</v>
      </c>
      <c r="S58">
        <v>1</v>
      </c>
      <c r="T58">
        <v>0</v>
      </c>
      <c r="U58">
        <v>2</v>
      </c>
      <c r="V58" t="s">
        <v>93</v>
      </c>
      <c r="Z58">
        <v>0</v>
      </c>
      <c r="AA58">
        <v>0</v>
      </c>
      <c r="AB58">
        <v>0</v>
      </c>
      <c r="AC58">
        <v>0</v>
      </c>
      <c r="AD58" t="s">
        <v>75</v>
      </c>
      <c r="AE58" t="e">
        <f t="shared" si="53"/>
        <v>#DIV/0!</v>
      </c>
      <c r="AF58" t="e">
        <f t="shared" si="7"/>
        <v>#DIV/0!</v>
      </c>
      <c r="AG58" t="e">
        <f t="shared" si="8"/>
        <v>#DIV/0!</v>
      </c>
      <c r="AH58" t="e">
        <f t="shared" si="9"/>
        <v>#DIV/0!</v>
      </c>
      <c r="AI58" t="e">
        <f t="shared" si="10"/>
        <v>#DIV/0!</v>
      </c>
      <c r="AJ58" t="e">
        <f t="shared" si="11"/>
        <v>#DIV/0!</v>
      </c>
      <c r="AK58" t="e">
        <f t="shared" si="12"/>
        <v>#DIV/0!</v>
      </c>
      <c r="AL58" t="e">
        <f t="shared" si="13"/>
        <v>#DIV/0!</v>
      </c>
      <c r="AM58" t="e">
        <f t="shared" si="14"/>
        <v>#DIV/0!</v>
      </c>
      <c r="AN58" t="e">
        <f t="shared" si="15"/>
        <v>#DIV/0!</v>
      </c>
      <c r="AO58" t="e">
        <f t="shared" si="16"/>
        <v>#DIV/0!</v>
      </c>
      <c r="AP58" t="e">
        <f t="shared" si="17"/>
        <v>#DIV/0!</v>
      </c>
      <c r="AQ58" t="e">
        <f t="shared" si="18"/>
        <v>#DIV/0!</v>
      </c>
      <c r="AR58" t="e">
        <f t="shared" si="19"/>
        <v>#DIV/0!</v>
      </c>
      <c r="AS58" t="e">
        <f t="shared" si="20"/>
        <v>#DIV/0!</v>
      </c>
      <c r="AT58" t="e">
        <f t="shared" si="21"/>
        <v>#DIV/0!</v>
      </c>
      <c r="AU58" t="e">
        <f t="shared" si="22"/>
        <v>#DIV/0!</v>
      </c>
      <c r="AV58" t="e">
        <f t="shared" si="23"/>
        <v>#DIV/0!</v>
      </c>
      <c r="AW58" t="e">
        <f t="shared" si="24"/>
        <v>#DIV/0!</v>
      </c>
      <c r="AX58" t="e">
        <f t="shared" si="25"/>
        <v>#DIV/0!</v>
      </c>
      <c r="AY58" t="e">
        <f t="shared" si="26"/>
        <v>#DIV/0!</v>
      </c>
      <c r="AZ58" t="e">
        <f t="shared" si="27"/>
        <v>#DIV/0!</v>
      </c>
      <c r="BA58" t="e">
        <f t="shared" si="28"/>
        <v>#DIV/0!</v>
      </c>
      <c r="BB58">
        <f t="shared" si="29"/>
        <v>18</v>
      </c>
      <c r="BC58">
        <f t="shared" si="54"/>
        <v>0</v>
      </c>
      <c r="BD58">
        <f t="shared" si="30"/>
        <v>0</v>
      </c>
      <c r="BE58">
        <f t="shared" si="31"/>
        <v>18</v>
      </c>
      <c r="BF58">
        <f t="shared" si="32"/>
        <v>0</v>
      </c>
      <c r="BG58">
        <f t="shared" si="32"/>
        <v>0</v>
      </c>
      <c r="BH58">
        <f t="shared" si="32"/>
        <v>0</v>
      </c>
      <c r="BI58">
        <f t="shared" si="33"/>
        <v>0.91673247220931742</v>
      </c>
      <c r="BJ58">
        <f t="shared" si="56"/>
        <v>0</v>
      </c>
      <c r="BK58">
        <f t="shared" si="57"/>
        <v>0</v>
      </c>
      <c r="BL58">
        <f t="shared" si="35"/>
        <v>0.91673247220931742</v>
      </c>
      <c r="BM58">
        <f t="shared" si="36"/>
        <v>0</v>
      </c>
      <c r="BN58">
        <f t="shared" si="37"/>
        <v>0</v>
      </c>
      <c r="BO58">
        <f t="shared" si="38"/>
        <v>0</v>
      </c>
      <c r="BP58" t="str">
        <f t="shared" si="39"/>
        <v/>
      </c>
      <c r="BQ58" t="str">
        <f t="shared" si="40"/>
        <v/>
      </c>
      <c r="BR58" t="str">
        <f t="shared" si="41"/>
        <v/>
      </c>
      <c r="BS58" t="str">
        <f t="shared" si="42"/>
        <v/>
      </c>
      <c r="BT58" t="str">
        <f t="shared" si="43"/>
        <v/>
      </c>
      <c r="BU58" t="str">
        <f t="shared" si="44"/>
        <v/>
      </c>
      <c r="BV58" t="str">
        <f t="shared" si="45"/>
        <v/>
      </c>
      <c r="BW58" t="str">
        <f t="shared" si="46"/>
        <v/>
      </c>
      <c r="BX58" t="str">
        <f t="shared" si="47"/>
        <v/>
      </c>
      <c r="BY58" t="str">
        <f t="shared" si="48"/>
        <v/>
      </c>
      <c r="BZ58" t="str">
        <f t="shared" si="49"/>
        <v/>
      </c>
      <c r="CA58" t="str">
        <f t="shared" si="50"/>
        <v/>
      </c>
      <c r="CB58" s="11">
        <f t="shared" si="58"/>
        <v>5.0929581789406521E-2</v>
      </c>
    </row>
    <row r="59" spans="1:80" x14ac:dyDescent="0.3">
      <c r="A59">
        <v>1</v>
      </c>
      <c r="B59" t="str">
        <f t="shared" si="2"/>
        <v/>
      </c>
      <c r="D59">
        <v>0.9</v>
      </c>
      <c r="I59">
        <f t="shared" si="3"/>
        <v>0</v>
      </c>
      <c r="J59">
        <f t="shared" si="4"/>
        <v>0</v>
      </c>
      <c r="L59" t="e">
        <f t="shared" si="5"/>
        <v>#DIV/0!</v>
      </c>
      <c r="M59">
        <v>2</v>
      </c>
      <c r="N59">
        <v>1</v>
      </c>
      <c r="O59">
        <v>5</v>
      </c>
      <c r="P59">
        <f t="shared" si="6"/>
        <v>0</v>
      </c>
      <c r="S59">
        <v>1</v>
      </c>
      <c r="T59">
        <v>0</v>
      </c>
      <c r="U59">
        <v>1</v>
      </c>
      <c r="V59" t="s">
        <v>93</v>
      </c>
      <c r="Z59">
        <v>0</v>
      </c>
      <c r="AA59">
        <v>0</v>
      </c>
      <c r="AB59">
        <v>0</v>
      </c>
      <c r="AC59">
        <v>0</v>
      </c>
      <c r="AD59" t="s">
        <v>75</v>
      </c>
      <c r="AE59" t="e">
        <f t="shared" si="53"/>
        <v>#DIV/0!</v>
      </c>
      <c r="AF59" t="e">
        <f t="shared" si="7"/>
        <v>#DIV/0!</v>
      </c>
      <c r="AG59" t="e">
        <f t="shared" si="8"/>
        <v>#DIV/0!</v>
      </c>
      <c r="AH59" t="e">
        <f t="shared" si="9"/>
        <v>#DIV/0!</v>
      </c>
      <c r="AI59" t="e">
        <f t="shared" si="10"/>
        <v>#DIV/0!</v>
      </c>
      <c r="AJ59" t="e">
        <f t="shared" si="11"/>
        <v>#DIV/0!</v>
      </c>
      <c r="AK59" t="e">
        <f t="shared" si="12"/>
        <v>#DIV/0!</v>
      </c>
      <c r="AL59" t="e">
        <f t="shared" si="13"/>
        <v>#DIV/0!</v>
      </c>
      <c r="AM59" t="e">
        <f t="shared" si="14"/>
        <v>#DIV/0!</v>
      </c>
      <c r="AN59" t="e">
        <f t="shared" si="15"/>
        <v>#DIV/0!</v>
      </c>
      <c r="AO59" t="e">
        <f t="shared" si="16"/>
        <v>#DIV/0!</v>
      </c>
      <c r="AP59" t="e">
        <f t="shared" si="17"/>
        <v>#DIV/0!</v>
      </c>
      <c r="AQ59" t="e">
        <f t="shared" si="18"/>
        <v>#DIV/0!</v>
      </c>
      <c r="AR59" t="e">
        <f t="shared" si="19"/>
        <v>#DIV/0!</v>
      </c>
      <c r="AS59" t="e">
        <f t="shared" si="20"/>
        <v>#DIV/0!</v>
      </c>
      <c r="AT59" t="e">
        <f t="shared" si="21"/>
        <v>#DIV/0!</v>
      </c>
      <c r="AU59" t="e">
        <f t="shared" si="22"/>
        <v>#DIV/0!</v>
      </c>
      <c r="AV59" t="e">
        <f t="shared" si="23"/>
        <v>#DIV/0!</v>
      </c>
      <c r="AW59" t="e">
        <f t="shared" si="24"/>
        <v>#DIV/0!</v>
      </c>
      <c r="AX59" t="e">
        <f t="shared" si="25"/>
        <v>#DIV/0!</v>
      </c>
      <c r="AY59" t="e">
        <f t="shared" si="26"/>
        <v>#DIV/0!</v>
      </c>
      <c r="AZ59" t="e">
        <f t="shared" si="27"/>
        <v>#DIV/0!</v>
      </c>
      <c r="BA59" t="e">
        <f t="shared" si="28"/>
        <v>#DIV/0!</v>
      </c>
      <c r="BB59">
        <f t="shared" si="29"/>
        <v>83</v>
      </c>
      <c r="BC59">
        <f t="shared" si="54"/>
        <v>0</v>
      </c>
      <c r="BD59">
        <f t="shared" si="30"/>
        <v>0</v>
      </c>
      <c r="BE59">
        <f t="shared" si="31"/>
        <v>5.5</v>
      </c>
      <c r="BF59">
        <f t="shared" si="32"/>
        <v>0</v>
      </c>
      <c r="BG59">
        <f t="shared" si="32"/>
        <v>0</v>
      </c>
      <c r="BH59">
        <f t="shared" si="32"/>
        <v>0</v>
      </c>
      <c r="BI59">
        <f t="shared" si="33"/>
        <v>5.3499934120340624</v>
      </c>
      <c r="BJ59">
        <f t="shared" si="56"/>
        <v>0</v>
      </c>
      <c r="BK59">
        <f t="shared" si="57"/>
        <v>0</v>
      </c>
      <c r="BL59">
        <f t="shared" si="35"/>
        <v>0.35451763573719691</v>
      </c>
      <c r="BM59">
        <f t="shared" si="36"/>
        <v>0</v>
      </c>
      <c r="BN59">
        <f t="shared" si="37"/>
        <v>0</v>
      </c>
      <c r="BO59">
        <f t="shared" si="38"/>
        <v>0</v>
      </c>
      <c r="BP59" t="str">
        <f t="shared" si="39"/>
        <v/>
      </c>
      <c r="BQ59" t="str">
        <f t="shared" si="40"/>
        <v/>
      </c>
      <c r="BR59" t="str">
        <f t="shared" si="41"/>
        <v/>
      </c>
      <c r="BS59" t="str">
        <f t="shared" si="42"/>
        <v/>
      </c>
      <c r="BT59" t="str">
        <f t="shared" si="43"/>
        <v/>
      </c>
      <c r="BU59" t="str">
        <f t="shared" si="44"/>
        <v/>
      </c>
      <c r="BV59" t="str">
        <f t="shared" si="45"/>
        <v/>
      </c>
      <c r="BW59" t="str">
        <f t="shared" si="46"/>
        <v/>
      </c>
      <c r="BX59" t="str">
        <f t="shared" si="47"/>
        <v/>
      </c>
      <c r="BY59" t="str">
        <f t="shared" si="48"/>
        <v/>
      </c>
      <c r="BZ59" t="str">
        <f t="shared" si="49"/>
        <v/>
      </c>
      <c r="CA59" t="str">
        <f t="shared" si="50"/>
        <v/>
      </c>
      <c r="CB59" s="11">
        <f t="shared" si="58"/>
        <v>6.4457751952217618E-2</v>
      </c>
    </row>
    <row r="60" spans="1:80" x14ac:dyDescent="0.3">
      <c r="A60">
        <v>1</v>
      </c>
      <c r="B60" t="str">
        <f t="shared" si="2"/>
        <v/>
      </c>
      <c r="C60" t="s">
        <v>75</v>
      </c>
      <c r="D60">
        <v>0.7</v>
      </c>
      <c r="I60">
        <f t="shared" si="3"/>
        <v>0</v>
      </c>
      <c r="J60">
        <f t="shared" si="4"/>
        <v>0</v>
      </c>
      <c r="L60" t="e">
        <f t="shared" si="5"/>
        <v>#DIV/0!</v>
      </c>
      <c r="P60">
        <f t="shared" si="6"/>
        <v>1</v>
      </c>
      <c r="Q60">
        <v>7</v>
      </c>
      <c r="Z60">
        <v>0</v>
      </c>
      <c r="AA60">
        <v>0</v>
      </c>
      <c r="AB60">
        <v>0</v>
      </c>
      <c r="AC60">
        <v>0</v>
      </c>
      <c r="AD60" t="s">
        <v>75</v>
      </c>
      <c r="AE60" t="e">
        <f t="shared" si="53"/>
        <v>#DIV/0!</v>
      </c>
      <c r="AF60" t="e">
        <f t="shared" si="7"/>
        <v>#DIV/0!</v>
      </c>
      <c r="AG60" t="e">
        <f t="shared" si="8"/>
        <v>#DIV/0!</v>
      </c>
      <c r="AH60" t="e">
        <f t="shared" si="9"/>
        <v>#DIV/0!</v>
      </c>
      <c r="AI60" t="e">
        <f t="shared" si="10"/>
        <v>#DIV/0!</v>
      </c>
      <c r="AJ60" t="e">
        <f t="shared" si="11"/>
        <v>#DIV/0!</v>
      </c>
      <c r="AK60" t="e">
        <f t="shared" si="12"/>
        <v>#DIV/0!</v>
      </c>
      <c r="AL60" t="e">
        <f t="shared" si="13"/>
        <v>#DIV/0!</v>
      </c>
      <c r="AM60" t="e">
        <f t="shared" si="14"/>
        <v>#DIV/0!</v>
      </c>
      <c r="AN60" t="e">
        <f t="shared" si="15"/>
        <v>#DIV/0!</v>
      </c>
      <c r="AO60" t="e">
        <f t="shared" si="16"/>
        <v>#DIV/0!</v>
      </c>
      <c r="AP60" t="e">
        <f t="shared" si="17"/>
        <v>#DIV/0!</v>
      </c>
      <c r="AQ60" t="e">
        <f t="shared" si="18"/>
        <v>#DIV/0!</v>
      </c>
      <c r="AR60" t="e">
        <f t="shared" si="19"/>
        <v>#DIV/0!</v>
      </c>
      <c r="AS60" t="e">
        <f t="shared" si="20"/>
        <v>#DIV/0!</v>
      </c>
      <c r="AT60" t="e">
        <f t="shared" si="21"/>
        <v>#DIV/0!</v>
      </c>
      <c r="AU60" t="e">
        <f t="shared" si="22"/>
        <v>#DIV/0!</v>
      </c>
      <c r="AV60" t="e">
        <f t="shared" si="23"/>
        <v>#DIV/0!</v>
      </c>
      <c r="AW60" t="e">
        <f t="shared" si="24"/>
        <v>#DIV/0!</v>
      </c>
      <c r="AX60" t="e">
        <f t="shared" si="25"/>
        <v>#DIV/0!</v>
      </c>
      <c r="AY60" t="e">
        <f t="shared" si="26"/>
        <v>#DIV/0!</v>
      </c>
      <c r="AZ60" t="e">
        <f t="shared" si="27"/>
        <v>#DIV/0!</v>
      </c>
      <c r="BA60" t="e">
        <f t="shared" si="28"/>
        <v>#DIV/0!</v>
      </c>
      <c r="BB60">
        <f t="shared" si="29"/>
        <v>0</v>
      </c>
      <c r="BC60">
        <f t="shared" si="54"/>
        <v>100</v>
      </c>
      <c r="BD60">
        <f t="shared" si="30"/>
        <v>0</v>
      </c>
      <c r="BE60">
        <f t="shared" si="31"/>
        <v>0</v>
      </c>
      <c r="BF60">
        <f t="shared" si="32"/>
        <v>0</v>
      </c>
      <c r="BG60">
        <f t="shared" si="32"/>
        <v>0</v>
      </c>
      <c r="BH60">
        <f t="shared" si="32"/>
        <v>0</v>
      </c>
      <c r="BI60">
        <f t="shared" si="33"/>
        <v>0</v>
      </c>
      <c r="BJ60">
        <f t="shared" si="56"/>
        <v>3.8992961057514353</v>
      </c>
      <c r="BK60">
        <f t="shared" si="57"/>
        <v>0</v>
      </c>
      <c r="BL60">
        <f t="shared" si="35"/>
        <v>0</v>
      </c>
      <c r="BM60">
        <f t="shared" si="36"/>
        <v>0</v>
      </c>
      <c r="BN60">
        <f t="shared" si="37"/>
        <v>0</v>
      </c>
      <c r="BO60">
        <f t="shared" si="38"/>
        <v>0</v>
      </c>
      <c r="BP60" t="str">
        <f t="shared" si="39"/>
        <v/>
      </c>
      <c r="BQ60" t="str">
        <f t="shared" si="40"/>
        <v/>
      </c>
      <c r="BR60" t="str">
        <f t="shared" si="41"/>
        <v/>
      </c>
      <c r="BS60" t="str">
        <f t="shared" si="42"/>
        <v/>
      </c>
      <c r="BT60" t="str">
        <f t="shared" si="43"/>
        <v/>
      </c>
      <c r="BU60" t="str">
        <f t="shared" si="44"/>
        <v/>
      </c>
      <c r="BV60" t="str">
        <f t="shared" si="45"/>
        <v/>
      </c>
      <c r="BW60" t="str">
        <f t="shared" si="46"/>
        <v/>
      </c>
      <c r="BX60" t="str">
        <f t="shared" si="47"/>
        <v/>
      </c>
      <c r="BY60" t="str">
        <f t="shared" si="48"/>
        <v/>
      </c>
      <c r="BZ60" t="str">
        <f t="shared" si="49"/>
        <v/>
      </c>
      <c r="CA60" t="str">
        <f t="shared" si="50"/>
        <v/>
      </c>
      <c r="CB60" s="11">
        <f t="shared" si="58"/>
        <v>3.8992961057514354E-2</v>
      </c>
    </row>
    <row r="61" spans="1:80" x14ac:dyDescent="0.3">
      <c r="A61">
        <v>1</v>
      </c>
      <c r="B61">
        <f t="shared" si="2"/>
        <v>1</v>
      </c>
      <c r="C61" t="s">
        <v>75</v>
      </c>
      <c r="D61">
        <v>1.99</v>
      </c>
      <c r="E61">
        <v>5</v>
      </c>
      <c r="F61">
        <v>5.24</v>
      </c>
      <c r="G61">
        <v>5.5</v>
      </c>
      <c r="H61">
        <v>5</v>
      </c>
      <c r="I61">
        <f t="shared" si="3"/>
        <v>2.6850000000000001</v>
      </c>
      <c r="J61">
        <f t="shared" si="4"/>
        <v>0</v>
      </c>
      <c r="K61">
        <v>1</v>
      </c>
      <c r="L61">
        <f t="shared" si="5"/>
        <v>1</v>
      </c>
      <c r="M61">
        <v>2</v>
      </c>
      <c r="N61">
        <v>1</v>
      </c>
      <c r="O61">
        <v>5</v>
      </c>
      <c r="P61">
        <f t="shared" si="6"/>
        <v>1</v>
      </c>
      <c r="S61">
        <v>1</v>
      </c>
      <c r="T61">
        <v>0</v>
      </c>
      <c r="U61">
        <v>2</v>
      </c>
      <c r="V61" t="s">
        <v>93</v>
      </c>
      <c r="Z61">
        <v>0</v>
      </c>
      <c r="AA61">
        <v>0</v>
      </c>
      <c r="AB61">
        <v>0</v>
      </c>
      <c r="AC61">
        <v>0</v>
      </c>
      <c r="AD61" t="s">
        <v>75</v>
      </c>
      <c r="AE61">
        <f t="shared" si="53"/>
        <v>113.24224149037939</v>
      </c>
      <c r="AF61">
        <f t="shared" si="7"/>
        <v>11.324224149037939</v>
      </c>
      <c r="AG61">
        <f t="shared" si="8"/>
        <v>22.648448298075877</v>
      </c>
      <c r="AH61">
        <f t="shared" si="9"/>
        <v>45.296896596151754</v>
      </c>
      <c r="AI61">
        <f t="shared" si="10"/>
        <v>67.945344894227631</v>
      </c>
      <c r="AJ61">
        <f t="shared" si="11"/>
        <v>90.593793192303508</v>
      </c>
      <c r="AK61">
        <f t="shared" si="12"/>
        <v>113.24224149037939</v>
      </c>
      <c r="AL61">
        <f t="shared" si="13"/>
        <v>135.89068978845526</v>
      </c>
      <c r="AM61">
        <f t="shared" si="14"/>
        <v>249.13293127883463</v>
      </c>
      <c r="AN61">
        <f t="shared" si="15"/>
        <v>317.07827617306225</v>
      </c>
      <c r="AO61">
        <f t="shared" si="16"/>
        <v>385.02362106728992</v>
      </c>
      <c r="AP61">
        <f t="shared" si="17"/>
        <v>543.56275915382105</v>
      </c>
      <c r="AQ61">
        <f t="shared" si="18"/>
        <v>11.324224149037939</v>
      </c>
      <c r="AR61">
        <f t="shared" si="19"/>
        <v>22.648448298075877</v>
      </c>
      <c r="AS61">
        <f t="shared" si="20"/>
        <v>45.296896596151754</v>
      </c>
      <c r="AT61">
        <f t="shared" si="21"/>
        <v>67.945344894227631</v>
      </c>
      <c r="AU61">
        <f t="shared" si="22"/>
        <v>90.593793192303508</v>
      </c>
      <c r="AV61">
        <f t="shared" si="23"/>
        <v>113.24224149037939</v>
      </c>
      <c r="AW61">
        <f t="shared" si="24"/>
        <v>113.24224149037939</v>
      </c>
      <c r="AX61">
        <f t="shared" si="25"/>
        <v>113.24224149037939</v>
      </c>
      <c r="AY61">
        <f t="shared" si="26"/>
        <v>113.24224149037939</v>
      </c>
      <c r="AZ61">
        <f t="shared" si="27"/>
        <v>113.24224149037939</v>
      </c>
      <c r="BA61">
        <f t="shared" si="28"/>
        <v>113.24224149037939</v>
      </c>
      <c r="BB61">
        <f t="shared" si="29"/>
        <v>83</v>
      </c>
      <c r="BC61">
        <f t="shared" si="54"/>
        <v>0</v>
      </c>
      <c r="BD61">
        <f t="shared" si="30"/>
        <v>0</v>
      </c>
      <c r="BE61">
        <f t="shared" si="31"/>
        <v>18</v>
      </c>
      <c r="BF61">
        <f t="shared" si="32"/>
        <v>0</v>
      </c>
      <c r="BG61">
        <f t="shared" si="32"/>
        <v>0</v>
      </c>
      <c r="BH61">
        <f t="shared" si="32"/>
        <v>0</v>
      </c>
      <c r="BI61">
        <f t="shared" si="33"/>
        <v>26.156183840735913</v>
      </c>
      <c r="BJ61">
        <f t="shared" si="56"/>
        <v>0</v>
      </c>
      <c r="BK61">
        <f t="shared" si="57"/>
        <v>0</v>
      </c>
      <c r="BL61">
        <f t="shared" si="35"/>
        <v>5.6724254112439327</v>
      </c>
      <c r="BM61">
        <f t="shared" si="36"/>
        <v>0</v>
      </c>
      <c r="BN61">
        <f t="shared" si="37"/>
        <v>0</v>
      </c>
      <c r="BO61">
        <f t="shared" si="38"/>
        <v>0</v>
      </c>
      <c r="BP61" t="str">
        <f t="shared" si="39"/>
        <v>Col mop</v>
      </c>
      <c r="BQ61">
        <f t="shared" si="40"/>
        <v>11.324224149037939</v>
      </c>
      <c r="BR61">
        <f t="shared" si="41"/>
        <v>11.324224149037939</v>
      </c>
      <c r="BS61">
        <f t="shared" si="42"/>
        <v>22.648448298075877</v>
      </c>
      <c r="BT61">
        <f t="shared" si="43"/>
        <v>22.648448298075877</v>
      </c>
      <c r="BU61">
        <f t="shared" si="44"/>
        <v>22.648448298075877</v>
      </c>
      <c r="BV61">
        <f t="shared" si="45"/>
        <v>22.648448298075877</v>
      </c>
      <c r="BW61">
        <f t="shared" si="46"/>
        <v>0</v>
      </c>
      <c r="BX61">
        <f t="shared" si="47"/>
        <v>0</v>
      </c>
      <c r="BY61">
        <f t="shared" si="48"/>
        <v>0</v>
      </c>
      <c r="BZ61">
        <f t="shared" si="49"/>
        <v>0</v>
      </c>
      <c r="CA61">
        <f t="shared" si="50"/>
        <v>0</v>
      </c>
      <c r="CB61" s="11">
        <f t="shared" si="58"/>
        <v>0.31513474506910738</v>
      </c>
    </row>
    <row r="62" spans="1:80" x14ac:dyDescent="0.3">
      <c r="A62">
        <v>1</v>
      </c>
      <c r="B62">
        <f t="shared" si="2"/>
        <v>1</v>
      </c>
      <c r="C62" t="s">
        <v>75</v>
      </c>
      <c r="D62">
        <v>0.33</v>
      </c>
      <c r="E62">
        <v>3.8</v>
      </c>
      <c r="F62">
        <v>5.2</v>
      </c>
      <c r="G62">
        <v>3.7</v>
      </c>
      <c r="H62">
        <v>3.8</v>
      </c>
      <c r="I62">
        <f t="shared" si="3"/>
        <v>2.2250000000000001</v>
      </c>
      <c r="J62">
        <f t="shared" si="4"/>
        <v>0</v>
      </c>
      <c r="K62">
        <v>1</v>
      </c>
      <c r="L62">
        <f t="shared" si="5"/>
        <v>1</v>
      </c>
      <c r="M62">
        <v>1</v>
      </c>
      <c r="N62">
        <v>1</v>
      </c>
      <c r="O62">
        <v>2</v>
      </c>
      <c r="P62">
        <f t="shared" si="6"/>
        <v>1</v>
      </c>
      <c r="S62">
        <v>1</v>
      </c>
      <c r="T62">
        <v>0</v>
      </c>
      <c r="U62">
        <v>1</v>
      </c>
      <c r="V62" t="s">
        <v>93</v>
      </c>
      <c r="Z62">
        <v>0</v>
      </c>
      <c r="AA62">
        <v>0</v>
      </c>
      <c r="AB62">
        <v>0</v>
      </c>
      <c r="AC62">
        <v>0</v>
      </c>
      <c r="AD62" t="s">
        <v>75</v>
      </c>
      <c r="AE62">
        <f t="shared" si="53"/>
        <v>59.100819096576288</v>
      </c>
      <c r="AF62">
        <f t="shared" si="7"/>
        <v>7.7764235653389857</v>
      </c>
      <c r="AG62">
        <f t="shared" si="8"/>
        <v>15.552847130677971</v>
      </c>
      <c r="AH62">
        <f t="shared" si="9"/>
        <v>31.105694261355943</v>
      </c>
      <c r="AI62">
        <f t="shared" si="10"/>
        <v>46.658541392033911</v>
      </c>
      <c r="AJ62">
        <f t="shared" si="11"/>
        <v>62.211388522711886</v>
      </c>
      <c r="AK62">
        <f t="shared" si="12"/>
        <v>77.764235653389861</v>
      </c>
      <c r="AL62">
        <f t="shared" si="13"/>
        <v>93.317082784067821</v>
      </c>
      <c r="AM62">
        <f t="shared" si="14"/>
        <v>171.0813184374577</v>
      </c>
      <c r="AN62">
        <f t="shared" si="15"/>
        <v>217.73985982949159</v>
      </c>
      <c r="AO62">
        <f t="shared" si="16"/>
        <v>264.39840122152549</v>
      </c>
      <c r="AP62">
        <f t="shared" si="17"/>
        <v>373.26833113627129</v>
      </c>
      <c r="AQ62">
        <f t="shared" si="18"/>
        <v>7.7764235653389857</v>
      </c>
      <c r="AR62">
        <f t="shared" si="19"/>
        <v>15.552847130677971</v>
      </c>
      <c r="AS62">
        <f t="shared" si="20"/>
        <v>31.105694261355943</v>
      </c>
      <c r="AT62">
        <f t="shared" si="21"/>
        <v>46.658541392033911</v>
      </c>
      <c r="AU62">
        <f t="shared" si="22"/>
        <v>59.100819096576288</v>
      </c>
      <c r="AV62">
        <f t="shared" si="23"/>
        <v>59.100819096576288</v>
      </c>
      <c r="AW62">
        <f t="shared" si="24"/>
        <v>59.100819096576288</v>
      </c>
      <c r="AX62">
        <f t="shared" si="25"/>
        <v>59.100819096576288</v>
      </c>
      <c r="AY62">
        <f t="shared" si="26"/>
        <v>59.100819096576288</v>
      </c>
      <c r="AZ62">
        <f t="shared" si="27"/>
        <v>59.100819096576288</v>
      </c>
      <c r="BA62">
        <f t="shared" si="28"/>
        <v>59.100819096576288</v>
      </c>
      <c r="BB62">
        <f t="shared" si="29"/>
        <v>18</v>
      </c>
      <c r="BC62">
        <f t="shared" si="54"/>
        <v>0</v>
      </c>
      <c r="BD62">
        <f t="shared" si="30"/>
        <v>0</v>
      </c>
      <c r="BE62">
        <f t="shared" si="31"/>
        <v>5.5</v>
      </c>
      <c r="BF62">
        <f t="shared" si="32"/>
        <v>0</v>
      </c>
      <c r="BG62">
        <f t="shared" si="32"/>
        <v>0</v>
      </c>
      <c r="BH62">
        <f t="shared" si="32"/>
        <v>0</v>
      </c>
      <c r="BI62">
        <f t="shared" si="33"/>
        <v>0.15598775972436665</v>
      </c>
      <c r="BJ62">
        <f t="shared" si="56"/>
        <v>0</v>
      </c>
      <c r="BK62">
        <f t="shared" si="57"/>
        <v>0</v>
      </c>
      <c r="BL62">
        <f t="shared" si="35"/>
        <v>4.7662926582445364E-2</v>
      </c>
      <c r="BM62">
        <f t="shared" si="36"/>
        <v>0</v>
      </c>
      <c r="BN62">
        <f t="shared" si="37"/>
        <v>0</v>
      </c>
      <c r="BO62">
        <f t="shared" si="38"/>
        <v>0</v>
      </c>
      <c r="BP62" t="str">
        <f t="shared" si="39"/>
        <v>Col mop</v>
      </c>
      <c r="BQ62">
        <f t="shared" si="40"/>
        <v>7.7764235653389857</v>
      </c>
      <c r="BR62">
        <f t="shared" si="41"/>
        <v>7.7764235653389857</v>
      </c>
      <c r="BS62">
        <f t="shared" si="42"/>
        <v>15.552847130677971</v>
      </c>
      <c r="BT62">
        <f t="shared" si="43"/>
        <v>15.552847130677968</v>
      </c>
      <c r="BU62">
        <f t="shared" si="44"/>
        <v>12.442277704542377</v>
      </c>
      <c r="BV62">
        <f t="shared" si="45"/>
        <v>0</v>
      </c>
      <c r="BW62">
        <f t="shared" si="46"/>
        <v>0</v>
      </c>
      <c r="BX62">
        <f t="shared" si="47"/>
        <v>0</v>
      </c>
      <c r="BY62">
        <f t="shared" si="48"/>
        <v>0</v>
      </c>
      <c r="BZ62">
        <f t="shared" si="49"/>
        <v>0</v>
      </c>
      <c r="CA62">
        <f t="shared" si="50"/>
        <v>0</v>
      </c>
      <c r="CB62" s="11">
        <f t="shared" si="58"/>
        <v>8.6659866513537024E-3</v>
      </c>
    </row>
    <row r="63" spans="1:80" x14ac:dyDescent="0.3">
      <c r="A63">
        <v>1</v>
      </c>
      <c r="B63" t="str">
        <f t="shared" si="2"/>
        <v/>
      </c>
      <c r="D63">
        <v>0.28000000000000003</v>
      </c>
      <c r="I63">
        <f t="shared" si="3"/>
        <v>0</v>
      </c>
      <c r="J63">
        <f t="shared" si="4"/>
        <v>0</v>
      </c>
      <c r="L63" t="e">
        <f t="shared" si="5"/>
        <v>#DIV/0!</v>
      </c>
      <c r="M63">
        <v>1</v>
      </c>
      <c r="N63">
        <v>1</v>
      </c>
      <c r="O63">
        <v>2</v>
      </c>
      <c r="P63">
        <f t="shared" si="6"/>
        <v>0</v>
      </c>
      <c r="S63">
        <v>1</v>
      </c>
      <c r="T63">
        <v>0</v>
      </c>
      <c r="U63">
        <v>1</v>
      </c>
      <c r="V63" t="s">
        <v>93</v>
      </c>
      <c r="Z63">
        <v>0</v>
      </c>
      <c r="AA63">
        <v>0</v>
      </c>
      <c r="AB63">
        <v>0</v>
      </c>
      <c r="AC63">
        <v>0</v>
      </c>
      <c r="AD63" t="s">
        <v>75</v>
      </c>
      <c r="AE63" t="e">
        <f t="shared" si="53"/>
        <v>#DIV/0!</v>
      </c>
      <c r="AF63" t="e">
        <f t="shared" si="7"/>
        <v>#DIV/0!</v>
      </c>
      <c r="AG63" t="e">
        <f t="shared" si="8"/>
        <v>#DIV/0!</v>
      </c>
      <c r="AH63" t="e">
        <f t="shared" si="9"/>
        <v>#DIV/0!</v>
      </c>
      <c r="AI63" t="e">
        <f t="shared" si="10"/>
        <v>#DIV/0!</v>
      </c>
      <c r="AJ63" t="e">
        <f t="shared" si="11"/>
        <v>#DIV/0!</v>
      </c>
      <c r="AK63" t="e">
        <f t="shared" si="12"/>
        <v>#DIV/0!</v>
      </c>
      <c r="AL63" t="e">
        <f t="shared" si="13"/>
        <v>#DIV/0!</v>
      </c>
      <c r="AM63" t="e">
        <f t="shared" si="14"/>
        <v>#DIV/0!</v>
      </c>
      <c r="AN63" t="e">
        <f t="shared" si="15"/>
        <v>#DIV/0!</v>
      </c>
      <c r="AO63" t="e">
        <f t="shared" si="16"/>
        <v>#DIV/0!</v>
      </c>
      <c r="AP63" t="e">
        <f t="shared" si="17"/>
        <v>#DIV/0!</v>
      </c>
      <c r="AQ63" t="e">
        <f t="shared" si="18"/>
        <v>#DIV/0!</v>
      </c>
      <c r="AR63" t="e">
        <f t="shared" si="19"/>
        <v>#DIV/0!</v>
      </c>
      <c r="AS63" t="e">
        <f t="shared" si="20"/>
        <v>#DIV/0!</v>
      </c>
      <c r="AT63" t="e">
        <f t="shared" si="21"/>
        <v>#DIV/0!</v>
      </c>
      <c r="AU63" t="e">
        <f t="shared" si="22"/>
        <v>#DIV/0!</v>
      </c>
      <c r="AV63" t="e">
        <f t="shared" si="23"/>
        <v>#DIV/0!</v>
      </c>
      <c r="AW63" t="e">
        <f t="shared" si="24"/>
        <v>#DIV/0!</v>
      </c>
      <c r="AX63" t="e">
        <f t="shared" si="25"/>
        <v>#DIV/0!</v>
      </c>
      <c r="AY63" t="e">
        <f t="shared" si="26"/>
        <v>#DIV/0!</v>
      </c>
      <c r="AZ63" t="e">
        <f t="shared" si="27"/>
        <v>#DIV/0!</v>
      </c>
      <c r="BA63" t="e">
        <f t="shared" si="28"/>
        <v>#DIV/0!</v>
      </c>
      <c r="BB63">
        <f t="shared" si="29"/>
        <v>18</v>
      </c>
      <c r="BC63">
        <f t="shared" si="54"/>
        <v>0</v>
      </c>
      <c r="BD63">
        <f t="shared" si="30"/>
        <v>0</v>
      </c>
      <c r="BE63">
        <f t="shared" si="31"/>
        <v>5.5</v>
      </c>
      <c r="BF63">
        <f t="shared" si="32"/>
        <v>0</v>
      </c>
      <c r="BG63">
        <f t="shared" si="32"/>
        <v>0</v>
      </c>
      <c r="BH63">
        <f t="shared" si="32"/>
        <v>0</v>
      </c>
      <c r="BI63">
        <f t="shared" si="33"/>
        <v>0.11229972784564136</v>
      </c>
      <c r="BJ63">
        <f t="shared" si="56"/>
        <v>0</v>
      </c>
      <c r="BK63">
        <f t="shared" si="57"/>
        <v>0</v>
      </c>
      <c r="BL63">
        <f t="shared" si="35"/>
        <v>3.4313805730612643E-2</v>
      </c>
      <c r="BM63">
        <f t="shared" si="36"/>
        <v>0</v>
      </c>
      <c r="BN63">
        <f t="shared" si="37"/>
        <v>0</v>
      </c>
      <c r="BO63">
        <f t="shared" si="38"/>
        <v>0</v>
      </c>
      <c r="BP63" t="str">
        <f t="shared" si="39"/>
        <v/>
      </c>
      <c r="BQ63" t="str">
        <f t="shared" si="40"/>
        <v/>
      </c>
      <c r="BR63" t="str">
        <f t="shared" si="41"/>
        <v/>
      </c>
      <c r="BS63" t="str">
        <f t="shared" si="42"/>
        <v/>
      </c>
      <c r="BT63" t="str">
        <f t="shared" si="43"/>
        <v/>
      </c>
      <c r="BU63" t="str">
        <f t="shared" si="44"/>
        <v/>
      </c>
      <c r="BV63" t="str">
        <f t="shared" si="45"/>
        <v/>
      </c>
      <c r="BW63" t="str">
        <f t="shared" si="46"/>
        <v/>
      </c>
      <c r="BX63" t="str">
        <f t="shared" si="47"/>
        <v/>
      </c>
      <c r="BY63" t="str">
        <f t="shared" si="48"/>
        <v/>
      </c>
      <c r="BZ63" t="str">
        <f t="shared" si="49"/>
        <v/>
      </c>
      <c r="CA63" t="str">
        <f t="shared" si="50"/>
        <v/>
      </c>
      <c r="CB63" s="11">
        <f t="shared" si="58"/>
        <v>6.238873769202298E-3</v>
      </c>
    </row>
    <row r="64" spans="1:80" x14ac:dyDescent="0.3">
      <c r="A64">
        <v>1</v>
      </c>
      <c r="B64" t="str">
        <f t="shared" si="2"/>
        <v/>
      </c>
      <c r="D64">
        <v>0.34</v>
      </c>
      <c r="I64">
        <f t="shared" si="3"/>
        <v>0</v>
      </c>
      <c r="J64">
        <f t="shared" si="4"/>
        <v>0</v>
      </c>
      <c r="L64" t="e">
        <f t="shared" si="5"/>
        <v>#DIV/0!</v>
      </c>
      <c r="M64">
        <v>1</v>
      </c>
      <c r="N64">
        <v>0</v>
      </c>
      <c r="O64">
        <v>1</v>
      </c>
      <c r="P64">
        <f t="shared" si="6"/>
        <v>0</v>
      </c>
      <c r="Z64">
        <v>0</v>
      </c>
      <c r="AA64">
        <v>0</v>
      </c>
      <c r="AB64">
        <v>0</v>
      </c>
      <c r="AC64">
        <v>0</v>
      </c>
      <c r="AD64" t="s">
        <v>75</v>
      </c>
      <c r="AE64" t="e">
        <f t="shared" si="53"/>
        <v>#DIV/0!</v>
      </c>
      <c r="AF64" t="e">
        <f t="shared" si="7"/>
        <v>#DIV/0!</v>
      </c>
      <c r="AG64" t="e">
        <f t="shared" si="8"/>
        <v>#DIV/0!</v>
      </c>
      <c r="AH64" t="e">
        <f t="shared" si="9"/>
        <v>#DIV/0!</v>
      </c>
      <c r="AI64" t="e">
        <f t="shared" si="10"/>
        <v>#DIV/0!</v>
      </c>
      <c r="AJ64" t="e">
        <f t="shared" si="11"/>
        <v>#DIV/0!</v>
      </c>
      <c r="AK64" t="e">
        <f t="shared" si="12"/>
        <v>#DIV/0!</v>
      </c>
      <c r="AL64" t="e">
        <f t="shared" si="13"/>
        <v>#DIV/0!</v>
      </c>
      <c r="AM64" t="e">
        <f t="shared" si="14"/>
        <v>#DIV/0!</v>
      </c>
      <c r="AN64" t="e">
        <f t="shared" si="15"/>
        <v>#DIV/0!</v>
      </c>
      <c r="AO64" t="e">
        <f t="shared" si="16"/>
        <v>#DIV/0!</v>
      </c>
      <c r="AP64" t="e">
        <f t="shared" si="17"/>
        <v>#DIV/0!</v>
      </c>
      <c r="AQ64" t="e">
        <f t="shared" si="18"/>
        <v>#DIV/0!</v>
      </c>
      <c r="AR64" t="e">
        <f t="shared" si="19"/>
        <v>#DIV/0!</v>
      </c>
      <c r="AS64" t="e">
        <f t="shared" si="20"/>
        <v>#DIV/0!</v>
      </c>
      <c r="AT64" t="e">
        <f t="shared" si="21"/>
        <v>#DIV/0!</v>
      </c>
      <c r="AU64" t="e">
        <f t="shared" si="22"/>
        <v>#DIV/0!</v>
      </c>
      <c r="AV64" t="e">
        <f t="shared" si="23"/>
        <v>#DIV/0!</v>
      </c>
      <c r="AW64" t="e">
        <f t="shared" si="24"/>
        <v>#DIV/0!</v>
      </c>
      <c r="AX64" t="e">
        <f t="shared" si="25"/>
        <v>#DIV/0!</v>
      </c>
      <c r="AY64" t="e">
        <f t="shared" si="26"/>
        <v>#DIV/0!</v>
      </c>
      <c r="AZ64" t="e">
        <f t="shared" si="27"/>
        <v>#DIV/0!</v>
      </c>
      <c r="BA64" t="e">
        <f t="shared" si="28"/>
        <v>#DIV/0!</v>
      </c>
      <c r="BB64">
        <f t="shared" si="29"/>
        <v>5.5</v>
      </c>
      <c r="BC64">
        <f t="shared" si="54"/>
        <v>0</v>
      </c>
      <c r="BD64">
        <f t="shared" si="30"/>
        <v>0</v>
      </c>
      <c r="BE64">
        <f t="shared" si="31"/>
        <v>0</v>
      </c>
      <c r="BF64">
        <f t="shared" si="32"/>
        <v>0</v>
      </c>
      <c r="BG64">
        <f t="shared" si="32"/>
        <v>0</v>
      </c>
      <c r="BH64">
        <f t="shared" si="32"/>
        <v>0</v>
      </c>
      <c r="BI64">
        <f t="shared" si="33"/>
        <v>5.0595356408913536E-2</v>
      </c>
      <c r="BJ64">
        <f t="shared" si="56"/>
        <v>0</v>
      </c>
      <c r="BK64">
        <f t="shared" si="57"/>
        <v>0</v>
      </c>
      <c r="BL64">
        <f t="shared" si="35"/>
        <v>0</v>
      </c>
      <c r="BM64">
        <f t="shared" si="36"/>
        <v>0</v>
      </c>
      <c r="BN64">
        <f t="shared" si="37"/>
        <v>0</v>
      </c>
      <c r="BO64">
        <f t="shared" si="38"/>
        <v>0</v>
      </c>
      <c r="BP64" t="str">
        <f t="shared" si="39"/>
        <v/>
      </c>
      <c r="BQ64" t="str">
        <f t="shared" si="40"/>
        <v/>
      </c>
      <c r="BR64" t="str">
        <f t="shared" si="41"/>
        <v/>
      </c>
      <c r="BS64" t="str">
        <f t="shared" si="42"/>
        <v/>
      </c>
      <c r="BT64" t="str">
        <f t="shared" si="43"/>
        <v/>
      </c>
      <c r="BU64" t="str">
        <f t="shared" si="44"/>
        <v/>
      </c>
      <c r="BV64" t="str">
        <f t="shared" si="45"/>
        <v/>
      </c>
      <c r="BW64" t="str">
        <f t="shared" si="46"/>
        <v/>
      </c>
      <c r="BX64" t="str">
        <f t="shared" si="47"/>
        <v/>
      </c>
      <c r="BY64" t="str">
        <f t="shared" si="48"/>
        <v/>
      </c>
      <c r="BZ64" t="str">
        <f t="shared" si="49"/>
        <v/>
      </c>
      <c r="CA64" t="str">
        <f t="shared" si="50"/>
        <v/>
      </c>
      <c r="CB64" s="11">
        <f t="shared" si="58"/>
        <v>9.1991557107115526E-3</v>
      </c>
    </row>
    <row r="65" spans="1:96" ht="15" thickBot="1" x14ac:dyDescent="0.35">
      <c r="A65">
        <v>1</v>
      </c>
      <c r="B65" t="str">
        <f t="shared" si="2"/>
        <v/>
      </c>
      <c r="D65">
        <v>0.28999999999999998</v>
      </c>
      <c r="I65">
        <f t="shared" si="3"/>
        <v>0</v>
      </c>
      <c r="J65">
        <f t="shared" si="4"/>
        <v>0</v>
      </c>
      <c r="L65" t="e">
        <f t="shared" si="5"/>
        <v>#DIV/0!</v>
      </c>
      <c r="M65">
        <v>1</v>
      </c>
      <c r="N65">
        <v>1</v>
      </c>
      <c r="O65">
        <v>2</v>
      </c>
      <c r="P65">
        <f t="shared" si="6"/>
        <v>0</v>
      </c>
      <c r="Z65">
        <v>0</v>
      </c>
      <c r="AA65">
        <v>0</v>
      </c>
      <c r="AB65">
        <v>0</v>
      </c>
      <c r="AC65">
        <v>0</v>
      </c>
      <c r="AD65" t="s">
        <v>75</v>
      </c>
      <c r="AE65" t="e">
        <f t="shared" si="53"/>
        <v>#DIV/0!</v>
      </c>
      <c r="AF65" t="e">
        <f t="shared" si="7"/>
        <v>#DIV/0!</v>
      </c>
      <c r="AG65" t="e">
        <f t="shared" si="8"/>
        <v>#DIV/0!</v>
      </c>
      <c r="AH65" t="e">
        <f t="shared" si="9"/>
        <v>#DIV/0!</v>
      </c>
      <c r="AI65" t="e">
        <f t="shared" si="10"/>
        <v>#DIV/0!</v>
      </c>
      <c r="AJ65" t="e">
        <f t="shared" si="11"/>
        <v>#DIV/0!</v>
      </c>
      <c r="AK65" t="e">
        <f t="shared" si="12"/>
        <v>#DIV/0!</v>
      </c>
      <c r="AL65" t="e">
        <f t="shared" si="13"/>
        <v>#DIV/0!</v>
      </c>
      <c r="AM65" t="e">
        <f t="shared" si="14"/>
        <v>#DIV/0!</v>
      </c>
      <c r="AN65" t="e">
        <f t="shared" si="15"/>
        <v>#DIV/0!</v>
      </c>
      <c r="AO65" t="e">
        <f t="shared" si="16"/>
        <v>#DIV/0!</v>
      </c>
      <c r="AP65" t="e">
        <f t="shared" si="17"/>
        <v>#DIV/0!</v>
      </c>
      <c r="AQ65" t="e">
        <f t="shared" si="18"/>
        <v>#DIV/0!</v>
      </c>
      <c r="AR65" t="e">
        <f t="shared" si="19"/>
        <v>#DIV/0!</v>
      </c>
      <c r="AS65" t="e">
        <f t="shared" si="20"/>
        <v>#DIV/0!</v>
      </c>
      <c r="AT65" t="e">
        <f t="shared" si="21"/>
        <v>#DIV/0!</v>
      </c>
      <c r="AU65" t="e">
        <f t="shared" si="22"/>
        <v>#DIV/0!</v>
      </c>
      <c r="AV65" t="e">
        <f t="shared" si="23"/>
        <v>#DIV/0!</v>
      </c>
      <c r="AW65" t="e">
        <f t="shared" si="24"/>
        <v>#DIV/0!</v>
      </c>
      <c r="AX65" t="e">
        <f t="shared" si="25"/>
        <v>#DIV/0!</v>
      </c>
      <c r="AY65" t="e">
        <f t="shared" si="26"/>
        <v>#DIV/0!</v>
      </c>
      <c r="AZ65" t="e">
        <f t="shared" si="27"/>
        <v>#DIV/0!</v>
      </c>
      <c r="BA65" t="e">
        <f t="shared" si="28"/>
        <v>#DIV/0!</v>
      </c>
      <c r="BB65">
        <f t="shared" si="29"/>
        <v>18</v>
      </c>
      <c r="BC65">
        <f t="shared" si="54"/>
        <v>0</v>
      </c>
      <c r="BD65">
        <f t="shared" si="30"/>
        <v>0</v>
      </c>
      <c r="BE65">
        <f t="shared" si="31"/>
        <v>0</v>
      </c>
      <c r="BF65">
        <f t="shared" si="32"/>
        <v>0</v>
      </c>
      <c r="BG65">
        <f t="shared" si="32"/>
        <v>0</v>
      </c>
      <c r="BH65">
        <f t="shared" si="32"/>
        <v>0</v>
      </c>
      <c r="BI65">
        <f t="shared" si="33"/>
        <v>0.12046437642625557</v>
      </c>
      <c r="BJ65">
        <f t="shared" si="56"/>
        <v>0</v>
      </c>
      <c r="BK65">
        <f t="shared" si="57"/>
        <v>0</v>
      </c>
      <c r="BL65">
        <f t="shared" si="35"/>
        <v>0</v>
      </c>
      <c r="BM65">
        <f t="shared" si="36"/>
        <v>0</v>
      </c>
      <c r="BN65">
        <f t="shared" si="37"/>
        <v>0</v>
      </c>
      <c r="BO65">
        <f t="shared" si="38"/>
        <v>0</v>
      </c>
      <c r="BP65" t="str">
        <f t="shared" si="39"/>
        <v/>
      </c>
      <c r="BQ65" t="str">
        <f t="shared" si="40"/>
        <v/>
      </c>
      <c r="BR65" t="str">
        <f t="shared" si="41"/>
        <v/>
      </c>
      <c r="BS65" t="str">
        <f t="shared" si="42"/>
        <v/>
      </c>
      <c r="BT65" t="str">
        <f t="shared" si="43"/>
        <v/>
      </c>
      <c r="BU65" t="str">
        <f t="shared" si="44"/>
        <v/>
      </c>
      <c r="BV65" t="str">
        <f t="shared" si="45"/>
        <v/>
      </c>
      <c r="BW65" t="str">
        <f t="shared" si="46"/>
        <v/>
      </c>
      <c r="BX65" t="str">
        <f t="shared" si="47"/>
        <v/>
      </c>
      <c r="BY65" t="str">
        <f t="shared" si="48"/>
        <v/>
      </c>
      <c r="BZ65" t="str">
        <f t="shared" si="49"/>
        <v/>
      </c>
      <c r="CA65" t="str">
        <f t="shared" si="50"/>
        <v/>
      </c>
      <c r="CB65" s="11">
        <f t="shared" si="58"/>
        <v>6.6924653570141985E-3</v>
      </c>
      <c r="CQ65" s="27"/>
      <c r="CR65" s="27"/>
    </row>
    <row r="66" spans="1:96" x14ac:dyDescent="0.3">
      <c r="A66">
        <v>1</v>
      </c>
      <c r="B66" t="str">
        <f t="shared" si="2"/>
        <v/>
      </c>
      <c r="D66">
        <v>0.42</v>
      </c>
      <c r="I66">
        <f t="shared" si="3"/>
        <v>0</v>
      </c>
      <c r="J66">
        <f t="shared" si="4"/>
        <v>0</v>
      </c>
      <c r="L66" t="e">
        <f t="shared" si="5"/>
        <v>#DIV/0!</v>
      </c>
      <c r="M66">
        <v>2</v>
      </c>
      <c r="N66">
        <v>1</v>
      </c>
      <c r="O66">
        <v>3</v>
      </c>
      <c r="P66">
        <f t="shared" si="6"/>
        <v>0</v>
      </c>
      <c r="Z66">
        <v>0</v>
      </c>
      <c r="AA66">
        <v>0</v>
      </c>
      <c r="AB66">
        <v>0</v>
      </c>
      <c r="AC66">
        <v>0</v>
      </c>
      <c r="AD66" t="s">
        <v>75</v>
      </c>
      <c r="AE66" t="e">
        <f t="shared" si="53"/>
        <v>#DIV/0!</v>
      </c>
      <c r="AF66" t="e">
        <f t="shared" si="7"/>
        <v>#DIV/0!</v>
      </c>
      <c r="AG66" t="e">
        <f t="shared" si="8"/>
        <v>#DIV/0!</v>
      </c>
      <c r="AH66" t="e">
        <f t="shared" si="9"/>
        <v>#DIV/0!</v>
      </c>
      <c r="AI66" t="e">
        <f t="shared" si="10"/>
        <v>#DIV/0!</v>
      </c>
      <c r="AJ66" t="e">
        <f t="shared" si="11"/>
        <v>#DIV/0!</v>
      </c>
      <c r="AK66" t="e">
        <f t="shared" si="12"/>
        <v>#DIV/0!</v>
      </c>
      <c r="AL66" t="e">
        <f t="shared" si="13"/>
        <v>#DIV/0!</v>
      </c>
      <c r="AM66" t="e">
        <f t="shared" si="14"/>
        <v>#DIV/0!</v>
      </c>
      <c r="AN66" t="e">
        <f t="shared" si="15"/>
        <v>#DIV/0!</v>
      </c>
      <c r="AO66" t="e">
        <f t="shared" si="16"/>
        <v>#DIV/0!</v>
      </c>
      <c r="AP66" t="e">
        <f t="shared" si="17"/>
        <v>#DIV/0!</v>
      </c>
      <c r="AQ66" t="e">
        <f t="shared" si="18"/>
        <v>#DIV/0!</v>
      </c>
      <c r="AR66" t="e">
        <f t="shared" si="19"/>
        <v>#DIV/0!</v>
      </c>
      <c r="AS66" t="e">
        <f t="shared" si="20"/>
        <v>#DIV/0!</v>
      </c>
      <c r="AT66" t="e">
        <f t="shared" si="21"/>
        <v>#DIV/0!</v>
      </c>
      <c r="AU66" t="e">
        <f t="shared" si="22"/>
        <v>#DIV/0!</v>
      </c>
      <c r="AV66" t="e">
        <f t="shared" si="23"/>
        <v>#DIV/0!</v>
      </c>
      <c r="AW66" t="e">
        <f t="shared" si="24"/>
        <v>#DIV/0!</v>
      </c>
      <c r="AX66" t="e">
        <f t="shared" si="25"/>
        <v>#DIV/0!</v>
      </c>
      <c r="AY66" t="e">
        <f t="shared" si="26"/>
        <v>#DIV/0!</v>
      </c>
      <c r="AZ66" t="e">
        <f t="shared" si="27"/>
        <v>#DIV/0!</v>
      </c>
      <c r="BA66" t="e">
        <f t="shared" si="28"/>
        <v>#DIV/0!</v>
      </c>
      <c r="BB66">
        <f t="shared" si="29"/>
        <v>38</v>
      </c>
      <c r="BC66">
        <f t="shared" si="54"/>
        <v>0</v>
      </c>
      <c r="BD66">
        <f t="shared" si="30"/>
        <v>0</v>
      </c>
      <c r="BE66">
        <f t="shared" si="31"/>
        <v>0</v>
      </c>
      <c r="BF66">
        <f t="shared" si="32"/>
        <v>0</v>
      </c>
      <c r="BG66">
        <f t="shared" si="32"/>
        <v>0</v>
      </c>
      <c r="BH66">
        <f t="shared" si="32"/>
        <v>0</v>
      </c>
      <c r="BI66">
        <f t="shared" si="33"/>
        <v>0.53342370726679633</v>
      </c>
      <c r="BJ66">
        <f t="shared" si="56"/>
        <v>0</v>
      </c>
      <c r="BK66">
        <f t="shared" si="57"/>
        <v>0</v>
      </c>
      <c r="BL66">
        <f t="shared" si="35"/>
        <v>0</v>
      </c>
      <c r="BM66">
        <f t="shared" si="36"/>
        <v>0</v>
      </c>
      <c r="BN66">
        <f t="shared" si="37"/>
        <v>0</v>
      </c>
      <c r="BO66">
        <f t="shared" si="38"/>
        <v>0</v>
      </c>
      <c r="BP66" t="str">
        <f t="shared" si="39"/>
        <v/>
      </c>
      <c r="BQ66" t="str">
        <f t="shared" si="40"/>
        <v/>
      </c>
      <c r="BR66" t="str">
        <f t="shared" si="41"/>
        <v/>
      </c>
      <c r="BS66" t="str">
        <f t="shared" si="42"/>
        <v/>
      </c>
      <c r="BT66" t="str">
        <f t="shared" si="43"/>
        <v/>
      </c>
      <c r="BU66" t="str">
        <f t="shared" si="44"/>
        <v/>
      </c>
      <c r="BV66" t="str">
        <f t="shared" si="45"/>
        <v/>
      </c>
      <c r="BW66" t="str">
        <f t="shared" si="46"/>
        <v/>
      </c>
      <c r="BX66" t="str">
        <f t="shared" si="47"/>
        <v/>
      </c>
      <c r="BY66" t="str">
        <f t="shared" si="48"/>
        <v/>
      </c>
      <c r="BZ66" t="str">
        <f t="shared" si="49"/>
        <v/>
      </c>
      <c r="CA66" t="str">
        <f t="shared" si="50"/>
        <v/>
      </c>
      <c r="CB66" s="11">
        <f t="shared" si="58"/>
        <v>1.4037465980705167E-2</v>
      </c>
    </row>
    <row r="67" spans="1:96" x14ac:dyDescent="0.3">
      <c r="A67">
        <v>1</v>
      </c>
      <c r="B67">
        <f t="shared" si="2"/>
        <v>1</v>
      </c>
      <c r="C67" t="s">
        <v>75</v>
      </c>
      <c r="D67">
        <v>0.97</v>
      </c>
      <c r="E67">
        <v>4.3</v>
      </c>
      <c r="F67">
        <v>4.55</v>
      </c>
      <c r="G67">
        <v>3.33</v>
      </c>
      <c r="H67">
        <v>3.3</v>
      </c>
      <c r="I67">
        <f t="shared" si="3"/>
        <v>1.97</v>
      </c>
      <c r="J67">
        <f t="shared" si="4"/>
        <v>1</v>
      </c>
      <c r="K67">
        <v>1</v>
      </c>
      <c r="L67">
        <f t="shared" si="5"/>
        <v>1</v>
      </c>
      <c r="M67">
        <v>2</v>
      </c>
      <c r="N67">
        <v>1</v>
      </c>
      <c r="O67">
        <v>5</v>
      </c>
      <c r="P67">
        <f t="shared" si="6"/>
        <v>1</v>
      </c>
      <c r="S67">
        <v>1</v>
      </c>
      <c r="T67">
        <v>0</v>
      </c>
      <c r="U67">
        <v>2</v>
      </c>
      <c r="V67" t="s">
        <v>93</v>
      </c>
      <c r="Z67">
        <v>0</v>
      </c>
      <c r="AA67">
        <v>0</v>
      </c>
      <c r="AB67">
        <v>0</v>
      </c>
      <c r="AC67">
        <v>0</v>
      </c>
      <c r="AD67" t="s">
        <v>75</v>
      </c>
      <c r="AE67">
        <f t="shared" si="53"/>
        <v>40.23428286674487</v>
      </c>
      <c r="AF67">
        <f t="shared" si="7"/>
        <v>-6.0961034646583139</v>
      </c>
      <c r="AG67">
        <f t="shared" si="8"/>
        <v>0</v>
      </c>
      <c r="AH67">
        <f t="shared" si="9"/>
        <v>12.192206929316628</v>
      </c>
      <c r="AI67">
        <f t="shared" si="10"/>
        <v>24.384413858633256</v>
      </c>
      <c r="AJ67">
        <f t="shared" si="11"/>
        <v>36.576620787949885</v>
      </c>
      <c r="AK67">
        <f t="shared" si="12"/>
        <v>48.768827717266511</v>
      </c>
      <c r="AL67">
        <f t="shared" si="13"/>
        <v>60.961034646583137</v>
      </c>
      <c r="AM67">
        <f t="shared" si="14"/>
        <v>121.92206929316627</v>
      </c>
      <c r="AN67">
        <f t="shared" si="15"/>
        <v>158.49869008111617</v>
      </c>
      <c r="AO67">
        <f t="shared" si="16"/>
        <v>195.07531086906604</v>
      </c>
      <c r="AP67">
        <f t="shared" si="17"/>
        <v>280.42075937428245</v>
      </c>
      <c r="AQ67">
        <f t="shared" si="18"/>
        <v>0</v>
      </c>
      <c r="AR67">
        <f t="shared" si="19"/>
        <v>0</v>
      </c>
      <c r="AS67">
        <f t="shared" si="20"/>
        <v>12.192206929316628</v>
      </c>
      <c r="AT67">
        <f t="shared" si="21"/>
        <v>24.384413858633256</v>
      </c>
      <c r="AU67">
        <f t="shared" si="22"/>
        <v>36.576620787949885</v>
      </c>
      <c r="AV67">
        <f t="shared" si="23"/>
        <v>40.23428286674487</v>
      </c>
      <c r="AW67">
        <f t="shared" si="24"/>
        <v>40.23428286674487</v>
      </c>
      <c r="AX67">
        <f t="shared" si="25"/>
        <v>40.23428286674487</v>
      </c>
      <c r="AY67">
        <f t="shared" si="26"/>
        <v>40.23428286674487</v>
      </c>
      <c r="AZ67">
        <f t="shared" si="27"/>
        <v>40.23428286674487</v>
      </c>
      <c r="BA67">
        <f t="shared" si="28"/>
        <v>40.23428286674487</v>
      </c>
      <c r="BB67">
        <f t="shared" si="29"/>
        <v>83</v>
      </c>
      <c r="BC67">
        <f t="shared" si="54"/>
        <v>0</v>
      </c>
      <c r="BD67">
        <f t="shared" si="30"/>
        <v>0</v>
      </c>
      <c r="BE67">
        <f t="shared" si="31"/>
        <v>18</v>
      </c>
      <c r="BF67">
        <f t="shared" si="32"/>
        <v>0</v>
      </c>
      <c r="BG67">
        <f t="shared" si="32"/>
        <v>0</v>
      </c>
      <c r="BH67">
        <f t="shared" si="32"/>
        <v>0</v>
      </c>
      <c r="BI67">
        <f t="shared" si="33"/>
        <v>6.2145787671393187</v>
      </c>
      <c r="BJ67">
        <f t="shared" si="56"/>
        <v>0</v>
      </c>
      <c r="BK67">
        <f t="shared" si="57"/>
        <v>0</v>
      </c>
      <c r="BL67">
        <f t="shared" si="35"/>
        <v>1.3477399735964788</v>
      </c>
      <c r="BM67">
        <f t="shared" si="36"/>
        <v>0</v>
      </c>
      <c r="BN67">
        <f t="shared" si="37"/>
        <v>0</v>
      </c>
      <c r="BO67">
        <f t="shared" si="38"/>
        <v>0</v>
      </c>
      <c r="BP67" t="str">
        <f t="shared" si="39"/>
        <v>Col mop</v>
      </c>
      <c r="BQ67">
        <f t="shared" si="40"/>
        <v>0</v>
      </c>
      <c r="BR67">
        <f t="shared" si="41"/>
        <v>0</v>
      </c>
      <c r="BS67">
        <f t="shared" si="42"/>
        <v>12.192206929316628</v>
      </c>
      <c r="BT67">
        <f t="shared" si="43"/>
        <v>12.192206929316628</v>
      </c>
      <c r="BU67">
        <f t="shared" si="44"/>
        <v>12.19220692931663</v>
      </c>
      <c r="BV67">
        <f t="shared" si="45"/>
        <v>3.657662078794985</v>
      </c>
      <c r="BW67">
        <f t="shared" si="46"/>
        <v>0</v>
      </c>
      <c r="BX67">
        <f t="shared" si="47"/>
        <v>0</v>
      </c>
      <c r="BY67">
        <f t="shared" si="48"/>
        <v>0</v>
      </c>
      <c r="BZ67">
        <f t="shared" si="49"/>
        <v>0</v>
      </c>
      <c r="CA67">
        <f t="shared" si="50"/>
        <v>0</v>
      </c>
      <c r="CB67" s="11">
        <f t="shared" si="58"/>
        <v>7.4874442977582154E-2</v>
      </c>
    </row>
    <row r="68" spans="1:96" x14ac:dyDescent="0.3">
      <c r="A68">
        <v>1</v>
      </c>
      <c r="B68" t="str">
        <f t="shared" si="2"/>
        <v/>
      </c>
      <c r="D68">
        <v>0.85</v>
      </c>
      <c r="I68">
        <f t="shared" si="3"/>
        <v>0</v>
      </c>
      <c r="J68">
        <f t="shared" si="4"/>
        <v>0</v>
      </c>
      <c r="L68" t="e">
        <f t="shared" si="5"/>
        <v>#DIV/0!</v>
      </c>
      <c r="M68">
        <v>2</v>
      </c>
      <c r="N68">
        <v>0</v>
      </c>
      <c r="O68">
        <v>7</v>
      </c>
      <c r="P68">
        <f t="shared" si="6"/>
        <v>0</v>
      </c>
      <c r="Z68">
        <v>0</v>
      </c>
      <c r="AA68">
        <v>0</v>
      </c>
      <c r="AB68">
        <v>0</v>
      </c>
      <c r="AC68">
        <v>0</v>
      </c>
      <c r="AD68" t="s">
        <v>75</v>
      </c>
      <c r="AE68" t="e">
        <f t="shared" si="53"/>
        <v>#DIV/0!</v>
      </c>
      <c r="AF68" t="e">
        <f t="shared" si="7"/>
        <v>#DIV/0!</v>
      </c>
      <c r="AG68" t="e">
        <f t="shared" si="8"/>
        <v>#DIV/0!</v>
      </c>
      <c r="AH68" t="e">
        <f t="shared" si="9"/>
        <v>#DIV/0!</v>
      </c>
      <c r="AI68" t="e">
        <f t="shared" si="10"/>
        <v>#DIV/0!</v>
      </c>
      <c r="AJ68" t="e">
        <f t="shared" si="11"/>
        <v>#DIV/0!</v>
      </c>
      <c r="AK68" t="e">
        <f t="shared" si="12"/>
        <v>#DIV/0!</v>
      </c>
      <c r="AL68" t="e">
        <f t="shared" si="13"/>
        <v>#DIV/0!</v>
      </c>
      <c r="AM68" t="e">
        <f t="shared" si="14"/>
        <v>#DIV/0!</v>
      </c>
      <c r="AN68" t="e">
        <f t="shared" si="15"/>
        <v>#DIV/0!</v>
      </c>
      <c r="AO68" t="e">
        <f t="shared" si="16"/>
        <v>#DIV/0!</v>
      </c>
      <c r="AP68" t="e">
        <f t="shared" si="17"/>
        <v>#DIV/0!</v>
      </c>
      <c r="AQ68" t="e">
        <f t="shared" si="18"/>
        <v>#DIV/0!</v>
      </c>
      <c r="AR68" t="e">
        <f t="shared" si="19"/>
        <v>#DIV/0!</v>
      </c>
      <c r="AS68" t="e">
        <f t="shared" si="20"/>
        <v>#DIV/0!</v>
      </c>
      <c r="AT68" t="e">
        <f t="shared" si="21"/>
        <v>#DIV/0!</v>
      </c>
      <c r="AU68" t="e">
        <f t="shared" si="22"/>
        <v>#DIV/0!</v>
      </c>
      <c r="AV68" t="e">
        <f t="shared" si="23"/>
        <v>#DIV/0!</v>
      </c>
      <c r="AW68" t="e">
        <f t="shared" si="24"/>
        <v>#DIV/0!</v>
      </c>
      <c r="AX68" t="e">
        <f t="shared" si="25"/>
        <v>#DIV/0!</v>
      </c>
      <c r="AY68" t="e">
        <f t="shared" si="26"/>
        <v>#DIV/0!</v>
      </c>
      <c r="AZ68" t="e">
        <f t="shared" si="27"/>
        <v>#DIV/0!</v>
      </c>
      <c r="BA68" t="e">
        <f t="shared" si="28"/>
        <v>#DIV/0!</v>
      </c>
      <c r="BB68">
        <f t="shared" si="29"/>
        <v>100</v>
      </c>
      <c r="BC68">
        <f t="shared" si="54"/>
        <v>0</v>
      </c>
      <c r="BD68">
        <f t="shared" si="30"/>
        <v>0</v>
      </c>
      <c r="BE68">
        <f t="shared" si="31"/>
        <v>0</v>
      </c>
      <c r="BF68">
        <f t="shared" si="32"/>
        <v>0</v>
      </c>
      <c r="BG68">
        <f t="shared" si="32"/>
        <v>0</v>
      </c>
      <c r="BH68">
        <f t="shared" si="32"/>
        <v>0</v>
      </c>
      <c r="BI68">
        <f t="shared" si="33"/>
        <v>5.7494723191947186</v>
      </c>
      <c r="BJ68">
        <f t="shared" si="56"/>
        <v>0</v>
      </c>
      <c r="BK68">
        <f t="shared" si="57"/>
        <v>0</v>
      </c>
      <c r="BL68">
        <f t="shared" si="35"/>
        <v>0</v>
      </c>
      <c r="BM68">
        <f t="shared" si="36"/>
        <v>0</v>
      </c>
      <c r="BN68">
        <f t="shared" si="37"/>
        <v>0</v>
      </c>
      <c r="BO68">
        <f t="shared" si="38"/>
        <v>0</v>
      </c>
      <c r="BP68" t="str">
        <f t="shared" si="39"/>
        <v/>
      </c>
      <c r="BQ68" t="str">
        <f t="shared" si="40"/>
        <v/>
      </c>
      <c r="BR68" t="str">
        <f t="shared" si="41"/>
        <v/>
      </c>
      <c r="BS68" t="str">
        <f t="shared" si="42"/>
        <v/>
      </c>
      <c r="BT68" t="str">
        <f t="shared" si="43"/>
        <v/>
      </c>
      <c r="BU68" t="str">
        <f t="shared" si="44"/>
        <v/>
      </c>
      <c r="BV68" t="str">
        <f t="shared" si="45"/>
        <v/>
      </c>
      <c r="BW68" t="str">
        <f t="shared" si="46"/>
        <v/>
      </c>
      <c r="BX68" t="str">
        <f t="shared" si="47"/>
        <v/>
      </c>
      <c r="BY68" t="str">
        <f t="shared" si="48"/>
        <v/>
      </c>
      <c r="BZ68" t="str">
        <f t="shared" si="49"/>
        <v/>
      </c>
      <c r="CA68" t="str">
        <f t="shared" si="50"/>
        <v/>
      </c>
      <c r="CB68" s="11">
        <f t="shared" si="58"/>
        <v>5.7494723191947185E-2</v>
      </c>
    </row>
    <row r="69" spans="1:96" x14ac:dyDescent="0.3">
      <c r="A69">
        <v>1</v>
      </c>
      <c r="B69">
        <f t="shared" si="2"/>
        <v>1</v>
      </c>
      <c r="C69" t="s">
        <v>75</v>
      </c>
      <c r="D69">
        <v>0.35</v>
      </c>
      <c r="E69">
        <v>3.5</v>
      </c>
      <c r="F69">
        <v>3.5</v>
      </c>
      <c r="G69">
        <v>2.7</v>
      </c>
      <c r="H69">
        <v>3.5</v>
      </c>
      <c r="I69">
        <f t="shared" si="3"/>
        <v>1.55</v>
      </c>
      <c r="J69">
        <f t="shared" si="4"/>
        <v>0</v>
      </c>
      <c r="K69">
        <v>1</v>
      </c>
      <c r="L69">
        <f t="shared" si="5"/>
        <v>1</v>
      </c>
      <c r="M69">
        <v>1</v>
      </c>
      <c r="N69">
        <v>1</v>
      </c>
      <c r="O69">
        <v>3</v>
      </c>
      <c r="P69">
        <f t="shared" si="6"/>
        <v>1</v>
      </c>
      <c r="S69">
        <v>1</v>
      </c>
      <c r="T69">
        <v>0</v>
      </c>
      <c r="U69">
        <v>1</v>
      </c>
      <c r="V69" t="s">
        <v>93</v>
      </c>
      <c r="Z69">
        <v>0</v>
      </c>
      <c r="AA69">
        <v>0</v>
      </c>
      <c r="AB69">
        <v>0</v>
      </c>
      <c r="AC69">
        <v>0</v>
      </c>
      <c r="AD69" t="s">
        <v>75</v>
      </c>
      <c r="AE69">
        <f t="shared" si="53"/>
        <v>26.416867225873176</v>
      </c>
      <c r="AF69">
        <f t="shared" si="7"/>
        <v>3.7738381751247396</v>
      </c>
      <c r="AG69">
        <f t="shared" si="8"/>
        <v>7.5476763502494792</v>
      </c>
      <c r="AH69">
        <f t="shared" si="9"/>
        <v>15.095352700498958</v>
      </c>
      <c r="AI69">
        <f t="shared" si="10"/>
        <v>22.643029050748439</v>
      </c>
      <c r="AJ69">
        <f t="shared" si="11"/>
        <v>30.190705400997917</v>
      </c>
      <c r="AK69">
        <f t="shared" si="12"/>
        <v>37.738381751247395</v>
      </c>
      <c r="AL69">
        <f t="shared" si="13"/>
        <v>45.286058101496877</v>
      </c>
      <c r="AM69">
        <f t="shared" si="14"/>
        <v>83.024439852744266</v>
      </c>
      <c r="AN69">
        <f t="shared" si="15"/>
        <v>105.6674689034927</v>
      </c>
      <c r="AO69">
        <f t="shared" si="16"/>
        <v>128.31049795424116</v>
      </c>
      <c r="AP69">
        <f t="shared" si="17"/>
        <v>181.14423240598751</v>
      </c>
      <c r="AQ69">
        <f t="shared" si="18"/>
        <v>3.7738381751247396</v>
      </c>
      <c r="AR69">
        <f t="shared" si="19"/>
        <v>7.5476763502494792</v>
      </c>
      <c r="AS69">
        <f t="shared" si="20"/>
        <v>15.095352700498958</v>
      </c>
      <c r="AT69">
        <f t="shared" si="21"/>
        <v>22.643029050748439</v>
      </c>
      <c r="AU69">
        <f t="shared" si="22"/>
        <v>26.416867225873176</v>
      </c>
      <c r="AV69">
        <f t="shared" si="23"/>
        <v>26.416867225873176</v>
      </c>
      <c r="AW69">
        <f t="shared" si="24"/>
        <v>26.416867225873176</v>
      </c>
      <c r="AX69">
        <f t="shared" si="25"/>
        <v>26.416867225873176</v>
      </c>
      <c r="AY69">
        <f t="shared" si="26"/>
        <v>26.416867225873176</v>
      </c>
      <c r="AZ69">
        <f t="shared" si="27"/>
        <v>26.416867225873176</v>
      </c>
      <c r="BA69">
        <f t="shared" si="28"/>
        <v>26.416867225873176</v>
      </c>
      <c r="BB69">
        <f t="shared" si="29"/>
        <v>38</v>
      </c>
      <c r="BC69">
        <f t="shared" si="54"/>
        <v>0</v>
      </c>
      <c r="BD69">
        <f t="shared" si="30"/>
        <v>0</v>
      </c>
      <c r="BE69">
        <f t="shared" si="31"/>
        <v>5.5</v>
      </c>
      <c r="BF69">
        <f t="shared" si="32"/>
        <v>0</v>
      </c>
      <c r="BG69">
        <f t="shared" si="32"/>
        <v>0</v>
      </c>
      <c r="BH69">
        <f t="shared" si="32"/>
        <v>0</v>
      </c>
      <c r="BI69">
        <f t="shared" si="33"/>
        <v>0.37043313004638634</v>
      </c>
      <c r="BJ69">
        <f t="shared" si="56"/>
        <v>0</v>
      </c>
      <c r="BK69">
        <f t="shared" si="57"/>
        <v>0</v>
      </c>
      <c r="BL69">
        <f t="shared" si="35"/>
        <v>5.3615321454082238E-2</v>
      </c>
      <c r="BM69">
        <f t="shared" si="36"/>
        <v>0</v>
      </c>
      <c r="BN69">
        <f t="shared" si="37"/>
        <v>0</v>
      </c>
      <c r="BO69">
        <f t="shared" si="38"/>
        <v>0</v>
      </c>
      <c r="BP69" t="str">
        <f t="shared" si="39"/>
        <v>Col mop</v>
      </c>
      <c r="BQ69">
        <f t="shared" si="40"/>
        <v>3.7738381751247396</v>
      </c>
      <c r="BR69">
        <f t="shared" si="41"/>
        <v>3.7738381751247396</v>
      </c>
      <c r="BS69">
        <f t="shared" si="42"/>
        <v>7.5476763502494792</v>
      </c>
      <c r="BT69">
        <f t="shared" si="43"/>
        <v>7.5476763502494801</v>
      </c>
      <c r="BU69">
        <f t="shared" si="44"/>
        <v>3.7738381751247374</v>
      </c>
      <c r="BV69">
        <f t="shared" si="45"/>
        <v>0</v>
      </c>
      <c r="BW69">
        <f t="shared" si="46"/>
        <v>0</v>
      </c>
      <c r="BX69">
        <f t="shared" si="47"/>
        <v>0</v>
      </c>
      <c r="BY69">
        <f t="shared" si="48"/>
        <v>0</v>
      </c>
      <c r="BZ69">
        <f t="shared" si="49"/>
        <v>0</v>
      </c>
      <c r="CA69">
        <f t="shared" si="50"/>
        <v>0</v>
      </c>
      <c r="CB69" s="11">
        <f t="shared" si="58"/>
        <v>9.7482402643785885E-3</v>
      </c>
    </row>
    <row r="70" spans="1:96" x14ac:dyDescent="0.3">
      <c r="A70">
        <v>1</v>
      </c>
      <c r="B70" t="str">
        <f t="shared" si="2"/>
        <v/>
      </c>
      <c r="D70">
        <v>0.32</v>
      </c>
      <c r="I70">
        <f t="shared" si="3"/>
        <v>0</v>
      </c>
      <c r="J70">
        <f t="shared" si="4"/>
        <v>0</v>
      </c>
      <c r="L70" t="e">
        <f t="shared" si="5"/>
        <v>#DIV/0!</v>
      </c>
      <c r="M70">
        <v>2</v>
      </c>
      <c r="N70">
        <v>1</v>
      </c>
      <c r="O70">
        <v>5</v>
      </c>
      <c r="P70">
        <f t="shared" si="6"/>
        <v>0</v>
      </c>
      <c r="Z70">
        <v>0</v>
      </c>
      <c r="AA70">
        <v>0</v>
      </c>
      <c r="AB70">
        <v>0</v>
      </c>
      <c r="AC70">
        <v>0</v>
      </c>
      <c r="AD70" t="s">
        <v>75</v>
      </c>
      <c r="AE70" t="e">
        <f t="shared" si="53"/>
        <v>#DIV/0!</v>
      </c>
      <c r="AF70" t="e">
        <f t="shared" si="7"/>
        <v>#DIV/0!</v>
      </c>
      <c r="AG70" t="e">
        <f t="shared" si="8"/>
        <v>#DIV/0!</v>
      </c>
      <c r="AH70" t="e">
        <f t="shared" si="9"/>
        <v>#DIV/0!</v>
      </c>
      <c r="AI70" t="e">
        <f t="shared" si="10"/>
        <v>#DIV/0!</v>
      </c>
      <c r="AJ70" t="e">
        <f t="shared" si="11"/>
        <v>#DIV/0!</v>
      </c>
      <c r="AK70" t="e">
        <f t="shared" si="12"/>
        <v>#DIV/0!</v>
      </c>
      <c r="AL70" t="e">
        <f t="shared" si="13"/>
        <v>#DIV/0!</v>
      </c>
      <c r="AM70" t="e">
        <f t="shared" si="14"/>
        <v>#DIV/0!</v>
      </c>
      <c r="AN70" t="e">
        <f t="shared" si="15"/>
        <v>#DIV/0!</v>
      </c>
      <c r="AO70" t="e">
        <f t="shared" si="16"/>
        <v>#DIV/0!</v>
      </c>
      <c r="AP70" t="e">
        <f t="shared" si="17"/>
        <v>#DIV/0!</v>
      </c>
      <c r="AQ70" t="e">
        <f t="shared" si="18"/>
        <v>#DIV/0!</v>
      </c>
      <c r="AR70" t="e">
        <f t="shared" si="19"/>
        <v>#DIV/0!</v>
      </c>
      <c r="AS70" t="e">
        <f t="shared" si="20"/>
        <v>#DIV/0!</v>
      </c>
      <c r="AT70" t="e">
        <f t="shared" si="21"/>
        <v>#DIV/0!</v>
      </c>
      <c r="AU70" t="e">
        <f t="shared" si="22"/>
        <v>#DIV/0!</v>
      </c>
      <c r="AV70" t="e">
        <f t="shared" si="23"/>
        <v>#DIV/0!</v>
      </c>
      <c r="AW70" t="e">
        <f t="shared" si="24"/>
        <v>#DIV/0!</v>
      </c>
      <c r="AX70" t="e">
        <f t="shared" si="25"/>
        <v>#DIV/0!</v>
      </c>
      <c r="AY70" t="e">
        <f t="shared" si="26"/>
        <v>#DIV/0!</v>
      </c>
      <c r="AZ70" t="e">
        <f t="shared" si="27"/>
        <v>#DIV/0!</v>
      </c>
      <c r="BA70" t="e">
        <f t="shared" si="28"/>
        <v>#DIV/0!</v>
      </c>
      <c r="BB70">
        <f t="shared" si="29"/>
        <v>83</v>
      </c>
      <c r="BC70">
        <f t="shared" si="54"/>
        <v>0</v>
      </c>
      <c r="BD70">
        <f t="shared" si="30"/>
        <v>0</v>
      </c>
      <c r="BE70">
        <f t="shared" si="31"/>
        <v>0</v>
      </c>
      <c r="BF70">
        <f t="shared" si="32"/>
        <v>0</v>
      </c>
      <c r="BG70">
        <f t="shared" si="32"/>
        <v>0</v>
      </c>
      <c r="BH70">
        <f t="shared" si="32"/>
        <v>0</v>
      </c>
      <c r="BI70">
        <f t="shared" si="33"/>
        <v>0.67634484616331847</v>
      </c>
      <c r="BJ70">
        <f t="shared" si="56"/>
        <v>0</v>
      </c>
      <c r="BK70">
        <f t="shared" si="57"/>
        <v>0</v>
      </c>
      <c r="BL70">
        <f t="shared" si="35"/>
        <v>0</v>
      </c>
      <c r="BM70">
        <f t="shared" si="36"/>
        <v>0</v>
      </c>
      <c r="BN70">
        <f t="shared" si="37"/>
        <v>0</v>
      </c>
      <c r="BO70">
        <f t="shared" si="38"/>
        <v>0</v>
      </c>
      <c r="BP70" t="str">
        <f t="shared" si="39"/>
        <v/>
      </c>
      <c r="BQ70" t="str">
        <f t="shared" si="40"/>
        <v/>
      </c>
      <c r="BR70" t="str">
        <f t="shared" si="41"/>
        <v/>
      </c>
      <c r="BS70" t="str">
        <f t="shared" si="42"/>
        <v/>
      </c>
      <c r="BT70" t="str">
        <f t="shared" si="43"/>
        <v/>
      </c>
      <c r="BU70" t="str">
        <f t="shared" si="44"/>
        <v/>
      </c>
      <c r="BV70" t="str">
        <f t="shared" si="45"/>
        <v/>
      </c>
      <c r="BW70" t="str">
        <f t="shared" si="46"/>
        <v/>
      </c>
      <c r="BX70" t="str">
        <f t="shared" si="47"/>
        <v/>
      </c>
      <c r="BY70" t="str">
        <f t="shared" si="48"/>
        <v/>
      </c>
      <c r="BZ70" t="str">
        <f t="shared" si="49"/>
        <v/>
      </c>
      <c r="CA70" t="str">
        <f t="shared" si="50"/>
        <v/>
      </c>
      <c r="CB70" s="11">
        <f t="shared" si="58"/>
        <v>8.1487330863050413E-3</v>
      </c>
    </row>
    <row r="71" spans="1:96" x14ac:dyDescent="0.3">
      <c r="A71">
        <v>1</v>
      </c>
      <c r="B71" t="str">
        <f t="shared" si="2"/>
        <v/>
      </c>
      <c r="D71">
        <v>0.2</v>
      </c>
      <c r="I71">
        <f t="shared" si="3"/>
        <v>0</v>
      </c>
      <c r="J71">
        <f t="shared" si="4"/>
        <v>0</v>
      </c>
      <c r="L71" t="e">
        <f t="shared" si="5"/>
        <v>#DIV/0!</v>
      </c>
      <c r="M71">
        <v>1</v>
      </c>
      <c r="N71">
        <v>0</v>
      </c>
      <c r="O71">
        <v>2</v>
      </c>
      <c r="P71">
        <f t="shared" si="6"/>
        <v>0</v>
      </c>
      <c r="Z71">
        <v>0</v>
      </c>
      <c r="AA71">
        <v>0</v>
      </c>
      <c r="AB71">
        <v>0</v>
      </c>
      <c r="AC71">
        <v>0</v>
      </c>
      <c r="AD71" t="s">
        <v>75</v>
      </c>
      <c r="AE71" t="e">
        <f t="shared" si="53"/>
        <v>#DIV/0!</v>
      </c>
      <c r="AF71" t="e">
        <f t="shared" si="7"/>
        <v>#DIV/0!</v>
      </c>
      <c r="AG71" t="e">
        <f t="shared" si="8"/>
        <v>#DIV/0!</v>
      </c>
      <c r="AH71" t="e">
        <f t="shared" si="9"/>
        <v>#DIV/0!</v>
      </c>
      <c r="AI71" t="e">
        <f t="shared" si="10"/>
        <v>#DIV/0!</v>
      </c>
      <c r="AJ71" t="e">
        <f t="shared" si="11"/>
        <v>#DIV/0!</v>
      </c>
      <c r="AK71" t="e">
        <f t="shared" si="12"/>
        <v>#DIV/0!</v>
      </c>
      <c r="AL71" t="e">
        <f t="shared" si="13"/>
        <v>#DIV/0!</v>
      </c>
      <c r="AM71" t="e">
        <f t="shared" si="14"/>
        <v>#DIV/0!</v>
      </c>
      <c r="AN71" t="e">
        <f t="shared" si="15"/>
        <v>#DIV/0!</v>
      </c>
      <c r="AO71" t="e">
        <f t="shared" si="16"/>
        <v>#DIV/0!</v>
      </c>
      <c r="AP71" t="e">
        <f t="shared" si="17"/>
        <v>#DIV/0!</v>
      </c>
      <c r="AQ71" t="e">
        <f t="shared" si="18"/>
        <v>#DIV/0!</v>
      </c>
      <c r="AR71" t="e">
        <f t="shared" si="19"/>
        <v>#DIV/0!</v>
      </c>
      <c r="AS71" t="e">
        <f t="shared" si="20"/>
        <v>#DIV/0!</v>
      </c>
      <c r="AT71" t="e">
        <f t="shared" si="21"/>
        <v>#DIV/0!</v>
      </c>
      <c r="AU71" t="e">
        <f t="shared" si="22"/>
        <v>#DIV/0!</v>
      </c>
      <c r="AV71" t="e">
        <f t="shared" si="23"/>
        <v>#DIV/0!</v>
      </c>
      <c r="AW71" t="e">
        <f t="shared" si="24"/>
        <v>#DIV/0!</v>
      </c>
      <c r="AX71" t="e">
        <f t="shared" si="25"/>
        <v>#DIV/0!</v>
      </c>
      <c r="AY71" t="e">
        <f t="shared" si="26"/>
        <v>#DIV/0!</v>
      </c>
      <c r="AZ71" t="e">
        <f t="shared" si="27"/>
        <v>#DIV/0!</v>
      </c>
      <c r="BA71" t="e">
        <f t="shared" si="28"/>
        <v>#DIV/0!</v>
      </c>
      <c r="BB71">
        <f t="shared" si="29"/>
        <v>18</v>
      </c>
      <c r="BC71">
        <f t="shared" si="54"/>
        <v>0</v>
      </c>
      <c r="BD71">
        <f t="shared" si="30"/>
        <v>0</v>
      </c>
      <c r="BE71">
        <f t="shared" si="31"/>
        <v>0</v>
      </c>
      <c r="BF71">
        <f t="shared" si="32"/>
        <v>0</v>
      </c>
      <c r="BG71">
        <f t="shared" si="32"/>
        <v>0</v>
      </c>
      <c r="BH71">
        <f t="shared" si="32"/>
        <v>0</v>
      </c>
      <c r="BI71">
        <f t="shared" si="33"/>
        <v>5.7295779513082339E-2</v>
      </c>
      <c r="BJ71">
        <f t="shared" si="56"/>
        <v>0</v>
      </c>
      <c r="BK71">
        <f t="shared" si="57"/>
        <v>0</v>
      </c>
      <c r="BL71">
        <f t="shared" si="35"/>
        <v>0</v>
      </c>
      <c r="BM71">
        <f t="shared" si="36"/>
        <v>0</v>
      </c>
      <c r="BN71">
        <f t="shared" si="37"/>
        <v>0</v>
      </c>
      <c r="BO71">
        <f t="shared" si="38"/>
        <v>0</v>
      </c>
      <c r="BP71" t="str">
        <f t="shared" si="39"/>
        <v/>
      </c>
      <c r="BQ71" t="str">
        <f t="shared" si="40"/>
        <v/>
      </c>
      <c r="BR71" t="str">
        <f t="shared" si="41"/>
        <v/>
      </c>
      <c r="BS71" t="str">
        <f t="shared" si="42"/>
        <v/>
      </c>
      <c r="BT71" t="str">
        <f t="shared" si="43"/>
        <v/>
      </c>
      <c r="BU71" t="str">
        <f t="shared" si="44"/>
        <v/>
      </c>
      <c r="BV71" t="str">
        <f t="shared" si="45"/>
        <v/>
      </c>
      <c r="BW71" t="str">
        <f t="shared" si="46"/>
        <v/>
      </c>
      <c r="BX71" t="str">
        <f t="shared" si="47"/>
        <v/>
      </c>
      <c r="BY71" t="str">
        <f t="shared" si="48"/>
        <v/>
      </c>
      <c r="BZ71" t="str">
        <f t="shared" si="49"/>
        <v/>
      </c>
      <c r="CA71" t="str">
        <f t="shared" si="50"/>
        <v/>
      </c>
      <c r="CB71" s="11">
        <f t="shared" si="58"/>
        <v>3.1830988618379076E-3</v>
      </c>
    </row>
    <row r="72" spans="1:96" x14ac:dyDescent="0.3">
      <c r="A72">
        <v>1</v>
      </c>
      <c r="B72" t="str">
        <f t="shared" si="2"/>
        <v/>
      </c>
      <c r="D72">
        <v>0.24</v>
      </c>
      <c r="I72">
        <f t="shared" si="3"/>
        <v>0</v>
      </c>
      <c r="J72">
        <f t="shared" si="4"/>
        <v>0</v>
      </c>
      <c r="L72" t="e">
        <f t="shared" si="5"/>
        <v>#DIV/0!</v>
      </c>
      <c r="M72">
        <v>1</v>
      </c>
      <c r="N72">
        <v>0</v>
      </c>
      <c r="O72">
        <v>1</v>
      </c>
      <c r="P72">
        <f t="shared" si="6"/>
        <v>0</v>
      </c>
      <c r="S72">
        <v>1</v>
      </c>
      <c r="T72">
        <v>0</v>
      </c>
      <c r="U72">
        <v>1</v>
      </c>
      <c r="Z72">
        <v>0</v>
      </c>
      <c r="AA72">
        <v>0</v>
      </c>
      <c r="AB72">
        <v>0</v>
      </c>
      <c r="AC72">
        <v>0</v>
      </c>
      <c r="AD72" t="s">
        <v>75</v>
      </c>
      <c r="AE72" t="e">
        <f t="shared" si="53"/>
        <v>#DIV/0!</v>
      </c>
      <c r="AF72" t="e">
        <f t="shared" si="7"/>
        <v>#DIV/0!</v>
      </c>
      <c r="AG72" t="e">
        <f t="shared" si="8"/>
        <v>#DIV/0!</v>
      </c>
      <c r="AH72" t="e">
        <f t="shared" si="9"/>
        <v>#DIV/0!</v>
      </c>
      <c r="AI72" t="e">
        <f t="shared" si="10"/>
        <v>#DIV/0!</v>
      </c>
      <c r="AJ72" t="e">
        <f t="shared" si="11"/>
        <v>#DIV/0!</v>
      </c>
      <c r="AK72" t="e">
        <f t="shared" si="12"/>
        <v>#DIV/0!</v>
      </c>
      <c r="AL72" t="e">
        <f t="shared" si="13"/>
        <v>#DIV/0!</v>
      </c>
      <c r="AM72" t="e">
        <f t="shared" si="14"/>
        <v>#DIV/0!</v>
      </c>
      <c r="AN72" t="e">
        <f t="shared" si="15"/>
        <v>#DIV/0!</v>
      </c>
      <c r="AO72" t="e">
        <f t="shared" si="16"/>
        <v>#DIV/0!</v>
      </c>
      <c r="AP72" t="e">
        <f t="shared" si="17"/>
        <v>#DIV/0!</v>
      </c>
      <c r="AQ72" t="e">
        <f t="shared" si="18"/>
        <v>#DIV/0!</v>
      </c>
      <c r="AR72" t="e">
        <f t="shared" si="19"/>
        <v>#DIV/0!</v>
      </c>
      <c r="AS72" t="e">
        <f t="shared" si="20"/>
        <v>#DIV/0!</v>
      </c>
      <c r="AT72" t="e">
        <f t="shared" si="21"/>
        <v>#DIV/0!</v>
      </c>
      <c r="AU72" t="e">
        <f t="shared" si="22"/>
        <v>#DIV/0!</v>
      </c>
      <c r="AV72" t="e">
        <f t="shared" si="23"/>
        <v>#DIV/0!</v>
      </c>
      <c r="AW72" t="e">
        <f t="shared" si="24"/>
        <v>#DIV/0!</v>
      </c>
      <c r="AX72" t="e">
        <f t="shared" si="25"/>
        <v>#DIV/0!</v>
      </c>
      <c r="AY72" t="e">
        <f t="shared" si="26"/>
        <v>#DIV/0!</v>
      </c>
      <c r="AZ72" t="e">
        <f t="shared" si="27"/>
        <v>#DIV/0!</v>
      </c>
      <c r="BA72" t="e">
        <f t="shared" si="28"/>
        <v>#DIV/0!</v>
      </c>
      <c r="BB72">
        <f t="shared" si="29"/>
        <v>5.5</v>
      </c>
      <c r="BC72">
        <f t="shared" si="54"/>
        <v>0</v>
      </c>
      <c r="BD72">
        <f t="shared" si="30"/>
        <v>0</v>
      </c>
      <c r="BE72">
        <f t="shared" si="31"/>
        <v>5.5</v>
      </c>
      <c r="BF72">
        <f t="shared" si="32"/>
        <v>0</v>
      </c>
      <c r="BG72">
        <f t="shared" si="32"/>
        <v>0</v>
      </c>
      <c r="BH72">
        <f t="shared" si="32"/>
        <v>0</v>
      </c>
      <c r="BI72">
        <f t="shared" si="33"/>
        <v>2.5210142985756221E-2</v>
      </c>
      <c r="BJ72">
        <f t="shared" si="56"/>
        <v>0</v>
      </c>
      <c r="BK72">
        <f t="shared" si="57"/>
        <v>0</v>
      </c>
      <c r="BL72">
        <f t="shared" si="35"/>
        <v>2.5210142985756221E-2</v>
      </c>
      <c r="BM72">
        <f t="shared" si="36"/>
        <v>0</v>
      </c>
      <c r="BN72">
        <f t="shared" si="37"/>
        <v>0</v>
      </c>
      <c r="BO72">
        <f t="shared" si="38"/>
        <v>0</v>
      </c>
      <c r="BP72" t="str">
        <f t="shared" si="39"/>
        <v/>
      </c>
      <c r="BQ72" t="str">
        <f t="shared" si="40"/>
        <v/>
      </c>
      <c r="BR72" t="str">
        <f t="shared" si="41"/>
        <v/>
      </c>
      <c r="BS72" t="str">
        <f t="shared" si="42"/>
        <v/>
      </c>
      <c r="BT72" t="str">
        <f t="shared" si="43"/>
        <v/>
      </c>
      <c r="BU72" t="str">
        <f t="shared" si="44"/>
        <v/>
      </c>
      <c r="BV72" t="str">
        <f t="shared" si="45"/>
        <v/>
      </c>
      <c r="BW72" t="str">
        <f t="shared" si="46"/>
        <v/>
      </c>
      <c r="BX72" t="str">
        <f t="shared" si="47"/>
        <v/>
      </c>
      <c r="BY72" t="str">
        <f t="shared" si="48"/>
        <v/>
      </c>
      <c r="BZ72" t="str">
        <f t="shared" si="49"/>
        <v/>
      </c>
      <c r="CA72" t="str">
        <f t="shared" si="50"/>
        <v/>
      </c>
      <c r="CB72" s="11">
        <f t="shared" si="58"/>
        <v>4.5836623610465855E-3</v>
      </c>
    </row>
    <row r="73" spans="1:96" x14ac:dyDescent="0.3">
      <c r="A73">
        <v>1</v>
      </c>
      <c r="B73" t="str">
        <f t="shared" si="2"/>
        <v/>
      </c>
      <c r="D73">
        <v>0.2</v>
      </c>
      <c r="I73">
        <f t="shared" si="3"/>
        <v>0</v>
      </c>
      <c r="J73">
        <f t="shared" si="4"/>
        <v>0</v>
      </c>
      <c r="L73" t="e">
        <f t="shared" si="5"/>
        <v>#DIV/0!</v>
      </c>
      <c r="M73">
        <v>1</v>
      </c>
      <c r="N73">
        <v>0</v>
      </c>
      <c r="O73">
        <v>1</v>
      </c>
      <c r="P73">
        <f t="shared" si="6"/>
        <v>0</v>
      </c>
      <c r="Z73">
        <v>0</v>
      </c>
      <c r="AA73">
        <v>0</v>
      </c>
      <c r="AB73">
        <v>0</v>
      </c>
      <c r="AC73">
        <v>0</v>
      </c>
      <c r="AD73" t="s">
        <v>75</v>
      </c>
      <c r="AE73" t="e">
        <f t="shared" si="53"/>
        <v>#DIV/0!</v>
      </c>
      <c r="AF73" t="e">
        <f t="shared" si="7"/>
        <v>#DIV/0!</v>
      </c>
      <c r="AG73" t="e">
        <f t="shared" si="8"/>
        <v>#DIV/0!</v>
      </c>
      <c r="AH73" t="e">
        <f t="shared" si="9"/>
        <v>#DIV/0!</v>
      </c>
      <c r="AI73" t="e">
        <f t="shared" si="10"/>
        <v>#DIV/0!</v>
      </c>
      <c r="AJ73" t="e">
        <f t="shared" si="11"/>
        <v>#DIV/0!</v>
      </c>
      <c r="AK73" t="e">
        <f t="shared" si="12"/>
        <v>#DIV/0!</v>
      </c>
      <c r="AL73" t="e">
        <f t="shared" si="13"/>
        <v>#DIV/0!</v>
      </c>
      <c r="AM73" t="e">
        <f t="shared" si="14"/>
        <v>#DIV/0!</v>
      </c>
      <c r="AN73" t="e">
        <f t="shared" si="15"/>
        <v>#DIV/0!</v>
      </c>
      <c r="AO73" t="e">
        <f t="shared" si="16"/>
        <v>#DIV/0!</v>
      </c>
      <c r="AP73" t="e">
        <f t="shared" si="17"/>
        <v>#DIV/0!</v>
      </c>
      <c r="AQ73" t="e">
        <f t="shared" si="18"/>
        <v>#DIV/0!</v>
      </c>
      <c r="AR73" t="e">
        <f t="shared" si="19"/>
        <v>#DIV/0!</v>
      </c>
      <c r="AS73" t="e">
        <f t="shared" si="20"/>
        <v>#DIV/0!</v>
      </c>
      <c r="AT73" t="e">
        <f t="shared" si="21"/>
        <v>#DIV/0!</v>
      </c>
      <c r="AU73" t="e">
        <f t="shared" si="22"/>
        <v>#DIV/0!</v>
      </c>
      <c r="AV73" t="e">
        <f t="shared" si="23"/>
        <v>#DIV/0!</v>
      </c>
      <c r="AW73" t="e">
        <f t="shared" si="24"/>
        <v>#DIV/0!</v>
      </c>
      <c r="AX73" t="e">
        <f t="shared" si="25"/>
        <v>#DIV/0!</v>
      </c>
      <c r="AY73" t="e">
        <f t="shared" si="26"/>
        <v>#DIV/0!</v>
      </c>
      <c r="AZ73" t="e">
        <f t="shared" si="27"/>
        <v>#DIV/0!</v>
      </c>
      <c r="BA73" t="e">
        <f t="shared" si="28"/>
        <v>#DIV/0!</v>
      </c>
      <c r="BB73">
        <f t="shared" si="29"/>
        <v>5.5</v>
      </c>
      <c r="BC73">
        <f t="shared" si="54"/>
        <v>0</v>
      </c>
      <c r="BD73">
        <f t="shared" si="30"/>
        <v>0</v>
      </c>
      <c r="BE73">
        <f t="shared" si="31"/>
        <v>0</v>
      </c>
      <c r="BF73">
        <f t="shared" si="32"/>
        <v>0</v>
      </c>
      <c r="BG73">
        <f t="shared" si="32"/>
        <v>0</v>
      </c>
      <c r="BH73">
        <f t="shared" si="32"/>
        <v>0</v>
      </c>
      <c r="BI73">
        <f t="shared" si="33"/>
        <v>1.7507043740108492E-2</v>
      </c>
      <c r="BJ73">
        <f t="shared" si="56"/>
        <v>0</v>
      </c>
      <c r="BK73">
        <f t="shared" si="57"/>
        <v>0</v>
      </c>
      <c r="BL73">
        <f t="shared" si="35"/>
        <v>0</v>
      </c>
      <c r="BM73">
        <f t="shared" si="36"/>
        <v>0</v>
      </c>
      <c r="BN73">
        <f t="shared" si="37"/>
        <v>0</v>
      </c>
      <c r="BO73">
        <f t="shared" si="38"/>
        <v>0</v>
      </c>
      <c r="BP73" t="str">
        <f t="shared" si="39"/>
        <v/>
      </c>
      <c r="BQ73" t="str">
        <f t="shared" si="40"/>
        <v/>
      </c>
      <c r="BR73" t="str">
        <f t="shared" si="41"/>
        <v/>
      </c>
      <c r="BS73" t="str">
        <f t="shared" si="42"/>
        <v/>
      </c>
      <c r="BT73" t="str">
        <f t="shared" si="43"/>
        <v/>
      </c>
      <c r="BU73" t="str">
        <f t="shared" si="44"/>
        <v/>
      </c>
      <c r="BV73" t="str">
        <f t="shared" si="45"/>
        <v/>
      </c>
      <c r="BW73" t="str">
        <f t="shared" si="46"/>
        <v/>
      </c>
      <c r="BX73" t="str">
        <f t="shared" si="47"/>
        <v/>
      </c>
      <c r="BY73" t="str">
        <f t="shared" si="48"/>
        <v/>
      </c>
      <c r="BZ73" t="str">
        <f t="shared" si="49"/>
        <v/>
      </c>
      <c r="CA73" t="str">
        <f t="shared" si="50"/>
        <v/>
      </c>
      <c r="CB73" s="11">
        <f t="shared" si="58"/>
        <v>3.1830988618379076E-3</v>
      </c>
    </row>
    <row r="74" spans="1:96" x14ac:dyDescent="0.3">
      <c r="A74">
        <v>1</v>
      </c>
      <c r="B74">
        <f t="shared" si="2"/>
        <v>1</v>
      </c>
      <c r="C74" t="s">
        <v>75</v>
      </c>
      <c r="D74">
        <v>0.65</v>
      </c>
      <c r="E74">
        <v>4.5</v>
      </c>
      <c r="F74">
        <v>5.4</v>
      </c>
      <c r="G74">
        <v>4.5</v>
      </c>
      <c r="H74">
        <v>4.5</v>
      </c>
      <c r="I74">
        <f t="shared" si="3"/>
        <v>2.4750000000000001</v>
      </c>
      <c r="J74">
        <f t="shared" si="4"/>
        <v>0</v>
      </c>
      <c r="K74">
        <v>2</v>
      </c>
      <c r="L74">
        <f t="shared" si="5"/>
        <v>2</v>
      </c>
      <c r="M74">
        <v>2</v>
      </c>
      <c r="N74">
        <v>1</v>
      </c>
      <c r="O74">
        <v>5</v>
      </c>
      <c r="P74">
        <f t="shared" si="6"/>
        <v>1</v>
      </c>
      <c r="S74">
        <v>1</v>
      </c>
      <c r="T74">
        <v>0</v>
      </c>
      <c r="U74">
        <v>2</v>
      </c>
      <c r="V74" t="s">
        <v>93</v>
      </c>
      <c r="Z74">
        <v>0</v>
      </c>
      <c r="AA74">
        <v>0</v>
      </c>
      <c r="AB74">
        <v>0</v>
      </c>
      <c r="AC74">
        <v>0</v>
      </c>
      <c r="AD74" t="s">
        <v>75</v>
      </c>
      <c r="AE74">
        <f t="shared" si="53"/>
        <v>28.837461420220997</v>
      </c>
      <c r="AF74">
        <f t="shared" si="7"/>
        <v>3.9557560247216725E-2</v>
      </c>
      <c r="AG74">
        <f t="shared" si="8"/>
        <v>0.3164604819777338</v>
      </c>
      <c r="AH74">
        <f t="shared" si="9"/>
        <v>2.5316838558218704</v>
      </c>
      <c r="AI74">
        <f t="shared" si="10"/>
        <v>8.5444330133988124</v>
      </c>
      <c r="AJ74">
        <f t="shared" si="11"/>
        <v>20.253470846574963</v>
      </c>
      <c r="AK74">
        <f t="shared" si="12"/>
        <v>39.557560247216728</v>
      </c>
      <c r="AL74">
        <f t="shared" si="13"/>
        <v>68.3554641071905</v>
      </c>
      <c r="AM74">
        <f t="shared" si="14"/>
        <v>421.2089015123637</v>
      </c>
      <c r="AN74">
        <f t="shared" si="15"/>
        <v>868.36756254690147</v>
      </c>
      <c r="AO74">
        <f t="shared" si="16"/>
        <v>1554.7703479566062</v>
      </c>
      <c r="AP74" t="e">
        <f t="shared" si="17"/>
        <v>#DIV/0!</v>
      </c>
      <c r="AQ74">
        <f t="shared" si="18"/>
        <v>3.9557560247216725E-2</v>
      </c>
      <c r="AR74">
        <f t="shared" si="19"/>
        <v>0.3164604819777338</v>
      </c>
      <c r="AS74">
        <f t="shared" si="20"/>
        <v>2.5316838558218704</v>
      </c>
      <c r="AT74">
        <f t="shared" si="21"/>
        <v>8.5444330133988124</v>
      </c>
      <c r="AU74">
        <f t="shared" si="22"/>
        <v>20.253470846574963</v>
      </c>
      <c r="AV74">
        <f t="shared" si="23"/>
        <v>28.837461420220997</v>
      </c>
      <c r="AW74">
        <f t="shared" si="24"/>
        <v>28.837461420220997</v>
      </c>
      <c r="AX74">
        <f t="shared" si="25"/>
        <v>28.837461420220997</v>
      </c>
      <c r="AY74">
        <f t="shared" si="26"/>
        <v>28.837461420220997</v>
      </c>
      <c r="AZ74">
        <f t="shared" si="27"/>
        <v>28.837461420220997</v>
      </c>
      <c r="BA74">
        <f t="shared" si="28"/>
        <v>28.837461420220997</v>
      </c>
      <c r="BB74">
        <f t="shared" si="29"/>
        <v>83</v>
      </c>
      <c r="BC74">
        <f t="shared" si="54"/>
        <v>0</v>
      </c>
      <c r="BD74">
        <f t="shared" si="30"/>
        <v>0</v>
      </c>
      <c r="BE74">
        <f t="shared" si="31"/>
        <v>18</v>
      </c>
      <c r="BF74">
        <f t="shared" si="32"/>
        <v>0</v>
      </c>
      <c r="BG74">
        <f t="shared" si="32"/>
        <v>0</v>
      </c>
      <c r="BH74">
        <f t="shared" si="32"/>
        <v>0</v>
      </c>
      <c r="BI74">
        <f t="shared" si="33"/>
        <v>2.79058298343752</v>
      </c>
      <c r="BJ74">
        <f t="shared" si="56"/>
        <v>0</v>
      </c>
      <c r="BK74">
        <f t="shared" si="57"/>
        <v>0</v>
      </c>
      <c r="BL74">
        <f t="shared" si="35"/>
        <v>0.60518667110693203</v>
      </c>
      <c r="BM74">
        <f t="shared" si="36"/>
        <v>0</v>
      </c>
      <c r="BN74">
        <f t="shared" si="37"/>
        <v>0</v>
      </c>
      <c r="BO74">
        <f t="shared" si="38"/>
        <v>0</v>
      </c>
      <c r="BP74" t="str">
        <f t="shared" si="39"/>
        <v>Col mop</v>
      </c>
      <c r="BQ74">
        <f t="shared" si="40"/>
        <v>3.9557560247216725E-2</v>
      </c>
      <c r="BR74">
        <f t="shared" si="41"/>
        <v>0.27690292173051706</v>
      </c>
      <c r="BS74">
        <f t="shared" si="42"/>
        <v>2.2152233738441365</v>
      </c>
      <c r="BT74">
        <f t="shared" si="43"/>
        <v>6.0127491575769421</v>
      </c>
      <c r="BU74">
        <f t="shared" si="44"/>
        <v>11.709037833176151</v>
      </c>
      <c r="BV74">
        <f t="shared" si="45"/>
        <v>8.5839905736460338</v>
      </c>
      <c r="BW74">
        <f t="shared" si="46"/>
        <v>0</v>
      </c>
      <c r="BX74">
        <f t="shared" si="47"/>
        <v>0</v>
      </c>
      <c r="BY74">
        <f t="shared" si="48"/>
        <v>0</v>
      </c>
      <c r="BZ74">
        <f t="shared" si="49"/>
        <v>0</v>
      </c>
      <c r="CA74">
        <f t="shared" si="50"/>
        <v>0</v>
      </c>
      <c r="CB74" s="11">
        <f t="shared" si="58"/>
        <v>3.3621481728162893E-2</v>
      </c>
    </row>
    <row r="75" spans="1:96" x14ac:dyDescent="0.3">
      <c r="A75">
        <v>1</v>
      </c>
      <c r="B75" t="str">
        <f t="shared" si="2"/>
        <v/>
      </c>
      <c r="D75">
        <v>0.55000000000000004</v>
      </c>
      <c r="I75">
        <f t="shared" si="3"/>
        <v>0</v>
      </c>
      <c r="J75">
        <f t="shared" si="4"/>
        <v>0</v>
      </c>
      <c r="L75" t="e">
        <f t="shared" si="5"/>
        <v>#DIV/0!</v>
      </c>
      <c r="M75">
        <v>2</v>
      </c>
      <c r="N75">
        <v>1</v>
      </c>
      <c r="O75">
        <v>4</v>
      </c>
      <c r="P75">
        <f t="shared" si="6"/>
        <v>0</v>
      </c>
      <c r="S75">
        <v>1</v>
      </c>
      <c r="T75">
        <v>0</v>
      </c>
      <c r="U75">
        <v>2</v>
      </c>
      <c r="V75" t="s">
        <v>93</v>
      </c>
      <c r="Z75">
        <v>0</v>
      </c>
      <c r="AA75">
        <v>0</v>
      </c>
      <c r="AB75">
        <v>0</v>
      </c>
      <c r="AC75">
        <v>0</v>
      </c>
      <c r="AD75" t="s">
        <v>75</v>
      </c>
      <c r="AE75" t="e">
        <f t="shared" si="53"/>
        <v>#DIV/0!</v>
      </c>
      <c r="AF75" t="e">
        <f t="shared" si="7"/>
        <v>#DIV/0!</v>
      </c>
      <c r="AG75" t="e">
        <f t="shared" si="8"/>
        <v>#DIV/0!</v>
      </c>
      <c r="AH75" t="e">
        <f t="shared" si="9"/>
        <v>#DIV/0!</v>
      </c>
      <c r="AI75" t="e">
        <f t="shared" si="10"/>
        <v>#DIV/0!</v>
      </c>
      <c r="AJ75" t="e">
        <f t="shared" si="11"/>
        <v>#DIV/0!</v>
      </c>
      <c r="AK75" t="e">
        <f t="shared" si="12"/>
        <v>#DIV/0!</v>
      </c>
      <c r="AL75" t="e">
        <f t="shared" si="13"/>
        <v>#DIV/0!</v>
      </c>
      <c r="AM75" t="e">
        <f t="shared" si="14"/>
        <v>#DIV/0!</v>
      </c>
      <c r="AN75" t="e">
        <f t="shared" si="15"/>
        <v>#DIV/0!</v>
      </c>
      <c r="AO75" t="e">
        <f t="shared" si="16"/>
        <v>#DIV/0!</v>
      </c>
      <c r="AP75" t="e">
        <f t="shared" si="17"/>
        <v>#DIV/0!</v>
      </c>
      <c r="AQ75" t="e">
        <f t="shared" si="18"/>
        <v>#DIV/0!</v>
      </c>
      <c r="AR75" t="e">
        <f t="shared" si="19"/>
        <v>#DIV/0!</v>
      </c>
      <c r="AS75" t="e">
        <f t="shared" si="20"/>
        <v>#DIV/0!</v>
      </c>
      <c r="AT75" t="e">
        <f t="shared" si="21"/>
        <v>#DIV/0!</v>
      </c>
      <c r="AU75" t="e">
        <f t="shared" si="22"/>
        <v>#DIV/0!</v>
      </c>
      <c r="AV75" t="e">
        <f t="shared" si="23"/>
        <v>#DIV/0!</v>
      </c>
      <c r="AW75" t="e">
        <f t="shared" si="24"/>
        <v>#DIV/0!</v>
      </c>
      <c r="AX75" t="e">
        <f t="shared" si="25"/>
        <v>#DIV/0!</v>
      </c>
      <c r="AY75" t="e">
        <f t="shared" si="26"/>
        <v>#DIV/0!</v>
      </c>
      <c r="AZ75" t="e">
        <f t="shared" si="27"/>
        <v>#DIV/0!</v>
      </c>
      <c r="BA75" t="e">
        <f t="shared" si="28"/>
        <v>#DIV/0!</v>
      </c>
      <c r="BB75">
        <f t="shared" si="29"/>
        <v>63</v>
      </c>
      <c r="BC75">
        <f t="shared" si="54"/>
        <v>0</v>
      </c>
      <c r="BD75">
        <f t="shared" si="30"/>
        <v>0</v>
      </c>
      <c r="BE75">
        <f t="shared" si="31"/>
        <v>18</v>
      </c>
      <c r="BF75">
        <f t="shared" si="32"/>
        <v>0</v>
      </c>
      <c r="BG75">
        <f t="shared" si="32"/>
        <v>0</v>
      </c>
      <c r="BH75">
        <f t="shared" si="32"/>
        <v>0</v>
      </c>
      <c r="BI75">
        <f t="shared" si="33"/>
        <v>1.516547663986898</v>
      </c>
      <c r="BJ75">
        <f t="shared" si="56"/>
        <v>0</v>
      </c>
      <c r="BK75">
        <f t="shared" si="57"/>
        <v>0</v>
      </c>
      <c r="BL75">
        <f t="shared" si="35"/>
        <v>0.4332993325676851</v>
      </c>
      <c r="BM75">
        <f t="shared" si="36"/>
        <v>0</v>
      </c>
      <c r="BN75">
        <f t="shared" si="37"/>
        <v>0</v>
      </c>
      <c r="BO75">
        <f t="shared" si="38"/>
        <v>0</v>
      </c>
      <c r="BP75" t="str">
        <f t="shared" si="39"/>
        <v/>
      </c>
      <c r="BQ75" t="str">
        <f t="shared" si="40"/>
        <v/>
      </c>
      <c r="BR75" t="str">
        <f t="shared" si="41"/>
        <v/>
      </c>
      <c r="BS75" t="str">
        <f t="shared" si="42"/>
        <v/>
      </c>
      <c r="BT75" t="str">
        <f t="shared" si="43"/>
        <v/>
      </c>
      <c r="BU75" t="str">
        <f t="shared" si="44"/>
        <v/>
      </c>
      <c r="BV75" t="str">
        <f t="shared" si="45"/>
        <v/>
      </c>
      <c r="BW75" t="str">
        <f t="shared" si="46"/>
        <v/>
      </c>
      <c r="BX75" t="str">
        <f t="shared" si="47"/>
        <v/>
      </c>
      <c r="BY75" t="str">
        <f t="shared" si="48"/>
        <v/>
      </c>
      <c r="BZ75" t="str">
        <f t="shared" si="49"/>
        <v/>
      </c>
      <c r="CA75" t="str">
        <f t="shared" si="50"/>
        <v/>
      </c>
      <c r="CB75" s="11">
        <f t="shared" si="58"/>
        <v>2.4072185142649173E-2</v>
      </c>
    </row>
    <row r="76" spans="1:96" x14ac:dyDescent="0.3">
      <c r="A76">
        <v>1</v>
      </c>
      <c r="B76" t="str">
        <f t="shared" si="2"/>
        <v/>
      </c>
      <c r="D76">
        <v>0.3</v>
      </c>
      <c r="I76">
        <f t="shared" si="3"/>
        <v>0</v>
      </c>
      <c r="J76">
        <f t="shared" si="4"/>
        <v>0</v>
      </c>
      <c r="L76" t="e">
        <f t="shared" si="5"/>
        <v>#DIV/0!</v>
      </c>
      <c r="M76">
        <v>1</v>
      </c>
      <c r="N76">
        <v>1</v>
      </c>
      <c r="O76">
        <v>2</v>
      </c>
      <c r="P76">
        <f t="shared" si="6"/>
        <v>0</v>
      </c>
      <c r="S76">
        <v>1</v>
      </c>
      <c r="T76">
        <v>0</v>
      </c>
      <c r="U76">
        <v>1</v>
      </c>
      <c r="V76" t="s">
        <v>93</v>
      </c>
      <c r="Z76">
        <v>0</v>
      </c>
      <c r="AA76">
        <v>0</v>
      </c>
      <c r="AB76">
        <v>0</v>
      </c>
      <c r="AC76">
        <v>0</v>
      </c>
      <c r="AD76" t="s">
        <v>75</v>
      </c>
      <c r="AE76" t="e">
        <f t="shared" si="53"/>
        <v>#DIV/0!</v>
      </c>
      <c r="AF76" t="e">
        <f t="shared" si="7"/>
        <v>#DIV/0!</v>
      </c>
      <c r="AG76" t="e">
        <f t="shared" si="8"/>
        <v>#DIV/0!</v>
      </c>
      <c r="AH76" t="e">
        <f t="shared" si="9"/>
        <v>#DIV/0!</v>
      </c>
      <c r="AI76" t="e">
        <f t="shared" si="10"/>
        <v>#DIV/0!</v>
      </c>
      <c r="AJ76" t="e">
        <f t="shared" si="11"/>
        <v>#DIV/0!</v>
      </c>
      <c r="AK76" t="e">
        <f t="shared" si="12"/>
        <v>#DIV/0!</v>
      </c>
      <c r="AL76" t="e">
        <f t="shared" si="13"/>
        <v>#DIV/0!</v>
      </c>
      <c r="AM76" t="e">
        <f t="shared" si="14"/>
        <v>#DIV/0!</v>
      </c>
      <c r="AN76" t="e">
        <f t="shared" si="15"/>
        <v>#DIV/0!</v>
      </c>
      <c r="AO76" t="e">
        <f t="shared" si="16"/>
        <v>#DIV/0!</v>
      </c>
      <c r="AP76" t="e">
        <f t="shared" si="17"/>
        <v>#DIV/0!</v>
      </c>
      <c r="AQ76" t="e">
        <f t="shared" si="18"/>
        <v>#DIV/0!</v>
      </c>
      <c r="AR76" t="e">
        <f t="shared" si="19"/>
        <v>#DIV/0!</v>
      </c>
      <c r="AS76" t="e">
        <f t="shared" si="20"/>
        <v>#DIV/0!</v>
      </c>
      <c r="AT76" t="e">
        <f t="shared" si="21"/>
        <v>#DIV/0!</v>
      </c>
      <c r="AU76" t="e">
        <f t="shared" si="22"/>
        <v>#DIV/0!</v>
      </c>
      <c r="AV76" t="e">
        <f t="shared" si="23"/>
        <v>#DIV/0!</v>
      </c>
      <c r="AW76" t="e">
        <f t="shared" si="24"/>
        <v>#DIV/0!</v>
      </c>
      <c r="AX76" t="e">
        <f t="shared" si="25"/>
        <v>#DIV/0!</v>
      </c>
      <c r="AY76" t="e">
        <f t="shared" si="26"/>
        <v>#DIV/0!</v>
      </c>
      <c r="AZ76" t="e">
        <f t="shared" si="27"/>
        <v>#DIV/0!</v>
      </c>
      <c r="BA76" t="e">
        <f t="shared" si="28"/>
        <v>#DIV/0!</v>
      </c>
      <c r="BB76">
        <f t="shared" si="29"/>
        <v>18</v>
      </c>
      <c r="BC76">
        <f t="shared" si="54"/>
        <v>0</v>
      </c>
      <c r="BD76">
        <f t="shared" si="30"/>
        <v>0</v>
      </c>
      <c r="BE76">
        <f t="shared" si="31"/>
        <v>5.5</v>
      </c>
      <c r="BF76">
        <f t="shared" si="32"/>
        <v>0</v>
      </c>
      <c r="BG76">
        <f t="shared" si="32"/>
        <v>0</v>
      </c>
      <c r="BH76">
        <f t="shared" si="32"/>
        <v>0</v>
      </c>
      <c r="BI76">
        <f t="shared" si="33"/>
        <v>0.12891550390443521</v>
      </c>
      <c r="BJ76">
        <f t="shared" si="56"/>
        <v>0</v>
      </c>
      <c r="BK76">
        <f t="shared" si="57"/>
        <v>0</v>
      </c>
      <c r="BL76">
        <f t="shared" si="35"/>
        <v>3.9390848415244095E-2</v>
      </c>
      <c r="BM76">
        <f t="shared" si="36"/>
        <v>0</v>
      </c>
      <c r="BN76">
        <f t="shared" si="37"/>
        <v>0</v>
      </c>
      <c r="BO76">
        <f t="shared" si="38"/>
        <v>0</v>
      </c>
      <c r="BP76" t="str">
        <f t="shared" si="39"/>
        <v/>
      </c>
      <c r="BQ76" t="str">
        <f t="shared" si="40"/>
        <v/>
      </c>
      <c r="BR76" t="str">
        <f t="shared" si="41"/>
        <v/>
      </c>
      <c r="BS76" t="str">
        <f t="shared" si="42"/>
        <v/>
      </c>
      <c r="BT76" t="str">
        <f t="shared" si="43"/>
        <v/>
      </c>
      <c r="BU76" t="str">
        <f t="shared" si="44"/>
        <v/>
      </c>
      <c r="BV76" t="str">
        <f t="shared" si="45"/>
        <v/>
      </c>
      <c r="BW76" t="str">
        <f t="shared" si="46"/>
        <v/>
      </c>
      <c r="BX76" t="str">
        <f t="shared" si="47"/>
        <v/>
      </c>
      <c r="BY76" t="str">
        <f t="shared" si="48"/>
        <v/>
      </c>
      <c r="BZ76" t="str">
        <f t="shared" si="49"/>
        <v/>
      </c>
      <c r="CA76" t="str">
        <f t="shared" si="50"/>
        <v/>
      </c>
      <c r="CB76" s="11">
        <f t="shared" si="58"/>
        <v>7.1619724391352897E-3</v>
      </c>
    </row>
    <row r="77" spans="1:96" x14ac:dyDescent="0.3">
      <c r="A77">
        <v>1</v>
      </c>
      <c r="B77" t="str">
        <f t="shared" si="2"/>
        <v/>
      </c>
      <c r="D77">
        <v>0.26</v>
      </c>
      <c r="I77">
        <f t="shared" si="3"/>
        <v>0</v>
      </c>
      <c r="J77">
        <f t="shared" si="4"/>
        <v>0</v>
      </c>
      <c r="L77" t="e">
        <f t="shared" si="5"/>
        <v>#DIV/0!</v>
      </c>
      <c r="M77">
        <v>2</v>
      </c>
      <c r="N77">
        <v>1</v>
      </c>
      <c r="O77">
        <v>3</v>
      </c>
      <c r="P77">
        <f t="shared" si="6"/>
        <v>0</v>
      </c>
      <c r="S77">
        <v>1</v>
      </c>
      <c r="T77">
        <v>0</v>
      </c>
      <c r="U77">
        <v>1</v>
      </c>
      <c r="V77" t="s">
        <v>93</v>
      </c>
      <c r="Z77">
        <v>0</v>
      </c>
      <c r="AA77">
        <v>0</v>
      </c>
      <c r="AB77">
        <v>0</v>
      </c>
      <c r="AC77">
        <v>0</v>
      </c>
      <c r="AD77" t="s">
        <v>75</v>
      </c>
      <c r="AE77" t="e">
        <f t="shared" si="53"/>
        <v>#DIV/0!</v>
      </c>
      <c r="AF77" t="e">
        <f t="shared" si="7"/>
        <v>#DIV/0!</v>
      </c>
      <c r="AG77" t="e">
        <f t="shared" si="8"/>
        <v>#DIV/0!</v>
      </c>
      <c r="AH77" t="e">
        <f t="shared" si="9"/>
        <v>#DIV/0!</v>
      </c>
      <c r="AI77" t="e">
        <f t="shared" si="10"/>
        <v>#DIV/0!</v>
      </c>
      <c r="AJ77" t="e">
        <f t="shared" si="11"/>
        <v>#DIV/0!</v>
      </c>
      <c r="AK77" t="e">
        <f t="shared" si="12"/>
        <v>#DIV/0!</v>
      </c>
      <c r="AL77" t="e">
        <f t="shared" si="13"/>
        <v>#DIV/0!</v>
      </c>
      <c r="AM77" t="e">
        <f t="shared" si="14"/>
        <v>#DIV/0!</v>
      </c>
      <c r="AN77" t="e">
        <f t="shared" si="15"/>
        <v>#DIV/0!</v>
      </c>
      <c r="AO77" t="e">
        <f t="shared" si="16"/>
        <v>#DIV/0!</v>
      </c>
      <c r="AP77" t="e">
        <f t="shared" si="17"/>
        <v>#DIV/0!</v>
      </c>
      <c r="AQ77" t="e">
        <f t="shared" si="18"/>
        <v>#DIV/0!</v>
      </c>
      <c r="AR77" t="e">
        <f t="shared" si="19"/>
        <v>#DIV/0!</v>
      </c>
      <c r="AS77" t="e">
        <f t="shared" si="20"/>
        <v>#DIV/0!</v>
      </c>
      <c r="AT77" t="e">
        <f t="shared" si="21"/>
        <v>#DIV/0!</v>
      </c>
      <c r="AU77" t="e">
        <f t="shared" si="22"/>
        <v>#DIV/0!</v>
      </c>
      <c r="AV77" t="e">
        <f t="shared" si="23"/>
        <v>#DIV/0!</v>
      </c>
      <c r="AW77" t="e">
        <f t="shared" si="24"/>
        <v>#DIV/0!</v>
      </c>
      <c r="AX77" t="e">
        <f t="shared" si="25"/>
        <v>#DIV/0!</v>
      </c>
      <c r="AY77" t="e">
        <f t="shared" si="26"/>
        <v>#DIV/0!</v>
      </c>
      <c r="AZ77" t="e">
        <f t="shared" si="27"/>
        <v>#DIV/0!</v>
      </c>
      <c r="BA77" t="e">
        <f t="shared" si="28"/>
        <v>#DIV/0!</v>
      </c>
      <c r="BB77">
        <f t="shared" si="29"/>
        <v>38</v>
      </c>
      <c r="BC77">
        <f t="shared" si="54"/>
        <v>0</v>
      </c>
      <c r="BD77">
        <f t="shared" si="30"/>
        <v>0</v>
      </c>
      <c r="BE77">
        <f t="shared" si="31"/>
        <v>5.5</v>
      </c>
      <c r="BF77">
        <f t="shared" ref="BF77:BH98" si="59">IF(W77="",0,IF(W77=1,5.5,IF(W77=2,18,IF(W77=3,38,IF(W77=4,63,IF(W77=5,83,IF(W77=6,95,IF(W77=7,100))))))))</f>
        <v>0</v>
      </c>
      <c r="BG77">
        <f t="shared" si="59"/>
        <v>0</v>
      </c>
      <c r="BH77">
        <f t="shared" si="59"/>
        <v>0</v>
      </c>
      <c r="BI77">
        <f t="shared" si="33"/>
        <v>0.2044186089072304</v>
      </c>
      <c r="BJ77">
        <f t="shared" si="56"/>
        <v>0</v>
      </c>
      <c r="BK77">
        <f t="shared" si="57"/>
        <v>0</v>
      </c>
      <c r="BL77">
        <f t="shared" si="35"/>
        <v>2.958690392078335E-2</v>
      </c>
      <c r="BM77">
        <f t="shared" si="36"/>
        <v>0</v>
      </c>
      <c r="BN77">
        <f t="shared" si="37"/>
        <v>0</v>
      </c>
      <c r="BO77">
        <f t="shared" si="38"/>
        <v>0</v>
      </c>
      <c r="BP77" t="str">
        <f t="shared" si="39"/>
        <v/>
      </c>
      <c r="BQ77" t="str">
        <f t="shared" si="40"/>
        <v/>
      </c>
      <c r="BR77" t="str">
        <f t="shared" si="41"/>
        <v/>
      </c>
      <c r="BS77" t="str">
        <f t="shared" si="42"/>
        <v/>
      </c>
      <c r="BT77" t="str">
        <f t="shared" si="43"/>
        <v/>
      </c>
      <c r="BU77" t="str">
        <f t="shared" si="44"/>
        <v/>
      </c>
      <c r="BV77" t="str">
        <f t="shared" si="45"/>
        <v/>
      </c>
      <c r="BW77" t="str">
        <f t="shared" si="46"/>
        <v/>
      </c>
      <c r="BX77" t="str">
        <f t="shared" si="47"/>
        <v/>
      </c>
      <c r="BY77" t="str">
        <f t="shared" si="48"/>
        <v/>
      </c>
      <c r="BZ77" t="str">
        <f t="shared" si="49"/>
        <v/>
      </c>
      <c r="CA77" t="str">
        <f t="shared" si="50"/>
        <v/>
      </c>
      <c r="CB77" s="11">
        <f t="shared" si="58"/>
        <v>5.3794370765060636E-3</v>
      </c>
    </row>
    <row r="78" spans="1:96" x14ac:dyDescent="0.3">
      <c r="A78">
        <v>1</v>
      </c>
      <c r="B78" t="str">
        <f t="shared" si="2"/>
        <v/>
      </c>
      <c r="C78" t="s">
        <v>75</v>
      </c>
      <c r="D78">
        <v>1</v>
      </c>
      <c r="I78">
        <f t="shared" si="3"/>
        <v>0</v>
      </c>
      <c r="J78">
        <f t="shared" si="4"/>
        <v>0</v>
      </c>
      <c r="L78" t="e">
        <f t="shared" si="5"/>
        <v>#DIV/0!</v>
      </c>
      <c r="M78">
        <v>4</v>
      </c>
      <c r="N78">
        <v>1</v>
      </c>
      <c r="O78">
        <v>3</v>
      </c>
      <c r="P78">
        <f t="shared" si="6"/>
        <v>1</v>
      </c>
      <c r="S78">
        <v>1</v>
      </c>
      <c r="T78">
        <v>0</v>
      </c>
      <c r="U78">
        <v>2</v>
      </c>
      <c r="V78" t="s">
        <v>93</v>
      </c>
      <c r="Z78">
        <v>0</v>
      </c>
      <c r="AA78">
        <v>0</v>
      </c>
      <c r="AB78">
        <v>0</v>
      </c>
      <c r="AC78">
        <v>0</v>
      </c>
      <c r="AD78" t="s">
        <v>75</v>
      </c>
      <c r="AE78" t="e">
        <f t="shared" si="53"/>
        <v>#DIV/0!</v>
      </c>
      <c r="AF78" t="e">
        <f t="shared" si="7"/>
        <v>#DIV/0!</v>
      </c>
      <c r="AG78" t="e">
        <f t="shared" si="8"/>
        <v>#DIV/0!</v>
      </c>
      <c r="AH78" t="e">
        <f t="shared" si="9"/>
        <v>#DIV/0!</v>
      </c>
      <c r="AI78" t="e">
        <f t="shared" si="10"/>
        <v>#DIV/0!</v>
      </c>
      <c r="AJ78" t="e">
        <f t="shared" si="11"/>
        <v>#DIV/0!</v>
      </c>
      <c r="AK78" t="e">
        <f t="shared" si="12"/>
        <v>#DIV/0!</v>
      </c>
      <c r="AL78" t="e">
        <f t="shared" si="13"/>
        <v>#DIV/0!</v>
      </c>
      <c r="AM78" t="e">
        <f t="shared" si="14"/>
        <v>#DIV/0!</v>
      </c>
      <c r="AN78" t="e">
        <f t="shared" si="15"/>
        <v>#DIV/0!</v>
      </c>
      <c r="AO78" t="e">
        <f t="shared" si="16"/>
        <v>#DIV/0!</v>
      </c>
      <c r="AP78" t="e">
        <f t="shared" si="17"/>
        <v>#DIV/0!</v>
      </c>
      <c r="AQ78" t="e">
        <f t="shared" si="18"/>
        <v>#DIV/0!</v>
      </c>
      <c r="AR78" t="e">
        <f t="shared" si="19"/>
        <v>#DIV/0!</v>
      </c>
      <c r="AS78" t="e">
        <f t="shared" si="20"/>
        <v>#DIV/0!</v>
      </c>
      <c r="AT78" t="e">
        <f t="shared" si="21"/>
        <v>#DIV/0!</v>
      </c>
      <c r="AU78" t="e">
        <f t="shared" si="22"/>
        <v>#DIV/0!</v>
      </c>
      <c r="AV78" t="e">
        <f t="shared" si="23"/>
        <v>#DIV/0!</v>
      </c>
      <c r="AW78" t="e">
        <f t="shared" si="24"/>
        <v>#DIV/0!</v>
      </c>
      <c r="AX78" t="e">
        <f t="shared" si="25"/>
        <v>#DIV/0!</v>
      </c>
      <c r="AY78" t="e">
        <f t="shared" si="26"/>
        <v>#DIV/0!</v>
      </c>
      <c r="AZ78" t="e">
        <f t="shared" si="27"/>
        <v>#DIV/0!</v>
      </c>
      <c r="BA78" t="e">
        <f t="shared" si="28"/>
        <v>#DIV/0!</v>
      </c>
      <c r="BB78">
        <f t="shared" si="29"/>
        <v>38</v>
      </c>
      <c r="BC78">
        <f t="shared" si="54"/>
        <v>0</v>
      </c>
      <c r="BD78">
        <f t="shared" si="30"/>
        <v>0</v>
      </c>
      <c r="BE78">
        <f t="shared" si="31"/>
        <v>18</v>
      </c>
      <c r="BF78">
        <f t="shared" si="59"/>
        <v>0</v>
      </c>
      <c r="BG78">
        <f t="shared" si="59"/>
        <v>0</v>
      </c>
      <c r="BH78">
        <f t="shared" si="59"/>
        <v>0</v>
      </c>
      <c r="BI78">
        <f t="shared" si="33"/>
        <v>3.0239439187460118</v>
      </c>
      <c r="BJ78">
        <f t="shared" si="56"/>
        <v>0</v>
      </c>
      <c r="BK78">
        <f t="shared" si="57"/>
        <v>0</v>
      </c>
      <c r="BL78">
        <f t="shared" si="35"/>
        <v>1.432394487827058</v>
      </c>
      <c r="BM78">
        <f t="shared" si="36"/>
        <v>0</v>
      </c>
      <c r="BN78">
        <f t="shared" si="37"/>
        <v>0</v>
      </c>
      <c r="BO78">
        <f t="shared" si="38"/>
        <v>0</v>
      </c>
      <c r="BP78" t="str">
        <f t="shared" si="39"/>
        <v/>
      </c>
      <c r="BQ78" t="str">
        <f t="shared" si="40"/>
        <v/>
      </c>
      <c r="BR78" t="str">
        <f t="shared" si="41"/>
        <v/>
      </c>
      <c r="BS78" t="str">
        <f t="shared" si="42"/>
        <v/>
      </c>
      <c r="BT78" t="str">
        <f t="shared" si="43"/>
        <v/>
      </c>
      <c r="BU78" t="str">
        <f t="shared" si="44"/>
        <v/>
      </c>
      <c r="BV78" t="str">
        <f t="shared" si="45"/>
        <v/>
      </c>
      <c r="BW78" t="str">
        <f t="shared" si="46"/>
        <v/>
      </c>
      <c r="BX78" t="str">
        <f t="shared" si="47"/>
        <v/>
      </c>
      <c r="BY78" t="str">
        <f t="shared" si="48"/>
        <v/>
      </c>
      <c r="BZ78" t="str">
        <f t="shared" si="49"/>
        <v/>
      </c>
      <c r="CA78" t="str">
        <f t="shared" si="50"/>
        <v/>
      </c>
      <c r="CB78" s="11">
        <f t="shared" si="58"/>
        <v>7.9577471545947673E-2</v>
      </c>
    </row>
    <row r="79" spans="1:96" x14ac:dyDescent="0.3">
      <c r="A79">
        <v>1</v>
      </c>
      <c r="B79">
        <f t="shared" si="2"/>
        <v>1</v>
      </c>
      <c r="C79" t="s">
        <v>75</v>
      </c>
      <c r="D79">
        <v>0.54</v>
      </c>
      <c r="E79">
        <v>3.8</v>
      </c>
      <c r="F79">
        <v>2.15</v>
      </c>
      <c r="G79">
        <v>2.8</v>
      </c>
      <c r="H79">
        <v>3.8</v>
      </c>
      <c r="I79">
        <f t="shared" si="3"/>
        <v>1.2374999999999998</v>
      </c>
      <c r="J79">
        <f t="shared" si="4"/>
        <v>0</v>
      </c>
      <c r="K79">
        <v>1</v>
      </c>
      <c r="L79">
        <f t="shared" si="5"/>
        <v>1</v>
      </c>
      <c r="M79">
        <v>1</v>
      </c>
      <c r="N79">
        <v>1</v>
      </c>
      <c r="O79">
        <v>2</v>
      </c>
      <c r="P79">
        <f t="shared" si="6"/>
        <v>1</v>
      </c>
      <c r="S79">
        <v>1</v>
      </c>
      <c r="T79">
        <v>0</v>
      </c>
      <c r="U79">
        <v>1</v>
      </c>
      <c r="V79" t="s">
        <v>93</v>
      </c>
      <c r="Z79">
        <v>0</v>
      </c>
      <c r="AA79">
        <v>0</v>
      </c>
      <c r="AB79">
        <v>0</v>
      </c>
      <c r="AC79">
        <v>0</v>
      </c>
      <c r="AD79" t="s">
        <v>75</v>
      </c>
      <c r="AE79">
        <f t="shared" si="53"/>
        <v>18.28200757371367</v>
      </c>
      <c r="AF79">
        <f t="shared" si="7"/>
        <v>2.4055273123307463</v>
      </c>
      <c r="AG79">
        <f t="shared" si="8"/>
        <v>4.8110546246614927</v>
      </c>
      <c r="AH79">
        <f t="shared" si="9"/>
        <v>9.6221092493229854</v>
      </c>
      <c r="AI79">
        <f t="shared" si="10"/>
        <v>14.433163873984478</v>
      </c>
      <c r="AJ79">
        <f t="shared" si="11"/>
        <v>19.244218498645971</v>
      </c>
      <c r="AK79">
        <f t="shared" si="12"/>
        <v>24.055273123307465</v>
      </c>
      <c r="AL79">
        <f t="shared" si="13"/>
        <v>28.866327747968956</v>
      </c>
      <c r="AM79">
        <f t="shared" si="14"/>
        <v>52.921600871276418</v>
      </c>
      <c r="AN79">
        <f t="shared" si="15"/>
        <v>67.354764745260894</v>
      </c>
      <c r="AO79">
        <f t="shared" si="16"/>
        <v>81.787928619245378</v>
      </c>
      <c r="AP79">
        <f t="shared" si="17"/>
        <v>115.46531099187582</v>
      </c>
      <c r="AQ79">
        <f t="shared" si="18"/>
        <v>2.4055273123307463</v>
      </c>
      <c r="AR79">
        <f t="shared" si="19"/>
        <v>4.8110546246614927</v>
      </c>
      <c r="AS79">
        <f t="shared" si="20"/>
        <v>9.6221092493229854</v>
      </c>
      <c r="AT79">
        <f t="shared" si="21"/>
        <v>14.433163873984478</v>
      </c>
      <c r="AU79">
        <f t="shared" si="22"/>
        <v>18.28200757371367</v>
      </c>
      <c r="AV79">
        <f t="shared" si="23"/>
        <v>18.28200757371367</v>
      </c>
      <c r="AW79">
        <f t="shared" si="24"/>
        <v>18.28200757371367</v>
      </c>
      <c r="AX79">
        <f t="shared" si="25"/>
        <v>18.28200757371367</v>
      </c>
      <c r="AY79">
        <f t="shared" si="26"/>
        <v>18.28200757371367</v>
      </c>
      <c r="AZ79">
        <f t="shared" si="27"/>
        <v>18.28200757371367</v>
      </c>
      <c r="BA79">
        <f t="shared" si="28"/>
        <v>18.28200757371367</v>
      </c>
      <c r="BB79">
        <f t="shared" si="29"/>
        <v>18</v>
      </c>
      <c r="BC79">
        <f t="shared" si="54"/>
        <v>0</v>
      </c>
      <c r="BD79">
        <f t="shared" si="30"/>
        <v>0</v>
      </c>
      <c r="BE79">
        <f t="shared" si="31"/>
        <v>5.5</v>
      </c>
      <c r="BF79">
        <f t="shared" si="59"/>
        <v>0</v>
      </c>
      <c r="BG79">
        <f t="shared" si="59"/>
        <v>0</v>
      </c>
      <c r="BH79">
        <f t="shared" si="59"/>
        <v>0</v>
      </c>
      <c r="BI79">
        <f t="shared" si="33"/>
        <v>0.41768623265037019</v>
      </c>
      <c r="BJ79">
        <f t="shared" si="56"/>
        <v>0</v>
      </c>
      <c r="BK79">
        <f t="shared" si="57"/>
        <v>0</v>
      </c>
      <c r="BL79">
        <f t="shared" si="35"/>
        <v>0.1276263488653909</v>
      </c>
      <c r="BM79">
        <f t="shared" si="36"/>
        <v>0</v>
      </c>
      <c r="BN79">
        <f t="shared" si="37"/>
        <v>0</v>
      </c>
      <c r="BO79">
        <f t="shared" si="38"/>
        <v>0</v>
      </c>
      <c r="BP79" t="str">
        <f t="shared" si="39"/>
        <v>Col mop</v>
      </c>
      <c r="BQ79">
        <f t="shared" si="40"/>
        <v>2.4055273123307463</v>
      </c>
      <c r="BR79">
        <f t="shared" si="41"/>
        <v>2.4055273123307463</v>
      </c>
      <c r="BS79">
        <f t="shared" si="42"/>
        <v>4.8110546246614927</v>
      </c>
      <c r="BT79">
        <f t="shared" si="43"/>
        <v>4.8110546246614927</v>
      </c>
      <c r="BU79">
        <f t="shared" si="44"/>
        <v>3.8488436997291924</v>
      </c>
      <c r="BV79">
        <f t="shared" si="45"/>
        <v>0</v>
      </c>
      <c r="BW79">
        <f t="shared" si="46"/>
        <v>0</v>
      </c>
      <c r="BX79">
        <f t="shared" si="47"/>
        <v>0</v>
      </c>
      <c r="BY79">
        <f t="shared" si="48"/>
        <v>0</v>
      </c>
      <c r="BZ79">
        <f t="shared" si="49"/>
        <v>0</v>
      </c>
      <c r="CA79">
        <f t="shared" si="50"/>
        <v>0</v>
      </c>
      <c r="CB79" s="11">
        <f t="shared" si="58"/>
        <v>2.3204790702798343E-2</v>
      </c>
    </row>
    <row r="80" spans="1:96" x14ac:dyDescent="0.3">
      <c r="A80">
        <v>1</v>
      </c>
      <c r="B80" t="str">
        <f t="shared" ref="B80:B98" si="60">IF(AND(F80="",G80=""),"",1)</f>
        <v/>
      </c>
      <c r="D80">
        <v>0.12</v>
      </c>
      <c r="I80">
        <f t="shared" ref="I80:I98" si="61">IF(OR(K80=5,K80=6),(H80+(F80+G80)/2)/3,IF(K80=4,(F80+G80+H80)/6,(G80+F80)/4))</f>
        <v>0</v>
      </c>
      <c r="J80">
        <f t="shared" ref="J80:J98" si="62">(E80-H80)</f>
        <v>0</v>
      </c>
      <c r="L80" t="e">
        <f t="shared" ref="L80:L98" si="63">IF(OR(K80=1,K80=2,K80=3,K80=4),K80,IF(AND(K80=5,0.9&lt;H80/(F80+G80)/4,H80/(F80+G80)/4&lt;1.1),5,IF(AND(K80=5,H80&lt;(F80+G80)/4),1,IF(AND(K80=5,H80&gt;(F80+G80)/4),1,IF(AND(0.9&lt;H80/(F80+G80)/4,H80/(F80+G80)/4&lt;1.1),6,IF(H80&lt;(F80+G80)/4,1,IF(H80&gt;(F80+G80)/4,7)))))))</f>
        <v>#DIV/0!</v>
      </c>
      <c r="M80">
        <v>1</v>
      </c>
      <c r="N80">
        <v>0</v>
      </c>
      <c r="O80">
        <v>1</v>
      </c>
      <c r="P80">
        <f t="shared" ref="P80:P98" si="64">IF(C80="",0,1)</f>
        <v>0</v>
      </c>
      <c r="Z80">
        <v>0</v>
      </c>
      <c r="AA80">
        <v>0</v>
      </c>
      <c r="AB80">
        <v>0</v>
      </c>
      <c r="AC80">
        <v>0</v>
      </c>
      <c r="AD80" t="s">
        <v>75</v>
      </c>
      <c r="AE80" t="e">
        <f t="shared" si="53"/>
        <v>#DIV/0!</v>
      </c>
      <c r="AF80" t="e">
        <f t="shared" ref="AF80:AF98" si="65">IF(OR($L80=1,AND($L80=7,$AF$14&lt;=$E80-$I80)),PI()*($I80^2)*($AF$14-$J80),IF($L80=2,0.333*PI()*($I80^2)*($AF$14-$J80)^3*($E80-$J80)^-2,IF($L80=3,0.333*PI()*($I80^2)*(($E80-$J80)-(($E80-$AF$14)^3*($E80-$J80)^-2)),IF($L80=4,0.333*PI()*(($AF$14-$J80)^2*((3*$I80)-$AF$14+$J80)),IF($L80=5,0.333*PI()*($AF$14-$J80)^2*((3*$I80)-$AF$14+$J80),IF($L80=6,0.333*PI()*((2*$I80^3)-(($I80+$J80)-$AF$14)^2*(3*$I80-($I80+$AF$14)+$AF$14)),IF(AND($L80=7,$AF$14&gt;$E80-$I80),PI()*$I80^2*($E80-$I80-$J80)+0.333*PI()*((2*$I80^3)-($E80-$AF$14)^2*((3*$I80)-$E80+$AF$14)))))))))</f>
        <v>#DIV/0!</v>
      </c>
      <c r="AG80" t="e">
        <f t="shared" ref="AG80:AG98" si="66">IF(OR($L80=1,AND($L80=7,$AG$14&lt;=$E80-$I80)),PI()*($I80^2)*($AG$14-$J80),IF($L80=2,0.333*PI()*($I80^2)*($AG$14-$J80)^3*($E80-$J80)^-2,IF($L80=3,0.333*PI()*($I80^2)*(($E80-$J80)-(($E80-$AG$14)^3*($E80-$J80)^-2)),IF($L80=4,0.333*PI()*(($AG$14-$J80)^2*((3*$I80)-$AG$14+$J80)),IF($L80=5,0.333*PI()*($AG$14-$J80)^2*((3*$I80)-$AG$14+$J80),IF($L80=6,0.333*PI()*((2*$I80^3)-(($I80+$J80)-$AG$14)^2*(3*$I80-($I80+$AG$14)+$AG$14)),IF(AND($L80=7,$AG$14&gt;$E80-$I80),PI()*$I80^2*($E80-$I80-$J80)+0.333*PI()*((2*$I80^3)-($E80-$AG$14)^2*((3*$I80)-$E80+$AG$14)))))))))</f>
        <v>#DIV/0!</v>
      </c>
      <c r="AH80" t="e">
        <f t="shared" ref="AH80:AH98" si="67">IF(OR($L80=1,AND($L80=7,$AH$14&lt;=$E80-$I80)),PI()*($I80^2)*($AH$14-$J80),IF($L80=2,0.333*PI()*($I80^2)*($AH$14-$J80)^3*($E80-$J80)^-2,IF($L80=3,0.333*PI()*($I80^2)*(($E80-$J80)-(($E80-$AH$14)^3*($E80-$J80)^-2)),IF($L80=4,0.333*PI()*(($AH$14-$J80)^2*((3*$I80)-$AH$14+$J80)),IF($L80=5,0.333*PI()*($AH$14-$J80)^2*((3*$I80)-$AH$14+$J80),IF($L80=6,0.333*PI()*((2*$I80^3)-(($I80+$J80)-$AH$14)^2*(3*$I80-($I80+$AH$14)+$AH$14)),IF(AND($L80=7,$AH$14&gt;$E80-$I80),PI()*$I80^2*($E80-$I80-$J80)+0.333*PI()*((2*$I80^3)-($E80-$AH$14)^2*((3*$I80)-$E80+$AH$14)))))))))</f>
        <v>#DIV/0!</v>
      </c>
      <c r="AI80" t="e">
        <f t="shared" ref="AI80:AI98" si="68">IF(OR($L80=1,AND($L80=7,$AI$14&lt;=$E80-$I80)),PI()*($I80^2)*($AI$14-$J80),IF($L80=2,0.333*PI()*($I80^2)*($AI$14-$J80)^3*($E80-$J80)^-2,IF($L80=3,0.333*PI()*($I80^2)*(($E80-$J80)-(($E80-$AI$14)^3*($E80-$J80)^-2)),IF($L80=4,0.333*PI()*(($AI$14-$J80)^2*((3*$I80)-$AI$14+$J80)),IF($L80=5,0.333*PI()*($AI$14-$J80)^2*((3*$I80)-$AI$14+$J80),IF($L80=6,0.333*PI()*((2*$I80^3)-(($I80+$J80)-$AI$14)^2*(3*$I80-($I80+$AI$14)+$AI$14)),IF(AND($L80=7,$AI$14&gt;$E80-$I80),PI()*$I80^2*($E80-$I80-$J80)+0.333*PI()*((2*$I80^3)-($E80-$AI$14)^2*((3*$I80)-$E80+$AI$14)))))))))</f>
        <v>#DIV/0!</v>
      </c>
      <c r="AJ80" t="e">
        <f t="shared" ref="AJ80:AJ98" si="69">IF(OR($L80=1,AND($L80=7,$AJ$14&lt;=$E80-$I80)),PI()*($I80^2)*($AJ$14-$J80),IF($L80=2,0.333*PI()*($I80^2)*($AJ$14-$J80)^3*($E80-$J80)^-2,IF($L80=3,0.333*PI()*($I80^2)*(($E80-$J80)-(($E80-$AJ$14)^3*($E80-$J80)^-2)),IF($L80=4,0.333*PI()*(($AJ$14-$J80)^2*((3*$I80)-$AJ$14+$J80)),IF($L80=5,0.333*PI()*($AJ$14-$J80)^2*((3*$I80)-$AJ$14+$J80),IF($L80=6,0.333*PI()*((2*$I80^3)-(($I80+$J80)-$AJ$14)^2*(3*$I80-($I80+$AJ$14)+$AJ$14)),IF(AND($L80=7,$AJ$14&gt;$E80-$I80),PI()*$I80^2*($E80-$I80-$J80)+0.333*PI()*((2*$I80^3)-($E80-$AJ$14)^2*((3*$I80)-$E80+$AJ$14)))))))))</f>
        <v>#DIV/0!</v>
      </c>
      <c r="AK80" t="e">
        <f t="shared" ref="AK80:AK98" si="70">IF(OR($L80=1,AND($L80=7,$AK$14&lt;=$E80-$I80)),PI()*($I80^2)*($AK$14-$J80),IF($L80=2,0.333*PI()*($I80^2)*($AK$14-$J80)^3*($E80-$J80)^-2,IF($L80=3,0.333*PI()*($I80^2)*(($E80-$J80)-(($E80-$AK$14)^3*($E80-$J80)^-2)),IF($L80=4,0.333*PI()*(($AK$14-$J80)^2*((3*$I80)-$AK$14+$J80)),IF($L80=5,0.333*PI()*($AK$14-$J80)^2*((3*$I80)-$AK$14+$J80),IF($L80=6,0.333*PI()*((2*$I80^3)-(($I80+$J80)-$AK$14)^2*(3*$I80-($I80+$AK$14)+$AK$14)),IF(AND($L80=7,$AK$14&gt;$E80-$I80),PI()*$I80^2*($E80-$I80-$J80)+0.333*PI()*((2*$I80^3)-($E80-$AK$14)^2*((3*$I80)-$E80+$AK$14)))))))))</f>
        <v>#DIV/0!</v>
      </c>
      <c r="AL80" t="e">
        <f t="shared" ref="AL80:AL98" si="71">IF(OR($L80=1,AND($L80=7,$AL$14&lt;=$E80-$I80)),PI()*($I80^2)*($AL$14-$J80),IF($L80=2,0.333*PI()*($I80^2)*($AL$14-$J80)^3*($E80-$J80)^-2,IF($L80=3,0.333*PI()*($I80^2)*(($E80-$J80)-(($E80-$AL$14)^3*($E80-$J80)^-2)),IF($L80=4,0.333*PI()*(($AL$14-$J80)^2*((3*$I80)-$AL$14+$J80)),IF($L80=5,0.333*PI()*($AL$14-$J80)^2*((3*$I80)-$AL$14+$J80),IF($L80=6,0.333*PI()*((2*$I80^3)-(($I80+$J80)-$AL$14)^2*(3*$I80-($I80+$AL$14)+$AL$14)),IF(AND($L80=7,$AL$14&gt;$E80-$I80),PI()*$I80^2*($E80-$I80-$J80)+0.333*PI()*((2*$I80^3)-($E80-$AL$14)^2*((3*$I80)-$E80+$AL$14)))))))))</f>
        <v>#DIV/0!</v>
      </c>
      <c r="AM80" t="e">
        <f t="shared" ref="AM80:AM98" si="72">IF(OR($L80=1,AND($L80=7,$AM$14&lt;=$E80-$I80)),PI()*($I80^2)*($AM$14-$J80),IF($L80=2,0.333*PI()*($I80^2)*($AM$14-$J80)^3*($E80-$J80)^-2,IF($L80=3,0.333*PI()*($I80^2)*(($E80-$J80)-(($E80-$AM$14)^3*($E80-$J80)^-2)),IF($L80=4,0.333*PI()*(($AM$14-$J80)^2*((3*$I80)-$AM$14+$J80)),IF($L80=5,0.333*PI()*($AM$14-$J80)^2*((3*$I80)-$AM$14+$J80),IF($L80=6,0.333*PI()*((2*$I80^3)-(($I80+$J80)-$AM$14)^2*(3*$I80-($I80+AM79)+$AM$14)),IF(AND($L80=7,$AM$14&gt;$E80-$I80),PI()*$I80^2*($E80-$I80-$J80)+0.333*PI()*((2*$I80^3)-($E80-$AM$14)^2*((3*$I80)-$E80+$AM$14)))))))))</f>
        <v>#DIV/0!</v>
      </c>
      <c r="AN80" t="e">
        <f t="shared" ref="AN80:AN98" si="73">IF(OR($L80=1,AND($L80=7,$AN$14&lt;=$E80-$I80)),PI()*($I80^2)*($AN$14-$J80),IF($L80=2,0.333*PI()*($I80^2)*($AN$14-$J80)^3*($E80-$J80)^-2,IF($L80=3,0.333*PI()*($I80^2)*(($E80-$J80)-(($E80-$AN$14)^3*($E80-$J80)^-2)),IF($L80=4,0.333*PI()*(($AN$14-$J80)^2*((3*$I80)-$AN$14+$J80)),IF($L80=5,0.333*PI()*($AN$14-$J80)^2*((3*$I80)-$AN$14+$J80),IF($L80=6,0.333*PI()*((2*$I80^3)-(($I80+$J80)-$AN$14)^2*(3*$I80-($I80+$AN$14)+$AN$14)),IF(AND($L80=7,$AN$14&gt;$E80-$I80),PI()*$I80^2*($E80-$I80-$J80)+0.333*PI()*((2*$I80^3)-($E80-$AN$14)^2*((3*$I80)-$E80+$AN$14)))))))))</f>
        <v>#DIV/0!</v>
      </c>
      <c r="AO80" t="e">
        <f t="shared" ref="AO80:AO98" si="74">IF(OR($L80=1,AND($L80=7,$AO$14&lt;=$E80-$I80)),PI()*($I80^2)*($AO$14-$J80),IF($L80=2,0.333*PI()*($I80^2)*($AO$14-$J80)^3*($E80-$J80)^-2,IF($L80=3,0.333*PI()*($I80^2)*(($E80-$J80)-(($E80-$AO$14)^3*($E80-$J80)^-2)),IF($L80=4,0.333*PI()*(($AO$14-$J80)^2*((3*$I80)-$AO$14+$J80)),IF($L80=5,0.333*PI()*($AO$14-$J80)^2*((3*$I80)-$AO$14+$J80),IF($L80=6,0.333*PI()*((2*$I80^3)-(($I80+$J80)-$AO$14)^2*(3*$I80-($I80+$AO$14)+$AO$14)),IF(AND($L80=7,$AO$14&gt;$E80-$I80),PI()*$I80^2*($E80-$I80-$J80)+0.333*PI()*((2*$I80^3)-($E80-$AO$14)^2*((3*$I80)-$E80+$AO$14)))))))))</f>
        <v>#DIV/0!</v>
      </c>
      <c r="AP80" t="e">
        <f t="shared" ref="AP80:AP98" si="75">IF(OR($L80=1,AND($L80=7,$AP$14&lt;=$E80-$I80)),PI()*($I80^2)*($AP$14-$J80),IF($L80=2,0.333*PI()*($I80^2)*(AP79-$J80)^3*($E80-$J80)^-2,IF($L80=3,0.333*PI()*($I80^2)*(($E80-$J80)-(($E80-$AP$14)^3*($E80-$J80)^-2)),IF($L80=4,0.333*PI()*(($AP$14-$J80)^2*((3*$I80)-$AP$14+$J80)),IF($L80=5,0.333*PI()*($AP$14-$J80)^2*((3*$I80)-$AP$14+$J80),IF($L80=6,0.333*PI()*((2*$I80^3)-(($I80+$J80)-$AP$14)^2*(3*$I80-($I80+$AP$14)+$AP$14)),IF(AND($L80=7,$AP$14&gt;$E80-$I80),PI()*$I80^2*($E80-$I80-$J80)+0.333*PI()*((2*$I80^3)-($E80-$AP$14)^2*((3*$I80)-$E80+$AP$14)))))))))</f>
        <v>#DIV/0!</v>
      </c>
      <c r="AQ80" t="e">
        <f t="shared" ref="AQ80:AQ98" si="76">IF($AF$14&lt;=$J80,0,IF(AND(OR($L80=5,$L80=6),$AF$14&gt;$I80+$J80),$AE80,IF(AND(OR($L80=1,$L80=2,$L80=3,$L80=7),$AF$14&gt;$E80),$AE80,IF(AND($L80=4,$AF$14&gt;2*$I80+$J80),$AE80,AF80))))</f>
        <v>#DIV/0!</v>
      </c>
      <c r="AR80" t="e">
        <f t="shared" ref="AR80:AR98" si="77">IF($AG$14&lt;=$J80,0,IF(AND(OR($L80=5,$L80=6),$AG$14&gt;$I80+$J80),$AE80,IF(AND(OR($L80=1,$L80=2,$L80=3,$L80=7),$AG$14&gt;$E80),$AE80,IF(AND($L80=4,$AG$14&gt;2*$I80+$J80),$AE80,AG80))))</f>
        <v>#DIV/0!</v>
      </c>
      <c r="AS80" t="e">
        <f t="shared" ref="AS80:AS98" si="78">IF($AH$14&lt;=$J80,0,IF(AND(OR($L80=5,$L80=6),$AH$14&gt;$I80+$J80),$AE80,IF(AND(OR($L80=1,$L80=2,$L80=3,$L80=7),$AH$14&gt;$E80),$AE80,IF(AND($L80=4,$AH$14&gt;2*$I80+$J80),$AE80,AH80))))</f>
        <v>#DIV/0!</v>
      </c>
      <c r="AT80" t="e">
        <f t="shared" ref="AT80:AT98" si="79">IF($AI$14&lt;=$J80,0,IF(AND(OR($L80=5,$L80=6),$AI$14&gt;$I80+$J80),$AE80,IF(AND(OR($L80=1,$L80=2,$L80=3,$L80=7),$AI$14&gt;$E80),$AE80,IF(AND($L80=4,$AI$14&gt;2*$I80+$J80),$AE80,AI80))))</f>
        <v>#DIV/0!</v>
      </c>
      <c r="AU80" t="e">
        <f t="shared" ref="AU80:AU98" si="80">IF($AJ$14&lt;=$J80,0,IF(AND(OR($L80=5,$L80=6),$AJ$14&gt;$I80+$J80),$AE80,IF(AND(OR($L80=1,$L80=2,$L80=3,$L80=7),$AJ$14&gt;$E80),$AE80,IF(AND($L80=4,$AJ$14&gt;2*$I80+$J80),$AE80,AJ80))))</f>
        <v>#DIV/0!</v>
      </c>
      <c r="AV80" t="e">
        <f t="shared" ref="AV80:AV98" si="81">IF($AK$14&lt;=$J80,0,IF(AND(OR($L80=5,$L80=6),$AK$14&gt;$I80+$J80),$AE80,IF(AND(OR($L80=1,$L80=2,$L80=3,$L80=7),$AK$14&gt;$E80),$AE80,IF(AND($L80=4,$AK$14&gt;2*$I80+$J80),$AE80,AK80))))</f>
        <v>#DIV/0!</v>
      </c>
      <c r="AW80" t="e">
        <f t="shared" ref="AW80:AW98" si="82">IF($AL$14&lt;=$J80,0,IF(AND(OR($L80=5,$L80=6),$AL$14&gt;$I80+$J80),$AE80,IF(AND(OR($L80=1,$L80=2,$L80=3,$L80=7),$AL$14&gt;$E80),$AE80,IF(AND($L80=4,$AL$14&gt;2*$I80+$J80),$AE80,AL80))))</f>
        <v>#DIV/0!</v>
      </c>
      <c r="AX80" t="e">
        <f t="shared" ref="AX80:AX98" si="83">IF($AM$14&lt;=$J80,0,IF(AND(OR($L80=5,$L80=6),$AM$14&gt;$I80+$J80),$AE80,IF(AND(OR($L80=1,$L80=2,$L80=3,$L80=7),$AM$14&gt;$E80),$AE80,IF(AND($L80=4,$AM$14&gt;2*$I80+$J80),$AE80,AM80))))</f>
        <v>#DIV/0!</v>
      </c>
      <c r="AY80" t="e">
        <f t="shared" ref="AY80:AY98" si="84">IF($AN$14&lt;=$J80,0,IF(AND(OR($L80=5,$L80=6),$AN$14&gt;$I80+$J80),$AE80,IF(AND(OR($L80=1,$L80=2,$L80=3,$L80=7),$AN$14&gt;$E80),$AE80,IF(AND($L80=4,$AN$14&gt;2*$I80+$J80),$AE80,AN80))))</f>
        <v>#DIV/0!</v>
      </c>
      <c r="AZ80" t="e">
        <f t="shared" ref="AZ80:AZ98" si="85">IF($AO$14&lt;=$J80,0,IF(AND(OR($L80=5,$L80=6),$AO$14&gt;$I80+$J80),$AE80,IF(AND(OR($L80=1,$L80=2,$L80=3,$L80=7),$AO$14&gt;$E80),$AE80,IF(AND($L80=4,$AO$14&gt;2*$I80+$J80),$AE80,AO80))))</f>
        <v>#DIV/0!</v>
      </c>
      <c r="BA80" t="e">
        <f t="shared" ref="BA80:BA98" si="86">IF($AP$14&lt;=$J80,0,IF(AND(OR($L80=5,$L80=6),$AP$14&gt;$I80+$J80),$AE80,IF(AND(OR($L80=1,$L80=2,$L80=3,$L80=7),$AP$14&gt;$E80),$AE80,IF(AND($L80=4,$AP$14&gt;2*$I80+$J80),$AE80,AP80))))</f>
        <v>#DIV/0!</v>
      </c>
      <c r="BB80">
        <f t="shared" ref="BB80:BB98" si="87">IF(O80="",0,IF(O80=1,5.5,IF(O80=2,18,IF(O80=3,38,IF(O80=4,63,IF(O80=5,83,IF(O80=6,95,IF(O80=7,100))))))))</f>
        <v>5.5</v>
      </c>
      <c r="BC80">
        <f t="shared" si="54"/>
        <v>0</v>
      </c>
      <c r="BD80">
        <f t="shared" si="54"/>
        <v>0</v>
      </c>
      <c r="BE80">
        <f t="shared" ref="BE80:BE98" si="88">IF(U80="",0,IF(U80=1,5.5,IF(U80=2,18,IF(U80=3,38,IF(U80=4,63,IF(U80=5,83,IF(U80=6,95,IF(U80=7,100))))))))</f>
        <v>0</v>
      </c>
      <c r="BF80">
        <f t="shared" si="59"/>
        <v>0</v>
      </c>
      <c r="BG80">
        <f t="shared" si="59"/>
        <v>0</v>
      </c>
      <c r="BH80">
        <f t="shared" si="59"/>
        <v>0</v>
      </c>
      <c r="BI80">
        <f t="shared" ref="BI80:BI98" si="89">($CB80*$BB80)</f>
        <v>6.3025357464390553E-3</v>
      </c>
      <c r="BJ80">
        <f t="shared" si="56"/>
        <v>0</v>
      </c>
      <c r="BK80">
        <f t="shared" si="57"/>
        <v>0</v>
      </c>
      <c r="BL80">
        <f t="shared" ref="BL80:BL98" si="90">($CB80*$BE80)</f>
        <v>0</v>
      </c>
      <c r="BM80">
        <f t="shared" ref="BM80:BM98" si="91">($CB80*$BF80)</f>
        <v>0</v>
      </c>
      <c r="BN80">
        <f t="shared" ref="BN80:BN98" si="92">($CB80*$BG80)</f>
        <v>0</v>
      </c>
      <c r="BO80">
        <f t="shared" ref="BO80:BO98" si="93">($CB80*$BH80)</f>
        <v>0</v>
      </c>
      <c r="BP80" t="str">
        <f t="shared" ref="BP80:BP98" si="94">IF($B80=1,$C80,"")</f>
        <v/>
      </c>
      <c r="BQ80" t="str">
        <f t="shared" ref="BQ80:BQ98" si="95">IF(B80=1,$AQ80,"")</f>
        <v/>
      </c>
      <c r="BR80" t="str">
        <f t="shared" ref="BR80:BR98" si="96">IF($B80=1,$AR80-$AQ80,"")</f>
        <v/>
      </c>
      <c r="BS80" t="str">
        <f t="shared" ref="BS80:BS98" si="97">IF($B80=1,$AS80-$AR80,"")</f>
        <v/>
      </c>
      <c r="BT80" t="str">
        <f t="shared" ref="BT80:BT98" si="98">IF($B80=1,$AT80-$AS80,"")</f>
        <v/>
      </c>
      <c r="BU80" t="str">
        <f t="shared" ref="BU80:BU98" si="99">IF($B80=1,$AU80-$AT80,"")</f>
        <v/>
      </c>
      <c r="BV80" t="str">
        <f t="shared" ref="BV80:BV98" si="100">IF($B80=1,$AV80-$AU80,"")</f>
        <v/>
      </c>
      <c r="BW80" t="str">
        <f t="shared" ref="BW80:BW98" si="101">IF($B80=1,$AW80-$AV80,"")</f>
        <v/>
      </c>
      <c r="BX80" t="str">
        <f t="shared" ref="BX80:BX98" si="102">IF($B80=1,$AX80-$AW80,"")</f>
        <v/>
      </c>
      <c r="BY80" t="str">
        <f t="shared" ref="BY80:BY98" si="103">IF($B80=1,$AY80-$AX80,"")</f>
        <v/>
      </c>
      <c r="BZ80" t="str">
        <f t="shared" ref="BZ80:BZ98" si="104">IF($B80=1,$AZ80-$AY80,"")</f>
        <v/>
      </c>
      <c r="CA80" t="str">
        <f t="shared" ref="CA80:CA98" si="105">IF($B80=1,$BA80-$AZ80,"")</f>
        <v/>
      </c>
      <c r="CB80" s="11">
        <f t="shared" si="58"/>
        <v>1.1459155902616464E-3</v>
      </c>
    </row>
    <row r="81" spans="1:80" x14ac:dyDescent="0.3">
      <c r="A81">
        <v>1</v>
      </c>
      <c r="B81">
        <f t="shared" si="60"/>
        <v>1</v>
      </c>
      <c r="C81" t="s">
        <v>75</v>
      </c>
      <c r="D81">
        <v>1.72</v>
      </c>
      <c r="E81">
        <v>16</v>
      </c>
      <c r="F81">
        <v>7.4</v>
      </c>
      <c r="G81">
        <v>5.6</v>
      </c>
      <c r="H81">
        <v>16</v>
      </c>
      <c r="I81">
        <f t="shared" si="61"/>
        <v>3.25</v>
      </c>
      <c r="J81">
        <f t="shared" si="62"/>
        <v>0</v>
      </c>
      <c r="K81">
        <v>3</v>
      </c>
      <c r="L81">
        <f t="shared" si="63"/>
        <v>3</v>
      </c>
      <c r="M81">
        <v>1</v>
      </c>
      <c r="N81">
        <v>1</v>
      </c>
      <c r="O81">
        <v>2</v>
      </c>
      <c r="P81">
        <f t="shared" si="64"/>
        <v>1</v>
      </c>
      <c r="Q81">
        <v>1</v>
      </c>
      <c r="S81">
        <v>1</v>
      </c>
      <c r="T81">
        <v>0</v>
      </c>
      <c r="U81">
        <v>1</v>
      </c>
      <c r="V81" t="s">
        <v>93</v>
      </c>
      <c r="Z81">
        <v>38</v>
      </c>
      <c r="AA81">
        <v>0</v>
      </c>
      <c r="AB81">
        <v>0</v>
      </c>
      <c r="AC81">
        <v>0</v>
      </c>
      <c r="AD81" t="s">
        <v>75</v>
      </c>
      <c r="AE81">
        <f t="shared" ref="AE81:AE98" si="106">IF($L81=1,PI()*($I81^2)*($E81-J81),IF($L81=2,0.333*PI()*($I81^2)*($E81-J81)^3*($E81-J81)^-2,IF($L81=3,0.333*PI()*($I81^2)*(($E81-J81)-(($E81-$E81)^3*($E81-$J81)^-2)),IF($L81=4,0.333*PI()*((2*$I81)^2*((3*$I81)-2*$I81)),IF($L81=5,0.333*PI()*($I81^2)*((3*$I81)-$I81),IF($L81=6,0.333*PI()*(2*$I81^3),IF($L81=7,PI()*$I81^2*($E81-$I81-J81)+0.333*PI()*((2*$I81^3)-($E81-$E81)^2*((3*$I81)-$E81+$E81)))))))))</f>
        <v>176.79940976607278</v>
      </c>
      <c r="AF81">
        <f t="shared" si="65"/>
        <v>16.062373134570272</v>
      </c>
      <c r="AG81">
        <f t="shared" si="66"/>
        <v>31.121185166342404</v>
      </c>
      <c r="AH81">
        <f t="shared" si="67"/>
        <v>58.357617676691994</v>
      </c>
      <c r="AI81">
        <f t="shared" si="68"/>
        <v>81.968281041448293</v>
      </c>
      <c r="AJ81">
        <f t="shared" si="69"/>
        <v>102.21215877101083</v>
      </c>
      <c r="AK81">
        <f t="shared" si="70"/>
        <v>119.34823437577911</v>
      </c>
      <c r="AL81">
        <f t="shared" si="71"/>
        <v>133.63549136615268</v>
      </c>
      <c r="AM81">
        <f t="shared" si="72"/>
        <v>171.40391996608278</v>
      </c>
      <c r="AN81">
        <f t="shared" si="73"/>
        <v>176.45409841887343</v>
      </c>
      <c r="AO81">
        <f t="shared" si="74"/>
        <v>176.84257368447271</v>
      </c>
      <c r="AP81">
        <f t="shared" si="75"/>
        <v>198.89933598683189</v>
      </c>
      <c r="AQ81">
        <f t="shared" si="76"/>
        <v>16.062373134570272</v>
      </c>
      <c r="AR81">
        <f t="shared" si="77"/>
        <v>31.121185166342404</v>
      </c>
      <c r="AS81">
        <f t="shared" si="78"/>
        <v>58.357617676691994</v>
      </c>
      <c r="AT81">
        <f t="shared" si="79"/>
        <v>81.968281041448293</v>
      </c>
      <c r="AU81">
        <f t="shared" si="80"/>
        <v>102.21215877101083</v>
      </c>
      <c r="AV81">
        <f t="shared" si="81"/>
        <v>119.34823437577911</v>
      </c>
      <c r="AW81">
        <f t="shared" si="82"/>
        <v>133.63549136615268</v>
      </c>
      <c r="AX81">
        <f t="shared" si="83"/>
        <v>171.40391996608278</v>
      </c>
      <c r="AY81">
        <f t="shared" si="84"/>
        <v>176.45409841887343</v>
      </c>
      <c r="AZ81">
        <f t="shared" si="85"/>
        <v>176.79940976607278</v>
      </c>
      <c r="BA81">
        <f t="shared" si="86"/>
        <v>176.79940976607278</v>
      </c>
      <c r="BB81">
        <f t="shared" si="87"/>
        <v>18</v>
      </c>
      <c r="BC81">
        <f t="shared" ref="BC81:BD98" si="107">IF(Q81="",0,IF(Q81=1,5.5,IF(Q81=2,18,IF(Q81=3,38,IF(Q81=4,63,IF(Q81=5,83,IF(Q81=6,95,IF(Q81=7,100))))))))</f>
        <v>5.5</v>
      </c>
      <c r="BD81">
        <f t="shared" si="107"/>
        <v>0</v>
      </c>
      <c r="BE81">
        <f t="shared" si="88"/>
        <v>5.5</v>
      </c>
      <c r="BF81">
        <f t="shared" si="59"/>
        <v>0</v>
      </c>
      <c r="BG81">
        <f t="shared" si="59"/>
        <v>0</v>
      </c>
      <c r="BH81">
        <f t="shared" si="59"/>
        <v>0</v>
      </c>
      <c r="BI81">
        <f t="shared" si="89"/>
        <v>4.2375958527875683</v>
      </c>
      <c r="BJ81">
        <f t="shared" si="56"/>
        <v>1.2948209550184235</v>
      </c>
      <c r="BK81">
        <f t="shared" si="57"/>
        <v>0</v>
      </c>
      <c r="BL81">
        <f t="shared" si="90"/>
        <v>1.2948209550184235</v>
      </c>
      <c r="BM81">
        <f t="shared" si="91"/>
        <v>0</v>
      </c>
      <c r="BN81">
        <f t="shared" si="92"/>
        <v>0</v>
      </c>
      <c r="BO81">
        <f t="shared" si="93"/>
        <v>0</v>
      </c>
      <c r="BP81" t="str">
        <f t="shared" si="94"/>
        <v>Col mop</v>
      </c>
      <c r="BQ81">
        <f t="shared" si="95"/>
        <v>16.062373134570272</v>
      </c>
      <c r="BR81">
        <f t="shared" si="96"/>
        <v>15.058812031772131</v>
      </c>
      <c r="BS81">
        <f t="shared" si="97"/>
        <v>27.236432510349591</v>
      </c>
      <c r="BT81">
        <f t="shared" si="98"/>
        <v>23.610663364756299</v>
      </c>
      <c r="BU81">
        <f t="shared" si="99"/>
        <v>20.243877729562541</v>
      </c>
      <c r="BV81">
        <f t="shared" si="100"/>
        <v>17.13607560476828</v>
      </c>
      <c r="BW81">
        <f t="shared" si="101"/>
        <v>14.287256990373564</v>
      </c>
      <c r="BX81">
        <f t="shared" si="102"/>
        <v>37.768428599930104</v>
      </c>
      <c r="BY81">
        <f t="shared" si="103"/>
        <v>5.0501784527906466</v>
      </c>
      <c r="BZ81">
        <f t="shared" si="104"/>
        <v>0.34531134719935608</v>
      </c>
      <c r="CA81">
        <f t="shared" si="105"/>
        <v>0</v>
      </c>
      <c r="CB81" s="11">
        <f t="shared" si="58"/>
        <v>0.23542199182153156</v>
      </c>
    </row>
    <row r="82" spans="1:80" x14ac:dyDescent="0.3">
      <c r="A82">
        <v>1</v>
      </c>
      <c r="B82">
        <f t="shared" si="60"/>
        <v>1</v>
      </c>
      <c r="C82" t="s">
        <v>75</v>
      </c>
      <c r="D82">
        <v>0.53</v>
      </c>
      <c r="E82">
        <v>3.57</v>
      </c>
      <c r="F82">
        <v>3.2</v>
      </c>
      <c r="G82">
        <v>3.8</v>
      </c>
      <c r="H82">
        <v>3.07</v>
      </c>
      <c r="I82">
        <f t="shared" si="61"/>
        <v>1.6783333333333335</v>
      </c>
      <c r="J82">
        <f t="shared" si="62"/>
        <v>0.5</v>
      </c>
      <c r="K82">
        <v>4</v>
      </c>
      <c r="L82">
        <f t="shared" si="63"/>
        <v>4</v>
      </c>
      <c r="M82">
        <v>1</v>
      </c>
      <c r="N82">
        <v>1</v>
      </c>
      <c r="O82">
        <v>3</v>
      </c>
      <c r="P82">
        <f t="shared" si="64"/>
        <v>1</v>
      </c>
      <c r="S82">
        <v>1</v>
      </c>
      <c r="T82">
        <v>0</v>
      </c>
      <c r="U82">
        <v>2</v>
      </c>
      <c r="V82" t="s">
        <v>93</v>
      </c>
      <c r="Z82">
        <v>0</v>
      </c>
      <c r="AA82">
        <v>0</v>
      </c>
      <c r="AB82">
        <v>0</v>
      </c>
      <c r="AC82">
        <v>0</v>
      </c>
      <c r="AD82" t="s">
        <v>75</v>
      </c>
      <c r="AE82">
        <f t="shared" si="106"/>
        <v>19.78284544450948</v>
      </c>
      <c r="AF82">
        <f t="shared" si="65"/>
        <v>0</v>
      </c>
      <c r="AG82">
        <f t="shared" si="66"/>
        <v>1.1860729634454736</v>
      </c>
      <c r="AH82">
        <f t="shared" si="67"/>
        <v>8.320818375307109</v>
      </c>
      <c r="AI82">
        <f t="shared" si="68"/>
        <v>16.574944665569323</v>
      </c>
      <c r="AJ82">
        <f t="shared" si="69"/>
        <v>19.671549712359713</v>
      </c>
      <c r="AK82">
        <f t="shared" si="70"/>
        <v>11.333731393805866</v>
      </c>
      <c r="AL82">
        <f t="shared" si="71"/>
        <v>-14.715412411964619</v>
      </c>
      <c r="AM82">
        <f t="shared" si="72"/>
        <v>-630.32258801460091</v>
      </c>
      <c r="AN82">
        <f t="shared" si="73"/>
        <v>-1613.9445350226163</v>
      </c>
      <c r="AO82">
        <f t="shared" si="74"/>
        <v>-3265.3974832872468</v>
      </c>
      <c r="AP82">
        <f t="shared" si="75"/>
        <v>-10667.905078164422</v>
      </c>
      <c r="AQ82">
        <f t="shared" si="76"/>
        <v>0</v>
      </c>
      <c r="AR82">
        <f t="shared" si="77"/>
        <v>1.1860729634454736</v>
      </c>
      <c r="AS82">
        <f t="shared" si="78"/>
        <v>8.320818375307109</v>
      </c>
      <c r="AT82">
        <f t="shared" si="79"/>
        <v>16.574944665569323</v>
      </c>
      <c r="AU82">
        <f t="shared" si="80"/>
        <v>19.78284544450948</v>
      </c>
      <c r="AV82">
        <f t="shared" si="81"/>
        <v>19.78284544450948</v>
      </c>
      <c r="AW82">
        <f t="shared" si="82"/>
        <v>19.78284544450948</v>
      </c>
      <c r="AX82">
        <f t="shared" si="83"/>
        <v>19.78284544450948</v>
      </c>
      <c r="AY82">
        <f t="shared" si="84"/>
        <v>19.78284544450948</v>
      </c>
      <c r="AZ82">
        <f t="shared" si="85"/>
        <v>19.78284544450948</v>
      </c>
      <c r="BA82">
        <f t="shared" si="86"/>
        <v>19.78284544450948</v>
      </c>
      <c r="BB82">
        <f t="shared" si="87"/>
        <v>38</v>
      </c>
      <c r="BC82">
        <f t="shared" si="107"/>
        <v>0</v>
      </c>
      <c r="BD82">
        <f t="shared" si="107"/>
        <v>0</v>
      </c>
      <c r="BE82">
        <f t="shared" si="88"/>
        <v>18</v>
      </c>
      <c r="BF82">
        <f t="shared" si="59"/>
        <v>0</v>
      </c>
      <c r="BG82">
        <f t="shared" si="59"/>
        <v>0</v>
      </c>
      <c r="BH82">
        <f t="shared" si="59"/>
        <v>0</v>
      </c>
      <c r="BI82">
        <f t="shared" si="89"/>
        <v>0.84942584677575472</v>
      </c>
      <c r="BJ82">
        <f t="shared" ref="BJ82:BJ98" si="108">($CB82*$BC82)</f>
        <v>0</v>
      </c>
      <c r="BK82">
        <f t="shared" ref="BK82:BK98" si="109">($CB82*$BD82)</f>
        <v>0</v>
      </c>
      <c r="BL82">
        <f t="shared" si="90"/>
        <v>0.40235961163062062</v>
      </c>
      <c r="BM82">
        <f t="shared" si="91"/>
        <v>0</v>
      </c>
      <c r="BN82">
        <f t="shared" si="92"/>
        <v>0</v>
      </c>
      <c r="BO82">
        <f t="shared" si="93"/>
        <v>0</v>
      </c>
      <c r="BP82" t="str">
        <f t="shared" si="94"/>
        <v>Col mop</v>
      </c>
      <c r="BQ82">
        <f t="shared" si="95"/>
        <v>0</v>
      </c>
      <c r="BR82">
        <f t="shared" si="96"/>
        <v>1.1860729634454736</v>
      </c>
      <c r="BS82">
        <f t="shared" si="97"/>
        <v>7.1347454118616351</v>
      </c>
      <c r="BT82">
        <f t="shared" si="98"/>
        <v>8.2541262902622137</v>
      </c>
      <c r="BU82">
        <f t="shared" si="99"/>
        <v>3.2079007789401572</v>
      </c>
      <c r="BV82">
        <f t="shared" si="100"/>
        <v>0</v>
      </c>
      <c r="BW82">
        <f t="shared" si="101"/>
        <v>0</v>
      </c>
      <c r="BX82">
        <f t="shared" si="102"/>
        <v>0</v>
      </c>
      <c r="BY82">
        <f t="shared" si="103"/>
        <v>0</v>
      </c>
      <c r="BZ82">
        <f t="shared" si="104"/>
        <v>0</v>
      </c>
      <c r="CA82">
        <f t="shared" si="105"/>
        <v>0</v>
      </c>
      <c r="CB82" s="11">
        <f t="shared" ref="CB82:CB98" si="110">($D82^2/(4*PI()))</f>
        <v>2.2353311757256702E-2</v>
      </c>
    </row>
    <row r="83" spans="1:80" x14ac:dyDescent="0.3">
      <c r="A83">
        <v>1</v>
      </c>
      <c r="B83" t="str">
        <f t="shared" si="60"/>
        <v/>
      </c>
      <c r="D83">
        <v>0.3</v>
      </c>
      <c r="I83">
        <f t="shared" si="61"/>
        <v>0</v>
      </c>
      <c r="J83">
        <f t="shared" si="62"/>
        <v>0</v>
      </c>
      <c r="L83" t="e">
        <f t="shared" si="63"/>
        <v>#DIV/0!</v>
      </c>
      <c r="P83">
        <f t="shared" si="64"/>
        <v>0</v>
      </c>
      <c r="Q83">
        <v>7</v>
      </c>
      <c r="Z83">
        <v>0</v>
      </c>
      <c r="AA83">
        <v>0</v>
      </c>
      <c r="AB83">
        <v>0</v>
      </c>
      <c r="AC83">
        <v>0</v>
      </c>
      <c r="AD83" t="s">
        <v>75</v>
      </c>
      <c r="AE83" t="e">
        <f t="shared" si="106"/>
        <v>#DIV/0!</v>
      </c>
      <c r="AF83" t="e">
        <f t="shared" si="65"/>
        <v>#DIV/0!</v>
      </c>
      <c r="AG83" t="e">
        <f t="shared" si="66"/>
        <v>#DIV/0!</v>
      </c>
      <c r="AH83" t="e">
        <f t="shared" si="67"/>
        <v>#DIV/0!</v>
      </c>
      <c r="AI83" t="e">
        <f t="shared" si="68"/>
        <v>#DIV/0!</v>
      </c>
      <c r="AJ83" t="e">
        <f t="shared" si="69"/>
        <v>#DIV/0!</v>
      </c>
      <c r="AK83" t="e">
        <f t="shared" si="70"/>
        <v>#DIV/0!</v>
      </c>
      <c r="AL83" t="e">
        <f t="shared" si="71"/>
        <v>#DIV/0!</v>
      </c>
      <c r="AM83" t="e">
        <f t="shared" si="72"/>
        <v>#DIV/0!</v>
      </c>
      <c r="AN83" t="e">
        <f t="shared" si="73"/>
        <v>#DIV/0!</v>
      </c>
      <c r="AO83" t="e">
        <f t="shared" si="74"/>
        <v>#DIV/0!</v>
      </c>
      <c r="AP83" t="e">
        <f t="shared" si="75"/>
        <v>#DIV/0!</v>
      </c>
      <c r="AQ83" t="e">
        <f t="shared" si="76"/>
        <v>#DIV/0!</v>
      </c>
      <c r="AR83" t="e">
        <f t="shared" si="77"/>
        <v>#DIV/0!</v>
      </c>
      <c r="AS83" t="e">
        <f t="shared" si="78"/>
        <v>#DIV/0!</v>
      </c>
      <c r="AT83" t="e">
        <f t="shared" si="79"/>
        <v>#DIV/0!</v>
      </c>
      <c r="AU83" t="e">
        <f t="shared" si="80"/>
        <v>#DIV/0!</v>
      </c>
      <c r="AV83" t="e">
        <f t="shared" si="81"/>
        <v>#DIV/0!</v>
      </c>
      <c r="AW83" t="e">
        <f t="shared" si="82"/>
        <v>#DIV/0!</v>
      </c>
      <c r="AX83" t="e">
        <f t="shared" si="83"/>
        <v>#DIV/0!</v>
      </c>
      <c r="AY83" t="e">
        <f t="shared" si="84"/>
        <v>#DIV/0!</v>
      </c>
      <c r="AZ83" t="e">
        <f t="shared" si="85"/>
        <v>#DIV/0!</v>
      </c>
      <c r="BA83" t="e">
        <f t="shared" si="86"/>
        <v>#DIV/0!</v>
      </c>
      <c r="BB83">
        <f t="shared" si="87"/>
        <v>0</v>
      </c>
      <c r="BC83">
        <f t="shared" si="107"/>
        <v>100</v>
      </c>
      <c r="BD83">
        <f t="shared" si="107"/>
        <v>0</v>
      </c>
      <c r="BE83">
        <f t="shared" si="88"/>
        <v>0</v>
      </c>
      <c r="BF83">
        <f t="shared" si="59"/>
        <v>0</v>
      </c>
      <c r="BG83">
        <f t="shared" si="59"/>
        <v>0</v>
      </c>
      <c r="BH83">
        <f t="shared" si="59"/>
        <v>0</v>
      </c>
      <c r="BI83">
        <f t="shared" si="89"/>
        <v>0</v>
      </c>
      <c r="BJ83">
        <f t="shared" si="108"/>
        <v>0.71619724391352901</v>
      </c>
      <c r="BK83">
        <f t="shared" si="109"/>
        <v>0</v>
      </c>
      <c r="BL83">
        <f t="shared" si="90"/>
        <v>0</v>
      </c>
      <c r="BM83">
        <f t="shared" si="91"/>
        <v>0</v>
      </c>
      <c r="BN83">
        <f t="shared" si="92"/>
        <v>0</v>
      </c>
      <c r="BO83">
        <f t="shared" si="93"/>
        <v>0</v>
      </c>
      <c r="BP83" t="str">
        <f t="shared" si="94"/>
        <v/>
      </c>
      <c r="BQ83" t="str">
        <f t="shared" si="95"/>
        <v/>
      </c>
      <c r="BR83" t="str">
        <f t="shared" si="96"/>
        <v/>
      </c>
      <c r="BS83" t="str">
        <f t="shared" si="97"/>
        <v/>
      </c>
      <c r="BT83" t="str">
        <f t="shared" si="98"/>
        <v/>
      </c>
      <c r="BU83" t="str">
        <f t="shared" si="99"/>
        <v/>
      </c>
      <c r="BV83" t="str">
        <f t="shared" si="100"/>
        <v/>
      </c>
      <c r="BW83" t="str">
        <f t="shared" si="101"/>
        <v/>
      </c>
      <c r="BX83" t="str">
        <f t="shared" si="102"/>
        <v/>
      </c>
      <c r="BY83" t="str">
        <f t="shared" si="103"/>
        <v/>
      </c>
      <c r="BZ83" t="str">
        <f t="shared" si="104"/>
        <v/>
      </c>
      <c r="CA83" t="str">
        <f t="shared" si="105"/>
        <v/>
      </c>
      <c r="CB83" s="11">
        <f t="shared" si="110"/>
        <v>7.1619724391352897E-3</v>
      </c>
    </row>
    <row r="84" spans="1:80" x14ac:dyDescent="0.3">
      <c r="A84">
        <v>1</v>
      </c>
      <c r="B84">
        <f t="shared" si="60"/>
        <v>1</v>
      </c>
      <c r="C84" t="s">
        <v>75</v>
      </c>
      <c r="D84">
        <v>0.42</v>
      </c>
      <c r="E84">
        <v>3.4</v>
      </c>
      <c r="F84">
        <v>3</v>
      </c>
      <c r="G84">
        <v>3.5</v>
      </c>
      <c r="H84">
        <v>3.4</v>
      </c>
      <c r="I84">
        <f t="shared" si="61"/>
        <v>1.625</v>
      </c>
      <c r="J84">
        <f t="shared" si="62"/>
        <v>0</v>
      </c>
      <c r="K84">
        <v>1</v>
      </c>
      <c r="L84">
        <f t="shared" si="63"/>
        <v>1</v>
      </c>
      <c r="M84">
        <v>1</v>
      </c>
      <c r="N84">
        <v>1</v>
      </c>
      <c r="O84">
        <v>3</v>
      </c>
      <c r="P84">
        <f t="shared" si="64"/>
        <v>1</v>
      </c>
      <c r="S84">
        <v>1</v>
      </c>
      <c r="T84">
        <v>0</v>
      </c>
      <c r="U84">
        <v>1</v>
      </c>
      <c r="V84" t="s">
        <v>93</v>
      </c>
      <c r="Z84">
        <v>0</v>
      </c>
      <c r="AA84">
        <v>0</v>
      </c>
      <c r="AB84">
        <v>0</v>
      </c>
      <c r="AC84">
        <v>0</v>
      </c>
      <c r="AD84" t="s">
        <v>75</v>
      </c>
      <c r="AE84">
        <f t="shared" si="106"/>
        <v>28.20561154301086</v>
      </c>
      <c r="AF84">
        <f t="shared" si="65"/>
        <v>4.1478840504427739</v>
      </c>
      <c r="AG84">
        <f t="shared" si="66"/>
        <v>8.2957681008855477</v>
      </c>
      <c r="AH84">
        <f t="shared" si="67"/>
        <v>16.591536201771095</v>
      </c>
      <c r="AI84">
        <f t="shared" si="68"/>
        <v>24.887304302656645</v>
      </c>
      <c r="AJ84">
        <f t="shared" si="69"/>
        <v>33.183072403542191</v>
      </c>
      <c r="AK84">
        <f t="shared" si="70"/>
        <v>41.478840504427737</v>
      </c>
      <c r="AL84">
        <f t="shared" si="71"/>
        <v>49.77460860531329</v>
      </c>
      <c r="AM84">
        <f t="shared" si="72"/>
        <v>91.253449109741027</v>
      </c>
      <c r="AN84">
        <f t="shared" si="73"/>
        <v>116.14075341239767</v>
      </c>
      <c r="AO84">
        <f t="shared" si="74"/>
        <v>141.0280577150543</v>
      </c>
      <c r="AP84">
        <f t="shared" si="75"/>
        <v>199.09843442125316</v>
      </c>
      <c r="AQ84">
        <f t="shared" si="76"/>
        <v>4.1478840504427739</v>
      </c>
      <c r="AR84">
        <f t="shared" si="77"/>
        <v>8.2957681008855477</v>
      </c>
      <c r="AS84">
        <f t="shared" si="78"/>
        <v>16.591536201771095</v>
      </c>
      <c r="AT84">
        <f t="shared" si="79"/>
        <v>24.887304302656645</v>
      </c>
      <c r="AU84">
        <f t="shared" si="80"/>
        <v>28.20561154301086</v>
      </c>
      <c r="AV84">
        <f t="shared" si="81"/>
        <v>28.20561154301086</v>
      </c>
      <c r="AW84">
        <f t="shared" si="82"/>
        <v>28.20561154301086</v>
      </c>
      <c r="AX84">
        <f t="shared" si="83"/>
        <v>28.20561154301086</v>
      </c>
      <c r="AY84">
        <f t="shared" si="84"/>
        <v>28.20561154301086</v>
      </c>
      <c r="AZ84">
        <f t="shared" si="85"/>
        <v>28.20561154301086</v>
      </c>
      <c r="BA84">
        <f t="shared" si="86"/>
        <v>28.20561154301086</v>
      </c>
      <c r="BB84">
        <f t="shared" si="87"/>
        <v>38</v>
      </c>
      <c r="BC84">
        <f t="shared" si="107"/>
        <v>0</v>
      </c>
      <c r="BD84">
        <f t="shared" si="107"/>
        <v>0</v>
      </c>
      <c r="BE84">
        <f t="shared" si="88"/>
        <v>5.5</v>
      </c>
      <c r="BF84">
        <f t="shared" si="59"/>
        <v>0</v>
      </c>
      <c r="BG84">
        <f t="shared" si="59"/>
        <v>0</v>
      </c>
      <c r="BH84">
        <f t="shared" si="59"/>
        <v>0</v>
      </c>
      <c r="BI84">
        <f t="shared" si="89"/>
        <v>0.53342370726679633</v>
      </c>
      <c r="BJ84">
        <f t="shared" si="108"/>
        <v>0</v>
      </c>
      <c r="BK84">
        <f t="shared" si="109"/>
        <v>0</v>
      </c>
      <c r="BL84">
        <f t="shared" si="90"/>
        <v>7.7206062893878422E-2</v>
      </c>
      <c r="BM84">
        <f t="shared" si="91"/>
        <v>0</v>
      </c>
      <c r="BN84">
        <f t="shared" si="92"/>
        <v>0</v>
      </c>
      <c r="BO84">
        <f t="shared" si="93"/>
        <v>0</v>
      </c>
      <c r="BP84" t="str">
        <f t="shared" si="94"/>
        <v>Col mop</v>
      </c>
      <c r="BQ84">
        <f t="shared" si="95"/>
        <v>4.1478840504427739</v>
      </c>
      <c r="BR84">
        <f t="shared" si="96"/>
        <v>4.1478840504427739</v>
      </c>
      <c r="BS84">
        <f t="shared" si="97"/>
        <v>8.2957681008855477</v>
      </c>
      <c r="BT84">
        <f t="shared" si="98"/>
        <v>8.2957681008855495</v>
      </c>
      <c r="BU84">
        <f t="shared" si="99"/>
        <v>3.3183072403542155</v>
      </c>
      <c r="BV84">
        <f t="shared" si="100"/>
        <v>0</v>
      </c>
      <c r="BW84">
        <f t="shared" si="101"/>
        <v>0</v>
      </c>
      <c r="BX84">
        <f t="shared" si="102"/>
        <v>0</v>
      </c>
      <c r="BY84">
        <f t="shared" si="103"/>
        <v>0</v>
      </c>
      <c r="BZ84">
        <f t="shared" si="104"/>
        <v>0</v>
      </c>
      <c r="CA84">
        <f t="shared" si="105"/>
        <v>0</v>
      </c>
      <c r="CB84" s="11">
        <f t="shared" si="110"/>
        <v>1.4037465980705167E-2</v>
      </c>
    </row>
    <row r="85" spans="1:80" x14ac:dyDescent="0.3">
      <c r="A85">
        <v>1</v>
      </c>
      <c r="B85" t="str">
        <f t="shared" si="60"/>
        <v/>
      </c>
      <c r="D85">
        <v>0.2</v>
      </c>
      <c r="I85">
        <f t="shared" si="61"/>
        <v>0</v>
      </c>
      <c r="J85">
        <f t="shared" si="62"/>
        <v>0</v>
      </c>
      <c r="L85" t="e">
        <f t="shared" si="63"/>
        <v>#DIV/0!</v>
      </c>
      <c r="M85">
        <v>1</v>
      </c>
      <c r="N85">
        <v>1</v>
      </c>
      <c r="O85">
        <v>3</v>
      </c>
      <c r="P85">
        <f t="shared" si="64"/>
        <v>0</v>
      </c>
      <c r="Z85">
        <v>0</v>
      </c>
      <c r="AA85">
        <v>0</v>
      </c>
      <c r="AB85">
        <v>0</v>
      </c>
      <c r="AC85">
        <v>0</v>
      </c>
      <c r="AD85" t="s">
        <v>75</v>
      </c>
      <c r="AE85" t="e">
        <f t="shared" si="106"/>
        <v>#DIV/0!</v>
      </c>
      <c r="AF85" t="e">
        <f t="shared" si="65"/>
        <v>#DIV/0!</v>
      </c>
      <c r="AG85" t="e">
        <f t="shared" si="66"/>
        <v>#DIV/0!</v>
      </c>
      <c r="AH85" t="e">
        <f t="shared" si="67"/>
        <v>#DIV/0!</v>
      </c>
      <c r="AI85" t="e">
        <f t="shared" si="68"/>
        <v>#DIV/0!</v>
      </c>
      <c r="AJ85" t="e">
        <f t="shared" si="69"/>
        <v>#DIV/0!</v>
      </c>
      <c r="AK85" t="e">
        <f t="shared" si="70"/>
        <v>#DIV/0!</v>
      </c>
      <c r="AL85" t="e">
        <f t="shared" si="71"/>
        <v>#DIV/0!</v>
      </c>
      <c r="AM85" t="e">
        <f t="shared" si="72"/>
        <v>#DIV/0!</v>
      </c>
      <c r="AN85" t="e">
        <f t="shared" si="73"/>
        <v>#DIV/0!</v>
      </c>
      <c r="AO85" t="e">
        <f t="shared" si="74"/>
        <v>#DIV/0!</v>
      </c>
      <c r="AP85" t="e">
        <f t="shared" si="75"/>
        <v>#DIV/0!</v>
      </c>
      <c r="AQ85" t="e">
        <f t="shared" si="76"/>
        <v>#DIV/0!</v>
      </c>
      <c r="AR85" t="e">
        <f t="shared" si="77"/>
        <v>#DIV/0!</v>
      </c>
      <c r="AS85" t="e">
        <f t="shared" si="78"/>
        <v>#DIV/0!</v>
      </c>
      <c r="AT85" t="e">
        <f t="shared" si="79"/>
        <v>#DIV/0!</v>
      </c>
      <c r="AU85" t="e">
        <f t="shared" si="80"/>
        <v>#DIV/0!</v>
      </c>
      <c r="AV85" t="e">
        <f t="shared" si="81"/>
        <v>#DIV/0!</v>
      </c>
      <c r="AW85" t="e">
        <f t="shared" si="82"/>
        <v>#DIV/0!</v>
      </c>
      <c r="AX85" t="e">
        <f t="shared" si="83"/>
        <v>#DIV/0!</v>
      </c>
      <c r="AY85" t="e">
        <f t="shared" si="84"/>
        <v>#DIV/0!</v>
      </c>
      <c r="AZ85" t="e">
        <f t="shared" si="85"/>
        <v>#DIV/0!</v>
      </c>
      <c r="BA85" t="e">
        <f t="shared" si="86"/>
        <v>#DIV/0!</v>
      </c>
      <c r="BB85">
        <f t="shared" si="87"/>
        <v>38</v>
      </c>
      <c r="BC85">
        <f t="shared" si="107"/>
        <v>0</v>
      </c>
      <c r="BD85">
        <f t="shared" si="107"/>
        <v>0</v>
      </c>
      <c r="BE85">
        <f t="shared" si="88"/>
        <v>0</v>
      </c>
      <c r="BF85">
        <f t="shared" si="59"/>
        <v>0</v>
      </c>
      <c r="BG85">
        <f t="shared" si="59"/>
        <v>0</v>
      </c>
      <c r="BH85">
        <f t="shared" si="59"/>
        <v>0</v>
      </c>
      <c r="BI85">
        <f t="shared" si="89"/>
        <v>0.12095775674984048</v>
      </c>
      <c r="BJ85">
        <f t="shared" si="108"/>
        <v>0</v>
      </c>
      <c r="BK85">
        <f t="shared" si="109"/>
        <v>0</v>
      </c>
      <c r="BL85">
        <f t="shared" si="90"/>
        <v>0</v>
      </c>
      <c r="BM85">
        <f t="shared" si="91"/>
        <v>0</v>
      </c>
      <c r="BN85">
        <f t="shared" si="92"/>
        <v>0</v>
      </c>
      <c r="BO85">
        <f t="shared" si="93"/>
        <v>0</v>
      </c>
      <c r="BP85" t="str">
        <f t="shared" si="94"/>
        <v/>
      </c>
      <c r="BQ85" t="str">
        <f t="shared" si="95"/>
        <v/>
      </c>
      <c r="BR85" t="str">
        <f t="shared" si="96"/>
        <v/>
      </c>
      <c r="BS85" t="str">
        <f t="shared" si="97"/>
        <v/>
      </c>
      <c r="BT85" t="str">
        <f t="shared" si="98"/>
        <v/>
      </c>
      <c r="BU85" t="str">
        <f t="shared" si="99"/>
        <v/>
      </c>
      <c r="BV85" t="str">
        <f t="shared" si="100"/>
        <v/>
      </c>
      <c r="BW85" t="str">
        <f t="shared" si="101"/>
        <v/>
      </c>
      <c r="BX85" t="str">
        <f t="shared" si="102"/>
        <v/>
      </c>
      <c r="BY85" t="str">
        <f t="shared" si="103"/>
        <v/>
      </c>
      <c r="BZ85" t="str">
        <f t="shared" si="104"/>
        <v/>
      </c>
      <c r="CA85" t="str">
        <f t="shared" si="105"/>
        <v/>
      </c>
      <c r="CB85" s="11">
        <f t="shared" si="110"/>
        <v>3.1830988618379076E-3</v>
      </c>
    </row>
    <row r="86" spans="1:80" x14ac:dyDescent="0.3">
      <c r="A86">
        <v>1</v>
      </c>
      <c r="B86" t="str">
        <f t="shared" si="60"/>
        <v/>
      </c>
      <c r="C86" t="s">
        <v>75</v>
      </c>
      <c r="D86">
        <v>0.8</v>
      </c>
      <c r="I86">
        <f t="shared" si="61"/>
        <v>0</v>
      </c>
      <c r="J86">
        <f t="shared" si="62"/>
        <v>0</v>
      </c>
      <c r="L86" t="e">
        <f t="shared" si="63"/>
        <v>#DIV/0!</v>
      </c>
      <c r="M86">
        <v>2</v>
      </c>
      <c r="N86">
        <v>1</v>
      </c>
      <c r="O86">
        <v>5</v>
      </c>
      <c r="P86">
        <f t="shared" si="64"/>
        <v>1</v>
      </c>
      <c r="S86">
        <v>1</v>
      </c>
      <c r="T86">
        <v>0</v>
      </c>
      <c r="U86">
        <v>2</v>
      </c>
      <c r="V86" t="s">
        <v>93</v>
      </c>
      <c r="Z86">
        <v>0</v>
      </c>
      <c r="AA86">
        <v>0</v>
      </c>
      <c r="AB86">
        <v>0</v>
      </c>
      <c r="AC86">
        <v>0</v>
      </c>
      <c r="AD86" t="s">
        <v>75</v>
      </c>
      <c r="AE86" t="e">
        <f t="shared" si="106"/>
        <v>#DIV/0!</v>
      </c>
      <c r="AF86" t="e">
        <f t="shared" si="65"/>
        <v>#DIV/0!</v>
      </c>
      <c r="AG86" t="e">
        <f t="shared" si="66"/>
        <v>#DIV/0!</v>
      </c>
      <c r="AH86" t="e">
        <f t="shared" si="67"/>
        <v>#DIV/0!</v>
      </c>
      <c r="AI86" t="e">
        <f t="shared" si="68"/>
        <v>#DIV/0!</v>
      </c>
      <c r="AJ86" t="e">
        <f t="shared" si="69"/>
        <v>#DIV/0!</v>
      </c>
      <c r="AK86" t="e">
        <f t="shared" si="70"/>
        <v>#DIV/0!</v>
      </c>
      <c r="AL86" t="e">
        <f t="shared" si="71"/>
        <v>#DIV/0!</v>
      </c>
      <c r="AM86" t="e">
        <f t="shared" si="72"/>
        <v>#DIV/0!</v>
      </c>
      <c r="AN86" t="e">
        <f t="shared" si="73"/>
        <v>#DIV/0!</v>
      </c>
      <c r="AO86" t="e">
        <f t="shared" si="74"/>
        <v>#DIV/0!</v>
      </c>
      <c r="AP86" t="e">
        <f t="shared" si="75"/>
        <v>#DIV/0!</v>
      </c>
      <c r="AQ86" t="e">
        <f t="shared" si="76"/>
        <v>#DIV/0!</v>
      </c>
      <c r="AR86" t="e">
        <f t="shared" si="77"/>
        <v>#DIV/0!</v>
      </c>
      <c r="AS86" t="e">
        <f t="shared" si="78"/>
        <v>#DIV/0!</v>
      </c>
      <c r="AT86" t="e">
        <f t="shared" si="79"/>
        <v>#DIV/0!</v>
      </c>
      <c r="AU86" t="e">
        <f t="shared" si="80"/>
        <v>#DIV/0!</v>
      </c>
      <c r="AV86" t="e">
        <f t="shared" si="81"/>
        <v>#DIV/0!</v>
      </c>
      <c r="AW86" t="e">
        <f t="shared" si="82"/>
        <v>#DIV/0!</v>
      </c>
      <c r="AX86" t="e">
        <f t="shared" si="83"/>
        <v>#DIV/0!</v>
      </c>
      <c r="AY86" t="e">
        <f t="shared" si="84"/>
        <v>#DIV/0!</v>
      </c>
      <c r="AZ86" t="e">
        <f t="shared" si="85"/>
        <v>#DIV/0!</v>
      </c>
      <c r="BA86" t="e">
        <f t="shared" si="86"/>
        <v>#DIV/0!</v>
      </c>
      <c r="BB86">
        <f t="shared" si="87"/>
        <v>83</v>
      </c>
      <c r="BC86">
        <f t="shared" si="107"/>
        <v>0</v>
      </c>
      <c r="BD86">
        <f t="shared" si="107"/>
        <v>0</v>
      </c>
      <c r="BE86">
        <f t="shared" si="88"/>
        <v>18</v>
      </c>
      <c r="BF86">
        <f t="shared" si="59"/>
        <v>0</v>
      </c>
      <c r="BG86">
        <f t="shared" si="59"/>
        <v>0</v>
      </c>
      <c r="BH86">
        <f t="shared" si="59"/>
        <v>0</v>
      </c>
      <c r="BI86">
        <f t="shared" si="89"/>
        <v>4.2271552885207413</v>
      </c>
      <c r="BJ86">
        <f t="shared" si="108"/>
        <v>0</v>
      </c>
      <c r="BK86">
        <f t="shared" si="109"/>
        <v>0</v>
      </c>
      <c r="BL86">
        <f t="shared" si="90"/>
        <v>0.91673247220931742</v>
      </c>
      <c r="BM86">
        <f t="shared" si="91"/>
        <v>0</v>
      </c>
      <c r="BN86">
        <f t="shared" si="92"/>
        <v>0</v>
      </c>
      <c r="BO86">
        <f t="shared" si="93"/>
        <v>0</v>
      </c>
      <c r="BP86" t="str">
        <f t="shared" si="94"/>
        <v/>
      </c>
      <c r="BQ86" t="str">
        <f t="shared" si="95"/>
        <v/>
      </c>
      <c r="BR86" t="str">
        <f t="shared" si="96"/>
        <v/>
      </c>
      <c r="BS86" t="str">
        <f t="shared" si="97"/>
        <v/>
      </c>
      <c r="BT86" t="str">
        <f t="shared" si="98"/>
        <v/>
      </c>
      <c r="BU86" t="str">
        <f t="shared" si="99"/>
        <v/>
      </c>
      <c r="BV86" t="str">
        <f t="shared" si="100"/>
        <v/>
      </c>
      <c r="BW86" t="str">
        <f t="shared" si="101"/>
        <v/>
      </c>
      <c r="BX86" t="str">
        <f t="shared" si="102"/>
        <v/>
      </c>
      <c r="BY86" t="str">
        <f t="shared" si="103"/>
        <v/>
      </c>
      <c r="BZ86" t="str">
        <f t="shared" si="104"/>
        <v/>
      </c>
      <c r="CA86" t="str">
        <f t="shared" si="105"/>
        <v/>
      </c>
      <c r="CB86" s="11">
        <f t="shared" si="110"/>
        <v>5.0929581789406521E-2</v>
      </c>
    </row>
    <row r="87" spans="1:80" x14ac:dyDescent="0.3">
      <c r="A87">
        <v>1</v>
      </c>
      <c r="B87" t="str">
        <f t="shared" si="60"/>
        <v/>
      </c>
      <c r="D87">
        <v>0.48</v>
      </c>
      <c r="I87">
        <f t="shared" si="61"/>
        <v>0</v>
      </c>
      <c r="J87">
        <f t="shared" si="62"/>
        <v>0</v>
      </c>
      <c r="L87" t="e">
        <f t="shared" si="63"/>
        <v>#DIV/0!</v>
      </c>
      <c r="M87">
        <v>2</v>
      </c>
      <c r="N87">
        <v>1</v>
      </c>
      <c r="O87">
        <v>4</v>
      </c>
      <c r="P87">
        <f t="shared" si="64"/>
        <v>0</v>
      </c>
      <c r="S87">
        <v>1</v>
      </c>
      <c r="T87">
        <v>0</v>
      </c>
      <c r="U87">
        <v>2</v>
      </c>
      <c r="V87" t="s">
        <v>93</v>
      </c>
      <c r="Z87">
        <v>0</v>
      </c>
      <c r="AA87">
        <v>0</v>
      </c>
      <c r="AB87">
        <v>0</v>
      </c>
      <c r="AC87">
        <v>0</v>
      </c>
      <c r="AD87" t="s">
        <v>75</v>
      </c>
      <c r="AE87" t="e">
        <f t="shared" si="106"/>
        <v>#DIV/0!</v>
      </c>
      <c r="AF87" t="e">
        <f t="shared" si="65"/>
        <v>#DIV/0!</v>
      </c>
      <c r="AG87" t="e">
        <f t="shared" si="66"/>
        <v>#DIV/0!</v>
      </c>
      <c r="AH87" t="e">
        <f t="shared" si="67"/>
        <v>#DIV/0!</v>
      </c>
      <c r="AI87" t="e">
        <f t="shared" si="68"/>
        <v>#DIV/0!</v>
      </c>
      <c r="AJ87" t="e">
        <f t="shared" si="69"/>
        <v>#DIV/0!</v>
      </c>
      <c r="AK87" t="e">
        <f t="shared" si="70"/>
        <v>#DIV/0!</v>
      </c>
      <c r="AL87" t="e">
        <f t="shared" si="71"/>
        <v>#DIV/0!</v>
      </c>
      <c r="AM87" t="e">
        <f t="shared" si="72"/>
        <v>#DIV/0!</v>
      </c>
      <c r="AN87" t="e">
        <f t="shared" si="73"/>
        <v>#DIV/0!</v>
      </c>
      <c r="AO87" t="e">
        <f t="shared" si="74"/>
        <v>#DIV/0!</v>
      </c>
      <c r="AP87" t="e">
        <f t="shared" si="75"/>
        <v>#DIV/0!</v>
      </c>
      <c r="AQ87" t="e">
        <f t="shared" si="76"/>
        <v>#DIV/0!</v>
      </c>
      <c r="AR87" t="e">
        <f t="shared" si="77"/>
        <v>#DIV/0!</v>
      </c>
      <c r="AS87" t="e">
        <f t="shared" si="78"/>
        <v>#DIV/0!</v>
      </c>
      <c r="AT87" t="e">
        <f t="shared" si="79"/>
        <v>#DIV/0!</v>
      </c>
      <c r="AU87" t="e">
        <f t="shared" si="80"/>
        <v>#DIV/0!</v>
      </c>
      <c r="AV87" t="e">
        <f t="shared" si="81"/>
        <v>#DIV/0!</v>
      </c>
      <c r="AW87" t="e">
        <f t="shared" si="82"/>
        <v>#DIV/0!</v>
      </c>
      <c r="AX87" t="e">
        <f t="shared" si="83"/>
        <v>#DIV/0!</v>
      </c>
      <c r="AY87" t="e">
        <f t="shared" si="84"/>
        <v>#DIV/0!</v>
      </c>
      <c r="AZ87" t="e">
        <f t="shared" si="85"/>
        <v>#DIV/0!</v>
      </c>
      <c r="BA87" t="e">
        <f t="shared" si="86"/>
        <v>#DIV/0!</v>
      </c>
      <c r="BB87">
        <f t="shared" si="87"/>
        <v>63</v>
      </c>
      <c r="BC87">
        <f t="shared" si="107"/>
        <v>0</v>
      </c>
      <c r="BD87">
        <f t="shared" si="107"/>
        <v>0</v>
      </c>
      <c r="BE87">
        <f t="shared" si="88"/>
        <v>18</v>
      </c>
      <c r="BF87">
        <f t="shared" si="59"/>
        <v>0</v>
      </c>
      <c r="BG87">
        <f t="shared" si="59"/>
        <v>0</v>
      </c>
      <c r="BH87">
        <f t="shared" si="59"/>
        <v>0</v>
      </c>
      <c r="BI87">
        <f t="shared" si="89"/>
        <v>1.1550829149837396</v>
      </c>
      <c r="BJ87">
        <f t="shared" si="108"/>
        <v>0</v>
      </c>
      <c r="BK87">
        <f t="shared" si="109"/>
        <v>0</v>
      </c>
      <c r="BL87">
        <f t="shared" si="90"/>
        <v>0.33002368999535414</v>
      </c>
      <c r="BM87">
        <f t="shared" si="91"/>
        <v>0</v>
      </c>
      <c r="BN87">
        <f t="shared" si="92"/>
        <v>0</v>
      </c>
      <c r="BO87">
        <f t="shared" si="93"/>
        <v>0</v>
      </c>
      <c r="BP87" t="str">
        <f t="shared" si="94"/>
        <v/>
      </c>
      <c r="BQ87" t="str">
        <f t="shared" si="95"/>
        <v/>
      </c>
      <c r="BR87" t="str">
        <f t="shared" si="96"/>
        <v/>
      </c>
      <c r="BS87" t="str">
        <f t="shared" si="97"/>
        <v/>
      </c>
      <c r="BT87" t="str">
        <f t="shared" si="98"/>
        <v/>
      </c>
      <c r="BU87" t="str">
        <f t="shared" si="99"/>
        <v/>
      </c>
      <c r="BV87" t="str">
        <f t="shared" si="100"/>
        <v/>
      </c>
      <c r="BW87" t="str">
        <f t="shared" si="101"/>
        <v/>
      </c>
      <c r="BX87" t="str">
        <f t="shared" si="102"/>
        <v/>
      </c>
      <c r="BY87" t="str">
        <f t="shared" si="103"/>
        <v/>
      </c>
      <c r="BZ87" t="str">
        <f t="shared" si="104"/>
        <v/>
      </c>
      <c r="CA87" t="str">
        <f t="shared" si="105"/>
        <v/>
      </c>
      <c r="CB87" s="11">
        <f t="shared" si="110"/>
        <v>1.8334649444186342E-2</v>
      </c>
    </row>
    <row r="88" spans="1:80" x14ac:dyDescent="0.3">
      <c r="A88">
        <v>1</v>
      </c>
      <c r="B88">
        <f t="shared" si="60"/>
        <v>1</v>
      </c>
      <c r="C88" t="s">
        <v>75</v>
      </c>
      <c r="D88">
        <v>0.57999999999999996</v>
      </c>
      <c r="E88">
        <v>5.3</v>
      </c>
      <c r="F88">
        <v>3.7</v>
      </c>
      <c r="G88">
        <v>3.8</v>
      </c>
      <c r="H88">
        <v>5.3</v>
      </c>
      <c r="I88">
        <f t="shared" si="61"/>
        <v>1.875</v>
      </c>
      <c r="J88">
        <f t="shared" si="62"/>
        <v>0</v>
      </c>
      <c r="K88">
        <v>2</v>
      </c>
      <c r="L88">
        <f t="shared" si="63"/>
        <v>2</v>
      </c>
      <c r="M88">
        <v>1</v>
      </c>
      <c r="N88">
        <v>1</v>
      </c>
      <c r="O88">
        <v>2</v>
      </c>
      <c r="P88">
        <f t="shared" si="64"/>
        <v>1</v>
      </c>
      <c r="S88">
        <v>1</v>
      </c>
      <c r="T88">
        <v>0</v>
      </c>
      <c r="U88">
        <v>1</v>
      </c>
      <c r="V88" t="s">
        <v>93</v>
      </c>
      <c r="Z88">
        <v>0</v>
      </c>
      <c r="AA88">
        <v>0</v>
      </c>
      <c r="AB88">
        <v>0</v>
      </c>
      <c r="AC88">
        <v>0</v>
      </c>
      <c r="AD88" t="s">
        <v>75</v>
      </c>
      <c r="AE88">
        <f t="shared" si="106"/>
        <v>19.492723386283451</v>
      </c>
      <c r="AF88">
        <f t="shared" si="65"/>
        <v>1.6366466433938295E-2</v>
      </c>
      <c r="AG88">
        <f t="shared" si="66"/>
        <v>0.13093173147150636</v>
      </c>
      <c r="AH88">
        <f t="shared" si="67"/>
        <v>1.0474538517720509</v>
      </c>
      <c r="AI88">
        <f t="shared" si="68"/>
        <v>3.5351567497306715</v>
      </c>
      <c r="AJ88">
        <f t="shared" si="69"/>
        <v>8.3796308141764069</v>
      </c>
      <c r="AK88">
        <f t="shared" si="70"/>
        <v>16.366466433938296</v>
      </c>
      <c r="AL88">
        <f t="shared" si="71"/>
        <v>28.281253997845372</v>
      </c>
      <c r="AM88">
        <f t="shared" si="72"/>
        <v>174.27013458857493</v>
      </c>
      <c r="AN88">
        <f t="shared" si="73"/>
        <v>359.27667115781344</v>
      </c>
      <c r="AO88">
        <f t="shared" si="74"/>
        <v>643.26759671951072</v>
      </c>
      <c r="AP88" t="e">
        <f t="shared" si="75"/>
        <v>#DIV/0!</v>
      </c>
      <c r="AQ88">
        <f t="shared" si="76"/>
        <v>1.6366466433938295E-2</v>
      </c>
      <c r="AR88">
        <f t="shared" si="77"/>
        <v>0.13093173147150636</v>
      </c>
      <c r="AS88">
        <f t="shared" si="78"/>
        <v>1.0474538517720509</v>
      </c>
      <c r="AT88">
        <f t="shared" si="79"/>
        <v>3.5351567497306715</v>
      </c>
      <c r="AU88">
        <f t="shared" si="80"/>
        <v>8.3796308141764069</v>
      </c>
      <c r="AV88">
        <f t="shared" si="81"/>
        <v>16.366466433938296</v>
      </c>
      <c r="AW88">
        <f t="shared" si="82"/>
        <v>19.492723386283451</v>
      </c>
      <c r="AX88">
        <f t="shared" si="83"/>
        <v>19.492723386283451</v>
      </c>
      <c r="AY88">
        <f t="shared" si="84"/>
        <v>19.492723386283451</v>
      </c>
      <c r="AZ88">
        <f t="shared" si="85"/>
        <v>19.492723386283451</v>
      </c>
      <c r="BA88">
        <f t="shared" si="86"/>
        <v>19.492723386283451</v>
      </c>
      <c r="BB88">
        <f t="shared" si="87"/>
        <v>18</v>
      </c>
      <c r="BC88">
        <f t="shared" si="107"/>
        <v>0</v>
      </c>
      <c r="BD88">
        <f t="shared" si="107"/>
        <v>0</v>
      </c>
      <c r="BE88">
        <f t="shared" si="88"/>
        <v>5.5</v>
      </c>
      <c r="BF88">
        <f t="shared" si="59"/>
        <v>0</v>
      </c>
      <c r="BG88">
        <f t="shared" si="59"/>
        <v>0</v>
      </c>
      <c r="BH88">
        <f t="shared" si="59"/>
        <v>0</v>
      </c>
      <c r="BI88">
        <f t="shared" si="89"/>
        <v>0.48185750570502228</v>
      </c>
      <c r="BJ88">
        <f t="shared" si="108"/>
        <v>0</v>
      </c>
      <c r="BK88">
        <f t="shared" si="109"/>
        <v>0</v>
      </c>
      <c r="BL88">
        <f t="shared" si="90"/>
        <v>0.14723423785431236</v>
      </c>
      <c r="BM88">
        <f t="shared" si="91"/>
        <v>0</v>
      </c>
      <c r="BN88">
        <f t="shared" si="92"/>
        <v>0</v>
      </c>
      <c r="BO88">
        <f t="shared" si="93"/>
        <v>0</v>
      </c>
      <c r="BP88" t="str">
        <f t="shared" si="94"/>
        <v>Col mop</v>
      </c>
      <c r="BQ88">
        <f t="shared" si="95"/>
        <v>1.6366466433938295E-2</v>
      </c>
      <c r="BR88">
        <f t="shared" si="96"/>
        <v>0.11456526503756806</v>
      </c>
      <c r="BS88">
        <f t="shared" si="97"/>
        <v>0.91652212030054447</v>
      </c>
      <c r="BT88">
        <f t="shared" si="98"/>
        <v>2.4877028979586209</v>
      </c>
      <c r="BU88">
        <f t="shared" si="99"/>
        <v>4.8444740644457358</v>
      </c>
      <c r="BV88">
        <f t="shared" si="100"/>
        <v>7.986835619761889</v>
      </c>
      <c r="BW88">
        <f t="shared" si="101"/>
        <v>3.1262569523451553</v>
      </c>
      <c r="BX88">
        <f t="shared" si="102"/>
        <v>0</v>
      </c>
      <c r="BY88">
        <f t="shared" si="103"/>
        <v>0</v>
      </c>
      <c r="BZ88">
        <f t="shared" si="104"/>
        <v>0</v>
      </c>
      <c r="CA88">
        <f t="shared" si="105"/>
        <v>0</v>
      </c>
      <c r="CB88" s="11">
        <f t="shared" si="110"/>
        <v>2.6769861428056794E-2</v>
      </c>
    </row>
    <row r="89" spans="1:80" x14ac:dyDescent="0.3">
      <c r="A89">
        <v>1</v>
      </c>
      <c r="B89" t="str">
        <f t="shared" si="60"/>
        <v/>
      </c>
      <c r="D89">
        <v>0.7</v>
      </c>
      <c r="I89">
        <f t="shared" si="61"/>
        <v>0</v>
      </c>
      <c r="J89">
        <f t="shared" si="62"/>
        <v>0</v>
      </c>
      <c r="L89" t="e">
        <f t="shared" si="63"/>
        <v>#DIV/0!</v>
      </c>
      <c r="M89">
        <v>2</v>
      </c>
      <c r="N89">
        <v>1</v>
      </c>
      <c r="O89">
        <v>4</v>
      </c>
      <c r="P89">
        <f t="shared" si="64"/>
        <v>0</v>
      </c>
      <c r="S89">
        <v>1</v>
      </c>
      <c r="T89">
        <v>0</v>
      </c>
      <c r="U89">
        <v>3</v>
      </c>
      <c r="V89" t="s">
        <v>93</v>
      </c>
      <c r="Z89">
        <v>0</v>
      </c>
      <c r="AA89">
        <v>0</v>
      </c>
      <c r="AB89">
        <v>0</v>
      </c>
      <c r="AC89">
        <v>0</v>
      </c>
      <c r="AD89" t="s">
        <v>75</v>
      </c>
      <c r="AE89" t="e">
        <f t="shared" si="106"/>
        <v>#DIV/0!</v>
      </c>
      <c r="AF89" t="e">
        <f t="shared" si="65"/>
        <v>#DIV/0!</v>
      </c>
      <c r="AG89" t="e">
        <f t="shared" si="66"/>
        <v>#DIV/0!</v>
      </c>
      <c r="AH89" t="e">
        <f t="shared" si="67"/>
        <v>#DIV/0!</v>
      </c>
      <c r="AI89" t="e">
        <f t="shared" si="68"/>
        <v>#DIV/0!</v>
      </c>
      <c r="AJ89" t="e">
        <f t="shared" si="69"/>
        <v>#DIV/0!</v>
      </c>
      <c r="AK89" t="e">
        <f t="shared" si="70"/>
        <v>#DIV/0!</v>
      </c>
      <c r="AL89" t="e">
        <f t="shared" si="71"/>
        <v>#DIV/0!</v>
      </c>
      <c r="AM89" t="e">
        <f t="shared" si="72"/>
        <v>#DIV/0!</v>
      </c>
      <c r="AN89" t="e">
        <f t="shared" si="73"/>
        <v>#DIV/0!</v>
      </c>
      <c r="AO89" t="e">
        <f t="shared" si="74"/>
        <v>#DIV/0!</v>
      </c>
      <c r="AP89" t="e">
        <f t="shared" si="75"/>
        <v>#DIV/0!</v>
      </c>
      <c r="AQ89" t="e">
        <f t="shared" si="76"/>
        <v>#DIV/0!</v>
      </c>
      <c r="AR89" t="e">
        <f t="shared" si="77"/>
        <v>#DIV/0!</v>
      </c>
      <c r="AS89" t="e">
        <f t="shared" si="78"/>
        <v>#DIV/0!</v>
      </c>
      <c r="AT89" t="e">
        <f t="shared" si="79"/>
        <v>#DIV/0!</v>
      </c>
      <c r="AU89" t="e">
        <f t="shared" si="80"/>
        <v>#DIV/0!</v>
      </c>
      <c r="AV89" t="e">
        <f t="shared" si="81"/>
        <v>#DIV/0!</v>
      </c>
      <c r="AW89" t="e">
        <f t="shared" si="82"/>
        <v>#DIV/0!</v>
      </c>
      <c r="AX89" t="e">
        <f t="shared" si="83"/>
        <v>#DIV/0!</v>
      </c>
      <c r="AY89" t="e">
        <f t="shared" si="84"/>
        <v>#DIV/0!</v>
      </c>
      <c r="AZ89" t="e">
        <f t="shared" si="85"/>
        <v>#DIV/0!</v>
      </c>
      <c r="BA89" t="e">
        <f t="shared" si="86"/>
        <v>#DIV/0!</v>
      </c>
      <c r="BB89">
        <f t="shared" si="87"/>
        <v>63</v>
      </c>
      <c r="BC89">
        <f t="shared" si="107"/>
        <v>0</v>
      </c>
      <c r="BD89">
        <f t="shared" si="107"/>
        <v>0</v>
      </c>
      <c r="BE89">
        <f t="shared" si="88"/>
        <v>38</v>
      </c>
      <c r="BF89">
        <f t="shared" si="59"/>
        <v>0</v>
      </c>
      <c r="BG89">
        <f t="shared" si="59"/>
        <v>0</v>
      </c>
      <c r="BH89">
        <f t="shared" si="59"/>
        <v>0</v>
      </c>
      <c r="BI89">
        <f t="shared" si="89"/>
        <v>2.4565565466234043</v>
      </c>
      <c r="BJ89">
        <f t="shared" si="108"/>
        <v>0</v>
      </c>
      <c r="BK89">
        <f t="shared" si="109"/>
        <v>0</v>
      </c>
      <c r="BL89">
        <f t="shared" si="90"/>
        <v>1.4817325201855454</v>
      </c>
      <c r="BM89">
        <f t="shared" si="91"/>
        <v>0</v>
      </c>
      <c r="BN89">
        <f t="shared" si="92"/>
        <v>0</v>
      </c>
      <c r="BO89">
        <f t="shared" si="93"/>
        <v>0</v>
      </c>
      <c r="BP89" t="str">
        <f t="shared" si="94"/>
        <v/>
      </c>
      <c r="BQ89" t="str">
        <f t="shared" si="95"/>
        <v/>
      </c>
      <c r="BR89" t="str">
        <f t="shared" si="96"/>
        <v/>
      </c>
      <c r="BS89" t="str">
        <f t="shared" si="97"/>
        <v/>
      </c>
      <c r="BT89" t="str">
        <f t="shared" si="98"/>
        <v/>
      </c>
      <c r="BU89" t="str">
        <f t="shared" si="99"/>
        <v/>
      </c>
      <c r="BV89" t="str">
        <f t="shared" si="100"/>
        <v/>
      </c>
      <c r="BW89" t="str">
        <f t="shared" si="101"/>
        <v/>
      </c>
      <c r="BX89" t="str">
        <f t="shared" si="102"/>
        <v/>
      </c>
      <c r="BY89" t="str">
        <f t="shared" si="103"/>
        <v/>
      </c>
      <c r="BZ89" t="str">
        <f t="shared" si="104"/>
        <v/>
      </c>
      <c r="CA89" t="str">
        <f t="shared" si="105"/>
        <v/>
      </c>
      <c r="CB89" s="11">
        <f t="shared" si="110"/>
        <v>3.8992961057514354E-2</v>
      </c>
    </row>
    <row r="90" spans="1:80" x14ac:dyDescent="0.3">
      <c r="A90">
        <v>1</v>
      </c>
      <c r="B90" t="str">
        <f t="shared" si="60"/>
        <v/>
      </c>
      <c r="D90">
        <v>0.42</v>
      </c>
      <c r="I90">
        <f t="shared" si="61"/>
        <v>0</v>
      </c>
      <c r="J90">
        <f t="shared" si="62"/>
        <v>0</v>
      </c>
      <c r="L90" t="e">
        <f t="shared" si="63"/>
        <v>#DIV/0!</v>
      </c>
      <c r="M90">
        <v>1</v>
      </c>
      <c r="N90">
        <v>1</v>
      </c>
      <c r="O90">
        <v>3</v>
      </c>
      <c r="P90">
        <f t="shared" si="64"/>
        <v>0</v>
      </c>
      <c r="S90">
        <v>1</v>
      </c>
      <c r="T90">
        <v>0</v>
      </c>
      <c r="U90">
        <v>2</v>
      </c>
      <c r="V90" t="s">
        <v>93</v>
      </c>
      <c r="Z90">
        <v>0</v>
      </c>
      <c r="AA90">
        <v>0</v>
      </c>
      <c r="AB90">
        <v>0</v>
      </c>
      <c r="AC90">
        <v>0</v>
      </c>
      <c r="AD90" t="s">
        <v>75</v>
      </c>
      <c r="AE90" t="e">
        <f t="shared" si="106"/>
        <v>#DIV/0!</v>
      </c>
      <c r="AF90" t="e">
        <f t="shared" si="65"/>
        <v>#DIV/0!</v>
      </c>
      <c r="AG90" t="e">
        <f t="shared" si="66"/>
        <v>#DIV/0!</v>
      </c>
      <c r="AH90" t="e">
        <f t="shared" si="67"/>
        <v>#DIV/0!</v>
      </c>
      <c r="AI90" t="e">
        <f t="shared" si="68"/>
        <v>#DIV/0!</v>
      </c>
      <c r="AJ90" t="e">
        <f t="shared" si="69"/>
        <v>#DIV/0!</v>
      </c>
      <c r="AK90" t="e">
        <f t="shared" si="70"/>
        <v>#DIV/0!</v>
      </c>
      <c r="AL90" t="e">
        <f t="shared" si="71"/>
        <v>#DIV/0!</v>
      </c>
      <c r="AM90" t="e">
        <f t="shared" si="72"/>
        <v>#DIV/0!</v>
      </c>
      <c r="AN90" t="e">
        <f t="shared" si="73"/>
        <v>#DIV/0!</v>
      </c>
      <c r="AO90" t="e">
        <f t="shared" si="74"/>
        <v>#DIV/0!</v>
      </c>
      <c r="AP90" t="e">
        <f t="shared" si="75"/>
        <v>#DIV/0!</v>
      </c>
      <c r="AQ90" t="e">
        <f t="shared" si="76"/>
        <v>#DIV/0!</v>
      </c>
      <c r="AR90" t="e">
        <f t="shared" si="77"/>
        <v>#DIV/0!</v>
      </c>
      <c r="AS90" t="e">
        <f t="shared" si="78"/>
        <v>#DIV/0!</v>
      </c>
      <c r="AT90" t="e">
        <f t="shared" si="79"/>
        <v>#DIV/0!</v>
      </c>
      <c r="AU90" t="e">
        <f t="shared" si="80"/>
        <v>#DIV/0!</v>
      </c>
      <c r="AV90" t="e">
        <f t="shared" si="81"/>
        <v>#DIV/0!</v>
      </c>
      <c r="AW90" t="e">
        <f t="shared" si="82"/>
        <v>#DIV/0!</v>
      </c>
      <c r="AX90" t="e">
        <f t="shared" si="83"/>
        <v>#DIV/0!</v>
      </c>
      <c r="AY90" t="e">
        <f t="shared" si="84"/>
        <v>#DIV/0!</v>
      </c>
      <c r="AZ90" t="e">
        <f t="shared" si="85"/>
        <v>#DIV/0!</v>
      </c>
      <c r="BA90" t="e">
        <f t="shared" si="86"/>
        <v>#DIV/0!</v>
      </c>
      <c r="BB90">
        <f t="shared" si="87"/>
        <v>38</v>
      </c>
      <c r="BC90">
        <f t="shared" si="107"/>
        <v>0</v>
      </c>
      <c r="BD90">
        <f t="shared" si="107"/>
        <v>0</v>
      </c>
      <c r="BE90">
        <f t="shared" si="88"/>
        <v>18</v>
      </c>
      <c r="BF90">
        <f t="shared" si="59"/>
        <v>0</v>
      </c>
      <c r="BG90">
        <f t="shared" si="59"/>
        <v>0</v>
      </c>
      <c r="BH90">
        <f t="shared" si="59"/>
        <v>0</v>
      </c>
      <c r="BI90">
        <f t="shared" si="89"/>
        <v>0.53342370726679633</v>
      </c>
      <c r="BJ90">
        <f t="shared" si="108"/>
        <v>0</v>
      </c>
      <c r="BK90">
        <f t="shared" si="109"/>
        <v>0</v>
      </c>
      <c r="BL90">
        <f t="shared" si="90"/>
        <v>0.25267438765269301</v>
      </c>
      <c r="BM90">
        <f t="shared" si="91"/>
        <v>0</v>
      </c>
      <c r="BN90">
        <f t="shared" si="92"/>
        <v>0</v>
      </c>
      <c r="BO90">
        <f t="shared" si="93"/>
        <v>0</v>
      </c>
      <c r="BP90" t="str">
        <f t="shared" si="94"/>
        <v/>
      </c>
      <c r="BQ90" t="str">
        <f t="shared" si="95"/>
        <v/>
      </c>
      <c r="BR90" t="str">
        <f t="shared" si="96"/>
        <v/>
      </c>
      <c r="BS90" t="str">
        <f t="shared" si="97"/>
        <v/>
      </c>
      <c r="BT90" t="str">
        <f t="shared" si="98"/>
        <v/>
      </c>
      <c r="BU90" t="str">
        <f t="shared" si="99"/>
        <v/>
      </c>
      <c r="BV90" t="str">
        <f t="shared" si="100"/>
        <v/>
      </c>
      <c r="BW90" t="str">
        <f t="shared" si="101"/>
        <v/>
      </c>
      <c r="BX90" t="str">
        <f t="shared" si="102"/>
        <v/>
      </c>
      <c r="BY90" t="str">
        <f t="shared" si="103"/>
        <v/>
      </c>
      <c r="BZ90" t="str">
        <f t="shared" si="104"/>
        <v/>
      </c>
      <c r="CA90" t="str">
        <f t="shared" si="105"/>
        <v/>
      </c>
      <c r="CB90" s="11">
        <f t="shared" si="110"/>
        <v>1.4037465980705167E-2</v>
      </c>
    </row>
    <row r="91" spans="1:80" x14ac:dyDescent="0.3">
      <c r="A91">
        <v>1</v>
      </c>
      <c r="B91" t="str">
        <f t="shared" si="60"/>
        <v/>
      </c>
      <c r="D91">
        <v>0.18</v>
      </c>
      <c r="I91">
        <f t="shared" si="61"/>
        <v>0</v>
      </c>
      <c r="J91">
        <f t="shared" si="62"/>
        <v>0</v>
      </c>
      <c r="L91" t="e">
        <f t="shared" si="63"/>
        <v>#DIV/0!</v>
      </c>
      <c r="M91">
        <v>1</v>
      </c>
      <c r="N91">
        <v>0</v>
      </c>
      <c r="O91">
        <v>3</v>
      </c>
      <c r="P91">
        <f t="shared" si="64"/>
        <v>0</v>
      </c>
      <c r="S91">
        <v>1</v>
      </c>
      <c r="T91">
        <v>0</v>
      </c>
      <c r="U91">
        <v>2</v>
      </c>
      <c r="Z91">
        <v>0</v>
      </c>
      <c r="AA91">
        <v>0</v>
      </c>
      <c r="AB91">
        <v>0</v>
      </c>
      <c r="AC91">
        <v>0</v>
      </c>
      <c r="AD91" t="s">
        <v>75</v>
      </c>
      <c r="AE91" t="e">
        <f t="shared" si="106"/>
        <v>#DIV/0!</v>
      </c>
      <c r="AF91" t="e">
        <f t="shared" si="65"/>
        <v>#DIV/0!</v>
      </c>
      <c r="AG91" t="e">
        <f t="shared" si="66"/>
        <v>#DIV/0!</v>
      </c>
      <c r="AH91" t="e">
        <f t="shared" si="67"/>
        <v>#DIV/0!</v>
      </c>
      <c r="AI91" t="e">
        <f t="shared" si="68"/>
        <v>#DIV/0!</v>
      </c>
      <c r="AJ91" t="e">
        <f t="shared" si="69"/>
        <v>#DIV/0!</v>
      </c>
      <c r="AK91" t="e">
        <f t="shared" si="70"/>
        <v>#DIV/0!</v>
      </c>
      <c r="AL91" t="e">
        <f t="shared" si="71"/>
        <v>#DIV/0!</v>
      </c>
      <c r="AM91" t="e">
        <f t="shared" si="72"/>
        <v>#DIV/0!</v>
      </c>
      <c r="AN91" t="e">
        <f t="shared" si="73"/>
        <v>#DIV/0!</v>
      </c>
      <c r="AO91" t="e">
        <f t="shared" si="74"/>
        <v>#DIV/0!</v>
      </c>
      <c r="AP91" t="e">
        <f t="shared" si="75"/>
        <v>#DIV/0!</v>
      </c>
      <c r="AQ91" t="e">
        <f t="shared" si="76"/>
        <v>#DIV/0!</v>
      </c>
      <c r="AR91" t="e">
        <f t="shared" si="77"/>
        <v>#DIV/0!</v>
      </c>
      <c r="AS91" t="e">
        <f t="shared" si="78"/>
        <v>#DIV/0!</v>
      </c>
      <c r="AT91" t="e">
        <f t="shared" si="79"/>
        <v>#DIV/0!</v>
      </c>
      <c r="AU91" t="e">
        <f t="shared" si="80"/>
        <v>#DIV/0!</v>
      </c>
      <c r="AV91" t="e">
        <f t="shared" si="81"/>
        <v>#DIV/0!</v>
      </c>
      <c r="AW91" t="e">
        <f t="shared" si="82"/>
        <v>#DIV/0!</v>
      </c>
      <c r="AX91" t="e">
        <f t="shared" si="83"/>
        <v>#DIV/0!</v>
      </c>
      <c r="AY91" t="e">
        <f t="shared" si="84"/>
        <v>#DIV/0!</v>
      </c>
      <c r="AZ91" t="e">
        <f t="shared" si="85"/>
        <v>#DIV/0!</v>
      </c>
      <c r="BA91" t="e">
        <f t="shared" si="86"/>
        <v>#DIV/0!</v>
      </c>
      <c r="BB91">
        <f t="shared" si="87"/>
        <v>38</v>
      </c>
      <c r="BC91">
        <f t="shared" si="107"/>
        <v>0</v>
      </c>
      <c r="BD91">
        <f t="shared" si="107"/>
        <v>0</v>
      </c>
      <c r="BE91">
        <f t="shared" si="88"/>
        <v>18</v>
      </c>
      <c r="BF91">
        <f t="shared" si="59"/>
        <v>0</v>
      </c>
      <c r="BG91">
        <f t="shared" si="59"/>
        <v>0</v>
      </c>
      <c r="BH91">
        <f t="shared" si="59"/>
        <v>0</v>
      </c>
      <c r="BI91">
        <f t="shared" si="89"/>
        <v>9.7975782967370764E-2</v>
      </c>
      <c r="BJ91">
        <f t="shared" si="108"/>
        <v>0</v>
      </c>
      <c r="BK91">
        <f t="shared" si="109"/>
        <v>0</v>
      </c>
      <c r="BL91">
        <f t="shared" si="90"/>
        <v>4.6409581405596673E-2</v>
      </c>
      <c r="BM91">
        <f t="shared" si="91"/>
        <v>0</v>
      </c>
      <c r="BN91">
        <f t="shared" si="92"/>
        <v>0</v>
      </c>
      <c r="BO91">
        <f t="shared" si="93"/>
        <v>0</v>
      </c>
      <c r="BP91" t="str">
        <f t="shared" si="94"/>
        <v/>
      </c>
      <c r="BQ91" t="str">
        <f t="shared" si="95"/>
        <v/>
      </c>
      <c r="BR91" t="str">
        <f t="shared" si="96"/>
        <v/>
      </c>
      <c r="BS91" t="str">
        <f t="shared" si="97"/>
        <v/>
      </c>
      <c r="BT91" t="str">
        <f t="shared" si="98"/>
        <v/>
      </c>
      <c r="BU91" t="str">
        <f t="shared" si="99"/>
        <v/>
      </c>
      <c r="BV91" t="str">
        <f t="shared" si="100"/>
        <v/>
      </c>
      <c r="BW91" t="str">
        <f t="shared" si="101"/>
        <v/>
      </c>
      <c r="BX91" t="str">
        <f t="shared" si="102"/>
        <v/>
      </c>
      <c r="BY91" t="str">
        <f t="shared" si="103"/>
        <v/>
      </c>
      <c r="BZ91" t="str">
        <f t="shared" si="104"/>
        <v/>
      </c>
      <c r="CA91" t="str">
        <f t="shared" si="105"/>
        <v/>
      </c>
      <c r="CB91" s="11">
        <f t="shared" si="110"/>
        <v>2.5783100780887042E-3</v>
      </c>
    </row>
    <row r="92" spans="1:80" x14ac:dyDescent="0.3">
      <c r="A92">
        <v>1</v>
      </c>
      <c r="B92" t="str">
        <f t="shared" si="60"/>
        <v/>
      </c>
      <c r="D92">
        <v>0.26</v>
      </c>
      <c r="I92">
        <f t="shared" si="61"/>
        <v>0</v>
      </c>
      <c r="J92">
        <f t="shared" si="62"/>
        <v>0</v>
      </c>
      <c r="L92" t="e">
        <f t="shared" si="63"/>
        <v>#DIV/0!</v>
      </c>
      <c r="M92">
        <v>1</v>
      </c>
      <c r="N92">
        <v>0</v>
      </c>
      <c r="O92">
        <v>2</v>
      </c>
      <c r="P92">
        <f t="shared" si="64"/>
        <v>0</v>
      </c>
      <c r="S92">
        <v>1</v>
      </c>
      <c r="T92">
        <v>0</v>
      </c>
      <c r="U92">
        <v>2</v>
      </c>
      <c r="Z92">
        <v>0</v>
      </c>
      <c r="AA92">
        <v>0</v>
      </c>
      <c r="AB92">
        <v>0</v>
      </c>
      <c r="AC92">
        <v>0</v>
      </c>
      <c r="AD92" t="s">
        <v>75</v>
      </c>
      <c r="AE92" t="e">
        <f t="shared" si="106"/>
        <v>#DIV/0!</v>
      </c>
      <c r="AF92" t="e">
        <f t="shared" si="65"/>
        <v>#DIV/0!</v>
      </c>
      <c r="AG92" t="e">
        <f t="shared" si="66"/>
        <v>#DIV/0!</v>
      </c>
      <c r="AH92" t="e">
        <f t="shared" si="67"/>
        <v>#DIV/0!</v>
      </c>
      <c r="AI92" t="e">
        <f t="shared" si="68"/>
        <v>#DIV/0!</v>
      </c>
      <c r="AJ92" t="e">
        <f t="shared" si="69"/>
        <v>#DIV/0!</v>
      </c>
      <c r="AK92" t="e">
        <f t="shared" si="70"/>
        <v>#DIV/0!</v>
      </c>
      <c r="AL92" t="e">
        <f t="shared" si="71"/>
        <v>#DIV/0!</v>
      </c>
      <c r="AM92" t="e">
        <f t="shared" si="72"/>
        <v>#DIV/0!</v>
      </c>
      <c r="AN92" t="e">
        <f t="shared" si="73"/>
        <v>#DIV/0!</v>
      </c>
      <c r="AO92" t="e">
        <f t="shared" si="74"/>
        <v>#DIV/0!</v>
      </c>
      <c r="AP92" t="e">
        <f t="shared" si="75"/>
        <v>#DIV/0!</v>
      </c>
      <c r="AQ92" t="e">
        <f t="shared" si="76"/>
        <v>#DIV/0!</v>
      </c>
      <c r="AR92" t="e">
        <f t="shared" si="77"/>
        <v>#DIV/0!</v>
      </c>
      <c r="AS92" t="e">
        <f t="shared" si="78"/>
        <v>#DIV/0!</v>
      </c>
      <c r="AT92" t="e">
        <f t="shared" si="79"/>
        <v>#DIV/0!</v>
      </c>
      <c r="AU92" t="e">
        <f t="shared" si="80"/>
        <v>#DIV/0!</v>
      </c>
      <c r="AV92" t="e">
        <f t="shared" si="81"/>
        <v>#DIV/0!</v>
      </c>
      <c r="AW92" t="e">
        <f t="shared" si="82"/>
        <v>#DIV/0!</v>
      </c>
      <c r="AX92" t="e">
        <f t="shared" si="83"/>
        <v>#DIV/0!</v>
      </c>
      <c r="AY92" t="e">
        <f t="shared" si="84"/>
        <v>#DIV/0!</v>
      </c>
      <c r="AZ92" t="e">
        <f t="shared" si="85"/>
        <v>#DIV/0!</v>
      </c>
      <c r="BA92" t="e">
        <f t="shared" si="86"/>
        <v>#DIV/0!</v>
      </c>
      <c r="BB92">
        <f t="shared" si="87"/>
        <v>18</v>
      </c>
      <c r="BC92">
        <f t="shared" si="107"/>
        <v>0</v>
      </c>
      <c r="BD92">
        <f t="shared" si="107"/>
        <v>0</v>
      </c>
      <c r="BE92">
        <f t="shared" si="88"/>
        <v>18</v>
      </c>
      <c r="BF92">
        <f t="shared" si="59"/>
        <v>0</v>
      </c>
      <c r="BG92">
        <f t="shared" si="59"/>
        <v>0</v>
      </c>
      <c r="BH92">
        <f t="shared" si="59"/>
        <v>0</v>
      </c>
      <c r="BI92">
        <f t="shared" si="89"/>
        <v>9.6829867377109149E-2</v>
      </c>
      <c r="BJ92">
        <f t="shared" si="108"/>
        <v>0</v>
      </c>
      <c r="BK92">
        <f t="shared" si="109"/>
        <v>0</v>
      </c>
      <c r="BL92">
        <f t="shared" si="90"/>
        <v>9.6829867377109149E-2</v>
      </c>
      <c r="BM92">
        <f t="shared" si="91"/>
        <v>0</v>
      </c>
      <c r="BN92">
        <f t="shared" si="92"/>
        <v>0</v>
      </c>
      <c r="BO92">
        <f t="shared" si="93"/>
        <v>0</v>
      </c>
      <c r="BP92" t="str">
        <f t="shared" si="94"/>
        <v/>
      </c>
      <c r="BQ92" t="str">
        <f t="shared" si="95"/>
        <v/>
      </c>
      <c r="BR92" t="str">
        <f t="shared" si="96"/>
        <v/>
      </c>
      <c r="BS92" t="str">
        <f t="shared" si="97"/>
        <v/>
      </c>
      <c r="BT92" t="str">
        <f t="shared" si="98"/>
        <v/>
      </c>
      <c r="BU92" t="str">
        <f t="shared" si="99"/>
        <v/>
      </c>
      <c r="BV92" t="str">
        <f t="shared" si="100"/>
        <v/>
      </c>
      <c r="BW92" t="str">
        <f t="shared" si="101"/>
        <v/>
      </c>
      <c r="BX92" t="str">
        <f t="shared" si="102"/>
        <v/>
      </c>
      <c r="BY92" t="str">
        <f t="shared" si="103"/>
        <v/>
      </c>
      <c r="BZ92" t="str">
        <f t="shared" si="104"/>
        <v/>
      </c>
      <c r="CA92" t="str">
        <f t="shared" si="105"/>
        <v/>
      </c>
      <c r="CB92" s="11">
        <f t="shared" si="110"/>
        <v>5.3794370765060636E-3</v>
      </c>
    </row>
    <row r="93" spans="1:80" x14ac:dyDescent="0.3">
      <c r="A93">
        <v>1</v>
      </c>
      <c r="B93">
        <f t="shared" si="60"/>
        <v>1</v>
      </c>
      <c r="C93" t="s">
        <v>75</v>
      </c>
      <c r="D93">
        <v>1.35</v>
      </c>
      <c r="E93">
        <v>15.3</v>
      </c>
      <c r="F93">
        <v>9.1999999999999993</v>
      </c>
      <c r="G93">
        <v>11.43</v>
      </c>
      <c r="H93">
        <v>15.3</v>
      </c>
      <c r="I93">
        <f t="shared" si="61"/>
        <v>5.1574999999999998</v>
      </c>
      <c r="J93">
        <f t="shared" si="62"/>
        <v>0</v>
      </c>
      <c r="K93">
        <v>3</v>
      </c>
      <c r="L93">
        <f t="shared" si="63"/>
        <v>3</v>
      </c>
      <c r="M93">
        <v>1</v>
      </c>
      <c r="N93">
        <v>0</v>
      </c>
      <c r="O93">
        <v>1</v>
      </c>
      <c r="P93">
        <f t="shared" si="64"/>
        <v>1</v>
      </c>
      <c r="Q93">
        <v>1</v>
      </c>
      <c r="Z93">
        <v>18</v>
      </c>
      <c r="AA93">
        <v>0</v>
      </c>
      <c r="AB93">
        <v>18</v>
      </c>
      <c r="AC93">
        <v>0</v>
      </c>
      <c r="AD93" t="s">
        <v>75</v>
      </c>
      <c r="AE93">
        <f t="shared" si="106"/>
        <v>425.75916974465071</v>
      </c>
      <c r="AF93">
        <f t="shared" si="65"/>
        <v>40.391866345938212</v>
      </c>
      <c r="AG93">
        <f t="shared" si="66"/>
        <v>78.144712626600281</v>
      </c>
      <c r="AH93">
        <f t="shared" si="67"/>
        <v>146.08996932524173</v>
      </c>
      <c r="AI93">
        <f t="shared" si="68"/>
        <v>204.54901876221507</v>
      </c>
      <c r="AJ93">
        <f t="shared" si="69"/>
        <v>254.23510960381128</v>
      </c>
      <c r="AK93">
        <f t="shared" si="70"/>
        <v>295.86149051632117</v>
      </c>
      <c r="AL93">
        <f t="shared" si="71"/>
        <v>330.14141016603548</v>
      </c>
      <c r="AM93">
        <f t="shared" si="72"/>
        <v>416.30779279285321</v>
      </c>
      <c r="AN93">
        <f t="shared" si="73"/>
        <v>425.49800185801058</v>
      </c>
      <c r="AO93">
        <f t="shared" si="74"/>
        <v>426.34320152756521</v>
      </c>
      <c r="AP93">
        <f t="shared" si="75"/>
        <v>504.03856749440217</v>
      </c>
      <c r="AQ93">
        <f t="shared" si="76"/>
        <v>40.391866345938212</v>
      </c>
      <c r="AR93">
        <f t="shared" si="77"/>
        <v>78.144712626600281</v>
      </c>
      <c r="AS93">
        <f t="shared" si="78"/>
        <v>146.08996932524173</v>
      </c>
      <c r="AT93">
        <f t="shared" si="79"/>
        <v>204.54901876221507</v>
      </c>
      <c r="AU93">
        <f t="shared" si="80"/>
        <v>254.23510960381128</v>
      </c>
      <c r="AV93">
        <f t="shared" si="81"/>
        <v>295.86149051632117</v>
      </c>
      <c r="AW93">
        <f t="shared" si="82"/>
        <v>330.14141016603548</v>
      </c>
      <c r="AX93">
        <f t="shared" si="83"/>
        <v>416.30779279285321</v>
      </c>
      <c r="AY93">
        <f t="shared" si="84"/>
        <v>425.49800185801058</v>
      </c>
      <c r="AZ93">
        <f t="shared" si="85"/>
        <v>425.75916974465071</v>
      </c>
      <c r="BA93">
        <f t="shared" si="86"/>
        <v>425.75916974465071</v>
      </c>
      <c r="BB93">
        <f t="shared" si="87"/>
        <v>5.5</v>
      </c>
      <c r="BC93">
        <f t="shared" si="107"/>
        <v>5.5</v>
      </c>
      <c r="BD93">
        <f t="shared" si="107"/>
        <v>0</v>
      </c>
      <c r="BE93">
        <f t="shared" si="88"/>
        <v>0</v>
      </c>
      <c r="BF93">
        <f t="shared" si="59"/>
        <v>0</v>
      </c>
      <c r="BG93">
        <f t="shared" si="59"/>
        <v>0</v>
      </c>
      <c r="BH93">
        <f t="shared" si="59"/>
        <v>0</v>
      </c>
      <c r="BI93">
        <f t="shared" si="89"/>
        <v>0.79766468040869309</v>
      </c>
      <c r="BJ93">
        <f t="shared" si="108"/>
        <v>0.79766468040869309</v>
      </c>
      <c r="BK93">
        <f t="shared" si="109"/>
        <v>0</v>
      </c>
      <c r="BL93">
        <f t="shared" si="90"/>
        <v>0</v>
      </c>
      <c r="BM93">
        <f t="shared" si="91"/>
        <v>0</v>
      </c>
      <c r="BN93">
        <f t="shared" si="92"/>
        <v>0</v>
      </c>
      <c r="BO93">
        <f t="shared" si="93"/>
        <v>0</v>
      </c>
      <c r="BP93" t="str">
        <f t="shared" si="94"/>
        <v>Col mop</v>
      </c>
      <c r="BQ93">
        <f t="shared" si="95"/>
        <v>40.391866345938212</v>
      </c>
      <c r="BR93">
        <f t="shared" si="96"/>
        <v>37.752846280662069</v>
      </c>
      <c r="BS93">
        <f t="shared" si="97"/>
        <v>67.945256698641444</v>
      </c>
      <c r="BT93">
        <f t="shared" si="98"/>
        <v>58.459049436973345</v>
      </c>
      <c r="BU93">
        <f t="shared" si="99"/>
        <v>49.686090841596211</v>
      </c>
      <c r="BV93">
        <f t="shared" si="100"/>
        <v>41.626380912509887</v>
      </c>
      <c r="BW93">
        <f t="shared" si="101"/>
        <v>34.279919649714316</v>
      </c>
      <c r="BX93">
        <f t="shared" si="102"/>
        <v>86.166382626817722</v>
      </c>
      <c r="BY93">
        <f t="shared" si="103"/>
        <v>9.1902090651573758</v>
      </c>
      <c r="BZ93">
        <f t="shared" si="104"/>
        <v>0.26116788664012347</v>
      </c>
      <c r="CA93">
        <f t="shared" si="105"/>
        <v>0</v>
      </c>
      <c r="CB93" s="11">
        <f t="shared" si="110"/>
        <v>0.14502994189248966</v>
      </c>
    </row>
    <row r="94" spans="1:80" x14ac:dyDescent="0.3">
      <c r="A94">
        <v>1</v>
      </c>
      <c r="B94" t="str">
        <f t="shared" si="60"/>
        <v/>
      </c>
      <c r="D94">
        <v>1.1499999999999999</v>
      </c>
      <c r="I94">
        <f t="shared" si="61"/>
        <v>0</v>
      </c>
      <c r="J94">
        <f t="shared" si="62"/>
        <v>0</v>
      </c>
      <c r="L94" t="e">
        <f t="shared" si="63"/>
        <v>#DIV/0!</v>
      </c>
      <c r="O94">
        <v>4</v>
      </c>
      <c r="P94">
        <f t="shared" si="64"/>
        <v>0</v>
      </c>
      <c r="S94">
        <v>1</v>
      </c>
      <c r="T94">
        <v>0</v>
      </c>
      <c r="U94">
        <v>1</v>
      </c>
      <c r="Z94">
        <v>5.5</v>
      </c>
      <c r="AA94">
        <v>0</v>
      </c>
      <c r="AB94">
        <v>63</v>
      </c>
      <c r="AC94">
        <v>0</v>
      </c>
      <c r="AD94" t="s">
        <v>75</v>
      </c>
      <c r="AE94" t="e">
        <f t="shared" si="106"/>
        <v>#DIV/0!</v>
      </c>
      <c r="AF94" t="e">
        <f t="shared" si="65"/>
        <v>#DIV/0!</v>
      </c>
      <c r="AG94" t="e">
        <f t="shared" si="66"/>
        <v>#DIV/0!</v>
      </c>
      <c r="AH94" t="e">
        <f t="shared" si="67"/>
        <v>#DIV/0!</v>
      </c>
      <c r="AI94" t="e">
        <f t="shared" si="68"/>
        <v>#DIV/0!</v>
      </c>
      <c r="AJ94" t="e">
        <f t="shared" si="69"/>
        <v>#DIV/0!</v>
      </c>
      <c r="AK94" t="e">
        <f t="shared" si="70"/>
        <v>#DIV/0!</v>
      </c>
      <c r="AL94" t="e">
        <f t="shared" si="71"/>
        <v>#DIV/0!</v>
      </c>
      <c r="AM94" t="e">
        <f t="shared" si="72"/>
        <v>#DIV/0!</v>
      </c>
      <c r="AN94" t="e">
        <f t="shared" si="73"/>
        <v>#DIV/0!</v>
      </c>
      <c r="AO94" t="e">
        <f t="shared" si="74"/>
        <v>#DIV/0!</v>
      </c>
      <c r="AP94" t="e">
        <f t="shared" si="75"/>
        <v>#DIV/0!</v>
      </c>
      <c r="AQ94" t="e">
        <f t="shared" si="76"/>
        <v>#DIV/0!</v>
      </c>
      <c r="AR94" t="e">
        <f t="shared" si="77"/>
        <v>#DIV/0!</v>
      </c>
      <c r="AS94" t="e">
        <f t="shared" si="78"/>
        <v>#DIV/0!</v>
      </c>
      <c r="AT94" t="e">
        <f t="shared" si="79"/>
        <v>#DIV/0!</v>
      </c>
      <c r="AU94" t="e">
        <f t="shared" si="80"/>
        <v>#DIV/0!</v>
      </c>
      <c r="AV94" t="e">
        <f t="shared" si="81"/>
        <v>#DIV/0!</v>
      </c>
      <c r="AW94" t="e">
        <f t="shared" si="82"/>
        <v>#DIV/0!</v>
      </c>
      <c r="AX94" t="e">
        <f t="shared" si="83"/>
        <v>#DIV/0!</v>
      </c>
      <c r="AY94" t="e">
        <f t="shared" si="84"/>
        <v>#DIV/0!</v>
      </c>
      <c r="AZ94" t="e">
        <f t="shared" si="85"/>
        <v>#DIV/0!</v>
      </c>
      <c r="BA94" t="e">
        <f t="shared" si="86"/>
        <v>#DIV/0!</v>
      </c>
      <c r="BB94">
        <f t="shared" si="87"/>
        <v>63</v>
      </c>
      <c r="BC94">
        <f t="shared" si="107"/>
        <v>0</v>
      </c>
      <c r="BD94">
        <f t="shared" si="107"/>
        <v>0</v>
      </c>
      <c r="BE94">
        <f t="shared" si="88"/>
        <v>5.5</v>
      </c>
      <c r="BF94">
        <f t="shared" si="59"/>
        <v>0</v>
      </c>
      <c r="BG94">
        <f t="shared" si="59"/>
        <v>0</v>
      </c>
      <c r="BH94">
        <f t="shared" si="59"/>
        <v>0</v>
      </c>
      <c r="BI94">
        <f t="shared" si="89"/>
        <v>6.6301959855294941</v>
      </c>
      <c r="BJ94">
        <f t="shared" si="108"/>
        <v>0</v>
      </c>
      <c r="BK94">
        <f t="shared" si="109"/>
        <v>0</v>
      </c>
      <c r="BL94">
        <f t="shared" si="90"/>
        <v>0.57882663365733678</v>
      </c>
      <c r="BM94">
        <f t="shared" si="91"/>
        <v>0</v>
      </c>
      <c r="BN94">
        <f t="shared" si="92"/>
        <v>0</v>
      </c>
      <c r="BO94">
        <f t="shared" si="93"/>
        <v>0</v>
      </c>
      <c r="BP94" t="str">
        <f t="shared" si="94"/>
        <v/>
      </c>
      <c r="BQ94" t="str">
        <f t="shared" si="95"/>
        <v/>
      </c>
      <c r="BR94" t="str">
        <f t="shared" si="96"/>
        <v/>
      </c>
      <c r="BS94" t="str">
        <f t="shared" si="97"/>
        <v/>
      </c>
      <c r="BT94" t="str">
        <f t="shared" si="98"/>
        <v/>
      </c>
      <c r="BU94" t="str">
        <f t="shared" si="99"/>
        <v/>
      </c>
      <c r="BV94" t="str">
        <f t="shared" si="100"/>
        <v/>
      </c>
      <c r="BW94" t="str">
        <f t="shared" si="101"/>
        <v/>
      </c>
      <c r="BX94" t="str">
        <f t="shared" si="102"/>
        <v/>
      </c>
      <c r="BY94" t="str">
        <f t="shared" si="103"/>
        <v/>
      </c>
      <c r="BZ94" t="str">
        <f t="shared" si="104"/>
        <v/>
      </c>
      <c r="CA94" t="str">
        <f t="shared" si="105"/>
        <v/>
      </c>
      <c r="CB94" s="11">
        <f t="shared" si="110"/>
        <v>0.10524120611951578</v>
      </c>
    </row>
    <row r="95" spans="1:80" x14ac:dyDescent="0.3">
      <c r="A95">
        <v>1</v>
      </c>
      <c r="B95">
        <f t="shared" si="60"/>
        <v>1</v>
      </c>
      <c r="C95" t="s">
        <v>75</v>
      </c>
      <c r="D95">
        <v>0.68</v>
      </c>
      <c r="E95">
        <v>3.5</v>
      </c>
      <c r="F95">
        <v>3.1</v>
      </c>
      <c r="G95">
        <v>3.2</v>
      </c>
      <c r="H95">
        <v>3</v>
      </c>
      <c r="I95">
        <f t="shared" si="61"/>
        <v>1.5750000000000002</v>
      </c>
      <c r="J95">
        <f t="shared" si="62"/>
        <v>0.5</v>
      </c>
      <c r="K95">
        <v>1</v>
      </c>
      <c r="L95">
        <f t="shared" si="63"/>
        <v>1</v>
      </c>
      <c r="M95">
        <v>2</v>
      </c>
      <c r="N95">
        <v>1</v>
      </c>
      <c r="O95">
        <v>5</v>
      </c>
      <c r="P95">
        <f t="shared" si="64"/>
        <v>1</v>
      </c>
      <c r="S95">
        <v>1</v>
      </c>
      <c r="T95">
        <v>0</v>
      </c>
      <c r="U95">
        <v>2</v>
      </c>
      <c r="V95" t="s">
        <v>93</v>
      </c>
      <c r="Z95">
        <v>0</v>
      </c>
      <c r="AA95">
        <v>0</v>
      </c>
      <c r="AB95">
        <v>0</v>
      </c>
      <c r="AC95">
        <v>0</v>
      </c>
      <c r="AD95" t="s">
        <v>75</v>
      </c>
      <c r="AE95">
        <f t="shared" si="106"/>
        <v>23.379339828933549</v>
      </c>
      <c r="AF95">
        <f t="shared" si="65"/>
        <v>0</v>
      </c>
      <c r="AG95">
        <f t="shared" si="66"/>
        <v>3.8965566381555914</v>
      </c>
      <c r="AH95">
        <f t="shared" si="67"/>
        <v>11.689669914466775</v>
      </c>
      <c r="AI95">
        <f t="shared" si="68"/>
        <v>19.482783190777958</v>
      </c>
      <c r="AJ95">
        <f t="shared" si="69"/>
        <v>27.27589646708914</v>
      </c>
      <c r="AK95">
        <f t="shared" si="70"/>
        <v>35.069009743400322</v>
      </c>
      <c r="AL95">
        <f t="shared" si="71"/>
        <v>42.862123019711504</v>
      </c>
      <c r="AM95">
        <f t="shared" si="72"/>
        <v>81.827689401267421</v>
      </c>
      <c r="AN95">
        <f t="shared" si="73"/>
        <v>105.20702923020097</v>
      </c>
      <c r="AO95">
        <f t="shared" si="74"/>
        <v>128.58636905913451</v>
      </c>
      <c r="AP95">
        <f t="shared" si="75"/>
        <v>183.13816199331279</v>
      </c>
      <c r="AQ95">
        <f t="shared" si="76"/>
        <v>0</v>
      </c>
      <c r="AR95">
        <f t="shared" si="77"/>
        <v>3.8965566381555914</v>
      </c>
      <c r="AS95">
        <f t="shared" si="78"/>
        <v>11.689669914466775</v>
      </c>
      <c r="AT95">
        <f t="shared" si="79"/>
        <v>19.482783190777958</v>
      </c>
      <c r="AU95">
        <f t="shared" si="80"/>
        <v>23.379339828933549</v>
      </c>
      <c r="AV95">
        <f t="shared" si="81"/>
        <v>23.379339828933549</v>
      </c>
      <c r="AW95">
        <f t="shared" si="82"/>
        <v>23.379339828933549</v>
      </c>
      <c r="AX95">
        <f t="shared" si="83"/>
        <v>23.379339828933549</v>
      </c>
      <c r="AY95">
        <f t="shared" si="84"/>
        <v>23.379339828933549</v>
      </c>
      <c r="AZ95">
        <f t="shared" si="85"/>
        <v>23.379339828933549</v>
      </c>
      <c r="BA95">
        <f t="shared" si="86"/>
        <v>23.379339828933549</v>
      </c>
      <c r="BB95">
        <f t="shared" si="87"/>
        <v>83</v>
      </c>
      <c r="BC95">
        <f t="shared" si="107"/>
        <v>0</v>
      </c>
      <c r="BD95">
        <f t="shared" si="107"/>
        <v>0</v>
      </c>
      <c r="BE95">
        <f t="shared" si="88"/>
        <v>18</v>
      </c>
      <c r="BF95">
        <f t="shared" si="59"/>
        <v>0</v>
      </c>
      <c r="BG95">
        <f t="shared" si="59"/>
        <v>0</v>
      </c>
      <c r="BH95">
        <f t="shared" si="59"/>
        <v>0</v>
      </c>
      <c r="BI95">
        <f t="shared" si="89"/>
        <v>3.0541196959562353</v>
      </c>
      <c r="BJ95">
        <f t="shared" si="108"/>
        <v>0</v>
      </c>
      <c r="BK95">
        <f t="shared" si="109"/>
        <v>0</v>
      </c>
      <c r="BL95">
        <f t="shared" si="90"/>
        <v>0.66233921117123185</v>
      </c>
      <c r="BM95">
        <f t="shared" si="91"/>
        <v>0</v>
      </c>
      <c r="BN95">
        <f t="shared" si="92"/>
        <v>0</v>
      </c>
      <c r="BO95">
        <f t="shared" si="93"/>
        <v>0</v>
      </c>
      <c r="BP95" t="str">
        <f t="shared" si="94"/>
        <v>Col mop</v>
      </c>
      <c r="BQ95">
        <f t="shared" si="95"/>
        <v>0</v>
      </c>
      <c r="BR95">
        <f t="shared" si="96"/>
        <v>3.8965566381555914</v>
      </c>
      <c r="BS95">
        <f t="shared" si="97"/>
        <v>7.7931132763111837</v>
      </c>
      <c r="BT95">
        <f t="shared" si="98"/>
        <v>7.7931132763111837</v>
      </c>
      <c r="BU95">
        <f t="shared" si="99"/>
        <v>3.8965566381555909</v>
      </c>
      <c r="BV95">
        <f t="shared" si="100"/>
        <v>0</v>
      </c>
      <c r="BW95">
        <f t="shared" si="101"/>
        <v>0</v>
      </c>
      <c r="BX95">
        <f t="shared" si="102"/>
        <v>0</v>
      </c>
      <c r="BY95">
        <f t="shared" si="103"/>
        <v>0</v>
      </c>
      <c r="BZ95">
        <f t="shared" si="104"/>
        <v>0</v>
      </c>
      <c r="CA95">
        <f t="shared" si="105"/>
        <v>0</v>
      </c>
      <c r="CB95" s="11">
        <f t="shared" si="110"/>
        <v>3.6796622842846211E-2</v>
      </c>
    </row>
    <row r="96" spans="1:80" s="30" customFormat="1" x14ac:dyDescent="0.3">
      <c r="A96" s="30">
        <v>2</v>
      </c>
      <c r="B96" s="30">
        <f t="shared" si="60"/>
        <v>1</v>
      </c>
      <c r="C96" s="30" t="s">
        <v>79</v>
      </c>
      <c r="D96" s="30">
        <v>1.98</v>
      </c>
      <c r="E96" s="30">
        <v>20.2</v>
      </c>
      <c r="F96" s="30">
        <v>7.05</v>
      </c>
      <c r="G96" s="30">
        <v>5.2</v>
      </c>
      <c r="H96" s="30">
        <v>20.2</v>
      </c>
      <c r="I96" s="30">
        <f t="shared" si="61"/>
        <v>3.0625</v>
      </c>
      <c r="J96" s="30">
        <f t="shared" si="62"/>
        <v>0</v>
      </c>
      <c r="K96" s="30">
        <v>3</v>
      </c>
      <c r="L96" s="30">
        <f t="shared" si="63"/>
        <v>3</v>
      </c>
      <c r="M96" s="30">
        <v>1</v>
      </c>
      <c r="N96" s="30">
        <v>1</v>
      </c>
      <c r="O96" s="30">
        <v>2</v>
      </c>
      <c r="P96" s="30">
        <f t="shared" si="64"/>
        <v>1</v>
      </c>
      <c r="Q96" s="30">
        <v>1</v>
      </c>
      <c r="S96" s="30">
        <v>1</v>
      </c>
      <c r="T96" s="30">
        <v>0</v>
      </c>
      <c r="U96" s="30">
        <v>1</v>
      </c>
      <c r="V96" s="30" t="s">
        <v>93</v>
      </c>
      <c r="Z96" s="30">
        <v>38</v>
      </c>
      <c r="AA96" s="30">
        <v>0</v>
      </c>
      <c r="AB96" s="30">
        <v>0</v>
      </c>
      <c r="AC96" s="30">
        <v>0</v>
      </c>
      <c r="AD96" s="30" t="s">
        <v>79</v>
      </c>
      <c r="AE96" s="30">
        <f t="shared" si="106"/>
        <v>198.19727102294016</v>
      </c>
      <c r="AF96" s="30">
        <f t="shared" si="65"/>
        <v>14.356327386994296</v>
      </c>
      <c r="AG96" s="30">
        <f t="shared" si="66"/>
        <v>28.002094297156116</v>
      </c>
      <c r="AH96" s="30">
        <f t="shared" si="67"/>
        <v>53.234084806457744</v>
      </c>
      <c r="AI96" s="30">
        <f t="shared" si="68"/>
        <v>75.840247766855541</v>
      </c>
      <c r="AJ96" s="30">
        <f t="shared" si="69"/>
        <v>95.964859417300303</v>
      </c>
      <c r="AK96" s="30">
        <f t="shared" si="70"/>
        <v>113.7521959967428</v>
      </c>
      <c r="AL96" s="30">
        <f t="shared" si="71"/>
        <v>129.34653374413372</v>
      </c>
      <c r="AM96" s="30">
        <f t="shared" si="72"/>
        <v>179.47290836359215</v>
      </c>
      <c r="AN96" s="30">
        <f t="shared" si="73"/>
        <v>192.46642644349748</v>
      </c>
      <c r="AO96" s="30">
        <f t="shared" si="74"/>
        <v>197.40933038995044</v>
      </c>
      <c r="AP96" s="30">
        <f t="shared" si="75"/>
        <v>199.51672532022451</v>
      </c>
      <c r="AQ96" s="30">
        <f t="shared" si="76"/>
        <v>14.356327386994296</v>
      </c>
      <c r="AR96" s="30">
        <f t="shared" si="77"/>
        <v>28.002094297156116</v>
      </c>
      <c r="AS96" s="30">
        <f t="shared" si="78"/>
        <v>53.234084806457744</v>
      </c>
      <c r="AT96" s="30">
        <f t="shared" si="79"/>
        <v>75.840247766855541</v>
      </c>
      <c r="AU96" s="30">
        <f t="shared" si="80"/>
        <v>95.964859417300303</v>
      </c>
      <c r="AV96" s="30">
        <f t="shared" si="81"/>
        <v>113.7521959967428</v>
      </c>
      <c r="AW96" s="30">
        <f t="shared" si="82"/>
        <v>129.34653374413372</v>
      </c>
      <c r="AX96" s="30">
        <f t="shared" si="83"/>
        <v>179.47290836359215</v>
      </c>
      <c r="AY96" s="30">
        <f t="shared" si="84"/>
        <v>192.46642644349748</v>
      </c>
      <c r="AZ96" s="30">
        <f t="shared" si="85"/>
        <v>197.40933038995044</v>
      </c>
      <c r="BA96" s="30">
        <f t="shared" si="86"/>
        <v>198.19727102294016</v>
      </c>
      <c r="BB96" s="30">
        <f t="shared" si="87"/>
        <v>18</v>
      </c>
      <c r="BC96" s="30">
        <f t="shared" si="107"/>
        <v>5.5</v>
      </c>
      <c r="BD96" s="30">
        <f t="shared" si="107"/>
        <v>0</v>
      </c>
      <c r="BE96" s="30">
        <f t="shared" si="88"/>
        <v>5.5</v>
      </c>
      <c r="BF96" s="30">
        <f t="shared" si="59"/>
        <v>0</v>
      </c>
      <c r="BG96" s="30">
        <f t="shared" si="59"/>
        <v>0</v>
      </c>
      <c r="BH96" s="30">
        <f t="shared" si="59"/>
        <v>0</v>
      </c>
      <c r="BI96" s="30">
        <f t="shared" si="89"/>
        <v>5.6155593500771985</v>
      </c>
      <c r="BJ96" s="30">
        <f t="shared" si="108"/>
        <v>1.7158653569680329</v>
      </c>
      <c r="BK96" s="30">
        <f t="shared" si="109"/>
        <v>0</v>
      </c>
      <c r="BL96" s="30">
        <f t="shared" si="90"/>
        <v>1.7158653569680329</v>
      </c>
      <c r="BM96" s="30">
        <f t="shared" si="91"/>
        <v>0</v>
      </c>
      <c r="BN96" s="30">
        <f t="shared" si="92"/>
        <v>0</v>
      </c>
      <c r="BO96" s="30">
        <f t="shared" si="93"/>
        <v>0</v>
      </c>
      <c r="BP96" s="30" t="str">
        <f t="shared" si="94"/>
        <v>Col mopA</v>
      </c>
      <c r="BQ96" s="30">
        <f t="shared" si="95"/>
        <v>14.356327386994296</v>
      </c>
      <c r="BR96" s="30">
        <f t="shared" si="96"/>
        <v>13.64576691016182</v>
      </c>
      <c r="BS96" s="30">
        <f t="shared" si="97"/>
        <v>25.231990509301628</v>
      </c>
      <c r="BT96" s="30">
        <f t="shared" si="98"/>
        <v>22.606162960397796</v>
      </c>
      <c r="BU96" s="30">
        <f t="shared" si="99"/>
        <v>20.124611650444763</v>
      </c>
      <c r="BV96" s="30">
        <f t="shared" si="100"/>
        <v>17.787336579442496</v>
      </c>
      <c r="BW96" s="30">
        <f t="shared" si="101"/>
        <v>15.594337747390924</v>
      </c>
      <c r="BX96" s="30">
        <f t="shared" si="102"/>
        <v>50.126374619458431</v>
      </c>
      <c r="BY96" s="30">
        <f t="shared" si="103"/>
        <v>12.993518079905328</v>
      </c>
      <c r="BZ96" s="30">
        <f t="shared" si="104"/>
        <v>4.9429039464529581</v>
      </c>
      <c r="CA96" s="30">
        <f t="shared" si="105"/>
        <v>0.78794063298971651</v>
      </c>
      <c r="CB96" s="31">
        <f t="shared" si="110"/>
        <v>0.31197551944873325</v>
      </c>
    </row>
    <row r="97" spans="1:80" x14ac:dyDescent="0.3">
      <c r="A97">
        <v>2</v>
      </c>
      <c r="B97">
        <f t="shared" si="60"/>
        <v>1</v>
      </c>
      <c r="C97" t="s">
        <v>79</v>
      </c>
      <c r="D97">
        <v>1.86</v>
      </c>
      <c r="E97">
        <v>14.3</v>
      </c>
      <c r="F97">
        <v>8.4</v>
      </c>
      <c r="G97">
        <v>8.75</v>
      </c>
      <c r="H97">
        <v>12.3</v>
      </c>
      <c r="I97">
        <f t="shared" si="61"/>
        <v>4.2874999999999996</v>
      </c>
      <c r="J97">
        <f t="shared" si="62"/>
        <v>2</v>
      </c>
      <c r="K97">
        <v>3</v>
      </c>
      <c r="L97">
        <f t="shared" si="63"/>
        <v>3</v>
      </c>
      <c r="M97">
        <v>1</v>
      </c>
      <c r="N97">
        <v>1</v>
      </c>
      <c r="O97">
        <v>2</v>
      </c>
      <c r="P97">
        <f t="shared" si="64"/>
        <v>1</v>
      </c>
      <c r="Q97">
        <v>2</v>
      </c>
      <c r="S97">
        <v>1</v>
      </c>
      <c r="T97">
        <v>0</v>
      </c>
      <c r="U97">
        <v>1</v>
      </c>
      <c r="V97" t="s">
        <v>93</v>
      </c>
      <c r="Z97">
        <v>38</v>
      </c>
      <c r="AA97">
        <v>0</v>
      </c>
      <c r="AB97">
        <v>0</v>
      </c>
      <c r="AC97">
        <v>0</v>
      </c>
      <c r="AD97" t="s">
        <v>79</v>
      </c>
      <c r="AE97">
        <f t="shared" si="106"/>
        <v>236.54157474361588</v>
      </c>
      <c r="AF97">
        <f t="shared" si="65"/>
        <v>-97.522218864204618</v>
      </c>
      <c r="AG97">
        <f t="shared" si="66"/>
        <v>-62.510673901825278</v>
      </c>
      <c r="AH97">
        <f t="shared" si="67"/>
        <v>-3.41611580567746E-14</v>
      </c>
      <c r="AI97">
        <f t="shared" si="68"/>
        <v>53.12968739603054</v>
      </c>
      <c r="AJ97">
        <f t="shared" si="69"/>
        <v>97.641070116005636</v>
      </c>
      <c r="AK97">
        <f t="shared" si="70"/>
        <v>134.29682998966481</v>
      </c>
      <c r="AL97">
        <f t="shared" si="71"/>
        <v>163.85964884674743</v>
      </c>
      <c r="AM97">
        <f t="shared" si="72"/>
        <v>231.97349192439162</v>
      </c>
      <c r="AN97">
        <f t="shared" si="73"/>
        <v>236.53814267538206</v>
      </c>
      <c r="AO97">
        <f t="shared" si="74"/>
        <v>239.04355248607601</v>
      </c>
      <c r="AP97">
        <f t="shared" si="75"/>
        <v>352.55476034257595</v>
      </c>
      <c r="AQ97">
        <f t="shared" si="76"/>
        <v>0</v>
      </c>
      <c r="AR97">
        <f t="shared" si="77"/>
        <v>0</v>
      </c>
      <c r="AS97">
        <f t="shared" si="78"/>
        <v>0</v>
      </c>
      <c r="AT97">
        <f t="shared" si="79"/>
        <v>53.12968739603054</v>
      </c>
      <c r="AU97">
        <f t="shared" si="80"/>
        <v>97.641070116005636</v>
      </c>
      <c r="AV97">
        <f t="shared" si="81"/>
        <v>134.29682998966481</v>
      </c>
      <c r="AW97">
        <f t="shared" si="82"/>
        <v>163.85964884674743</v>
      </c>
      <c r="AX97">
        <f t="shared" si="83"/>
        <v>231.97349192439162</v>
      </c>
      <c r="AY97">
        <f t="shared" si="84"/>
        <v>236.53814267538206</v>
      </c>
      <c r="AZ97">
        <f t="shared" si="85"/>
        <v>236.54157474361588</v>
      </c>
      <c r="BA97">
        <f t="shared" si="86"/>
        <v>236.54157474361588</v>
      </c>
      <c r="BB97">
        <f t="shared" si="87"/>
        <v>18</v>
      </c>
      <c r="BC97">
        <f t="shared" si="107"/>
        <v>18</v>
      </c>
      <c r="BD97">
        <f t="shared" si="107"/>
        <v>0</v>
      </c>
      <c r="BE97">
        <f t="shared" si="88"/>
        <v>5.5</v>
      </c>
      <c r="BF97">
        <f t="shared" si="59"/>
        <v>0</v>
      </c>
      <c r="BG97">
        <f t="shared" si="59"/>
        <v>0</v>
      </c>
      <c r="BH97">
        <f t="shared" si="59"/>
        <v>0</v>
      </c>
      <c r="BI97">
        <f t="shared" si="89"/>
        <v>4.9555119700864907</v>
      </c>
      <c r="BJ97">
        <f t="shared" si="108"/>
        <v>4.9555119700864907</v>
      </c>
      <c r="BK97">
        <f t="shared" si="109"/>
        <v>0</v>
      </c>
      <c r="BL97">
        <f t="shared" si="90"/>
        <v>1.5141842130819831</v>
      </c>
      <c r="BM97">
        <f t="shared" si="91"/>
        <v>0</v>
      </c>
      <c r="BN97">
        <f t="shared" si="92"/>
        <v>0</v>
      </c>
      <c r="BO97">
        <f t="shared" si="93"/>
        <v>0</v>
      </c>
      <c r="BP97" t="str">
        <f t="shared" si="94"/>
        <v>Col mopA</v>
      </c>
      <c r="BQ97">
        <f t="shared" si="95"/>
        <v>0</v>
      </c>
      <c r="BR97">
        <f t="shared" si="96"/>
        <v>0</v>
      </c>
      <c r="BS97">
        <f t="shared" si="97"/>
        <v>0</v>
      </c>
      <c r="BT97">
        <f t="shared" si="98"/>
        <v>53.12968739603054</v>
      </c>
      <c r="BU97">
        <f t="shared" si="99"/>
        <v>44.511382719975096</v>
      </c>
      <c r="BV97">
        <f t="shared" si="100"/>
        <v>36.655759873659179</v>
      </c>
      <c r="BW97">
        <f t="shared" si="101"/>
        <v>29.562818857082618</v>
      </c>
      <c r="BX97">
        <f t="shared" si="102"/>
        <v>68.113843077644191</v>
      </c>
      <c r="BY97">
        <f t="shared" si="103"/>
        <v>4.5646507509904382</v>
      </c>
      <c r="BZ97">
        <f t="shared" si="104"/>
        <v>3.4320682338204733E-3</v>
      </c>
      <c r="CA97">
        <f t="shared" si="105"/>
        <v>0</v>
      </c>
      <c r="CB97" s="11">
        <f t="shared" si="110"/>
        <v>0.27530622056036058</v>
      </c>
    </row>
    <row r="98" spans="1:80" s="32" customFormat="1" x14ac:dyDescent="0.3">
      <c r="A98" s="32">
        <v>2</v>
      </c>
      <c r="B98" s="32">
        <f t="shared" si="60"/>
        <v>1</v>
      </c>
      <c r="C98" s="32" t="s">
        <v>79</v>
      </c>
      <c r="D98" s="32">
        <v>1.55</v>
      </c>
      <c r="E98" s="32">
        <v>15.7</v>
      </c>
      <c r="F98" s="32">
        <v>7.95</v>
      </c>
      <c r="G98" s="32">
        <v>7.38</v>
      </c>
      <c r="H98" s="32">
        <v>9.6999999999999993</v>
      </c>
      <c r="I98" s="32">
        <f t="shared" si="61"/>
        <v>3.8325</v>
      </c>
      <c r="J98" s="32">
        <f t="shared" si="62"/>
        <v>6</v>
      </c>
      <c r="K98" s="32">
        <v>3</v>
      </c>
      <c r="L98" s="32">
        <f t="shared" si="63"/>
        <v>3</v>
      </c>
      <c r="P98" s="32">
        <f t="shared" si="64"/>
        <v>1</v>
      </c>
      <c r="Q98" s="32">
        <v>1</v>
      </c>
      <c r="Z98" s="32">
        <v>63</v>
      </c>
      <c r="AA98" s="32">
        <v>0</v>
      </c>
      <c r="AB98" s="32">
        <v>0</v>
      </c>
      <c r="AC98" s="32">
        <v>0</v>
      </c>
      <c r="AD98" s="32" t="s">
        <v>79</v>
      </c>
      <c r="AE98" s="32">
        <f t="shared" si="106"/>
        <v>149.04937783092012</v>
      </c>
      <c r="AF98" s="32">
        <f t="shared" si="65"/>
        <v>-424.46687329259072</v>
      </c>
      <c r="AG98" s="32">
        <f t="shared" si="66"/>
        <v>-369.71120434430361</v>
      </c>
      <c r="AH98" s="32">
        <f t="shared" si="67"/>
        <v>-270.88039420536228</v>
      </c>
      <c r="AI98" s="32">
        <f t="shared" si="68"/>
        <v>-185.47373363335427</v>
      </c>
      <c r="AJ98" s="32">
        <f t="shared" si="69"/>
        <v>-112.51135769638648</v>
      </c>
      <c r="AK98" s="32">
        <f t="shared" si="70"/>
        <v>-51.013401462566016</v>
      </c>
      <c r="AL98" s="32">
        <f t="shared" si="71"/>
        <v>0</v>
      </c>
      <c r="AM98" s="32">
        <f t="shared" si="72"/>
        <v>132.09395836026675</v>
      </c>
      <c r="AN98" s="32">
        <f t="shared" si="73"/>
        <v>148.2470317625218</v>
      </c>
      <c r="AO98" s="32">
        <f t="shared" si="74"/>
        <v>149.4081717068149</v>
      </c>
      <c r="AP98" s="32">
        <f t="shared" si="75"/>
        <v>242.42838279963112</v>
      </c>
      <c r="AQ98" s="32">
        <f t="shared" si="76"/>
        <v>0</v>
      </c>
      <c r="AR98" s="32">
        <f t="shared" si="77"/>
        <v>0</v>
      </c>
      <c r="AS98" s="32">
        <f t="shared" si="78"/>
        <v>0</v>
      </c>
      <c r="AT98" s="32">
        <f t="shared" si="79"/>
        <v>0</v>
      </c>
      <c r="AU98" s="32">
        <f t="shared" si="80"/>
        <v>0</v>
      </c>
      <c r="AV98" s="32">
        <f t="shared" si="81"/>
        <v>0</v>
      </c>
      <c r="AW98" s="32">
        <f t="shared" si="82"/>
        <v>0</v>
      </c>
      <c r="AX98" s="32">
        <f t="shared" si="83"/>
        <v>132.09395836026675</v>
      </c>
      <c r="AY98" s="32">
        <f t="shared" si="84"/>
        <v>148.2470317625218</v>
      </c>
      <c r="AZ98" s="32">
        <f t="shared" si="85"/>
        <v>149.04937783092012</v>
      </c>
      <c r="BA98" s="32">
        <f t="shared" si="86"/>
        <v>149.04937783092012</v>
      </c>
      <c r="BB98" s="32">
        <f t="shared" si="87"/>
        <v>0</v>
      </c>
      <c r="BC98" s="32">
        <f t="shared" si="107"/>
        <v>5.5</v>
      </c>
      <c r="BD98" s="32">
        <f t="shared" si="107"/>
        <v>0</v>
      </c>
      <c r="BE98" s="32">
        <f t="shared" si="88"/>
        <v>0</v>
      </c>
      <c r="BF98" s="32">
        <f t="shared" si="59"/>
        <v>0</v>
      </c>
      <c r="BG98" s="32">
        <f t="shared" si="59"/>
        <v>0</v>
      </c>
      <c r="BH98" s="32">
        <f t="shared" si="59"/>
        <v>0</v>
      </c>
      <c r="BI98" s="32">
        <f t="shared" si="89"/>
        <v>0</v>
      </c>
      <c r="BJ98" s="32">
        <f t="shared" si="108"/>
        <v>1.0515168146402663</v>
      </c>
      <c r="BK98" s="32">
        <f t="shared" si="109"/>
        <v>0</v>
      </c>
      <c r="BL98" s="32">
        <f t="shared" si="90"/>
        <v>0</v>
      </c>
      <c r="BM98" s="32">
        <f t="shared" si="91"/>
        <v>0</v>
      </c>
      <c r="BN98" s="32">
        <f t="shared" si="92"/>
        <v>0</v>
      </c>
      <c r="BO98" s="32">
        <f t="shared" si="93"/>
        <v>0</v>
      </c>
      <c r="BP98" s="32" t="str">
        <f t="shared" si="94"/>
        <v>Col mopA</v>
      </c>
      <c r="BQ98" s="32">
        <f t="shared" si="95"/>
        <v>0</v>
      </c>
      <c r="BR98" s="32">
        <f t="shared" si="96"/>
        <v>0</v>
      </c>
      <c r="BS98" s="32">
        <f t="shared" si="97"/>
        <v>0</v>
      </c>
      <c r="BT98" s="32">
        <f t="shared" si="98"/>
        <v>0</v>
      </c>
      <c r="BU98" s="32">
        <f t="shared" si="99"/>
        <v>0</v>
      </c>
      <c r="BV98" s="32">
        <f t="shared" si="100"/>
        <v>0</v>
      </c>
      <c r="BW98" s="32">
        <f t="shared" si="101"/>
        <v>0</v>
      </c>
      <c r="BX98" s="32">
        <f t="shared" si="102"/>
        <v>132.09395836026675</v>
      </c>
      <c r="BY98" s="32">
        <f t="shared" si="103"/>
        <v>16.153073402255046</v>
      </c>
      <c r="BZ98" s="32">
        <f t="shared" si="104"/>
        <v>0.80234606839832168</v>
      </c>
      <c r="CA98" s="32">
        <f t="shared" si="105"/>
        <v>0</v>
      </c>
      <c r="CB98" s="26">
        <f t="shared" si="110"/>
        <v>0.19118487538913931</v>
      </c>
    </row>
    <row r="99" spans="1:80" x14ac:dyDescent="0.3">
      <c r="CB99" s="11"/>
    </row>
    <row r="100" spans="1:80" x14ac:dyDescent="0.3">
      <c r="BL100" s="7"/>
      <c r="BM100" s="1"/>
      <c r="CB100" s="11"/>
    </row>
    <row r="101" spans="1:80" x14ac:dyDescent="0.3">
      <c r="BM101" s="11"/>
      <c r="CB101" s="11"/>
    </row>
    <row r="102" spans="1:80" x14ac:dyDescent="0.3">
      <c r="BM102" s="11"/>
      <c r="CB102" s="11"/>
    </row>
    <row r="103" spans="1:80" x14ac:dyDescent="0.3">
      <c r="BM103" s="11"/>
      <c r="CB103" s="11"/>
    </row>
    <row r="104" spans="1:80" x14ac:dyDescent="0.3">
      <c r="BM104" s="11"/>
      <c r="CB104" s="11"/>
    </row>
    <row r="105" spans="1:80" x14ac:dyDescent="0.3">
      <c r="BM105" s="11"/>
      <c r="CB105" s="11"/>
    </row>
    <row r="106" spans="1:80" x14ac:dyDescent="0.3">
      <c r="BM106" s="11"/>
      <c r="CB106" s="11"/>
    </row>
    <row r="107" spans="1:80" x14ac:dyDescent="0.3">
      <c r="BM107" s="11"/>
      <c r="CB107" s="11"/>
    </row>
    <row r="108" spans="1:80" x14ac:dyDescent="0.3">
      <c r="BM108" s="11"/>
      <c r="CB108" s="11"/>
    </row>
    <row r="109" spans="1:80" x14ac:dyDescent="0.3">
      <c r="BM109" s="11"/>
      <c r="CB109" s="11"/>
    </row>
    <row r="110" spans="1:80" x14ac:dyDescent="0.3">
      <c r="BM110" s="11"/>
      <c r="CB110" s="11"/>
    </row>
    <row r="111" spans="1:80" x14ac:dyDescent="0.3">
      <c r="BM111" s="11"/>
      <c r="CB111" s="11"/>
    </row>
    <row r="112" spans="1:80" x14ac:dyDescent="0.3">
      <c r="BM112" s="11"/>
      <c r="CB112" s="11"/>
    </row>
    <row r="113" spans="65:80" x14ac:dyDescent="0.3">
      <c r="BM113" s="11"/>
      <c r="CB113" s="11"/>
    </row>
    <row r="114" spans="65:80" x14ac:dyDescent="0.3">
      <c r="BM114" s="11"/>
      <c r="CB114" s="11"/>
    </row>
    <row r="115" spans="65:80" x14ac:dyDescent="0.3">
      <c r="BM115" s="11"/>
      <c r="CB115" s="11"/>
    </row>
    <row r="116" spans="65:80" x14ac:dyDescent="0.3">
      <c r="BM116" s="11"/>
      <c r="CB116" s="11"/>
    </row>
    <row r="117" spans="65:80" x14ac:dyDescent="0.3">
      <c r="BM117" s="11"/>
      <c r="CB117" s="11"/>
    </row>
    <row r="118" spans="65:80" x14ac:dyDescent="0.3">
      <c r="BM118" s="11"/>
      <c r="CB118" s="11"/>
    </row>
    <row r="119" spans="65:80" x14ac:dyDescent="0.3">
      <c r="BM119" s="11"/>
      <c r="CB119" s="11"/>
    </row>
    <row r="120" spans="65:80" x14ac:dyDescent="0.3">
      <c r="BM120" s="11"/>
      <c r="CB120" s="11"/>
    </row>
    <row r="121" spans="65:80" x14ac:dyDescent="0.3">
      <c r="BM121" s="11"/>
      <c r="CB121" s="11"/>
    </row>
    <row r="122" spans="65:80" x14ac:dyDescent="0.3">
      <c r="BM122" s="11"/>
      <c r="CB122" s="11"/>
    </row>
    <row r="123" spans="65:80" x14ac:dyDescent="0.3">
      <c r="BM123" s="11"/>
      <c r="CB123" s="11"/>
    </row>
    <row r="124" spans="65:80" x14ac:dyDescent="0.3">
      <c r="BM124" s="11"/>
      <c r="CB124" s="11"/>
    </row>
    <row r="125" spans="65:80" x14ac:dyDescent="0.3">
      <c r="BM125" s="11"/>
      <c r="CB125" s="11"/>
    </row>
    <row r="126" spans="65:80" x14ac:dyDescent="0.3">
      <c r="BM126" s="11"/>
      <c r="CB126" s="11"/>
    </row>
    <row r="127" spans="65:80" x14ac:dyDescent="0.3">
      <c r="BM127" s="11"/>
      <c r="CB127" s="11"/>
    </row>
    <row r="128" spans="65:80" x14ac:dyDescent="0.3">
      <c r="BM128" s="11"/>
      <c r="CB128" s="11"/>
    </row>
    <row r="129" spans="65:80" x14ac:dyDescent="0.3">
      <c r="BM129" s="11"/>
      <c r="CB129" s="11"/>
    </row>
    <row r="130" spans="65:80" x14ac:dyDescent="0.3">
      <c r="BM130" s="11"/>
      <c r="CB130" s="11"/>
    </row>
    <row r="131" spans="65:80" x14ac:dyDescent="0.3">
      <c r="BM131" s="11"/>
      <c r="CB131" s="11"/>
    </row>
    <row r="132" spans="65:80" x14ac:dyDescent="0.3">
      <c r="BM132" s="11"/>
      <c r="CB132" s="11"/>
    </row>
    <row r="133" spans="65:80" x14ac:dyDescent="0.3">
      <c r="BM133" s="11"/>
      <c r="CB133" s="11"/>
    </row>
    <row r="134" spans="65:80" x14ac:dyDescent="0.3">
      <c r="BM134" s="11"/>
      <c r="CB134" s="11"/>
    </row>
    <row r="135" spans="65:80" x14ac:dyDescent="0.3">
      <c r="BM135" s="11"/>
      <c r="CB135" s="11"/>
    </row>
    <row r="136" spans="65:80" x14ac:dyDescent="0.3">
      <c r="BM136" s="11"/>
      <c r="CB136" s="11"/>
    </row>
    <row r="137" spans="65:80" x14ac:dyDescent="0.3">
      <c r="BM137" s="11"/>
      <c r="CB137" s="11"/>
    </row>
    <row r="138" spans="65:80" x14ac:dyDescent="0.3">
      <c r="BM138" s="11"/>
      <c r="CB138" s="11"/>
    </row>
    <row r="139" spans="65:80" x14ac:dyDescent="0.3">
      <c r="BM139" s="11"/>
      <c r="CB139" s="11"/>
    </row>
    <row r="140" spans="65:80" x14ac:dyDescent="0.3">
      <c r="BM140" s="11"/>
      <c r="CB140" s="11"/>
    </row>
    <row r="141" spans="65:80" x14ac:dyDescent="0.3">
      <c r="BM141" s="11"/>
      <c r="CB141" s="11"/>
    </row>
    <row r="142" spans="65:80" x14ac:dyDescent="0.3">
      <c r="BM142" s="11"/>
      <c r="CB142" s="11"/>
    </row>
    <row r="143" spans="65:80" x14ac:dyDescent="0.3">
      <c r="BM143" s="11"/>
      <c r="CB143" s="11"/>
    </row>
    <row r="144" spans="65:80" x14ac:dyDescent="0.3">
      <c r="BM144" s="11"/>
      <c r="CB144" s="11"/>
    </row>
    <row r="145" spans="65:80" x14ac:dyDescent="0.3">
      <c r="BM145" s="11"/>
      <c r="CB145" s="11"/>
    </row>
    <row r="146" spans="65:80" x14ac:dyDescent="0.3">
      <c r="BM146" s="11"/>
      <c r="CB146" s="11"/>
    </row>
    <row r="147" spans="65:80" x14ac:dyDescent="0.3">
      <c r="BM147" s="11"/>
    </row>
    <row r="148" spans="65:80" x14ac:dyDescent="0.3">
      <c r="BM148" s="11"/>
    </row>
    <row r="149" spans="65:80" x14ac:dyDescent="0.3">
      <c r="BM149" s="11"/>
    </row>
    <row r="150" spans="65:80" x14ac:dyDescent="0.3">
      <c r="BM150" s="11"/>
    </row>
    <row r="151" spans="65:80" x14ac:dyDescent="0.3">
      <c r="BM151" s="11"/>
    </row>
    <row r="152" spans="65:80" x14ac:dyDescent="0.3">
      <c r="BM152" s="11"/>
    </row>
    <row r="153" spans="65:80" x14ac:dyDescent="0.3">
      <c r="BM153" s="11"/>
    </row>
    <row r="154" spans="65:80" x14ac:dyDescent="0.3">
      <c r="BM154" s="11"/>
    </row>
    <row r="155" spans="65:80" x14ac:dyDescent="0.3">
      <c r="BM155" s="11"/>
    </row>
    <row r="156" spans="65:80" x14ac:dyDescent="0.3">
      <c r="BM156" s="11"/>
    </row>
    <row r="157" spans="65:80" x14ac:dyDescent="0.3">
      <c r="BM157" s="11"/>
    </row>
    <row r="158" spans="65:80" x14ac:dyDescent="0.3">
      <c r="BM158" s="11"/>
    </row>
    <row r="159" spans="65:80" x14ac:dyDescent="0.3">
      <c r="BM159" s="11"/>
    </row>
    <row r="160" spans="65:80" x14ac:dyDescent="0.3">
      <c r="BM160" s="11"/>
    </row>
    <row r="161" spans="65:65" x14ac:dyDescent="0.3">
      <c r="BM161" s="11"/>
    </row>
    <row r="162" spans="65:65" x14ac:dyDescent="0.3">
      <c r="BM162" s="11"/>
    </row>
    <row r="163" spans="65:65" x14ac:dyDescent="0.3">
      <c r="BM163" s="11"/>
    </row>
    <row r="164" spans="65:65" x14ac:dyDescent="0.3">
      <c r="BM164" s="11"/>
    </row>
    <row r="165" spans="65:65" x14ac:dyDescent="0.3">
      <c r="BM165" s="11"/>
    </row>
    <row r="166" spans="65:65" x14ac:dyDescent="0.3">
      <c r="BM166" s="11"/>
    </row>
    <row r="167" spans="65:65" x14ac:dyDescent="0.3">
      <c r="BM167" s="11"/>
    </row>
    <row r="168" spans="65:65" x14ac:dyDescent="0.3">
      <c r="BM168" s="11"/>
    </row>
    <row r="169" spans="65:65" x14ac:dyDescent="0.3">
      <c r="BM169" s="11"/>
    </row>
    <row r="170" spans="65:65" x14ac:dyDescent="0.3">
      <c r="BM170" s="11"/>
    </row>
    <row r="171" spans="65:65" x14ac:dyDescent="0.3">
      <c r="BM171" s="11"/>
    </row>
    <row r="172" spans="65:65" x14ac:dyDescent="0.3">
      <c r="BM172" s="11"/>
    </row>
    <row r="173" spans="65:65" x14ac:dyDescent="0.3">
      <c r="BM173" s="11"/>
    </row>
    <row r="174" spans="65:65" x14ac:dyDescent="0.3">
      <c r="BM174" s="11"/>
    </row>
    <row r="175" spans="65:65" x14ac:dyDescent="0.3">
      <c r="BM175" s="11"/>
    </row>
    <row r="176" spans="65:65" x14ac:dyDescent="0.3">
      <c r="BM176" s="11"/>
    </row>
    <row r="177" spans="64:65" x14ac:dyDescent="0.3">
      <c r="BM177" s="11"/>
    </row>
    <row r="178" spans="64:65" x14ac:dyDescent="0.3">
      <c r="BM178" s="11"/>
    </row>
    <row r="179" spans="64:65" x14ac:dyDescent="0.3">
      <c r="BM179" s="11"/>
    </row>
    <row r="180" spans="64:65" x14ac:dyDescent="0.3">
      <c r="BM180" s="11"/>
    </row>
    <row r="181" spans="64:65" x14ac:dyDescent="0.3">
      <c r="BM181" s="11"/>
    </row>
    <row r="182" spans="64:65" x14ac:dyDescent="0.3">
      <c r="BL182" s="30"/>
      <c r="BM182" s="31"/>
    </row>
    <row r="183" spans="64:65" x14ac:dyDescent="0.3">
      <c r="BM183" s="11"/>
    </row>
    <row r="184" spans="64:65" x14ac:dyDescent="0.3">
      <c r="BL184" s="32"/>
      <c r="BM184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Site1</vt:lpstr>
      <vt:lpstr>Site2</vt:lpstr>
      <vt:lpstr>Site3</vt:lpstr>
      <vt:lpstr>Site4</vt:lpstr>
      <vt:lpstr>Site5</vt:lpstr>
      <vt:lpstr>Site6</vt:lpstr>
      <vt:lpstr>Site7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</dc:creator>
  <cp:lastModifiedBy>Author</cp:lastModifiedBy>
  <dcterms:created xsi:type="dcterms:W3CDTF">2014-08-30T09:00:05Z</dcterms:created>
  <dcterms:modified xsi:type="dcterms:W3CDTF">2023-11-12T06:41:17Z</dcterms:modified>
</cp:coreProperties>
</file>