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tabRatio="830"/>
  </bookViews>
  <sheets>
    <sheet name="Tables of (Essential+non)" sheetId="14" r:id="rId1"/>
    <sheet name="tables" sheetId="1" r:id="rId2"/>
    <sheet name="Table (1)Poly phenols HPLC" sheetId="4" r:id="rId3"/>
    <sheet name="T2 Essential amino acids" sheetId="5" r:id="rId4"/>
    <sheet name="T3Non-essential amino acids" sheetId="6" r:id="rId5"/>
    <sheet name="T4 Essential and non-essential " sheetId="15" r:id="rId6"/>
    <sheet name="T5 Amino acids combined " sheetId="16" r:id="rId7"/>
    <sheet name="T6 GC" sheetId="9" r:id="rId8"/>
    <sheet name="Table 7 Elements" sheetId="10" r:id="rId9"/>
    <sheet name="T8 Sensory evaluation" sheetId="12" r:id="rId10"/>
    <sheet name="Table (9) Color" sheetId="13" r:id="rId11"/>
    <sheet name="T10 Viability assay" sheetId="11" r:id="rId12"/>
    <sheet name="T11 IC50" sheetId="20" r:id="rId13"/>
    <sheet name="Chart4" sheetId="8" r:id="rId14"/>
    <sheet name="Chart5" sheetId="7" r:id="rId15"/>
    <sheet name="Chart13" sheetId="17" r:id="rId16"/>
    <sheet name="Chart9 (2)" sheetId="18" r:id="rId17"/>
    <sheet name="Sheet1" sheetId="19" r:id="rId18"/>
  </sheets>
  <calcPr calcId="145621"/>
</workbook>
</file>

<file path=xl/calcChain.xml><?xml version="1.0" encoding="utf-8"?>
<calcChain xmlns="http://schemas.openxmlformats.org/spreadsheetml/2006/main">
  <c r="U47" i="14" l="1"/>
  <c r="P47" i="14"/>
  <c r="M47" i="14"/>
  <c r="U46" i="14"/>
  <c r="P46" i="14"/>
  <c r="M46" i="14"/>
  <c r="U45" i="14"/>
  <c r="P45" i="14"/>
  <c r="M23" i="14"/>
  <c r="M45" i="14"/>
  <c r="W17" i="14" l="1"/>
  <c r="X17" i="14"/>
  <c r="Y17" i="14"/>
  <c r="Z17" i="14"/>
  <c r="AA17" i="14"/>
  <c r="V17" i="14"/>
  <c r="E5" i="19" l="1"/>
  <c r="E4" i="19"/>
  <c r="C5" i="19"/>
  <c r="C4" i="19"/>
  <c r="A5" i="19"/>
  <c r="A4" i="19"/>
</calcChain>
</file>

<file path=xl/sharedStrings.xml><?xml version="1.0" encoding="utf-8"?>
<sst xmlns="http://schemas.openxmlformats.org/spreadsheetml/2006/main" count="392" uniqueCount="160">
  <si>
    <t>Soy Flour Conc. S (µg/g)</t>
  </si>
  <si>
    <t>Gallic acid</t>
  </si>
  <si>
    <t>Chlorogenic acid</t>
  </si>
  <si>
    <t>Catechin</t>
  </si>
  <si>
    <t>Methyl gallate</t>
  </si>
  <si>
    <t>Coffeic acid</t>
  </si>
  <si>
    <t>Syringic acid</t>
  </si>
  <si>
    <t>Pyro catechol</t>
  </si>
  <si>
    <t>Rutin</t>
  </si>
  <si>
    <t>Ellagic acid</t>
  </si>
  <si>
    <t>Coumaric acid</t>
  </si>
  <si>
    <t>Vanillin</t>
  </si>
  <si>
    <t>Ferulic acid</t>
  </si>
  <si>
    <t>Naringenin</t>
  </si>
  <si>
    <t>Daidzein</t>
  </si>
  <si>
    <t>Querectin</t>
  </si>
  <si>
    <t>Cinnamic acid</t>
  </si>
  <si>
    <t>Apigenin</t>
  </si>
  <si>
    <t>Kaempferol</t>
  </si>
  <si>
    <t>Hesperetin</t>
  </si>
  <si>
    <t>Soy Milk, Conc. S (µg/ml )</t>
  </si>
  <si>
    <t>SPI, Conc. S (µg/g)</t>
  </si>
  <si>
    <t>Soy milk, Conc. S (mg/ml)</t>
  </si>
  <si>
    <t>Soy flour, Conc. S (mg/g)</t>
  </si>
  <si>
    <t>SPI, Conc. S (mg/g)</t>
  </si>
  <si>
    <t>Histidine</t>
  </si>
  <si>
    <t>Threonine</t>
  </si>
  <si>
    <t>Valine</t>
  </si>
  <si>
    <t>Methionine</t>
  </si>
  <si>
    <t>Phenylalanine</t>
  </si>
  <si>
    <t>Isoleucine</t>
  </si>
  <si>
    <t>Leucine</t>
  </si>
  <si>
    <t>Lysine</t>
  </si>
  <si>
    <t>ASP</t>
  </si>
  <si>
    <t>GLU</t>
  </si>
  <si>
    <t>Serine</t>
  </si>
  <si>
    <t>Glycine</t>
  </si>
  <si>
    <t>Arginine</t>
  </si>
  <si>
    <t>Alanine</t>
  </si>
  <si>
    <t>Tyrosine</t>
  </si>
  <si>
    <t>Cystine</t>
  </si>
  <si>
    <t>Proline</t>
  </si>
  <si>
    <t>Soy milk, mg/ml</t>
  </si>
  <si>
    <t>Soy flour, mg/g</t>
  </si>
  <si>
    <t>SPI, mg/g</t>
  </si>
  <si>
    <t>Essential amino acids</t>
  </si>
  <si>
    <t>essential</t>
  </si>
  <si>
    <t>non</t>
  </si>
  <si>
    <t>Methionine+Cystine</t>
  </si>
  <si>
    <t>Phenylalanine+Tyrosine</t>
  </si>
  <si>
    <t>chart1</t>
  </si>
  <si>
    <t>chart2</t>
  </si>
  <si>
    <t>chart3</t>
  </si>
  <si>
    <t>chart4</t>
  </si>
  <si>
    <t>chart5</t>
  </si>
  <si>
    <t>GC.</t>
  </si>
  <si>
    <t>Soy Flour</t>
  </si>
  <si>
    <t>Soy milk</t>
  </si>
  <si>
    <t>C 16.0</t>
  </si>
  <si>
    <t>C 17.0</t>
  </si>
  <si>
    <t>-</t>
  </si>
  <si>
    <t>C 18.0</t>
  </si>
  <si>
    <t>C 18.1</t>
  </si>
  <si>
    <t>C 18.2</t>
  </si>
  <si>
    <t>C 20.0</t>
  </si>
  <si>
    <t>C 22.0</t>
  </si>
  <si>
    <t>chart 7</t>
  </si>
  <si>
    <t>Elements.</t>
  </si>
  <si>
    <t>chart8</t>
  </si>
  <si>
    <t>S</t>
  </si>
  <si>
    <t>Ca</t>
  </si>
  <si>
    <t>K</t>
  </si>
  <si>
    <t>Fe</t>
  </si>
  <si>
    <t>P</t>
  </si>
  <si>
    <t>Soy milk (mg/L)</t>
  </si>
  <si>
    <t>Soy flour (mg/kg)</t>
  </si>
  <si>
    <t>SPI (mg/kg)</t>
  </si>
  <si>
    <t>Viability assay</t>
  </si>
  <si>
    <t>chart9</t>
  </si>
  <si>
    <t>Control</t>
  </si>
  <si>
    <t>Nano/vitE</t>
  </si>
  <si>
    <t>Nano/Ca</t>
  </si>
  <si>
    <t>Nano/vitE/Ca</t>
  </si>
  <si>
    <r>
      <t>500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ug/ml</t>
    </r>
  </si>
  <si>
    <r>
      <t>250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ug/ml</t>
    </r>
  </si>
  <si>
    <r>
      <t>125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ug/ml</t>
    </r>
  </si>
  <si>
    <r>
      <t>62.5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ug/ml</t>
    </r>
  </si>
  <si>
    <r>
      <t>31.25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ug/ml</t>
    </r>
  </si>
  <si>
    <t>mean</t>
  </si>
  <si>
    <t>Sensory evaluation.</t>
  </si>
  <si>
    <t>Color</t>
  </si>
  <si>
    <t>Odor</t>
  </si>
  <si>
    <t>Taste</t>
  </si>
  <si>
    <t>Texture</t>
  </si>
  <si>
    <t>Overall acceptability</t>
  </si>
  <si>
    <t>CSM</t>
  </si>
  <si>
    <t>NEM</t>
  </si>
  <si>
    <t>NCM</t>
  </si>
  <si>
    <t>NECM</t>
  </si>
  <si>
    <t>FEM</t>
  </si>
  <si>
    <t>FCM</t>
  </si>
  <si>
    <t>FECM</t>
  </si>
  <si>
    <t>chart10</t>
  </si>
  <si>
    <t>Color.</t>
  </si>
  <si>
    <t>L</t>
  </si>
  <si>
    <t>a</t>
  </si>
  <si>
    <t>b</t>
  </si>
  <si>
    <t>chart 6</t>
  </si>
  <si>
    <t>SD</t>
  </si>
  <si>
    <t>chart 11</t>
  </si>
  <si>
    <t>chart 12</t>
  </si>
  <si>
    <t>IC50</t>
  </si>
  <si>
    <t>Mean</t>
  </si>
  <si>
    <t>chart 13</t>
  </si>
  <si>
    <t>Non-essential amino acids</t>
  </si>
  <si>
    <t>Methionine
+Cystine</t>
  </si>
  <si>
    <t>Phenylalanine
+Tyrosine</t>
  </si>
  <si>
    <t>IC50%</t>
  </si>
  <si>
    <t>cytotoxicity</t>
  </si>
  <si>
    <t>Amino acids</t>
  </si>
  <si>
    <t>Symbol</t>
  </si>
  <si>
    <r>
      <t>1</t>
    </r>
    <r>
      <rPr>
        <sz val="10"/>
        <color theme="1"/>
        <rFont val="Times New Roman"/>
        <family val="1"/>
      </rPr>
      <t>Pattern</t>
    </r>
  </si>
  <si>
    <t>Soybean flour</t>
  </si>
  <si>
    <t>Soybean milk</t>
  </si>
  <si>
    <t>SPI</t>
  </si>
  <si>
    <t>mg/g</t>
  </si>
  <si>
    <r>
      <t>2</t>
    </r>
    <r>
      <rPr>
        <b/>
        <sz val="10"/>
        <color theme="1"/>
        <rFont val="Times New Roman"/>
        <family val="1"/>
      </rPr>
      <t>AAS</t>
    </r>
  </si>
  <si>
    <t>mg/ml</t>
  </si>
  <si>
    <t>His</t>
  </si>
  <si>
    <t>Thr</t>
  </si>
  <si>
    <t>Val</t>
  </si>
  <si>
    <t>Met*</t>
  </si>
  <si>
    <t>N/A</t>
  </si>
  <si>
    <t>Cys</t>
  </si>
  <si>
    <t>Methionine+cystine</t>
  </si>
  <si>
    <t>Met+Cys</t>
  </si>
  <si>
    <t>Phe</t>
  </si>
  <si>
    <t>Tyr</t>
  </si>
  <si>
    <t>Phenylalanine+tyrosine</t>
  </si>
  <si>
    <t>Phe+Tyr</t>
  </si>
  <si>
    <t>Ile</t>
  </si>
  <si>
    <t>Leu</t>
  </si>
  <si>
    <t>Lys</t>
  </si>
  <si>
    <t>Asp</t>
  </si>
  <si>
    <t>Glu</t>
  </si>
  <si>
    <t>Ser</t>
  </si>
  <si>
    <t>Gly</t>
  </si>
  <si>
    <t>Arg</t>
  </si>
  <si>
    <t>Ala</t>
  </si>
  <si>
    <t>Pro</t>
  </si>
  <si>
    <t>EAA</t>
  </si>
  <si>
    <t>NEAA</t>
  </si>
  <si>
    <t>Total AA</t>
  </si>
  <si>
    <r>
      <t>1</t>
    </r>
    <r>
      <rPr>
        <sz val="11"/>
        <color theme="1"/>
        <rFont val="Times New Roman"/>
        <family val="1"/>
      </rPr>
      <t>Pattern</t>
    </r>
  </si>
  <si>
    <r>
      <t>2</t>
    </r>
    <r>
      <rPr>
        <sz val="11"/>
        <color theme="1"/>
        <rFont val="Times New Roman"/>
        <family val="1"/>
      </rPr>
      <t>AAS</t>
    </r>
  </si>
  <si>
    <r>
      <t>mg/</t>
    </r>
    <r>
      <rPr>
        <sz val="12"/>
        <color rgb="FF000000"/>
        <rFont val="Times New Roman"/>
        <family val="1"/>
      </rPr>
      <t>mL</t>
    </r>
  </si>
  <si>
    <t>Essential amino acids (EAA)</t>
  </si>
  <si>
    <t>Methionine(+cysteine)</t>
  </si>
  <si>
    <t>Phenylalanine(+tyrosine)</t>
  </si>
  <si>
    <t>Non-essential amino acids (NEAA)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</si>
</sst>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.00000"/>
    <numFmt numFmtId="165" formatCode="####.00000"/>
  </numFmts>
  <fonts count="22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Arial"/>
      <family val="2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sz val="9.5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48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4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4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4" fillId="3" borderId="0" xfId="0" applyFont="1" applyFill="1"/>
    <xf numFmtId="0" fontId="4" fillId="0" borderId="4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2" borderId="0" xfId="0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6" fillId="4" borderId="0" xfId="0" applyFont="1" applyFill="1" applyAlignment="1">
      <alignment horizontal="justify" vertical="center"/>
    </xf>
    <xf numFmtId="0" fontId="1" fillId="0" borderId="10" xfId="0" applyFont="1" applyBorder="1" applyAlignment="1">
      <alignment horizontal="center" vertical="center"/>
    </xf>
    <xf numFmtId="0" fontId="6" fillId="5" borderId="0" xfId="0" applyFont="1" applyFill="1"/>
    <xf numFmtId="0" fontId="0" fillId="5" borderId="0" xfId="0" applyFill="1"/>
    <xf numFmtId="0" fontId="0" fillId="6" borderId="0" xfId="0" applyFill="1"/>
    <xf numFmtId="0" fontId="6" fillId="0" borderId="14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0" borderId="16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ont="1" applyFill="1"/>
    <xf numFmtId="0" fontId="6" fillId="7" borderId="0" xfId="0" applyFont="1" applyFill="1" applyAlignment="1">
      <alignment horizontal="justify" vertical="center"/>
    </xf>
    <xf numFmtId="0" fontId="0" fillId="7" borderId="0" xfId="0" applyFill="1"/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8" borderId="0" xfId="0" applyFill="1"/>
    <xf numFmtId="0" fontId="6" fillId="8" borderId="0" xfId="0" applyFont="1" applyFill="1"/>
    <xf numFmtId="0" fontId="1" fillId="0" borderId="14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2" fontId="9" fillId="0" borderId="17" xfId="1" applyNumberFormat="1" applyFont="1" applyFill="1" applyBorder="1" applyAlignment="1">
      <alignment horizontal="center" vertical="top"/>
    </xf>
    <xf numFmtId="0" fontId="10" fillId="2" borderId="0" xfId="0" applyFont="1" applyFill="1"/>
    <xf numFmtId="0" fontId="11" fillId="2" borderId="0" xfId="0" applyFont="1" applyFill="1"/>
    <xf numFmtId="0" fontId="7" fillId="6" borderId="0" xfId="0" applyFont="1" applyFill="1" applyAlignment="1">
      <alignment horizontal="justify" vertical="center"/>
    </xf>
    <xf numFmtId="0" fontId="0" fillId="9" borderId="0" xfId="0" applyFill="1"/>
    <xf numFmtId="0" fontId="11" fillId="9" borderId="0" xfId="0" applyFont="1" applyFill="1"/>
    <xf numFmtId="0" fontId="6" fillId="0" borderId="4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justify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0" xfId="0" applyFont="1" applyFill="1"/>
    <xf numFmtId="0" fontId="1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/>
    <xf numFmtId="164" fontId="13" fillId="0" borderId="20" xfId="2" applyNumberFormat="1" applyFont="1" applyBorder="1" applyAlignment="1">
      <alignment horizontal="right" vertical="center"/>
    </xf>
    <xf numFmtId="0" fontId="8" fillId="0" borderId="0" xfId="2"/>
    <xf numFmtId="164" fontId="13" fillId="0" borderId="21" xfId="2" applyNumberFormat="1" applyFont="1" applyBorder="1" applyAlignment="1">
      <alignment horizontal="right" vertical="center"/>
    </xf>
    <xf numFmtId="165" fontId="13" fillId="0" borderId="21" xfId="2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6" fillId="0" borderId="24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6" fillId="0" borderId="24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8" fillId="0" borderId="2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4" fillId="0" borderId="2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9" fillId="0" borderId="24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9" fillId="0" borderId="23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19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center"/>
    </xf>
    <xf numFmtId="0" fontId="20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19" fillId="2" borderId="24" xfId="0" applyFont="1" applyFill="1" applyBorder="1" applyAlignment="1">
      <alignment vertical="center" wrapText="1"/>
    </xf>
    <xf numFmtId="0" fontId="19" fillId="2" borderId="24" xfId="0" applyFont="1" applyFill="1" applyBorder="1" applyAlignment="1">
      <alignment vertical="center" wrapText="1"/>
    </xf>
    <xf numFmtId="0" fontId="19" fillId="2" borderId="24" xfId="0" applyFont="1" applyFill="1" applyBorder="1" applyAlignment="1">
      <alignment vertical="center"/>
    </xf>
  </cellXfs>
  <cellStyles count="3">
    <cellStyle name="Normal" xfId="0" builtinId="0"/>
    <cellStyle name="Normal_color" xfId="1"/>
    <cellStyle name="Normal_tables" xfId="2"/>
  </cellStyles>
  <dxfs count="0"/>
  <tableStyles count="0" defaultTableStyle="TableStyleMedium2" defaultPivotStyle="PivotStyleMedium9"/>
  <colors>
    <mruColors>
      <color rgb="FFCCB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hartsheet" Target="chartsheets/sheet11.xml"/><Relationship Id="rId18" Type="http://schemas.openxmlformats.org/officeDocument/2006/relationships/worksheet" Target="worksheets/sheet3.xml"/><Relationship Id="rId3" Type="http://schemas.openxmlformats.org/officeDocument/2006/relationships/chartsheet" Target="chartsheets/sheet1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10" Type="http://schemas.openxmlformats.org/officeDocument/2006/relationships/chartsheet" Target="chartsheets/sheet8.xml"/><Relationship Id="rId19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949586164962232E-2"/>
          <c:y val="2.9794077728737822E-2"/>
          <c:w val="0.91266687820829617"/>
          <c:h val="0.809165563640253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tables!$B$2</c:f>
              <c:strCache>
                <c:ptCount val="1"/>
                <c:pt idx="0">
                  <c:v>Soy Milk, Conc. S (µg/ml )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7"/>
              <c:layout>
                <c:manualLayout>
                  <c:x val="-1.4669926085519663E-3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76-4AE8-A3C3-C3FC44FE029E}"/>
                </c:ext>
              </c:extLst>
            </c:dLbl>
            <c:dLbl>
              <c:idx val="15"/>
              <c:layout>
                <c:manualLayout>
                  <c:x val="-4.400977825655899E-3"/>
                  <c:y val="6.0606060606061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76-4AE8-A3C3-C3FC44FE02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6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tables!$A$3:$A$21</c:f>
              <c:strCache>
                <c:ptCount val="19"/>
                <c:pt idx="0">
                  <c:v>Gallic acid</c:v>
                </c:pt>
                <c:pt idx="1">
                  <c:v>Chlorogenic acid</c:v>
                </c:pt>
                <c:pt idx="2">
                  <c:v>Catechin</c:v>
                </c:pt>
                <c:pt idx="3">
                  <c:v>Methyl gallate</c:v>
                </c:pt>
                <c:pt idx="4">
                  <c:v>Coffeic acid</c:v>
                </c:pt>
                <c:pt idx="5">
                  <c:v>Syringic acid</c:v>
                </c:pt>
                <c:pt idx="6">
                  <c:v>Pyro catechol</c:v>
                </c:pt>
                <c:pt idx="7">
                  <c:v>Rutin</c:v>
                </c:pt>
                <c:pt idx="8">
                  <c:v>Ellagic acid</c:v>
                </c:pt>
                <c:pt idx="9">
                  <c:v>Coumaric acid</c:v>
                </c:pt>
                <c:pt idx="10">
                  <c:v>Vanillin</c:v>
                </c:pt>
                <c:pt idx="11">
                  <c:v>Ferulic acid</c:v>
                </c:pt>
                <c:pt idx="12">
                  <c:v>Naringenin</c:v>
                </c:pt>
                <c:pt idx="13">
                  <c:v>Daidzein</c:v>
                </c:pt>
                <c:pt idx="14">
                  <c:v>Querectin</c:v>
                </c:pt>
                <c:pt idx="15">
                  <c:v>Cinnamic acid</c:v>
                </c:pt>
                <c:pt idx="16">
                  <c:v>Apigenin</c:v>
                </c:pt>
                <c:pt idx="17">
                  <c:v>Kaempferol</c:v>
                </c:pt>
                <c:pt idx="18">
                  <c:v>Hesperetin</c:v>
                </c:pt>
              </c:strCache>
            </c:strRef>
          </c:cat>
          <c:val>
            <c:numRef>
              <c:f>tables!$B$3:$B$21</c:f>
              <c:numCache>
                <c:formatCode>General</c:formatCode>
                <c:ptCount val="19"/>
                <c:pt idx="0">
                  <c:v>0</c:v>
                </c:pt>
                <c:pt idx="1">
                  <c:v>16.93</c:v>
                </c:pt>
                <c:pt idx="2">
                  <c:v>0</c:v>
                </c:pt>
                <c:pt idx="3">
                  <c:v>2.0099999999999998</c:v>
                </c:pt>
                <c:pt idx="4">
                  <c:v>0</c:v>
                </c:pt>
                <c:pt idx="5">
                  <c:v>6.75</c:v>
                </c:pt>
                <c:pt idx="6">
                  <c:v>0</c:v>
                </c:pt>
                <c:pt idx="7">
                  <c:v>1.18</c:v>
                </c:pt>
                <c:pt idx="8">
                  <c:v>0.76</c:v>
                </c:pt>
                <c:pt idx="9">
                  <c:v>0.37</c:v>
                </c:pt>
                <c:pt idx="10">
                  <c:v>0</c:v>
                </c:pt>
                <c:pt idx="11">
                  <c:v>13.28</c:v>
                </c:pt>
                <c:pt idx="12">
                  <c:v>0.1</c:v>
                </c:pt>
                <c:pt idx="13">
                  <c:v>0.16</c:v>
                </c:pt>
                <c:pt idx="14">
                  <c:v>0</c:v>
                </c:pt>
                <c:pt idx="15">
                  <c:v>0.06</c:v>
                </c:pt>
                <c:pt idx="16">
                  <c:v>0.23</c:v>
                </c:pt>
                <c:pt idx="17">
                  <c:v>0</c:v>
                </c:pt>
                <c:pt idx="18">
                  <c:v>0.18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076-4AE8-A3C3-C3FC44FE029E}"/>
            </c:ext>
          </c:extLst>
        </c:ser>
        <c:ser>
          <c:idx val="1"/>
          <c:order val="1"/>
          <c:tx>
            <c:strRef>
              <c:f>tables!$C$2</c:f>
              <c:strCache>
                <c:ptCount val="1"/>
                <c:pt idx="0">
                  <c:v>Soy Flour Conc. S (µg/g)</c:v>
                </c:pt>
              </c:strCache>
            </c:strRef>
          </c:tx>
          <c:spPr>
            <a:solidFill>
              <a:srgbClr val="CCB3FF"/>
            </a:solidFill>
          </c:spPr>
          <c:invertIfNegative val="0"/>
          <c:dLbls>
            <c:dLbl>
              <c:idx val="12"/>
              <c:layout>
                <c:manualLayout>
                  <c:x val="-8.80195565131179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76-4AE8-A3C3-C3FC44FE029E}"/>
                </c:ext>
              </c:extLst>
            </c:dLbl>
            <c:dLbl>
              <c:idx val="15"/>
              <c:layout>
                <c:manualLayout>
                  <c:x val="-8.8019556513117998E-3"/>
                  <c:y val="-2.62626262626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76-4AE8-A3C3-C3FC44FE02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tables!$A$3:$A$21</c:f>
              <c:strCache>
                <c:ptCount val="19"/>
                <c:pt idx="0">
                  <c:v>Gallic acid</c:v>
                </c:pt>
                <c:pt idx="1">
                  <c:v>Chlorogenic acid</c:v>
                </c:pt>
                <c:pt idx="2">
                  <c:v>Catechin</c:v>
                </c:pt>
                <c:pt idx="3">
                  <c:v>Methyl gallate</c:v>
                </c:pt>
                <c:pt idx="4">
                  <c:v>Coffeic acid</c:v>
                </c:pt>
                <c:pt idx="5">
                  <c:v>Syringic acid</c:v>
                </c:pt>
                <c:pt idx="6">
                  <c:v>Pyro catechol</c:v>
                </c:pt>
                <c:pt idx="7">
                  <c:v>Rutin</c:v>
                </c:pt>
                <c:pt idx="8">
                  <c:v>Ellagic acid</c:v>
                </c:pt>
                <c:pt idx="9">
                  <c:v>Coumaric acid</c:v>
                </c:pt>
                <c:pt idx="10">
                  <c:v>Vanillin</c:v>
                </c:pt>
                <c:pt idx="11">
                  <c:v>Ferulic acid</c:v>
                </c:pt>
                <c:pt idx="12">
                  <c:v>Naringenin</c:v>
                </c:pt>
                <c:pt idx="13">
                  <c:v>Daidzein</c:v>
                </c:pt>
                <c:pt idx="14">
                  <c:v>Querectin</c:v>
                </c:pt>
                <c:pt idx="15">
                  <c:v>Cinnamic acid</c:v>
                </c:pt>
                <c:pt idx="16">
                  <c:v>Apigenin</c:v>
                </c:pt>
                <c:pt idx="17">
                  <c:v>Kaempferol</c:v>
                </c:pt>
                <c:pt idx="18">
                  <c:v>Hesperetin</c:v>
                </c:pt>
              </c:strCache>
            </c:strRef>
          </c:cat>
          <c:val>
            <c:numRef>
              <c:f>tables!$C$3:$C$21</c:f>
              <c:numCache>
                <c:formatCode>General</c:formatCode>
                <c:ptCount val="19"/>
                <c:pt idx="0">
                  <c:v>73.37</c:v>
                </c:pt>
                <c:pt idx="1">
                  <c:v>83.89</c:v>
                </c:pt>
                <c:pt idx="2">
                  <c:v>0</c:v>
                </c:pt>
                <c:pt idx="3">
                  <c:v>35.19</c:v>
                </c:pt>
                <c:pt idx="4">
                  <c:v>0</c:v>
                </c:pt>
                <c:pt idx="5">
                  <c:v>442.94</c:v>
                </c:pt>
                <c:pt idx="6">
                  <c:v>215.35</c:v>
                </c:pt>
                <c:pt idx="7">
                  <c:v>15.49</c:v>
                </c:pt>
                <c:pt idx="8">
                  <c:v>16.91</c:v>
                </c:pt>
                <c:pt idx="9">
                  <c:v>7.77</c:v>
                </c:pt>
                <c:pt idx="10">
                  <c:v>0</c:v>
                </c:pt>
                <c:pt idx="11">
                  <c:v>508.74</c:v>
                </c:pt>
                <c:pt idx="12">
                  <c:v>22.07</c:v>
                </c:pt>
                <c:pt idx="13">
                  <c:v>19.47</c:v>
                </c:pt>
                <c:pt idx="14">
                  <c:v>0</c:v>
                </c:pt>
                <c:pt idx="15">
                  <c:v>2.66</c:v>
                </c:pt>
                <c:pt idx="16">
                  <c:v>35.17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076-4AE8-A3C3-C3FC44FE029E}"/>
            </c:ext>
          </c:extLst>
        </c:ser>
        <c:ser>
          <c:idx val="2"/>
          <c:order val="2"/>
          <c:tx>
            <c:strRef>
              <c:f>tables!$D$2</c:f>
              <c:strCache>
                <c:ptCount val="1"/>
                <c:pt idx="0">
                  <c:v>SPI, Conc. S (µg/g)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-1.0101010101010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076-4AE8-A3C3-C3FC44FE029E}"/>
                </c:ext>
              </c:extLst>
            </c:dLbl>
            <c:dLbl>
              <c:idx val="3"/>
              <c:layout>
                <c:manualLayout>
                  <c:x val="1.0268948259863764E-2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076-4AE8-A3C3-C3FC44FE029E}"/>
                </c:ext>
              </c:extLst>
            </c:dLbl>
            <c:dLbl>
              <c:idx val="4"/>
              <c:layout>
                <c:manualLayout>
                  <c:x val="0"/>
                  <c:y val="-6.06060606060606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076-4AE8-A3C3-C3FC44FE029E}"/>
                </c:ext>
              </c:extLst>
            </c:dLbl>
            <c:dLbl>
              <c:idx val="7"/>
              <c:layout>
                <c:manualLayout>
                  <c:x val="5.867970434207866E-3"/>
                  <c:y val="2.020202020202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076-4AE8-A3C3-C3FC44FE029E}"/>
                </c:ext>
              </c:extLst>
            </c:dLbl>
            <c:dLbl>
              <c:idx val="12"/>
              <c:layout>
                <c:manualLayout>
                  <c:x val="1.46699260855196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076-4AE8-A3C3-C3FC44FE029E}"/>
                </c:ext>
              </c:extLst>
            </c:dLbl>
            <c:dLbl>
              <c:idx val="15"/>
              <c:layout>
                <c:manualLayout>
                  <c:x val="2.93398521710393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076-4AE8-A3C3-C3FC44FE02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tables!$A$3:$A$21</c:f>
              <c:strCache>
                <c:ptCount val="19"/>
                <c:pt idx="0">
                  <c:v>Gallic acid</c:v>
                </c:pt>
                <c:pt idx="1">
                  <c:v>Chlorogenic acid</c:v>
                </c:pt>
                <c:pt idx="2">
                  <c:v>Catechin</c:v>
                </c:pt>
                <c:pt idx="3">
                  <c:v>Methyl gallate</c:v>
                </c:pt>
                <c:pt idx="4">
                  <c:v>Coffeic acid</c:v>
                </c:pt>
                <c:pt idx="5">
                  <c:v>Syringic acid</c:v>
                </c:pt>
                <c:pt idx="6">
                  <c:v>Pyro catechol</c:v>
                </c:pt>
                <c:pt idx="7">
                  <c:v>Rutin</c:v>
                </c:pt>
                <c:pt idx="8">
                  <c:v>Ellagic acid</c:v>
                </c:pt>
                <c:pt idx="9">
                  <c:v>Coumaric acid</c:v>
                </c:pt>
                <c:pt idx="10">
                  <c:v>Vanillin</c:v>
                </c:pt>
                <c:pt idx="11">
                  <c:v>Ferulic acid</c:v>
                </c:pt>
                <c:pt idx="12">
                  <c:v>Naringenin</c:v>
                </c:pt>
                <c:pt idx="13">
                  <c:v>Daidzein</c:v>
                </c:pt>
                <c:pt idx="14">
                  <c:v>Querectin</c:v>
                </c:pt>
                <c:pt idx="15">
                  <c:v>Cinnamic acid</c:v>
                </c:pt>
                <c:pt idx="16">
                  <c:v>Apigenin</c:v>
                </c:pt>
                <c:pt idx="17">
                  <c:v>Kaempferol</c:v>
                </c:pt>
                <c:pt idx="18">
                  <c:v>Hesperetin</c:v>
                </c:pt>
              </c:strCache>
            </c:strRef>
          </c:cat>
          <c:val>
            <c:numRef>
              <c:f>tables!$D$3:$D$21</c:f>
              <c:numCache>
                <c:formatCode>General</c:formatCode>
                <c:ptCount val="19"/>
                <c:pt idx="0">
                  <c:v>101.98</c:v>
                </c:pt>
                <c:pt idx="1">
                  <c:v>194.63</c:v>
                </c:pt>
                <c:pt idx="2">
                  <c:v>0</c:v>
                </c:pt>
                <c:pt idx="3">
                  <c:v>27.73</c:v>
                </c:pt>
                <c:pt idx="4">
                  <c:v>0</c:v>
                </c:pt>
                <c:pt idx="5">
                  <c:v>346.64</c:v>
                </c:pt>
                <c:pt idx="6">
                  <c:v>276.75</c:v>
                </c:pt>
                <c:pt idx="7">
                  <c:v>27.09</c:v>
                </c:pt>
                <c:pt idx="8">
                  <c:v>60.99</c:v>
                </c:pt>
                <c:pt idx="9">
                  <c:v>18.739999999999998</c:v>
                </c:pt>
                <c:pt idx="10">
                  <c:v>0</c:v>
                </c:pt>
                <c:pt idx="11">
                  <c:v>491.78</c:v>
                </c:pt>
                <c:pt idx="12">
                  <c:v>30.66</c:v>
                </c:pt>
                <c:pt idx="13">
                  <c:v>209.02</c:v>
                </c:pt>
                <c:pt idx="14">
                  <c:v>0</c:v>
                </c:pt>
                <c:pt idx="15">
                  <c:v>3.83</c:v>
                </c:pt>
                <c:pt idx="16">
                  <c:v>215.69</c:v>
                </c:pt>
                <c:pt idx="17">
                  <c:v>0</c:v>
                </c:pt>
                <c:pt idx="18">
                  <c:v>54.94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076-4AE8-A3C3-C3FC44FE0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6317952"/>
        <c:axId val="196319872"/>
      </c:barChart>
      <c:catAx>
        <c:axId val="19631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phenolic compunds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95000"/>
                <a:lumOff val="5000"/>
              </a:sysClr>
            </a:solidFill>
          </a:ln>
        </c:spPr>
        <c:txPr>
          <a:bodyPr/>
          <a:lstStyle/>
          <a:p>
            <a:pPr>
              <a:defRPr sz="1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6319872"/>
        <c:crosses val="autoZero"/>
        <c:auto val="1"/>
        <c:lblAlgn val="ctr"/>
        <c:lblOffset val="100"/>
        <c:noMultiLvlLbl val="0"/>
      </c:catAx>
      <c:valAx>
        <c:axId val="196319872"/>
        <c:scaling>
          <c:orientation val="minMax"/>
          <c:max val="52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>
                <a:lumMod val="95000"/>
                <a:lumOff val="5000"/>
              </a:sysClr>
            </a:solidFill>
          </a:ln>
        </c:spPr>
        <c:txPr>
          <a:bodyPr/>
          <a:lstStyle/>
          <a:p>
            <a:pPr>
              <a:defRPr sz="1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6317952"/>
        <c:crosses val="autoZero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0.73247125683039915"/>
          <c:y val="2.568735031826623E-2"/>
          <c:w val="0.24552235159608224"/>
          <c:h val="0.10286184681460274"/>
        </c:manualLayout>
      </c:layout>
      <c:overlay val="0"/>
      <c:spPr>
        <a:ln w="12700">
          <a:solidFill>
            <a:sysClr val="windowText" lastClr="000000">
              <a:lumMod val="95000"/>
              <a:lumOff val="5000"/>
            </a:sysClr>
          </a:solidFill>
        </a:ln>
      </c:spPr>
      <c:txPr>
        <a:bodyPr/>
        <a:lstStyle/>
        <a:p>
          <a:pPr>
            <a:defRPr sz="1200" b="1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132036480707279"/>
          <c:y val="0.16297415810709512"/>
          <c:w val="0.88821901691735639"/>
          <c:h val="0.67688637910294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tables!$A$67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2.9299952612517593E-3"/>
                  <c:y val="-2.6232440074524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36F-4AA3-A980-650F19234A75}"/>
                </c:ext>
              </c:extLst>
            </c:dLbl>
            <c:dLbl>
              <c:idx val="7"/>
              <c:layout>
                <c:manualLayout>
                  <c:x val="-1.4669926085519663E-3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6F-4AA3-A980-650F19234A75}"/>
                </c:ext>
              </c:extLst>
            </c:dLbl>
            <c:dLbl>
              <c:idx val="15"/>
              <c:layout>
                <c:manualLayout>
                  <c:x val="-4.400977825655899E-3"/>
                  <c:y val="6.0606060606061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6F-4AA3-A980-650F19234A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tables!$I$67:$M$67</c:f>
                <c:numCache>
                  <c:formatCode>General</c:formatCode>
                  <c:ptCount val="5"/>
                  <c:pt idx="0">
                    <c:v>0.03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0.01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tables!$B$66:$F$66</c:f>
              <c:strCache>
                <c:ptCount val="5"/>
                <c:pt idx="0">
                  <c:v>500 ug/ml</c:v>
                </c:pt>
                <c:pt idx="1">
                  <c:v>250 ug/ml</c:v>
                </c:pt>
                <c:pt idx="2">
                  <c:v>125 ug/ml</c:v>
                </c:pt>
                <c:pt idx="3">
                  <c:v>62.5 ug/ml</c:v>
                </c:pt>
                <c:pt idx="4">
                  <c:v>31.25 ug/ml</c:v>
                </c:pt>
              </c:strCache>
            </c:strRef>
          </c:cat>
          <c:val>
            <c:numRef>
              <c:f>tables!$B$67:$F$67</c:f>
              <c:numCache>
                <c:formatCode>General</c:formatCode>
                <c:ptCount val="5"/>
                <c:pt idx="0">
                  <c:v>0.67</c:v>
                </c:pt>
                <c:pt idx="1">
                  <c:v>0.74</c:v>
                </c:pt>
                <c:pt idx="2">
                  <c:v>0.74</c:v>
                </c:pt>
                <c:pt idx="3">
                  <c:v>0.75</c:v>
                </c:pt>
                <c:pt idx="4">
                  <c:v>0.74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6F-4AA3-A980-650F19234A75}"/>
            </c:ext>
          </c:extLst>
        </c:ser>
        <c:ser>
          <c:idx val="1"/>
          <c:order val="1"/>
          <c:tx>
            <c:strRef>
              <c:f>tables!$A$68</c:f>
              <c:strCache>
                <c:ptCount val="1"/>
                <c:pt idx="0">
                  <c:v>Nano/vitE</c:v>
                </c:pt>
              </c:strCache>
            </c:strRef>
          </c:tx>
          <c:spPr>
            <a:solidFill>
              <a:srgbClr val="CCB3FF"/>
            </a:solidFill>
          </c:spPr>
          <c:invertIfNegative val="0"/>
          <c:dLbls>
            <c:dLbl>
              <c:idx val="0"/>
              <c:layout>
                <c:manualLayout>
                  <c:x val="-2.9299952612517593E-3"/>
                  <c:y val="-4.0357600114653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36F-4AA3-A980-650F19234A75}"/>
                </c:ext>
              </c:extLst>
            </c:dLbl>
            <c:dLbl>
              <c:idx val="12"/>
              <c:layout>
                <c:manualLayout>
                  <c:x val="-8.80195565131179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6F-4AA3-A980-650F19234A75}"/>
                </c:ext>
              </c:extLst>
            </c:dLbl>
            <c:dLbl>
              <c:idx val="15"/>
              <c:layout>
                <c:manualLayout>
                  <c:x val="-8.8019556513117998E-3"/>
                  <c:y val="-2.62626262626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6F-4AA3-A980-650F19234A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tables!$I$68:$M$68</c:f>
                <c:numCache>
                  <c:formatCode>General</c:formatCode>
                  <c:ptCount val="5"/>
                  <c:pt idx="0">
                    <c:v>0.03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0.01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tables!$B$66:$F$66</c:f>
              <c:strCache>
                <c:ptCount val="5"/>
                <c:pt idx="0">
                  <c:v>500 ug/ml</c:v>
                </c:pt>
                <c:pt idx="1">
                  <c:v>250 ug/ml</c:v>
                </c:pt>
                <c:pt idx="2">
                  <c:v>125 ug/ml</c:v>
                </c:pt>
                <c:pt idx="3">
                  <c:v>62.5 ug/ml</c:v>
                </c:pt>
                <c:pt idx="4">
                  <c:v>31.25 ug/ml</c:v>
                </c:pt>
              </c:strCache>
            </c:strRef>
          </c:cat>
          <c:val>
            <c:numRef>
              <c:f>tables!$B$68:$F$68</c:f>
              <c:numCache>
                <c:formatCode>General</c:formatCode>
                <c:ptCount val="5"/>
                <c:pt idx="0">
                  <c:v>0.14000000000000001</c:v>
                </c:pt>
                <c:pt idx="1">
                  <c:v>0.74</c:v>
                </c:pt>
                <c:pt idx="2">
                  <c:v>0.75</c:v>
                </c:pt>
                <c:pt idx="3">
                  <c:v>0.74</c:v>
                </c:pt>
                <c:pt idx="4">
                  <c:v>0.74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6F-4AA3-A980-650F19234A75}"/>
            </c:ext>
          </c:extLst>
        </c:ser>
        <c:ser>
          <c:idx val="2"/>
          <c:order val="2"/>
          <c:tx>
            <c:strRef>
              <c:f>tables!$A$69</c:f>
              <c:strCache>
                <c:ptCount val="1"/>
                <c:pt idx="0">
                  <c:v>Nano/Ca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Lbl>
              <c:idx val="0"/>
              <c:layout>
                <c:manualLayout>
                  <c:x val="-1.4649976306258794E-3"/>
                  <c:y val="-3.2286080091723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36F-4AA3-A980-650F19234A75}"/>
                </c:ext>
              </c:extLst>
            </c:dLbl>
            <c:dLbl>
              <c:idx val="2"/>
              <c:layout>
                <c:manualLayout>
                  <c:x val="0"/>
                  <c:y val="-1.0101010101010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36F-4AA3-A980-650F19234A75}"/>
                </c:ext>
              </c:extLst>
            </c:dLbl>
            <c:dLbl>
              <c:idx val="3"/>
              <c:layout>
                <c:manualLayout>
                  <c:x val="1.0268948259863764E-2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36F-4AA3-A980-650F19234A75}"/>
                </c:ext>
              </c:extLst>
            </c:dLbl>
            <c:dLbl>
              <c:idx val="4"/>
              <c:layout>
                <c:manualLayout>
                  <c:x val="0"/>
                  <c:y val="-6.06060606060606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36F-4AA3-A980-650F19234A75}"/>
                </c:ext>
              </c:extLst>
            </c:dLbl>
            <c:dLbl>
              <c:idx val="7"/>
              <c:layout>
                <c:manualLayout>
                  <c:x val="5.867970434207866E-3"/>
                  <c:y val="2.020202020202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6F-4AA3-A980-650F19234A75}"/>
                </c:ext>
              </c:extLst>
            </c:dLbl>
            <c:dLbl>
              <c:idx val="12"/>
              <c:layout>
                <c:manualLayout>
                  <c:x val="1.46699260855196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6F-4AA3-A980-650F19234A75}"/>
                </c:ext>
              </c:extLst>
            </c:dLbl>
            <c:dLbl>
              <c:idx val="15"/>
              <c:layout>
                <c:manualLayout>
                  <c:x val="2.93398521710393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6F-4AA3-A980-650F19234A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tables!$I$69:$M$69</c:f>
                <c:numCache>
                  <c:formatCode>General</c:formatCode>
                  <c:ptCount val="5"/>
                  <c:pt idx="0">
                    <c:v>0.04</c:v>
                  </c:pt>
                  <c:pt idx="1">
                    <c:v>0.02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0.01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tables!$B$66:$F$66</c:f>
              <c:strCache>
                <c:ptCount val="5"/>
                <c:pt idx="0">
                  <c:v>500 ug/ml</c:v>
                </c:pt>
                <c:pt idx="1">
                  <c:v>250 ug/ml</c:v>
                </c:pt>
                <c:pt idx="2">
                  <c:v>125 ug/ml</c:v>
                </c:pt>
                <c:pt idx="3">
                  <c:v>62.5 ug/ml</c:v>
                </c:pt>
                <c:pt idx="4">
                  <c:v>31.25 ug/ml</c:v>
                </c:pt>
              </c:strCache>
            </c:strRef>
          </c:cat>
          <c:val>
            <c:numRef>
              <c:f>tables!$B$69:$F$69</c:f>
              <c:numCache>
                <c:formatCode>General</c:formatCode>
                <c:ptCount val="5"/>
                <c:pt idx="0">
                  <c:v>0.27</c:v>
                </c:pt>
                <c:pt idx="1">
                  <c:v>0.7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36F-4AA3-A980-650F19234A75}"/>
            </c:ext>
          </c:extLst>
        </c:ser>
        <c:ser>
          <c:idx val="3"/>
          <c:order val="3"/>
          <c:tx>
            <c:strRef>
              <c:f>tables!$A$70</c:f>
              <c:strCache>
                <c:ptCount val="1"/>
                <c:pt idx="0">
                  <c:v>Nano/vitE/Ca</c:v>
                </c:pt>
              </c:strCache>
            </c:strRef>
          </c:tx>
          <c:spPr>
            <a:solidFill>
              <a:srgbClr val="C0504D">
                <a:lumMod val="40000"/>
                <a:lumOff val="60000"/>
              </a:srgbClr>
            </a:solidFill>
          </c:spPr>
          <c:invertIfNegative val="0"/>
          <c:dLbls>
            <c:dLbl>
              <c:idx val="1"/>
              <c:layout>
                <c:manualLayout>
                  <c:x val="1.4649976306258794E-3"/>
                  <c:y val="-2.0178800057326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36F-4AA3-A980-650F19234A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tables!$I$70:$M$70</c:f>
                <c:numCache>
                  <c:formatCode>General</c:formatCode>
                  <c:ptCount val="5"/>
                  <c:pt idx="0">
                    <c:v>0.01</c:v>
                  </c:pt>
                  <c:pt idx="1">
                    <c:v>0.02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0.01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tables!$B$66:$F$66</c:f>
              <c:strCache>
                <c:ptCount val="5"/>
                <c:pt idx="0">
                  <c:v>500 ug/ml</c:v>
                </c:pt>
                <c:pt idx="1">
                  <c:v>250 ug/ml</c:v>
                </c:pt>
                <c:pt idx="2">
                  <c:v>125 ug/ml</c:v>
                </c:pt>
                <c:pt idx="3">
                  <c:v>62.5 ug/ml</c:v>
                </c:pt>
                <c:pt idx="4">
                  <c:v>31.25 ug/ml</c:v>
                </c:pt>
              </c:strCache>
            </c:strRef>
          </c:cat>
          <c:val>
            <c:numRef>
              <c:f>tables!$B$70:$F$70</c:f>
              <c:numCache>
                <c:formatCode>General</c:formatCode>
                <c:ptCount val="5"/>
                <c:pt idx="0">
                  <c:v>0.06</c:v>
                </c:pt>
                <c:pt idx="1">
                  <c:v>0.23</c:v>
                </c:pt>
                <c:pt idx="2">
                  <c:v>0.64</c:v>
                </c:pt>
                <c:pt idx="3">
                  <c:v>0.75</c:v>
                </c:pt>
                <c:pt idx="4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136F-4AA3-A980-650F19234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8937984"/>
        <c:axId val="198956544"/>
      </c:barChart>
      <c:catAx>
        <c:axId val="1989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 samples concentrations 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95000"/>
                <a:lumOff val="5000"/>
              </a:sysClr>
            </a:solidFill>
          </a:ln>
        </c:spPr>
        <c:crossAx val="198956544"/>
        <c:crosses val="autoZero"/>
        <c:auto val="1"/>
        <c:lblAlgn val="ctr"/>
        <c:lblOffset val="100"/>
        <c:noMultiLvlLbl val="0"/>
      </c:catAx>
      <c:valAx>
        <c:axId val="198956544"/>
        <c:scaling>
          <c:orientation val="minMax"/>
          <c:max val="0.9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 b="1" i="0" u="none" strike="noStrike" baseline="0">
                    <a:effectLst/>
                  </a:rPr>
                  <a:t>ug/ml</a:t>
                </a:r>
                <a:endParaRPr lang="en-US" sz="105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>
                <a:lumMod val="95000"/>
                <a:lumOff val="5000"/>
              </a:sysClr>
            </a:solidFill>
          </a:ln>
        </c:spPr>
        <c:crossAx val="198937984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21786529037242777"/>
          <c:y val="2.5098029164608179E-2"/>
          <c:w val="0.58496098402241525"/>
          <c:h val="7.5700771548958892E-2"/>
        </c:manualLayout>
      </c:layout>
      <c:overlay val="0"/>
      <c:spPr>
        <a:ln w="12700">
          <a:solidFill>
            <a:sysClr val="windowText" lastClr="000000">
              <a:lumMod val="95000"/>
              <a:lumOff val="5000"/>
            </a:sysClr>
          </a:solidFill>
        </a:ln>
      </c:spPr>
    </c:legend>
    <c:plotVisOnly val="1"/>
    <c:dispBlanksAs val="gap"/>
    <c:showDLblsOverMax val="0"/>
  </c:chart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518759950088207"/>
          <c:y val="2.6990906994366303E-2"/>
          <c:w val="0.85945850006454128"/>
          <c:h val="0.845794484894409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CCB3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4E3-418E-8A9D-7D8C45A7EC6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4E3-418E-8A9D-7D8C45A7EC63}"/>
              </c:ext>
            </c:extLst>
          </c:dPt>
          <c:dPt>
            <c:idx val="3"/>
            <c:invertIfNegative val="0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4E3-418E-8A9D-7D8C45A7EC63}"/>
              </c:ext>
            </c:extLst>
          </c:dPt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E3-418E-8A9D-7D8C45A7EC63}"/>
                </c:ext>
              </c:extLst>
            </c:dLbl>
            <c:dLbl>
              <c:idx val="1"/>
              <c:layout>
                <c:manualLayout>
                  <c:x val="2.6369945559751501E-2"/>
                  <c:y val="-2.0889748676585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E3-418E-8A9D-7D8C45A7EC63}"/>
                </c:ext>
              </c:extLst>
            </c:dLbl>
            <c:dLbl>
              <c:idx val="2"/>
              <c:layout>
                <c:manualLayout>
                  <c:x val="3.8089897473266354E-2"/>
                  <c:y val="-2.0889913162795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E3-418E-8A9D-7D8C45A7EC63}"/>
                </c:ext>
              </c:extLst>
            </c:dLbl>
            <c:dLbl>
              <c:idx val="3"/>
              <c:layout>
                <c:manualLayout>
                  <c:x val="2.0509969602994074E-2"/>
                  <c:y val="-2.5067698411902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E3-418E-8A9D-7D8C45A7EC63}"/>
                </c:ext>
              </c:extLst>
            </c:dLbl>
            <c:dLbl>
              <c:idx val="7"/>
              <c:layout>
                <c:manualLayout>
                  <c:x val="-1.4669926085519663E-3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E3-418E-8A9D-7D8C45A7EC63}"/>
                </c:ext>
              </c:extLst>
            </c:dLbl>
            <c:dLbl>
              <c:idx val="15"/>
              <c:layout>
                <c:manualLayout>
                  <c:x val="-4.400977825655899E-3"/>
                  <c:y val="6.0606060606061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E3-418E-8A9D-7D8C45A7EC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tables!$D$99:$D$102</c:f>
                <c:numCache>
                  <c:formatCode>General</c:formatCode>
                  <c:ptCount val="4"/>
                  <c:pt idx="0">
                    <c:v>0.01</c:v>
                  </c:pt>
                  <c:pt idx="1">
                    <c:v>0.01</c:v>
                  </c:pt>
                  <c:pt idx="2">
                    <c:v>0.02</c:v>
                  </c:pt>
                  <c:pt idx="3">
                    <c:v>0.01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tables!$A$118:$A$121</c:f>
              <c:strCache>
                <c:ptCount val="4"/>
                <c:pt idx="0">
                  <c:v>Control</c:v>
                </c:pt>
                <c:pt idx="1">
                  <c:v>Nano/vitE</c:v>
                </c:pt>
                <c:pt idx="2">
                  <c:v>Nano/Ca</c:v>
                </c:pt>
                <c:pt idx="3">
                  <c:v>Nano/vitE/Ca</c:v>
                </c:pt>
              </c:strCache>
            </c:strRef>
          </c:cat>
          <c:val>
            <c:numRef>
              <c:f>tables!$B$118:$B$121</c:f>
              <c:numCache>
                <c:formatCode>General</c:formatCode>
                <c:ptCount val="4"/>
                <c:pt idx="0">
                  <c:v>0</c:v>
                </c:pt>
                <c:pt idx="1">
                  <c:v>400.63</c:v>
                </c:pt>
                <c:pt idx="2">
                  <c:v>439.25</c:v>
                </c:pt>
                <c:pt idx="3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4E3-418E-8A9D-7D8C45A7E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078272"/>
        <c:axId val="199080192"/>
      </c:barChart>
      <c:catAx>
        <c:axId val="19907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contro - nanoencapsulated samples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95000"/>
                <a:lumOff val="5000"/>
              </a:sysClr>
            </a:solidFill>
          </a:ln>
        </c:spPr>
        <c:crossAx val="199080192"/>
        <c:crosses val="autoZero"/>
        <c:auto val="1"/>
        <c:lblAlgn val="ctr"/>
        <c:lblOffset val="100"/>
        <c:noMultiLvlLbl val="0"/>
      </c:catAx>
      <c:valAx>
        <c:axId val="1990801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IC50</a:t>
                </a:r>
                <a:r>
                  <a:rPr lang="en-US" sz="1800" b="0" i="0" baseline="0">
                    <a:effectLst/>
                  </a:rPr>
                  <a:t> </a:t>
                </a:r>
                <a:r>
                  <a:rPr lang="en-US" sz="1800" b="1" i="0" baseline="0">
                    <a:effectLst/>
                  </a:rPr>
                  <a:t>± SD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5.1841587998077343E-3"/>
              <c:y val="0.3496589939271538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19050">
            <a:solidFill>
              <a:sysClr val="windowText" lastClr="000000">
                <a:lumMod val="95000"/>
                <a:lumOff val="5000"/>
              </a:sysClr>
            </a:solidFill>
          </a:ln>
        </c:spPr>
        <c:crossAx val="1990782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6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039570611593653E-2"/>
          <c:y val="2.9794077728737822E-2"/>
          <c:w val="0.90245952169253785"/>
          <c:h val="0.714713175500234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tables!$B$36</c:f>
              <c:strCache>
                <c:ptCount val="1"/>
                <c:pt idx="0">
                  <c:v>Soy milk, mg/ml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7"/>
              <c:layout>
                <c:manualLayout>
                  <c:x val="-1.4669926085519663E-3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6E-43C5-AD70-FD6000FB3B10}"/>
                </c:ext>
              </c:extLst>
            </c:dLbl>
            <c:dLbl>
              <c:idx val="15"/>
              <c:layout>
                <c:manualLayout>
                  <c:x val="-4.400977825655899E-3"/>
                  <c:y val="6.0606060606061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6E-43C5-AD70-FD6000FB3B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tables!$A$37:$A$44</c:f>
              <c:strCache>
                <c:ptCount val="8"/>
                <c:pt idx="0">
                  <c:v>Histidine</c:v>
                </c:pt>
                <c:pt idx="1">
                  <c:v>Threonine</c:v>
                </c:pt>
                <c:pt idx="2">
                  <c:v>Valine</c:v>
                </c:pt>
                <c:pt idx="3">
                  <c:v>Methionine+Cystine</c:v>
                </c:pt>
                <c:pt idx="4">
                  <c:v>Phenylalanine+Tyrosine</c:v>
                </c:pt>
                <c:pt idx="5">
                  <c:v>Isoleucine</c:v>
                </c:pt>
                <c:pt idx="6">
                  <c:v>Leucine</c:v>
                </c:pt>
                <c:pt idx="7">
                  <c:v>Lysine</c:v>
                </c:pt>
              </c:strCache>
            </c:strRef>
          </c:cat>
          <c:val>
            <c:numRef>
              <c:f>tables!$B$37:$B$44</c:f>
              <c:numCache>
                <c:formatCode>General</c:formatCode>
                <c:ptCount val="8"/>
                <c:pt idx="0">
                  <c:v>4.74</c:v>
                </c:pt>
                <c:pt idx="1">
                  <c:v>6.49</c:v>
                </c:pt>
                <c:pt idx="2">
                  <c:v>6.82</c:v>
                </c:pt>
                <c:pt idx="3">
                  <c:v>4.8</c:v>
                </c:pt>
                <c:pt idx="4">
                  <c:v>14.15</c:v>
                </c:pt>
                <c:pt idx="5">
                  <c:v>6.45</c:v>
                </c:pt>
                <c:pt idx="6">
                  <c:v>12.71</c:v>
                </c:pt>
                <c:pt idx="7">
                  <c:v>9.2899999999999991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E6E-43C5-AD70-FD6000FB3B10}"/>
            </c:ext>
          </c:extLst>
        </c:ser>
        <c:ser>
          <c:idx val="1"/>
          <c:order val="1"/>
          <c:tx>
            <c:strRef>
              <c:f>tables!$C$36</c:f>
              <c:strCache>
                <c:ptCount val="1"/>
                <c:pt idx="0">
                  <c:v>Soy flour, mg/g</c:v>
                </c:pt>
              </c:strCache>
            </c:strRef>
          </c:tx>
          <c:spPr>
            <a:solidFill>
              <a:srgbClr val="CCB3FF"/>
            </a:solidFill>
          </c:spPr>
          <c:invertIfNegative val="0"/>
          <c:dLbls>
            <c:dLbl>
              <c:idx val="12"/>
              <c:layout>
                <c:manualLayout>
                  <c:x val="-8.80195565131179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6E-43C5-AD70-FD6000FB3B10}"/>
                </c:ext>
              </c:extLst>
            </c:dLbl>
            <c:dLbl>
              <c:idx val="15"/>
              <c:layout>
                <c:manualLayout>
                  <c:x val="-8.8019556513117998E-3"/>
                  <c:y val="-2.62626262626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6E-43C5-AD70-FD6000FB3B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tables!$A$37:$A$44</c:f>
              <c:strCache>
                <c:ptCount val="8"/>
                <c:pt idx="0">
                  <c:v>Histidine</c:v>
                </c:pt>
                <c:pt idx="1">
                  <c:v>Threonine</c:v>
                </c:pt>
                <c:pt idx="2">
                  <c:v>Valine</c:v>
                </c:pt>
                <c:pt idx="3">
                  <c:v>Methionine+Cystine</c:v>
                </c:pt>
                <c:pt idx="4">
                  <c:v>Phenylalanine+Tyrosine</c:v>
                </c:pt>
                <c:pt idx="5">
                  <c:v>Isoleucine</c:v>
                </c:pt>
                <c:pt idx="6">
                  <c:v>Leucine</c:v>
                </c:pt>
                <c:pt idx="7">
                  <c:v>Lysine</c:v>
                </c:pt>
              </c:strCache>
            </c:strRef>
          </c:cat>
          <c:val>
            <c:numRef>
              <c:f>tables!$C$37:$C$44</c:f>
              <c:numCache>
                <c:formatCode>General</c:formatCode>
                <c:ptCount val="8"/>
                <c:pt idx="0">
                  <c:v>10.66</c:v>
                </c:pt>
                <c:pt idx="1">
                  <c:v>14.37</c:v>
                </c:pt>
                <c:pt idx="2">
                  <c:v>15.56</c:v>
                </c:pt>
                <c:pt idx="3">
                  <c:v>9.5500000000000007</c:v>
                </c:pt>
                <c:pt idx="4">
                  <c:v>29.78</c:v>
                </c:pt>
                <c:pt idx="5">
                  <c:v>14.49</c:v>
                </c:pt>
                <c:pt idx="6">
                  <c:v>27.56</c:v>
                </c:pt>
                <c:pt idx="7">
                  <c:v>20.52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E6E-43C5-AD70-FD6000FB3B10}"/>
            </c:ext>
          </c:extLst>
        </c:ser>
        <c:ser>
          <c:idx val="2"/>
          <c:order val="2"/>
          <c:tx>
            <c:strRef>
              <c:f>tables!$D$36</c:f>
              <c:strCache>
                <c:ptCount val="1"/>
                <c:pt idx="0">
                  <c:v>SPI, mg/g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-1.0101010101010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6E-43C5-AD70-FD6000FB3B10}"/>
                </c:ext>
              </c:extLst>
            </c:dLbl>
            <c:dLbl>
              <c:idx val="3"/>
              <c:layout>
                <c:manualLayout>
                  <c:x val="1.0268948259863764E-2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6E-43C5-AD70-FD6000FB3B10}"/>
                </c:ext>
              </c:extLst>
            </c:dLbl>
            <c:dLbl>
              <c:idx val="4"/>
              <c:layout>
                <c:manualLayout>
                  <c:x val="0"/>
                  <c:y val="-6.06060606060606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6E-43C5-AD70-FD6000FB3B10}"/>
                </c:ext>
              </c:extLst>
            </c:dLbl>
            <c:dLbl>
              <c:idx val="7"/>
              <c:layout>
                <c:manualLayout>
                  <c:x val="5.867970434207866E-3"/>
                  <c:y val="2.020202020202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6E-43C5-AD70-FD6000FB3B10}"/>
                </c:ext>
              </c:extLst>
            </c:dLbl>
            <c:dLbl>
              <c:idx val="12"/>
              <c:layout>
                <c:manualLayout>
                  <c:x val="1.46699260855196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E6E-43C5-AD70-FD6000FB3B10}"/>
                </c:ext>
              </c:extLst>
            </c:dLbl>
            <c:dLbl>
              <c:idx val="15"/>
              <c:layout>
                <c:manualLayout>
                  <c:x val="2.93398521710393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6E-43C5-AD70-FD6000FB3B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tables!$A$37:$A$44</c:f>
              <c:strCache>
                <c:ptCount val="8"/>
                <c:pt idx="0">
                  <c:v>Histidine</c:v>
                </c:pt>
                <c:pt idx="1">
                  <c:v>Threonine</c:v>
                </c:pt>
                <c:pt idx="2">
                  <c:v>Valine</c:v>
                </c:pt>
                <c:pt idx="3">
                  <c:v>Methionine+Cystine</c:v>
                </c:pt>
                <c:pt idx="4">
                  <c:v>Phenylalanine+Tyrosine</c:v>
                </c:pt>
                <c:pt idx="5">
                  <c:v>Isoleucine</c:v>
                </c:pt>
                <c:pt idx="6">
                  <c:v>Leucine</c:v>
                </c:pt>
                <c:pt idx="7">
                  <c:v>Lysine</c:v>
                </c:pt>
              </c:strCache>
            </c:strRef>
          </c:cat>
          <c:val>
            <c:numRef>
              <c:f>tables!$D$37:$D$44</c:f>
              <c:numCache>
                <c:formatCode>General</c:formatCode>
                <c:ptCount val="8"/>
                <c:pt idx="0">
                  <c:v>15.77</c:v>
                </c:pt>
                <c:pt idx="1">
                  <c:v>18.64</c:v>
                </c:pt>
                <c:pt idx="2">
                  <c:v>21.78</c:v>
                </c:pt>
                <c:pt idx="3">
                  <c:v>13.27</c:v>
                </c:pt>
                <c:pt idx="4">
                  <c:v>47.61</c:v>
                </c:pt>
                <c:pt idx="5">
                  <c:v>22.12</c:v>
                </c:pt>
                <c:pt idx="6">
                  <c:v>42.45</c:v>
                </c:pt>
                <c:pt idx="7">
                  <c:v>31.19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AE6E-43C5-AD70-FD6000FB3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9403776"/>
        <c:axId val="199434624"/>
      </c:barChart>
      <c:catAx>
        <c:axId val="19940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essential amino</a:t>
                </a:r>
                <a:r>
                  <a:rPr lang="en-US" sz="1400" baseline="0"/>
                  <a:t> acids </a:t>
                </a:r>
                <a:endParaRPr lang="en-US" sz="1400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95000"/>
                <a:lumOff val="5000"/>
              </a:sysClr>
            </a:solidFill>
          </a:ln>
        </c:spPr>
        <c:txPr>
          <a:bodyPr/>
          <a:lstStyle/>
          <a:p>
            <a:pPr>
              <a:defRPr sz="1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9434624"/>
        <c:crosses val="autoZero"/>
        <c:auto val="1"/>
        <c:lblAlgn val="ctr"/>
        <c:lblOffset val="100"/>
        <c:noMultiLvlLbl val="0"/>
      </c:catAx>
      <c:valAx>
        <c:axId val="199434624"/>
        <c:scaling>
          <c:orientation val="minMax"/>
          <c:max val="5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concentration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>
                <a:lumMod val="95000"/>
                <a:lumOff val="5000"/>
              </a:sysClr>
            </a:solidFill>
          </a:ln>
        </c:spPr>
        <c:txPr>
          <a:bodyPr/>
          <a:lstStyle/>
          <a:p>
            <a:pPr>
              <a:defRPr sz="1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9403776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75445122783901453"/>
          <c:y val="2.3668051001265393E-2"/>
          <c:w val="0.205973062649593"/>
          <c:h val="0.10286184681460274"/>
        </c:manualLayout>
      </c:layout>
      <c:overlay val="0"/>
      <c:spPr>
        <a:ln w="12700">
          <a:solidFill>
            <a:sysClr val="windowText" lastClr="000000">
              <a:lumMod val="95000"/>
              <a:lumOff val="5000"/>
            </a:sysClr>
          </a:solidFill>
        </a:ln>
      </c:spPr>
      <c:txPr>
        <a:bodyPr/>
        <a:lstStyle/>
        <a:p>
          <a:pPr>
            <a:defRPr sz="1200" b="1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8289942088454804E-2"/>
          <c:y val="1.9696953796043918E-2"/>
          <c:w val="0.90171005791154524"/>
          <c:h val="0.83739832982327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tables!$G$36:$G$37</c:f>
              <c:strCache>
                <c:ptCount val="1"/>
                <c:pt idx="0">
                  <c:v>SPI, mg/g Soy milk, mg/ml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7"/>
              <c:layout>
                <c:manualLayout>
                  <c:x val="-1.4669926085519663E-3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E-49FC-BB3D-A9AA648814C1}"/>
                </c:ext>
              </c:extLst>
            </c:dLbl>
            <c:dLbl>
              <c:idx val="15"/>
              <c:layout>
                <c:manualLayout>
                  <c:x val="-4.400977825655899E-3"/>
                  <c:y val="6.0606060606061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E-49FC-BB3D-A9AA648814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tables!$F$38:$F$46</c:f>
              <c:strCache>
                <c:ptCount val="9"/>
                <c:pt idx="0">
                  <c:v>ASP</c:v>
                </c:pt>
                <c:pt idx="1">
                  <c:v>GLU</c:v>
                </c:pt>
                <c:pt idx="2">
                  <c:v>Serine</c:v>
                </c:pt>
                <c:pt idx="3">
                  <c:v>Glycine</c:v>
                </c:pt>
                <c:pt idx="4">
                  <c:v>Arginine</c:v>
                </c:pt>
                <c:pt idx="5">
                  <c:v>Alanine</c:v>
                </c:pt>
                <c:pt idx="6">
                  <c:v>Tyrosine</c:v>
                </c:pt>
                <c:pt idx="7">
                  <c:v>Cystine</c:v>
                </c:pt>
                <c:pt idx="8">
                  <c:v>Proline</c:v>
                </c:pt>
              </c:strCache>
            </c:strRef>
          </c:cat>
          <c:val>
            <c:numRef>
              <c:f>tables!$G$38:$G$46</c:f>
              <c:numCache>
                <c:formatCode>General</c:formatCode>
                <c:ptCount val="9"/>
                <c:pt idx="0">
                  <c:v>19.87</c:v>
                </c:pt>
                <c:pt idx="1">
                  <c:v>36.65</c:v>
                </c:pt>
                <c:pt idx="2">
                  <c:v>9.1999999999999993</c:v>
                </c:pt>
                <c:pt idx="3">
                  <c:v>6.71</c:v>
                </c:pt>
                <c:pt idx="4">
                  <c:v>12.51</c:v>
                </c:pt>
                <c:pt idx="5">
                  <c:v>7.08</c:v>
                </c:pt>
                <c:pt idx="6">
                  <c:v>5.64</c:v>
                </c:pt>
                <c:pt idx="7">
                  <c:v>2.5499999999999998</c:v>
                </c:pt>
                <c:pt idx="8">
                  <c:v>16.84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7DE-49FC-BB3D-A9AA648814C1}"/>
            </c:ext>
          </c:extLst>
        </c:ser>
        <c:ser>
          <c:idx val="1"/>
          <c:order val="1"/>
          <c:tx>
            <c:strRef>
              <c:f>tables!$H$36:$H$37</c:f>
              <c:strCache>
                <c:ptCount val="1"/>
                <c:pt idx="0">
                  <c:v>chart5 Soy flour, mg/g</c:v>
                </c:pt>
              </c:strCache>
            </c:strRef>
          </c:tx>
          <c:spPr>
            <a:solidFill>
              <a:srgbClr val="CCB3FF"/>
            </a:solidFill>
          </c:spPr>
          <c:invertIfNegative val="0"/>
          <c:dLbls>
            <c:dLbl>
              <c:idx val="12"/>
              <c:layout>
                <c:manualLayout>
                  <c:x val="-8.80195565131179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E-49FC-BB3D-A9AA648814C1}"/>
                </c:ext>
              </c:extLst>
            </c:dLbl>
            <c:dLbl>
              <c:idx val="15"/>
              <c:layout>
                <c:manualLayout>
                  <c:x val="-8.8019556513117998E-3"/>
                  <c:y val="-2.62626262626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E-49FC-BB3D-A9AA648814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tables!$F$38:$F$46</c:f>
              <c:strCache>
                <c:ptCount val="9"/>
                <c:pt idx="0">
                  <c:v>ASP</c:v>
                </c:pt>
                <c:pt idx="1">
                  <c:v>GLU</c:v>
                </c:pt>
                <c:pt idx="2">
                  <c:v>Serine</c:v>
                </c:pt>
                <c:pt idx="3">
                  <c:v>Glycine</c:v>
                </c:pt>
                <c:pt idx="4">
                  <c:v>Arginine</c:v>
                </c:pt>
                <c:pt idx="5">
                  <c:v>Alanine</c:v>
                </c:pt>
                <c:pt idx="6">
                  <c:v>Tyrosine</c:v>
                </c:pt>
                <c:pt idx="7">
                  <c:v>Cystine</c:v>
                </c:pt>
                <c:pt idx="8">
                  <c:v>Proline</c:v>
                </c:pt>
              </c:strCache>
            </c:strRef>
          </c:cat>
          <c:val>
            <c:numRef>
              <c:f>tables!$H$38:$H$46</c:f>
              <c:numCache>
                <c:formatCode>General</c:formatCode>
                <c:ptCount val="9"/>
                <c:pt idx="0">
                  <c:v>40.409999999999997</c:v>
                </c:pt>
                <c:pt idx="1">
                  <c:v>74.69</c:v>
                </c:pt>
                <c:pt idx="2">
                  <c:v>18.600000000000001</c:v>
                </c:pt>
                <c:pt idx="3">
                  <c:v>14.5</c:v>
                </c:pt>
                <c:pt idx="4">
                  <c:v>25.79</c:v>
                </c:pt>
                <c:pt idx="5">
                  <c:v>15.45</c:v>
                </c:pt>
                <c:pt idx="6">
                  <c:v>12.04</c:v>
                </c:pt>
                <c:pt idx="7">
                  <c:v>5.2</c:v>
                </c:pt>
                <c:pt idx="8">
                  <c:v>29.23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7DE-49FC-BB3D-A9AA648814C1}"/>
            </c:ext>
          </c:extLst>
        </c:ser>
        <c:ser>
          <c:idx val="2"/>
          <c:order val="2"/>
          <c:tx>
            <c:strRef>
              <c:f>tables!$I$36:$I$37</c:f>
              <c:strCache>
                <c:ptCount val="1"/>
                <c:pt idx="0">
                  <c:v>chart5 SPI, mg/g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-1.0101010101010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E-49FC-BB3D-A9AA648814C1}"/>
                </c:ext>
              </c:extLst>
            </c:dLbl>
            <c:dLbl>
              <c:idx val="3"/>
              <c:layout>
                <c:manualLayout>
                  <c:x val="1.0268948259863764E-2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E-49FC-BB3D-A9AA648814C1}"/>
                </c:ext>
              </c:extLst>
            </c:dLbl>
            <c:dLbl>
              <c:idx val="4"/>
              <c:layout>
                <c:manualLayout>
                  <c:x val="0"/>
                  <c:y val="-6.06060606060606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E-49FC-BB3D-A9AA648814C1}"/>
                </c:ext>
              </c:extLst>
            </c:dLbl>
            <c:dLbl>
              <c:idx val="7"/>
              <c:layout>
                <c:manualLayout>
                  <c:x val="5.867970434207866E-3"/>
                  <c:y val="2.020202020202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E-49FC-BB3D-A9AA648814C1}"/>
                </c:ext>
              </c:extLst>
            </c:dLbl>
            <c:dLbl>
              <c:idx val="12"/>
              <c:layout>
                <c:manualLayout>
                  <c:x val="1.46699260855196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DE-49FC-BB3D-A9AA648814C1}"/>
                </c:ext>
              </c:extLst>
            </c:dLbl>
            <c:dLbl>
              <c:idx val="15"/>
              <c:layout>
                <c:manualLayout>
                  <c:x val="2.93398521710393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E-49FC-BB3D-A9AA648814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tables!$F$38:$F$46</c:f>
              <c:strCache>
                <c:ptCount val="9"/>
                <c:pt idx="0">
                  <c:v>ASP</c:v>
                </c:pt>
                <c:pt idx="1">
                  <c:v>GLU</c:v>
                </c:pt>
                <c:pt idx="2">
                  <c:v>Serine</c:v>
                </c:pt>
                <c:pt idx="3">
                  <c:v>Glycine</c:v>
                </c:pt>
                <c:pt idx="4">
                  <c:v>Arginine</c:v>
                </c:pt>
                <c:pt idx="5">
                  <c:v>Alanine</c:v>
                </c:pt>
                <c:pt idx="6">
                  <c:v>Tyrosine</c:v>
                </c:pt>
                <c:pt idx="7">
                  <c:v>Cystine</c:v>
                </c:pt>
                <c:pt idx="8">
                  <c:v>Proline</c:v>
                </c:pt>
              </c:strCache>
            </c:strRef>
          </c:cat>
          <c:val>
            <c:numRef>
              <c:f>tables!$I$38:$I$46</c:f>
              <c:numCache>
                <c:formatCode>General</c:formatCode>
                <c:ptCount val="9"/>
                <c:pt idx="0">
                  <c:v>68.69</c:v>
                </c:pt>
                <c:pt idx="1">
                  <c:v>137.02000000000001</c:v>
                </c:pt>
                <c:pt idx="2">
                  <c:v>29.69</c:v>
                </c:pt>
                <c:pt idx="3">
                  <c:v>21.64</c:v>
                </c:pt>
                <c:pt idx="4">
                  <c:v>44.93</c:v>
                </c:pt>
                <c:pt idx="5">
                  <c:v>19.989999999999998</c:v>
                </c:pt>
                <c:pt idx="6">
                  <c:v>18.21</c:v>
                </c:pt>
                <c:pt idx="7">
                  <c:v>7.47</c:v>
                </c:pt>
                <c:pt idx="8">
                  <c:v>66.94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7DE-49FC-BB3D-A9AA64881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9639808"/>
        <c:axId val="199641728"/>
      </c:barChart>
      <c:catAx>
        <c:axId val="19963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Non</a:t>
                </a:r>
                <a:r>
                  <a:rPr lang="en-US" sz="900"/>
                  <a:t> </a:t>
                </a:r>
                <a:r>
                  <a:rPr lang="en-US" sz="1600" b="1" i="0" baseline="0">
                    <a:effectLst/>
                  </a:rPr>
                  <a:t>essential amino acids </a:t>
                </a:r>
                <a:endParaRPr lang="en-US" sz="9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95000"/>
                <a:lumOff val="5000"/>
              </a:sysClr>
            </a:solidFill>
          </a:ln>
        </c:spPr>
        <c:txPr>
          <a:bodyPr/>
          <a:lstStyle/>
          <a:p>
            <a:pPr>
              <a:defRPr sz="1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9641728"/>
        <c:crosses val="autoZero"/>
        <c:auto val="1"/>
        <c:lblAlgn val="ctr"/>
        <c:lblOffset val="100"/>
        <c:noMultiLvlLbl val="0"/>
      </c:catAx>
      <c:valAx>
        <c:axId val="199641728"/>
        <c:scaling>
          <c:orientation val="minMax"/>
          <c:max val="14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concentration</a:t>
                </a:r>
              </a:p>
            </c:rich>
          </c:tx>
          <c:layout>
            <c:manualLayout>
              <c:xMode val="edge"/>
              <c:yMode val="edge"/>
              <c:x val="9.9500597795554244E-3"/>
              <c:y val="0.3356740826331742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>
                <a:lumMod val="95000"/>
                <a:lumOff val="5000"/>
              </a:sysClr>
            </a:solidFill>
          </a:ln>
        </c:spPr>
        <c:txPr>
          <a:bodyPr/>
          <a:lstStyle/>
          <a:p>
            <a:pPr>
              <a:defRPr sz="1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9639808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72954981850459633"/>
          <c:y val="4.588164432109567E-2"/>
          <c:w val="0.24552235159608224"/>
          <c:h val="0.10286184681460274"/>
        </c:manualLayout>
      </c:layout>
      <c:overlay val="0"/>
      <c:spPr>
        <a:ln w="12700">
          <a:solidFill>
            <a:sysClr val="windowText" lastClr="000000">
              <a:lumMod val="95000"/>
              <a:lumOff val="5000"/>
            </a:sysClr>
          </a:solidFill>
        </a:ln>
      </c:spPr>
      <c:txPr>
        <a:bodyPr/>
        <a:lstStyle/>
        <a:p>
          <a:pPr>
            <a:defRPr sz="1200" b="1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518759950088207"/>
          <c:y val="2.6990906994366303E-2"/>
          <c:w val="0.85945850006454128"/>
          <c:h val="0.845794484894409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CCB3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D34-407E-A30D-E1993D44AF9E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D34-407E-A30D-E1993D44AF9E}"/>
              </c:ext>
            </c:extLst>
          </c:dPt>
          <c:dPt>
            <c:idx val="3"/>
            <c:invertIfNegative val="0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D34-407E-A30D-E1993D44AF9E}"/>
              </c:ext>
            </c:extLst>
          </c:dPt>
          <c:dLbls>
            <c:dLbl>
              <c:idx val="0"/>
              <c:layout>
                <c:manualLayout>
                  <c:x val="2.4904959720639976E-2"/>
                  <c:y val="-2.6232440074524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34-407E-A30D-E1993D44AF9E}"/>
                </c:ext>
              </c:extLst>
            </c:dLbl>
            <c:dLbl>
              <c:idx val="1"/>
              <c:layout>
                <c:manualLayout>
                  <c:x val="2.63699573512658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34-407E-A30D-E1993D44AF9E}"/>
                </c:ext>
              </c:extLst>
            </c:dLbl>
            <c:dLbl>
              <c:idx val="2"/>
              <c:layout>
                <c:manualLayout>
                  <c:x val="3.80899383962728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34-407E-A30D-E1993D44AF9E}"/>
                </c:ext>
              </c:extLst>
            </c:dLbl>
            <c:dLbl>
              <c:idx val="3"/>
              <c:layout>
                <c:manualLayout>
                  <c:x val="2.05099668287623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34-407E-A30D-E1993D44AF9E}"/>
                </c:ext>
              </c:extLst>
            </c:dLbl>
            <c:dLbl>
              <c:idx val="7"/>
              <c:layout>
                <c:manualLayout>
                  <c:x val="-1.4669926085519663E-3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34-407E-A30D-E1993D44AF9E}"/>
                </c:ext>
              </c:extLst>
            </c:dLbl>
            <c:dLbl>
              <c:idx val="15"/>
              <c:layout>
                <c:manualLayout>
                  <c:x val="-4.400977825655899E-3"/>
                  <c:y val="6.0606060606061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34-407E-A30D-E1993D44AF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tables!$D$99:$D$102</c:f>
                <c:numCache>
                  <c:formatCode>General</c:formatCode>
                  <c:ptCount val="4"/>
                  <c:pt idx="0">
                    <c:v>0.01</c:v>
                  </c:pt>
                  <c:pt idx="1">
                    <c:v>0.01</c:v>
                  </c:pt>
                  <c:pt idx="2">
                    <c:v>0.02</c:v>
                  </c:pt>
                  <c:pt idx="3">
                    <c:v>0.01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tables!$A$99:$A$102</c:f>
              <c:strCache>
                <c:ptCount val="4"/>
                <c:pt idx="0">
                  <c:v>Control</c:v>
                </c:pt>
                <c:pt idx="1">
                  <c:v>Nano/vitE</c:v>
                </c:pt>
                <c:pt idx="2">
                  <c:v>Nano/Ca</c:v>
                </c:pt>
                <c:pt idx="3">
                  <c:v>Nano/vitE/Ca</c:v>
                </c:pt>
              </c:strCache>
            </c:strRef>
          </c:cat>
          <c:val>
            <c:numRef>
              <c:f>tables!$B$99:$B$102</c:f>
              <c:numCache>
                <c:formatCode>General</c:formatCode>
                <c:ptCount val="4"/>
                <c:pt idx="0">
                  <c:v>0.76</c:v>
                </c:pt>
                <c:pt idx="1">
                  <c:v>0.85</c:v>
                </c:pt>
                <c:pt idx="2">
                  <c:v>0.81</c:v>
                </c:pt>
                <c:pt idx="3">
                  <c:v>0.73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ED34-407E-A30D-E1993D44A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012544"/>
        <c:axId val="200014080"/>
      </c:barChart>
      <c:catAx>
        <c:axId val="200012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95000"/>
                <a:lumOff val="5000"/>
              </a:sysClr>
            </a:solidFill>
          </a:ln>
        </c:spPr>
        <c:crossAx val="200014080"/>
        <c:crosses val="autoZero"/>
        <c:auto val="1"/>
        <c:lblAlgn val="ctr"/>
        <c:lblOffset val="100"/>
        <c:noMultiLvlLbl val="0"/>
      </c:catAx>
      <c:valAx>
        <c:axId val="20001408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</a:t>
                </a:r>
              </a:p>
            </c:rich>
          </c:tx>
          <c:layout>
            <c:manualLayout>
              <c:xMode val="edge"/>
              <c:yMode val="edge"/>
              <c:x val="1.6869218191988299E-2"/>
              <c:y val="0.35238016011596895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spPr>
          <a:ln w="19050">
            <a:solidFill>
              <a:sysClr val="windowText" lastClr="000000">
                <a:lumMod val="95000"/>
                <a:lumOff val="5000"/>
              </a:sysClr>
            </a:solidFill>
          </a:ln>
        </c:spPr>
        <c:crossAx val="200012544"/>
        <c:crosses val="autoZero"/>
        <c:crossBetween val="between"/>
        <c:majorUnit val="0.1"/>
      </c:valAx>
    </c:plotArea>
    <c:plotVisOnly val="1"/>
    <c:dispBlanksAs val="gap"/>
    <c:showDLblsOverMax val="0"/>
  </c:chart>
  <c:txPr>
    <a:bodyPr/>
    <a:lstStyle/>
    <a:p>
      <a:pPr>
        <a:defRPr sz="16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132036480707279"/>
          <c:y val="0.16297415810709512"/>
          <c:w val="0.88821901691735639"/>
          <c:h val="0.65710143264303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tables!$A$67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2.9299952612517593E-3"/>
                  <c:y val="-2.6232440074524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AD-4522-9629-380F3638FED8}"/>
                </c:ext>
              </c:extLst>
            </c:dLbl>
            <c:dLbl>
              <c:idx val="7"/>
              <c:layout>
                <c:manualLayout>
                  <c:x val="-1.4669926085519663E-3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AD-4522-9629-380F3638FED8}"/>
                </c:ext>
              </c:extLst>
            </c:dLbl>
            <c:dLbl>
              <c:idx val="15"/>
              <c:layout>
                <c:manualLayout>
                  <c:x val="-4.400977825655899E-3"/>
                  <c:y val="6.0606060606061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AD-4522-9629-380F3638FE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tables!$I$67:$M$67</c:f>
                <c:numCache>
                  <c:formatCode>General</c:formatCode>
                  <c:ptCount val="5"/>
                  <c:pt idx="0">
                    <c:v>0.03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0.01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tables!$B$66:$F$66</c:f>
              <c:strCache>
                <c:ptCount val="5"/>
                <c:pt idx="0">
                  <c:v>500 ug/ml</c:v>
                </c:pt>
                <c:pt idx="1">
                  <c:v>250 ug/ml</c:v>
                </c:pt>
                <c:pt idx="2">
                  <c:v>125 ug/ml</c:v>
                </c:pt>
                <c:pt idx="3">
                  <c:v>62.5 ug/ml</c:v>
                </c:pt>
                <c:pt idx="4">
                  <c:v>31.25 ug/ml</c:v>
                </c:pt>
              </c:strCache>
            </c:strRef>
          </c:cat>
          <c:val>
            <c:numRef>
              <c:f>tables!$B$67:$F$67</c:f>
              <c:numCache>
                <c:formatCode>General</c:formatCode>
                <c:ptCount val="5"/>
                <c:pt idx="0">
                  <c:v>0.67</c:v>
                </c:pt>
                <c:pt idx="1">
                  <c:v>0.74</c:v>
                </c:pt>
                <c:pt idx="2">
                  <c:v>0.74</c:v>
                </c:pt>
                <c:pt idx="3">
                  <c:v>0.75</c:v>
                </c:pt>
                <c:pt idx="4">
                  <c:v>0.74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CAD-4522-9629-380F3638FED8}"/>
            </c:ext>
          </c:extLst>
        </c:ser>
        <c:ser>
          <c:idx val="1"/>
          <c:order val="1"/>
          <c:tx>
            <c:strRef>
              <c:f>tables!$A$68</c:f>
              <c:strCache>
                <c:ptCount val="1"/>
                <c:pt idx="0">
                  <c:v>Nano/vitE</c:v>
                </c:pt>
              </c:strCache>
            </c:strRef>
          </c:tx>
          <c:spPr>
            <a:solidFill>
              <a:srgbClr val="CCB3FF"/>
            </a:solidFill>
          </c:spPr>
          <c:invertIfNegative val="0"/>
          <c:dLbls>
            <c:dLbl>
              <c:idx val="0"/>
              <c:layout>
                <c:manualLayout>
                  <c:x val="-2.9299952612517593E-3"/>
                  <c:y val="-4.0357600114653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AD-4522-9629-380F3638FED8}"/>
                </c:ext>
              </c:extLst>
            </c:dLbl>
            <c:dLbl>
              <c:idx val="12"/>
              <c:layout>
                <c:manualLayout>
                  <c:x val="-8.80195565131179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AD-4522-9629-380F3638FED8}"/>
                </c:ext>
              </c:extLst>
            </c:dLbl>
            <c:dLbl>
              <c:idx val="15"/>
              <c:layout>
                <c:manualLayout>
                  <c:x val="-8.8019556513117998E-3"/>
                  <c:y val="-2.62626262626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AD-4522-9629-380F3638FE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tables!$I$68:$M$68</c:f>
                <c:numCache>
                  <c:formatCode>General</c:formatCode>
                  <c:ptCount val="5"/>
                  <c:pt idx="0">
                    <c:v>0.03</c:v>
                  </c:pt>
                  <c:pt idx="1">
                    <c:v>0.01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0.01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tables!$B$66:$F$66</c:f>
              <c:strCache>
                <c:ptCount val="5"/>
                <c:pt idx="0">
                  <c:v>500 ug/ml</c:v>
                </c:pt>
                <c:pt idx="1">
                  <c:v>250 ug/ml</c:v>
                </c:pt>
                <c:pt idx="2">
                  <c:v>125 ug/ml</c:v>
                </c:pt>
                <c:pt idx="3">
                  <c:v>62.5 ug/ml</c:v>
                </c:pt>
                <c:pt idx="4">
                  <c:v>31.25 ug/ml</c:v>
                </c:pt>
              </c:strCache>
            </c:strRef>
          </c:cat>
          <c:val>
            <c:numRef>
              <c:f>tables!$B$68:$F$68</c:f>
              <c:numCache>
                <c:formatCode>General</c:formatCode>
                <c:ptCount val="5"/>
                <c:pt idx="0">
                  <c:v>0.14000000000000001</c:v>
                </c:pt>
                <c:pt idx="1">
                  <c:v>0.74</c:v>
                </c:pt>
                <c:pt idx="2">
                  <c:v>0.75</c:v>
                </c:pt>
                <c:pt idx="3">
                  <c:v>0.74</c:v>
                </c:pt>
                <c:pt idx="4">
                  <c:v>0.74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CAD-4522-9629-380F3638FED8}"/>
            </c:ext>
          </c:extLst>
        </c:ser>
        <c:ser>
          <c:idx val="2"/>
          <c:order val="2"/>
          <c:tx>
            <c:strRef>
              <c:f>tables!$A$69</c:f>
              <c:strCache>
                <c:ptCount val="1"/>
                <c:pt idx="0">
                  <c:v>Nano/Ca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Lbl>
              <c:idx val="0"/>
              <c:layout>
                <c:manualLayout>
                  <c:x val="-1.4649976306258794E-3"/>
                  <c:y val="-3.2286080091723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AD-4522-9629-380F3638FED8}"/>
                </c:ext>
              </c:extLst>
            </c:dLbl>
            <c:dLbl>
              <c:idx val="2"/>
              <c:layout>
                <c:manualLayout>
                  <c:x val="0"/>
                  <c:y val="-1.0101010101010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AD-4522-9629-380F3638FED8}"/>
                </c:ext>
              </c:extLst>
            </c:dLbl>
            <c:dLbl>
              <c:idx val="3"/>
              <c:layout>
                <c:manualLayout>
                  <c:x val="1.0268948259863764E-2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AD-4522-9629-380F3638FED8}"/>
                </c:ext>
              </c:extLst>
            </c:dLbl>
            <c:dLbl>
              <c:idx val="4"/>
              <c:layout>
                <c:manualLayout>
                  <c:x val="0"/>
                  <c:y val="-6.06060606060606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AD-4522-9629-380F3638FED8}"/>
                </c:ext>
              </c:extLst>
            </c:dLbl>
            <c:dLbl>
              <c:idx val="7"/>
              <c:layout>
                <c:manualLayout>
                  <c:x val="5.867970434207866E-3"/>
                  <c:y val="2.020202020202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AD-4522-9629-380F3638FED8}"/>
                </c:ext>
              </c:extLst>
            </c:dLbl>
            <c:dLbl>
              <c:idx val="12"/>
              <c:layout>
                <c:manualLayout>
                  <c:x val="1.46699260855196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AD-4522-9629-380F3638FED8}"/>
                </c:ext>
              </c:extLst>
            </c:dLbl>
            <c:dLbl>
              <c:idx val="15"/>
              <c:layout>
                <c:manualLayout>
                  <c:x val="2.93398521710393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AD-4522-9629-380F3638FE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tables!$I$69:$M$69</c:f>
                <c:numCache>
                  <c:formatCode>General</c:formatCode>
                  <c:ptCount val="5"/>
                  <c:pt idx="0">
                    <c:v>0.04</c:v>
                  </c:pt>
                  <c:pt idx="1">
                    <c:v>0.02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0.01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tables!$B$66:$F$66</c:f>
              <c:strCache>
                <c:ptCount val="5"/>
                <c:pt idx="0">
                  <c:v>500 ug/ml</c:v>
                </c:pt>
                <c:pt idx="1">
                  <c:v>250 ug/ml</c:v>
                </c:pt>
                <c:pt idx="2">
                  <c:v>125 ug/ml</c:v>
                </c:pt>
                <c:pt idx="3">
                  <c:v>62.5 ug/ml</c:v>
                </c:pt>
                <c:pt idx="4">
                  <c:v>31.25 ug/ml</c:v>
                </c:pt>
              </c:strCache>
            </c:strRef>
          </c:cat>
          <c:val>
            <c:numRef>
              <c:f>tables!$B$69:$F$69</c:f>
              <c:numCache>
                <c:formatCode>General</c:formatCode>
                <c:ptCount val="5"/>
                <c:pt idx="0">
                  <c:v>0.27</c:v>
                </c:pt>
                <c:pt idx="1">
                  <c:v>0.7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ECAD-4522-9629-380F3638FED8}"/>
            </c:ext>
          </c:extLst>
        </c:ser>
        <c:ser>
          <c:idx val="3"/>
          <c:order val="3"/>
          <c:tx>
            <c:strRef>
              <c:f>tables!$A$70</c:f>
              <c:strCache>
                <c:ptCount val="1"/>
                <c:pt idx="0">
                  <c:v>Nano/vitE/Ca</c:v>
                </c:pt>
              </c:strCache>
            </c:strRef>
          </c:tx>
          <c:spPr>
            <a:solidFill>
              <a:srgbClr val="C0504D">
                <a:lumMod val="40000"/>
                <a:lumOff val="60000"/>
              </a:srgbClr>
            </a:solidFill>
          </c:spPr>
          <c:invertIfNegative val="0"/>
          <c:dLbls>
            <c:dLbl>
              <c:idx val="1"/>
              <c:layout>
                <c:manualLayout>
                  <c:x val="1.4649976306258794E-3"/>
                  <c:y val="-2.0178800057326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CAD-4522-9629-380F3638FE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tables!$I$70:$M$70</c:f>
                <c:numCache>
                  <c:formatCode>General</c:formatCode>
                  <c:ptCount val="5"/>
                  <c:pt idx="0">
                    <c:v>0.01</c:v>
                  </c:pt>
                  <c:pt idx="1">
                    <c:v>0.02</c:v>
                  </c:pt>
                  <c:pt idx="2">
                    <c:v>0.01</c:v>
                  </c:pt>
                  <c:pt idx="3">
                    <c:v>0.01</c:v>
                  </c:pt>
                  <c:pt idx="4">
                    <c:v>0.01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tables!$B$66:$F$66</c:f>
              <c:strCache>
                <c:ptCount val="5"/>
                <c:pt idx="0">
                  <c:v>500 ug/ml</c:v>
                </c:pt>
                <c:pt idx="1">
                  <c:v>250 ug/ml</c:v>
                </c:pt>
                <c:pt idx="2">
                  <c:v>125 ug/ml</c:v>
                </c:pt>
                <c:pt idx="3">
                  <c:v>62.5 ug/ml</c:v>
                </c:pt>
                <c:pt idx="4">
                  <c:v>31.25 ug/ml</c:v>
                </c:pt>
              </c:strCache>
            </c:strRef>
          </c:cat>
          <c:val>
            <c:numRef>
              <c:f>tables!$B$70:$F$70</c:f>
              <c:numCache>
                <c:formatCode>General</c:formatCode>
                <c:ptCount val="5"/>
                <c:pt idx="0">
                  <c:v>0.06</c:v>
                </c:pt>
                <c:pt idx="1">
                  <c:v>0.23</c:v>
                </c:pt>
                <c:pt idx="2">
                  <c:v>0.64</c:v>
                </c:pt>
                <c:pt idx="3">
                  <c:v>0.75</c:v>
                </c:pt>
                <c:pt idx="4">
                  <c:v>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CAD-4522-9629-380F3638F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9777280"/>
        <c:axId val="199804032"/>
      </c:barChart>
      <c:catAx>
        <c:axId val="19977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 b="1" i="0" baseline="0">
                    <a:effectLst/>
                  </a:rPr>
                  <a:t> samples concentrations </a:t>
                </a:r>
                <a:endParaRPr lang="en-US" sz="1050">
                  <a:effectLst/>
                </a:endParaRPr>
              </a:p>
            </c:rich>
          </c:tx>
          <c:layout>
            <c:manualLayout>
              <c:xMode val="edge"/>
              <c:yMode val="edge"/>
              <c:x val="0.46540571875116987"/>
              <c:y val="0.9398462330578412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95000"/>
                <a:lumOff val="5000"/>
              </a:sysClr>
            </a:solidFill>
          </a:ln>
        </c:spPr>
        <c:crossAx val="199804032"/>
        <c:crosses val="autoZero"/>
        <c:auto val="1"/>
        <c:lblAlgn val="ctr"/>
        <c:lblOffset val="100"/>
        <c:noMultiLvlLbl val="0"/>
      </c:catAx>
      <c:valAx>
        <c:axId val="199804032"/>
        <c:scaling>
          <c:orientation val="minMax"/>
          <c:max val="0.9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 b="1" i="0" baseline="0">
                    <a:effectLst/>
                  </a:rPr>
                  <a:t>ug/ml</a:t>
                </a:r>
                <a:endParaRPr lang="en-US" sz="105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>
                <a:lumMod val="95000"/>
                <a:lumOff val="5000"/>
              </a:sysClr>
            </a:solidFill>
          </a:ln>
        </c:spPr>
        <c:crossAx val="199777280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21786529037242777"/>
          <c:y val="2.5098029164608179E-2"/>
          <c:w val="0.58496098402241525"/>
          <c:h val="7.5700771548958892E-2"/>
        </c:manualLayout>
      </c:layout>
      <c:overlay val="0"/>
      <c:spPr>
        <a:ln w="12700">
          <a:solidFill>
            <a:sysClr val="windowText" lastClr="000000">
              <a:lumMod val="95000"/>
              <a:lumOff val="5000"/>
            </a:sysClr>
          </a:solidFill>
        </a:ln>
      </c:spPr>
    </c:legend>
    <c:plotVisOnly val="1"/>
    <c:dispBlanksAs val="gap"/>
    <c:showDLblsOverMax val="0"/>
  </c:chart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3384160350774248E-2"/>
          <c:y val="2.9794077728737822E-2"/>
          <c:w val="0.93711500275887794"/>
          <c:h val="0.761789754985593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tables!$B$24</c:f>
              <c:strCache>
                <c:ptCount val="1"/>
                <c:pt idx="0">
                  <c:v>Soy milk, Conc. S (mg/ml)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7"/>
              <c:layout>
                <c:manualLayout>
                  <c:x val="-1.4669926085519663E-3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49F-4582-9D3B-CF24A6F88AD5}"/>
                </c:ext>
              </c:extLst>
            </c:dLbl>
            <c:dLbl>
              <c:idx val="15"/>
              <c:layout>
                <c:manualLayout>
                  <c:x val="-4.400977825655899E-3"/>
                  <c:y val="6.0606060606061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F-4582-9D3B-CF24A6F88A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0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tables!$A$25:$A$32</c:f>
              <c:strCache>
                <c:ptCount val="8"/>
                <c:pt idx="0">
                  <c:v>Histidine</c:v>
                </c:pt>
                <c:pt idx="1">
                  <c:v>Threonine</c:v>
                </c:pt>
                <c:pt idx="2">
                  <c:v>Valine</c:v>
                </c:pt>
                <c:pt idx="3">
                  <c:v>Methionine</c:v>
                </c:pt>
                <c:pt idx="4">
                  <c:v>Phenylalanine</c:v>
                </c:pt>
                <c:pt idx="5">
                  <c:v>Isoleucine</c:v>
                </c:pt>
                <c:pt idx="6">
                  <c:v>Leucine</c:v>
                </c:pt>
                <c:pt idx="7">
                  <c:v>Lysine</c:v>
                </c:pt>
              </c:strCache>
            </c:strRef>
          </c:cat>
          <c:val>
            <c:numRef>
              <c:f>tables!$B$25:$B$32</c:f>
              <c:numCache>
                <c:formatCode>General</c:formatCode>
                <c:ptCount val="8"/>
                <c:pt idx="0">
                  <c:v>4.74</c:v>
                </c:pt>
                <c:pt idx="1">
                  <c:v>6.49</c:v>
                </c:pt>
                <c:pt idx="2">
                  <c:v>6.82</c:v>
                </c:pt>
                <c:pt idx="3">
                  <c:v>2.25</c:v>
                </c:pt>
                <c:pt idx="4">
                  <c:v>8.51</c:v>
                </c:pt>
                <c:pt idx="5">
                  <c:v>6.45</c:v>
                </c:pt>
                <c:pt idx="6">
                  <c:v>12.71</c:v>
                </c:pt>
                <c:pt idx="7">
                  <c:v>9.2899999999999991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9F-4582-9D3B-CF24A6F88AD5}"/>
            </c:ext>
          </c:extLst>
        </c:ser>
        <c:ser>
          <c:idx val="1"/>
          <c:order val="1"/>
          <c:tx>
            <c:strRef>
              <c:f>tables!$C$24</c:f>
              <c:strCache>
                <c:ptCount val="1"/>
                <c:pt idx="0">
                  <c:v>Soy flour, Conc. S (mg/g)</c:v>
                </c:pt>
              </c:strCache>
            </c:strRef>
          </c:tx>
          <c:spPr>
            <a:solidFill>
              <a:srgbClr val="CCB3FF"/>
            </a:solidFill>
          </c:spPr>
          <c:invertIfNegative val="0"/>
          <c:dLbls>
            <c:dLbl>
              <c:idx val="12"/>
              <c:layout>
                <c:manualLayout>
                  <c:x val="-8.80195565131179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F-4582-9D3B-CF24A6F88AD5}"/>
                </c:ext>
              </c:extLst>
            </c:dLbl>
            <c:dLbl>
              <c:idx val="15"/>
              <c:layout>
                <c:manualLayout>
                  <c:x val="-8.8019556513117998E-3"/>
                  <c:y val="-2.62626262626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F-4582-9D3B-CF24A6F88A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0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tables!$A$25:$A$32</c:f>
              <c:strCache>
                <c:ptCount val="8"/>
                <c:pt idx="0">
                  <c:v>Histidine</c:v>
                </c:pt>
                <c:pt idx="1">
                  <c:v>Threonine</c:v>
                </c:pt>
                <c:pt idx="2">
                  <c:v>Valine</c:v>
                </c:pt>
                <c:pt idx="3">
                  <c:v>Methionine</c:v>
                </c:pt>
                <c:pt idx="4">
                  <c:v>Phenylalanine</c:v>
                </c:pt>
                <c:pt idx="5">
                  <c:v>Isoleucine</c:v>
                </c:pt>
                <c:pt idx="6">
                  <c:v>Leucine</c:v>
                </c:pt>
                <c:pt idx="7">
                  <c:v>Lysine</c:v>
                </c:pt>
              </c:strCache>
            </c:strRef>
          </c:cat>
          <c:val>
            <c:numRef>
              <c:f>tables!$C$25:$C$32</c:f>
              <c:numCache>
                <c:formatCode>General</c:formatCode>
                <c:ptCount val="8"/>
                <c:pt idx="0">
                  <c:v>10.66</c:v>
                </c:pt>
                <c:pt idx="1">
                  <c:v>14.37</c:v>
                </c:pt>
                <c:pt idx="2">
                  <c:v>15.56</c:v>
                </c:pt>
                <c:pt idx="3">
                  <c:v>4.34</c:v>
                </c:pt>
                <c:pt idx="4">
                  <c:v>17.75</c:v>
                </c:pt>
                <c:pt idx="5">
                  <c:v>14.49</c:v>
                </c:pt>
                <c:pt idx="6">
                  <c:v>27.56</c:v>
                </c:pt>
                <c:pt idx="7">
                  <c:v>20.52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49F-4582-9D3B-CF24A6F88AD5}"/>
            </c:ext>
          </c:extLst>
        </c:ser>
        <c:ser>
          <c:idx val="2"/>
          <c:order val="2"/>
          <c:tx>
            <c:strRef>
              <c:f>tables!$D$24</c:f>
              <c:strCache>
                <c:ptCount val="1"/>
                <c:pt idx="0">
                  <c:v>SPI, Conc. S (mg/g)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-1.0101010101010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49F-4582-9D3B-CF24A6F88AD5}"/>
                </c:ext>
              </c:extLst>
            </c:dLbl>
            <c:dLbl>
              <c:idx val="3"/>
              <c:layout>
                <c:manualLayout>
                  <c:x val="1.0268948259863764E-2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49F-4582-9D3B-CF24A6F88AD5}"/>
                </c:ext>
              </c:extLst>
            </c:dLbl>
            <c:dLbl>
              <c:idx val="4"/>
              <c:layout>
                <c:manualLayout>
                  <c:x val="0"/>
                  <c:y val="-6.06060606060606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49F-4582-9D3B-CF24A6F88AD5}"/>
                </c:ext>
              </c:extLst>
            </c:dLbl>
            <c:dLbl>
              <c:idx val="7"/>
              <c:layout>
                <c:manualLayout>
                  <c:x val="5.867970434207866E-3"/>
                  <c:y val="2.020202020202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49F-4582-9D3B-CF24A6F88AD5}"/>
                </c:ext>
              </c:extLst>
            </c:dLbl>
            <c:dLbl>
              <c:idx val="12"/>
              <c:layout>
                <c:manualLayout>
                  <c:x val="1.46699260855196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49F-4582-9D3B-CF24A6F88AD5}"/>
                </c:ext>
              </c:extLst>
            </c:dLbl>
            <c:dLbl>
              <c:idx val="15"/>
              <c:layout>
                <c:manualLayout>
                  <c:x val="2.93398521710393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9F-4582-9D3B-CF24A6F88A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0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tables!$A$25:$A$32</c:f>
              <c:strCache>
                <c:ptCount val="8"/>
                <c:pt idx="0">
                  <c:v>Histidine</c:v>
                </c:pt>
                <c:pt idx="1">
                  <c:v>Threonine</c:v>
                </c:pt>
                <c:pt idx="2">
                  <c:v>Valine</c:v>
                </c:pt>
                <c:pt idx="3">
                  <c:v>Methionine</c:v>
                </c:pt>
                <c:pt idx="4">
                  <c:v>Phenylalanine</c:v>
                </c:pt>
                <c:pt idx="5">
                  <c:v>Isoleucine</c:v>
                </c:pt>
                <c:pt idx="6">
                  <c:v>Leucine</c:v>
                </c:pt>
                <c:pt idx="7">
                  <c:v>Lysine</c:v>
                </c:pt>
              </c:strCache>
            </c:strRef>
          </c:cat>
          <c:val>
            <c:numRef>
              <c:f>tables!$D$25:$D$32</c:f>
              <c:numCache>
                <c:formatCode>General</c:formatCode>
                <c:ptCount val="8"/>
                <c:pt idx="0">
                  <c:v>15.77</c:v>
                </c:pt>
                <c:pt idx="1">
                  <c:v>18.64</c:v>
                </c:pt>
                <c:pt idx="2">
                  <c:v>21.78</c:v>
                </c:pt>
                <c:pt idx="3">
                  <c:v>5.81</c:v>
                </c:pt>
                <c:pt idx="4">
                  <c:v>29.39</c:v>
                </c:pt>
                <c:pt idx="5">
                  <c:v>22.12</c:v>
                </c:pt>
                <c:pt idx="6">
                  <c:v>42.45</c:v>
                </c:pt>
                <c:pt idx="7">
                  <c:v>31.19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49F-4582-9D3B-CF24A6F88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8090752"/>
        <c:axId val="198092672"/>
      </c:barChart>
      <c:catAx>
        <c:axId val="19809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essintial amino acids</a:t>
                </a:r>
              </a:p>
            </c:rich>
          </c:tx>
          <c:layout>
            <c:manualLayout>
              <c:xMode val="edge"/>
              <c:yMode val="edge"/>
              <c:x val="0.65314792987351489"/>
              <c:y val="0.963161448029300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95000"/>
                <a:lumOff val="5000"/>
              </a:sysClr>
            </a:solidFill>
          </a:ln>
        </c:spPr>
        <c:txPr>
          <a:bodyPr/>
          <a:lstStyle/>
          <a:p>
            <a:pPr>
              <a:defRPr sz="1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8092672"/>
        <c:crosses val="autoZero"/>
        <c:auto val="1"/>
        <c:lblAlgn val="ctr"/>
        <c:lblOffset val="100"/>
        <c:noMultiLvlLbl val="0"/>
      </c:catAx>
      <c:valAx>
        <c:axId val="198092672"/>
        <c:scaling>
          <c:orientation val="minMax"/>
          <c:max val="5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>
                <a:lumMod val="95000"/>
                <a:lumOff val="5000"/>
              </a:sysClr>
            </a:solidFill>
          </a:ln>
        </c:spPr>
        <c:txPr>
          <a:bodyPr/>
          <a:lstStyle/>
          <a:p>
            <a:pPr>
              <a:defRPr sz="1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809075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6.7091084165915374E-2"/>
          <c:y val="5.7271421335337913E-2"/>
          <c:w val="0.24552235159608224"/>
          <c:h val="0.10286184681460274"/>
        </c:manualLayout>
      </c:layout>
      <c:overlay val="0"/>
      <c:spPr>
        <a:ln w="12700">
          <a:solidFill>
            <a:sysClr val="windowText" lastClr="000000">
              <a:lumMod val="95000"/>
              <a:lumOff val="5000"/>
            </a:sysClr>
          </a:solidFill>
        </a:ln>
      </c:spPr>
      <c:txPr>
        <a:bodyPr/>
        <a:lstStyle/>
        <a:p>
          <a:pPr>
            <a:defRPr sz="1200" b="1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0709521965492015E-2"/>
          <c:y val="2.9794089546338082E-2"/>
          <c:w val="0.92833150843077294"/>
          <c:h val="0.794510983218402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tables!$G$24</c:f>
              <c:strCache>
                <c:ptCount val="1"/>
                <c:pt idx="0">
                  <c:v>Soy milk, Conc. S (mg/ml)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7"/>
              <c:layout>
                <c:manualLayout>
                  <c:x val="-1.4669926085519663E-3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315-410F-87FC-3B4100730959}"/>
                </c:ext>
              </c:extLst>
            </c:dLbl>
            <c:dLbl>
              <c:idx val="15"/>
              <c:layout>
                <c:manualLayout>
                  <c:x val="-4.400977825655899E-3"/>
                  <c:y val="6.0606060606061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5-410F-87FC-3B41007309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tables!$F$25:$F$33</c:f>
              <c:strCache>
                <c:ptCount val="9"/>
                <c:pt idx="0">
                  <c:v>ASP</c:v>
                </c:pt>
                <c:pt idx="1">
                  <c:v>GLU</c:v>
                </c:pt>
                <c:pt idx="2">
                  <c:v>Serine</c:v>
                </c:pt>
                <c:pt idx="3">
                  <c:v>Glycine</c:v>
                </c:pt>
                <c:pt idx="4">
                  <c:v>Arginine</c:v>
                </c:pt>
                <c:pt idx="5">
                  <c:v>Alanine</c:v>
                </c:pt>
                <c:pt idx="6">
                  <c:v>Tyrosine</c:v>
                </c:pt>
                <c:pt idx="7">
                  <c:v>Cystine</c:v>
                </c:pt>
                <c:pt idx="8">
                  <c:v>Proline</c:v>
                </c:pt>
              </c:strCache>
            </c:strRef>
          </c:cat>
          <c:val>
            <c:numRef>
              <c:f>tables!$G$25:$G$33</c:f>
              <c:numCache>
                <c:formatCode>General</c:formatCode>
                <c:ptCount val="9"/>
                <c:pt idx="0">
                  <c:v>19.87</c:v>
                </c:pt>
                <c:pt idx="1">
                  <c:v>36.65</c:v>
                </c:pt>
                <c:pt idx="2">
                  <c:v>9.1999999999999993</c:v>
                </c:pt>
                <c:pt idx="3">
                  <c:v>6.71</c:v>
                </c:pt>
                <c:pt idx="4">
                  <c:v>12.51</c:v>
                </c:pt>
                <c:pt idx="5">
                  <c:v>7.08</c:v>
                </c:pt>
                <c:pt idx="6">
                  <c:v>5.64</c:v>
                </c:pt>
                <c:pt idx="7">
                  <c:v>2.5499999999999998</c:v>
                </c:pt>
                <c:pt idx="8">
                  <c:v>16.84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15-410F-87FC-3B4100730959}"/>
            </c:ext>
          </c:extLst>
        </c:ser>
        <c:ser>
          <c:idx val="1"/>
          <c:order val="1"/>
          <c:tx>
            <c:strRef>
              <c:f>tables!$H$24</c:f>
              <c:strCache>
                <c:ptCount val="1"/>
                <c:pt idx="0">
                  <c:v>Soy flour, Conc. S (mg/g)</c:v>
                </c:pt>
              </c:strCache>
            </c:strRef>
          </c:tx>
          <c:spPr>
            <a:solidFill>
              <a:srgbClr val="CCB3FF"/>
            </a:solidFill>
          </c:spPr>
          <c:invertIfNegative val="0"/>
          <c:dLbls>
            <c:dLbl>
              <c:idx val="12"/>
              <c:layout>
                <c:manualLayout>
                  <c:x val="-8.80195565131179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15-410F-87FC-3B4100730959}"/>
                </c:ext>
              </c:extLst>
            </c:dLbl>
            <c:dLbl>
              <c:idx val="15"/>
              <c:layout>
                <c:manualLayout>
                  <c:x val="-8.8019556513117998E-3"/>
                  <c:y val="-2.62626262626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15-410F-87FC-3B41007309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tables!$F$25:$F$33</c:f>
              <c:strCache>
                <c:ptCount val="9"/>
                <c:pt idx="0">
                  <c:v>ASP</c:v>
                </c:pt>
                <c:pt idx="1">
                  <c:v>GLU</c:v>
                </c:pt>
                <c:pt idx="2">
                  <c:v>Serine</c:v>
                </c:pt>
                <c:pt idx="3">
                  <c:v>Glycine</c:v>
                </c:pt>
                <c:pt idx="4">
                  <c:v>Arginine</c:v>
                </c:pt>
                <c:pt idx="5">
                  <c:v>Alanine</c:v>
                </c:pt>
                <c:pt idx="6">
                  <c:v>Tyrosine</c:v>
                </c:pt>
                <c:pt idx="7">
                  <c:v>Cystine</c:v>
                </c:pt>
                <c:pt idx="8">
                  <c:v>Proline</c:v>
                </c:pt>
              </c:strCache>
            </c:strRef>
          </c:cat>
          <c:val>
            <c:numRef>
              <c:f>tables!$H$25:$H$33</c:f>
              <c:numCache>
                <c:formatCode>General</c:formatCode>
                <c:ptCount val="9"/>
                <c:pt idx="0">
                  <c:v>40.409999999999997</c:v>
                </c:pt>
                <c:pt idx="1">
                  <c:v>74.69</c:v>
                </c:pt>
                <c:pt idx="2">
                  <c:v>18.600000000000001</c:v>
                </c:pt>
                <c:pt idx="3">
                  <c:v>14.5</c:v>
                </c:pt>
                <c:pt idx="4">
                  <c:v>25.79</c:v>
                </c:pt>
                <c:pt idx="5">
                  <c:v>15.45</c:v>
                </c:pt>
                <c:pt idx="6">
                  <c:v>12.04</c:v>
                </c:pt>
                <c:pt idx="7">
                  <c:v>5.2</c:v>
                </c:pt>
                <c:pt idx="8">
                  <c:v>29.23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315-410F-87FC-3B4100730959}"/>
            </c:ext>
          </c:extLst>
        </c:ser>
        <c:ser>
          <c:idx val="2"/>
          <c:order val="2"/>
          <c:tx>
            <c:strRef>
              <c:f>tables!$I$24</c:f>
              <c:strCache>
                <c:ptCount val="1"/>
                <c:pt idx="0">
                  <c:v>SPI, Conc. S (mg/g)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-1.0101010101010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315-410F-87FC-3B4100730959}"/>
                </c:ext>
              </c:extLst>
            </c:dLbl>
            <c:dLbl>
              <c:idx val="3"/>
              <c:layout>
                <c:manualLayout>
                  <c:x val="1.0268948259863764E-2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315-410F-87FC-3B4100730959}"/>
                </c:ext>
              </c:extLst>
            </c:dLbl>
            <c:dLbl>
              <c:idx val="4"/>
              <c:layout>
                <c:manualLayout>
                  <c:x val="0"/>
                  <c:y val="-6.06060606060606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315-410F-87FC-3B4100730959}"/>
                </c:ext>
              </c:extLst>
            </c:dLbl>
            <c:dLbl>
              <c:idx val="7"/>
              <c:layout>
                <c:manualLayout>
                  <c:x val="5.867970434207866E-3"/>
                  <c:y val="2.020202020202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315-410F-87FC-3B4100730959}"/>
                </c:ext>
              </c:extLst>
            </c:dLbl>
            <c:dLbl>
              <c:idx val="12"/>
              <c:layout>
                <c:manualLayout>
                  <c:x val="1.46699260855196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15-410F-87FC-3B4100730959}"/>
                </c:ext>
              </c:extLst>
            </c:dLbl>
            <c:dLbl>
              <c:idx val="15"/>
              <c:layout>
                <c:manualLayout>
                  <c:x val="2.93398521710393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15-410F-87FC-3B41007309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>
                    <a:latin typeface="Times New Roman" pitchFamily="18" charset="0"/>
                    <a:cs typeface="Times New Roman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tables!$F$25:$F$33</c:f>
              <c:strCache>
                <c:ptCount val="9"/>
                <c:pt idx="0">
                  <c:v>ASP</c:v>
                </c:pt>
                <c:pt idx="1">
                  <c:v>GLU</c:v>
                </c:pt>
                <c:pt idx="2">
                  <c:v>Serine</c:v>
                </c:pt>
                <c:pt idx="3">
                  <c:v>Glycine</c:v>
                </c:pt>
                <c:pt idx="4">
                  <c:v>Arginine</c:v>
                </c:pt>
                <c:pt idx="5">
                  <c:v>Alanine</c:v>
                </c:pt>
                <c:pt idx="6">
                  <c:v>Tyrosine</c:v>
                </c:pt>
                <c:pt idx="7">
                  <c:v>Cystine</c:v>
                </c:pt>
                <c:pt idx="8">
                  <c:v>Proline</c:v>
                </c:pt>
              </c:strCache>
            </c:strRef>
          </c:cat>
          <c:val>
            <c:numRef>
              <c:f>tables!$I$25:$I$33</c:f>
              <c:numCache>
                <c:formatCode>General</c:formatCode>
                <c:ptCount val="9"/>
                <c:pt idx="0">
                  <c:v>68.69</c:v>
                </c:pt>
                <c:pt idx="1">
                  <c:v>137.02000000000001</c:v>
                </c:pt>
                <c:pt idx="2">
                  <c:v>29.69</c:v>
                </c:pt>
                <c:pt idx="3">
                  <c:v>21.64</c:v>
                </c:pt>
                <c:pt idx="4">
                  <c:v>44.93</c:v>
                </c:pt>
                <c:pt idx="5">
                  <c:v>19.989999999999998</c:v>
                </c:pt>
                <c:pt idx="6">
                  <c:v>18.21</c:v>
                </c:pt>
                <c:pt idx="7">
                  <c:v>7.47</c:v>
                </c:pt>
                <c:pt idx="8">
                  <c:v>66.94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315-410F-87FC-3B4100730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8220800"/>
        <c:axId val="198239360"/>
      </c:barChart>
      <c:catAx>
        <c:axId val="198220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Non essintial amino acids</a:t>
                </a:r>
                <a:endParaRPr lang="en-US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9380947221071148"/>
              <c:y val="0.9394307046196920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95000"/>
                <a:lumOff val="5000"/>
              </a:sysClr>
            </a:solidFill>
          </a:ln>
        </c:spPr>
        <c:txPr>
          <a:bodyPr/>
          <a:lstStyle/>
          <a:p>
            <a:pPr>
              <a:defRPr sz="1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8239360"/>
        <c:crosses val="autoZero"/>
        <c:auto val="1"/>
        <c:lblAlgn val="ctr"/>
        <c:lblOffset val="100"/>
        <c:noMultiLvlLbl val="0"/>
      </c:catAx>
      <c:valAx>
        <c:axId val="198239360"/>
        <c:scaling>
          <c:orientation val="minMax"/>
          <c:max val="145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>
                <a:lumMod val="95000"/>
                <a:lumOff val="5000"/>
              </a:sysClr>
            </a:solidFill>
          </a:ln>
        </c:spPr>
        <c:txPr>
          <a:bodyPr/>
          <a:lstStyle/>
          <a:p>
            <a:pPr>
              <a:defRPr sz="1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8220800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71715610343789005"/>
          <c:y val="3.7150199321319154E-2"/>
          <c:w val="0.24552235159608224"/>
          <c:h val="0.10286184681460274"/>
        </c:manualLayout>
      </c:layout>
      <c:overlay val="0"/>
      <c:spPr>
        <a:ln w="12700">
          <a:solidFill>
            <a:sysClr val="windowText" lastClr="000000">
              <a:lumMod val="95000"/>
              <a:lumOff val="5000"/>
            </a:sysClr>
          </a:solidFill>
        </a:ln>
      </c:spPr>
      <c:txPr>
        <a:bodyPr/>
        <a:lstStyle/>
        <a:p>
          <a:pPr>
            <a:defRPr sz="1200" b="1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5245028022447476E-2"/>
          <c:y val="3.3832876817754091E-2"/>
          <c:w val="0.92833150843077294"/>
          <c:h val="0.705681655197328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'Tables of (Essential+non)'!$D$2</c:f>
              <c:strCache>
                <c:ptCount val="1"/>
                <c:pt idx="0">
                  <c:v>Soy milk, mg/ml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4"/>
              <c:layout>
                <c:manualLayout>
                  <c:x val="-4.3943663531326657E-3"/>
                  <c:y val="-1.2116505447180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558-481C-9C2F-227AC029FBF8}"/>
                </c:ext>
              </c:extLst>
            </c:dLbl>
            <c:dLbl>
              <c:idx val="7"/>
              <c:layout>
                <c:manualLayout>
                  <c:x val="-1.4669926085519663E-3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58-481C-9C2F-227AC029FBF8}"/>
                </c:ext>
              </c:extLst>
            </c:dLbl>
            <c:dLbl>
              <c:idx val="15"/>
              <c:layout>
                <c:manualLayout>
                  <c:x val="-4.400977825655899E-3"/>
                  <c:y val="6.0606060606061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558-481C-9C2F-227AC029FB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'Tables of (Essential+non)'!$B$3:$C$19</c:f>
              <c:multiLvlStrCache>
                <c:ptCount val="17"/>
                <c:lvl>
                  <c:pt idx="0">
                    <c:v>Histidine</c:v>
                  </c:pt>
                  <c:pt idx="1">
                    <c:v>Threonine</c:v>
                  </c:pt>
                  <c:pt idx="2">
                    <c:v>Valine</c:v>
                  </c:pt>
                  <c:pt idx="3">
                    <c:v>Methionine</c:v>
                  </c:pt>
                  <c:pt idx="4">
                    <c:v>Phenylalanine</c:v>
                  </c:pt>
                  <c:pt idx="5">
                    <c:v>Isoleucine</c:v>
                  </c:pt>
                  <c:pt idx="6">
                    <c:v>Leucine</c:v>
                  </c:pt>
                  <c:pt idx="7">
                    <c:v>Lysine</c:v>
                  </c:pt>
                  <c:pt idx="8">
                    <c:v>ASP</c:v>
                  </c:pt>
                  <c:pt idx="9">
                    <c:v>GLU</c:v>
                  </c:pt>
                  <c:pt idx="10">
                    <c:v>Serine</c:v>
                  </c:pt>
                  <c:pt idx="11">
                    <c:v>Glycine</c:v>
                  </c:pt>
                  <c:pt idx="12">
                    <c:v>Arginine</c:v>
                  </c:pt>
                  <c:pt idx="13">
                    <c:v>Alanine</c:v>
                  </c:pt>
                  <c:pt idx="14">
                    <c:v>Tyrosine</c:v>
                  </c:pt>
                  <c:pt idx="15">
                    <c:v>Cystine</c:v>
                  </c:pt>
                  <c:pt idx="16">
                    <c:v>Proline</c:v>
                  </c:pt>
                </c:lvl>
                <c:lvl>
                  <c:pt idx="0">
                    <c:v>Essential amino acids</c:v>
                  </c:pt>
                  <c:pt idx="8">
                    <c:v>Non-essential amino acids</c:v>
                  </c:pt>
                </c:lvl>
              </c:multiLvlStrCache>
            </c:multiLvlStrRef>
          </c:cat>
          <c:val>
            <c:numRef>
              <c:f>'Tables of (Essential+non)'!$D$3:$D$19</c:f>
              <c:numCache>
                <c:formatCode>General</c:formatCode>
                <c:ptCount val="17"/>
                <c:pt idx="0">
                  <c:v>4.74</c:v>
                </c:pt>
                <c:pt idx="1">
                  <c:v>6.49</c:v>
                </c:pt>
                <c:pt idx="2">
                  <c:v>6.82</c:v>
                </c:pt>
                <c:pt idx="3">
                  <c:v>2.25</c:v>
                </c:pt>
                <c:pt idx="4">
                  <c:v>8.51</c:v>
                </c:pt>
                <c:pt idx="5">
                  <c:v>6.45</c:v>
                </c:pt>
                <c:pt idx="6">
                  <c:v>12.71</c:v>
                </c:pt>
                <c:pt idx="7">
                  <c:v>9.2899999999999991</c:v>
                </c:pt>
                <c:pt idx="8">
                  <c:v>19.87</c:v>
                </c:pt>
                <c:pt idx="9">
                  <c:v>36.65</c:v>
                </c:pt>
                <c:pt idx="10">
                  <c:v>9.1999999999999993</c:v>
                </c:pt>
                <c:pt idx="11">
                  <c:v>6.71</c:v>
                </c:pt>
                <c:pt idx="12">
                  <c:v>12.51</c:v>
                </c:pt>
                <c:pt idx="13">
                  <c:v>7.08</c:v>
                </c:pt>
                <c:pt idx="14">
                  <c:v>5.64</c:v>
                </c:pt>
                <c:pt idx="15">
                  <c:v>2.5499999999999998</c:v>
                </c:pt>
                <c:pt idx="16">
                  <c:v>16.84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558-481C-9C2F-227AC029FBF8}"/>
            </c:ext>
          </c:extLst>
        </c:ser>
        <c:ser>
          <c:idx val="1"/>
          <c:order val="1"/>
          <c:tx>
            <c:strRef>
              <c:f>'Tables of (Essential+non)'!$E$2</c:f>
              <c:strCache>
                <c:ptCount val="1"/>
                <c:pt idx="0">
                  <c:v>Soy flour, mg/g</c:v>
                </c:pt>
              </c:strCache>
            </c:strRef>
          </c:tx>
          <c:spPr>
            <a:solidFill>
              <a:srgbClr val="CCB3FF"/>
            </a:solidFill>
          </c:spPr>
          <c:invertIfNegative val="0"/>
          <c:dLbls>
            <c:dLbl>
              <c:idx val="3"/>
              <c:layout>
                <c:manualLayout>
                  <c:x val="0"/>
                  <c:y val="-1.2116505447180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558-481C-9C2F-227AC029FBF8}"/>
                </c:ext>
              </c:extLst>
            </c:dLbl>
            <c:dLbl>
              <c:idx val="12"/>
              <c:layout>
                <c:manualLayout>
                  <c:x val="-8.80195565131179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558-481C-9C2F-227AC029FBF8}"/>
                </c:ext>
              </c:extLst>
            </c:dLbl>
            <c:dLbl>
              <c:idx val="15"/>
              <c:layout>
                <c:manualLayout>
                  <c:x val="-8.8019556513117998E-3"/>
                  <c:y val="-2.62626262626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558-481C-9C2F-227AC029FB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'Tables of (Essential+non)'!$B$3:$C$19</c:f>
              <c:multiLvlStrCache>
                <c:ptCount val="17"/>
                <c:lvl>
                  <c:pt idx="0">
                    <c:v>Histidine</c:v>
                  </c:pt>
                  <c:pt idx="1">
                    <c:v>Threonine</c:v>
                  </c:pt>
                  <c:pt idx="2">
                    <c:v>Valine</c:v>
                  </c:pt>
                  <c:pt idx="3">
                    <c:v>Methionine</c:v>
                  </c:pt>
                  <c:pt idx="4">
                    <c:v>Phenylalanine</c:v>
                  </c:pt>
                  <c:pt idx="5">
                    <c:v>Isoleucine</c:v>
                  </c:pt>
                  <c:pt idx="6">
                    <c:v>Leucine</c:v>
                  </c:pt>
                  <c:pt idx="7">
                    <c:v>Lysine</c:v>
                  </c:pt>
                  <c:pt idx="8">
                    <c:v>ASP</c:v>
                  </c:pt>
                  <c:pt idx="9">
                    <c:v>GLU</c:v>
                  </c:pt>
                  <c:pt idx="10">
                    <c:v>Serine</c:v>
                  </c:pt>
                  <c:pt idx="11">
                    <c:v>Glycine</c:v>
                  </c:pt>
                  <c:pt idx="12">
                    <c:v>Arginine</c:v>
                  </c:pt>
                  <c:pt idx="13">
                    <c:v>Alanine</c:v>
                  </c:pt>
                  <c:pt idx="14">
                    <c:v>Tyrosine</c:v>
                  </c:pt>
                  <c:pt idx="15">
                    <c:v>Cystine</c:v>
                  </c:pt>
                  <c:pt idx="16">
                    <c:v>Proline</c:v>
                  </c:pt>
                </c:lvl>
                <c:lvl>
                  <c:pt idx="0">
                    <c:v>Essential amino acids</c:v>
                  </c:pt>
                  <c:pt idx="8">
                    <c:v>Non-essential amino acids</c:v>
                  </c:pt>
                </c:lvl>
              </c:multiLvlStrCache>
            </c:multiLvlStrRef>
          </c:cat>
          <c:val>
            <c:numRef>
              <c:f>'Tables of (Essential+non)'!$E$3:$E$19</c:f>
              <c:numCache>
                <c:formatCode>General</c:formatCode>
                <c:ptCount val="17"/>
                <c:pt idx="0">
                  <c:v>10.66</c:v>
                </c:pt>
                <c:pt idx="1">
                  <c:v>14.37</c:v>
                </c:pt>
                <c:pt idx="2">
                  <c:v>15.56</c:v>
                </c:pt>
                <c:pt idx="3">
                  <c:v>4.34</c:v>
                </c:pt>
                <c:pt idx="4">
                  <c:v>17.75</c:v>
                </c:pt>
                <c:pt idx="5">
                  <c:v>14.49</c:v>
                </c:pt>
                <c:pt idx="6">
                  <c:v>27.56</c:v>
                </c:pt>
                <c:pt idx="7">
                  <c:v>20.52</c:v>
                </c:pt>
                <c:pt idx="8">
                  <c:v>40.409999999999997</c:v>
                </c:pt>
                <c:pt idx="9">
                  <c:v>74.69</c:v>
                </c:pt>
                <c:pt idx="10">
                  <c:v>18.600000000000001</c:v>
                </c:pt>
                <c:pt idx="11">
                  <c:v>14.5</c:v>
                </c:pt>
                <c:pt idx="12">
                  <c:v>25.79</c:v>
                </c:pt>
                <c:pt idx="13">
                  <c:v>15.45</c:v>
                </c:pt>
                <c:pt idx="14">
                  <c:v>12.04</c:v>
                </c:pt>
                <c:pt idx="15">
                  <c:v>5.2</c:v>
                </c:pt>
                <c:pt idx="16">
                  <c:v>29.23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558-481C-9C2F-227AC029FBF8}"/>
            </c:ext>
          </c:extLst>
        </c:ser>
        <c:ser>
          <c:idx val="2"/>
          <c:order val="2"/>
          <c:tx>
            <c:strRef>
              <c:f>'Tables of (Essential+non)'!$F$2</c:f>
              <c:strCache>
                <c:ptCount val="1"/>
                <c:pt idx="0">
                  <c:v>SPI, mg/g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-1.0101010101010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558-481C-9C2F-227AC029FBF8}"/>
                </c:ext>
              </c:extLst>
            </c:dLbl>
            <c:dLbl>
              <c:idx val="3"/>
              <c:layout>
                <c:manualLayout>
                  <c:x val="5.874610389250896E-3"/>
                  <c:y val="1.6155340596240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558-481C-9C2F-227AC029FBF8}"/>
                </c:ext>
              </c:extLst>
            </c:dLbl>
            <c:dLbl>
              <c:idx val="4"/>
              <c:layout>
                <c:manualLayout>
                  <c:x val="0"/>
                  <c:y val="-6.06060606060606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558-481C-9C2F-227AC029FBF8}"/>
                </c:ext>
              </c:extLst>
            </c:dLbl>
            <c:dLbl>
              <c:idx val="7"/>
              <c:layout>
                <c:manualLayout>
                  <c:x val="5.867970434207866E-3"/>
                  <c:y val="2.020202020202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558-481C-9C2F-227AC029FBF8}"/>
                </c:ext>
              </c:extLst>
            </c:dLbl>
            <c:dLbl>
              <c:idx val="12"/>
              <c:layout>
                <c:manualLayout>
                  <c:x val="1.46699260855196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558-481C-9C2F-227AC029FBF8}"/>
                </c:ext>
              </c:extLst>
            </c:dLbl>
            <c:dLbl>
              <c:idx val="15"/>
              <c:layout>
                <c:manualLayout>
                  <c:x val="2.93398521710393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558-481C-9C2F-227AC029FB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'Tables of (Essential+non)'!$B$3:$C$19</c:f>
              <c:multiLvlStrCache>
                <c:ptCount val="17"/>
                <c:lvl>
                  <c:pt idx="0">
                    <c:v>Histidine</c:v>
                  </c:pt>
                  <c:pt idx="1">
                    <c:v>Threonine</c:v>
                  </c:pt>
                  <c:pt idx="2">
                    <c:v>Valine</c:v>
                  </c:pt>
                  <c:pt idx="3">
                    <c:v>Methionine</c:v>
                  </c:pt>
                  <c:pt idx="4">
                    <c:v>Phenylalanine</c:v>
                  </c:pt>
                  <c:pt idx="5">
                    <c:v>Isoleucine</c:v>
                  </c:pt>
                  <c:pt idx="6">
                    <c:v>Leucine</c:v>
                  </c:pt>
                  <c:pt idx="7">
                    <c:v>Lysine</c:v>
                  </c:pt>
                  <c:pt idx="8">
                    <c:v>ASP</c:v>
                  </c:pt>
                  <c:pt idx="9">
                    <c:v>GLU</c:v>
                  </c:pt>
                  <c:pt idx="10">
                    <c:v>Serine</c:v>
                  </c:pt>
                  <c:pt idx="11">
                    <c:v>Glycine</c:v>
                  </c:pt>
                  <c:pt idx="12">
                    <c:v>Arginine</c:v>
                  </c:pt>
                  <c:pt idx="13">
                    <c:v>Alanine</c:v>
                  </c:pt>
                  <c:pt idx="14">
                    <c:v>Tyrosine</c:v>
                  </c:pt>
                  <c:pt idx="15">
                    <c:v>Cystine</c:v>
                  </c:pt>
                  <c:pt idx="16">
                    <c:v>Proline</c:v>
                  </c:pt>
                </c:lvl>
                <c:lvl>
                  <c:pt idx="0">
                    <c:v>Essential amino acids</c:v>
                  </c:pt>
                  <c:pt idx="8">
                    <c:v>Non-essential amino acids</c:v>
                  </c:pt>
                </c:lvl>
              </c:multiLvlStrCache>
            </c:multiLvlStrRef>
          </c:cat>
          <c:val>
            <c:numRef>
              <c:f>'Tables of (Essential+non)'!$F$3:$F$19</c:f>
              <c:numCache>
                <c:formatCode>General</c:formatCode>
                <c:ptCount val="17"/>
                <c:pt idx="0">
                  <c:v>15.77</c:v>
                </c:pt>
                <c:pt idx="1">
                  <c:v>18.64</c:v>
                </c:pt>
                <c:pt idx="2">
                  <c:v>21.78</c:v>
                </c:pt>
                <c:pt idx="3">
                  <c:v>5.81</c:v>
                </c:pt>
                <c:pt idx="4">
                  <c:v>29.39</c:v>
                </c:pt>
                <c:pt idx="5">
                  <c:v>22.12</c:v>
                </c:pt>
                <c:pt idx="6">
                  <c:v>42.45</c:v>
                </c:pt>
                <c:pt idx="7">
                  <c:v>31.19</c:v>
                </c:pt>
                <c:pt idx="8">
                  <c:v>68.69</c:v>
                </c:pt>
                <c:pt idx="9">
                  <c:v>137.02000000000001</c:v>
                </c:pt>
                <c:pt idx="10">
                  <c:v>29.69</c:v>
                </c:pt>
                <c:pt idx="11">
                  <c:v>21.64</c:v>
                </c:pt>
                <c:pt idx="12">
                  <c:v>44.93</c:v>
                </c:pt>
                <c:pt idx="13">
                  <c:v>19.989999999999998</c:v>
                </c:pt>
                <c:pt idx="14">
                  <c:v>18.21</c:v>
                </c:pt>
                <c:pt idx="15">
                  <c:v>7.47</c:v>
                </c:pt>
                <c:pt idx="16">
                  <c:v>66.94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F558-481C-9C2F-227AC029F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7970944"/>
        <c:axId val="197853952"/>
      </c:barChart>
      <c:catAx>
        <c:axId val="197970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95000"/>
                <a:lumOff val="5000"/>
              </a:sysClr>
            </a:solidFill>
          </a:ln>
        </c:spPr>
        <c:txPr>
          <a:bodyPr/>
          <a:lstStyle/>
          <a:p>
            <a:pPr>
              <a:defRPr sz="1400" b="1"/>
            </a:pPr>
            <a:endParaRPr lang="en-US"/>
          </a:p>
        </c:txPr>
        <c:crossAx val="197853952"/>
        <c:crosses val="autoZero"/>
        <c:auto val="1"/>
        <c:lblAlgn val="ctr"/>
        <c:lblOffset val="100"/>
        <c:noMultiLvlLbl val="0"/>
      </c:catAx>
      <c:valAx>
        <c:axId val="197853952"/>
        <c:scaling>
          <c:orientation val="minMax"/>
          <c:max val="145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>
                <a:lumMod val="95000"/>
                <a:lumOff val="5000"/>
              </a:sysClr>
            </a:solidFill>
          </a:ln>
        </c:spPr>
        <c:txPr>
          <a:bodyPr/>
          <a:lstStyle/>
          <a:p>
            <a:pPr>
              <a:defRPr sz="1400" b="1"/>
            </a:pPr>
            <a:endParaRPr lang="en-US"/>
          </a:p>
        </c:txPr>
        <c:crossAx val="197970944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8.0442513774826321E-2"/>
          <c:y val="4.7830572902525119E-2"/>
          <c:w val="0.15545074777628237"/>
          <c:h val="0.10913138992422185"/>
        </c:manualLayout>
      </c:layout>
      <c:overlay val="0"/>
      <c:spPr>
        <a:ln w="12700">
          <a:solidFill>
            <a:sysClr val="windowText" lastClr="000000">
              <a:lumMod val="95000"/>
              <a:lumOff val="5000"/>
            </a:sysClr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611226141243498E-2"/>
          <c:y val="2.9794077728737822E-2"/>
          <c:w val="0.9019652621302966"/>
          <c:h val="0.760055311650649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'Tables of (Essential+non)'!$N$2</c:f>
              <c:strCache>
                <c:ptCount val="1"/>
                <c:pt idx="0">
                  <c:v>Soy milk, mg/ml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7"/>
              <c:layout>
                <c:manualLayout>
                  <c:x val="-1.4669926085519663E-3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4F8-409D-85E7-898A2AB8AEAD}"/>
                </c:ext>
              </c:extLst>
            </c:dLbl>
            <c:dLbl>
              <c:idx val="15"/>
              <c:layout>
                <c:manualLayout>
                  <c:x val="-4.400977825655899E-3"/>
                  <c:y val="6.0606060606061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F8-409D-85E7-898A2AB8AE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Lit>
                <c:ptCount val="0"/>
              </c:numLit>
            </c:plus>
            <c:minus>
              <c:numLit>
                <c:ptCount val="0"/>
              </c:numLit>
            </c:minus>
          </c:errBars>
          <c:cat>
            <c:multiLvlStrRef>
              <c:f>'Tables of (Essential+non)'!$L$3:$M$19</c:f>
              <c:multiLvlStrCache>
                <c:ptCount val="17"/>
                <c:lvl>
                  <c:pt idx="0">
                    <c:v>Histidine</c:v>
                  </c:pt>
                  <c:pt idx="1">
                    <c:v>Threonine</c:v>
                  </c:pt>
                  <c:pt idx="2">
                    <c:v>Valine</c:v>
                  </c:pt>
                  <c:pt idx="3">
                    <c:v>Methionine
+Cystine</c:v>
                  </c:pt>
                  <c:pt idx="4">
                    <c:v>Phenylalanine
+Tyrosine</c:v>
                  </c:pt>
                  <c:pt idx="5">
                    <c:v>Isoleucine</c:v>
                  </c:pt>
                  <c:pt idx="6">
                    <c:v>Leucine</c:v>
                  </c:pt>
                  <c:pt idx="7">
                    <c:v>Lysine</c:v>
                  </c:pt>
                  <c:pt idx="8">
                    <c:v>ASP</c:v>
                  </c:pt>
                  <c:pt idx="9">
                    <c:v>GLU</c:v>
                  </c:pt>
                  <c:pt idx="10">
                    <c:v>Serine</c:v>
                  </c:pt>
                  <c:pt idx="11">
                    <c:v>Glycine</c:v>
                  </c:pt>
                  <c:pt idx="12">
                    <c:v>Arginine</c:v>
                  </c:pt>
                  <c:pt idx="13">
                    <c:v>Alanine</c:v>
                  </c:pt>
                  <c:pt idx="14">
                    <c:v>Tyrosine</c:v>
                  </c:pt>
                  <c:pt idx="15">
                    <c:v>Cystine</c:v>
                  </c:pt>
                  <c:pt idx="16">
                    <c:v>Proline</c:v>
                  </c:pt>
                </c:lvl>
                <c:lvl>
                  <c:pt idx="0">
                    <c:v>Essential amino acids</c:v>
                  </c:pt>
                  <c:pt idx="8">
                    <c:v>Non-essential amino acids</c:v>
                  </c:pt>
                </c:lvl>
              </c:multiLvlStrCache>
            </c:multiLvlStrRef>
          </c:cat>
          <c:val>
            <c:numRef>
              <c:f>'Tables of (Essential+non)'!$N$3:$N$19</c:f>
              <c:numCache>
                <c:formatCode>General</c:formatCode>
                <c:ptCount val="17"/>
                <c:pt idx="0">
                  <c:v>4.74</c:v>
                </c:pt>
                <c:pt idx="1">
                  <c:v>6.49</c:v>
                </c:pt>
                <c:pt idx="2">
                  <c:v>6.82</c:v>
                </c:pt>
                <c:pt idx="3">
                  <c:v>4.8</c:v>
                </c:pt>
                <c:pt idx="4">
                  <c:v>14.15</c:v>
                </c:pt>
                <c:pt idx="5">
                  <c:v>6.45</c:v>
                </c:pt>
                <c:pt idx="6">
                  <c:v>12.71</c:v>
                </c:pt>
                <c:pt idx="7">
                  <c:v>9.2899999999999991</c:v>
                </c:pt>
                <c:pt idx="8">
                  <c:v>19.87</c:v>
                </c:pt>
                <c:pt idx="9">
                  <c:v>36.65</c:v>
                </c:pt>
                <c:pt idx="10">
                  <c:v>9.1999999999999993</c:v>
                </c:pt>
                <c:pt idx="11">
                  <c:v>6.71</c:v>
                </c:pt>
                <c:pt idx="12">
                  <c:v>12.51</c:v>
                </c:pt>
                <c:pt idx="13">
                  <c:v>7.08</c:v>
                </c:pt>
                <c:pt idx="14">
                  <c:v>5.64</c:v>
                </c:pt>
                <c:pt idx="15">
                  <c:v>2.5499999999999998</c:v>
                </c:pt>
                <c:pt idx="16">
                  <c:v>16.84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4F8-409D-85E7-898A2AB8AEAD}"/>
            </c:ext>
          </c:extLst>
        </c:ser>
        <c:ser>
          <c:idx val="1"/>
          <c:order val="1"/>
          <c:tx>
            <c:strRef>
              <c:f>'Tables of (Essential+non)'!$O$2</c:f>
              <c:strCache>
                <c:ptCount val="1"/>
                <c:pt idx="0">
                  <c:v>Soy flour, mg/g</c:v>
                </c:pt>
              </c:strCache>
            </c:strRef>
          </c:tx>
          <c:spPr>
            <a:solidFill>
              <a:srgbClr val="CCB3FF"/>
            </a:solidFill>
          </c:spPr>
          <c:invertIfNegative val="0"/>
          <c:dLbls>
            <c:dLbl>
              <c:idx val="12"/>
              <c:layout>
                <c:manualLayout>
                  <c:x val="-8.80195565131179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F8-409D-85E7-898A2AB8AEAD}"/>
                </c:ext>
              </c:extLst>
            </c:dLbl>
            <c:dLbl>
              <c:idx val="15"/>
              <c:layout>
                <c:manualLayout>
                  <c:x val="-8.8019556513117998E-3"/>
                  <c:y val="-2.62626262626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4F8-409D-85E7-898A2AB8AE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Lit>
                <c:ptCount val="0"/>
              </c:numLit>
            </c:plus>
            <c:minus>
              <c:numLit>
                <c:ptCount val="0"/>
              </c:numLit>
            </c:minus>
          </c:errBars>
          <c:cat>
            <c:multiLvlStrRef>
              <c:f>'Tables of (Essential+non)'!$L$3:$M$19</c:f>
              <c:multiLvlStrCache>
                <c:ptCount val="17"/>
                <c:lvl>
                  <c:pt idx="0">
                    <c:v>Histidine</c:v>
                  </c:pt>
                  <c:pt idx="1">
                    <c:v>Threonine</c:v>
                  </c:pt>
                  <c:pt idx="2">
                    <c:v>Valine</c:v>
                  </c:pt>
                  <c:pt idx="3">
                    <c:v>Methionine
+Cystine</c:v>
                  </c:pt>
                  <c:pt idx="4">
                    <c:v>Phenylalanine
+Tyrosine</c:v>
                  </c:pt>
                  <c:pt idx="5">
                    <c:v>Isoleucine</c:v>
                  </c:pt>
                  <c:pt idx="6">
                    <c:v>Leucine</c:v>
                  </c:pt>
                  <c:pt idx="7">
                    <c:v>Lysine</c:v>
                  </c:pt>
                  <c:pt idx="8">
                    <c:v>ASP</c:v>
                  </c:pt>
                  <c:pt idx="9">
                    <c:v>GLU</c:v>
                  </c:pt>
                  <c:pt idx="10">
                    <c:v>Serine</c:v>
                  </c:pt>
                  <c:pt idx="11">
                    <c:v>Glycine</c:v>
                  </c:pt>
                  <c:pt idx="12">
                    <c:v>Arginine</c:v>
                  </c:pt>
                  <c:pt idx="13">
                    <c:v>Alanine</c:v>
                  </c:pt>
                  <c:pt idx="14">
                    <c:v>Tyrosine</c:v>
                  </c:pt>
                  <c:pt idx="15">
                    <c:v>Cystine</c:v>
                  </c:pt>
                  <c:pt idx="16">
                    <c:v>Proline</c:v>
                  </c:pt>
                </c:lvl>
                <c:lvl>
                  <c:pt idx="0">
                    <c:v>Essential amino acids</c:v>
                  </c:pt>
                  <c:pt idx="8">
                    <c:v>Non-essential amino acids</c:v>
                  </c:pt>
                </c:lvl>
              </c:multiLvlStrCache>
            </c:multiLvlStrRef>
          </c:cat>
          <c:val>
            <c:numRef>
              <c:f>'Tables of (Essential+non)'!$O$3:$O$19</c:f>
              <c:numCache>
                <c:formatCode>General</c:formatCode>
                <c:ptCount val="17"/>
                <c:pt idx="0">
                  <c:v>10.66</c:v>
                </c:pt>
                <c:pt idx="1">
                  <c:v>14.37</c:v>
                </c:pt>
                <c:pt idx="2">
                  <c:v>15.56</c:v>
                </c:pt>
                <c:pt idx="3">
                  <c:v>9.5500000000000007</c:v>
                </c:pt>
                <c:pt idx="4">
                  <c:v>29.78</c:v>
                </c:pt>
                <c:pt idx="5">
                  <c:v>14.49</c:v>
                </c:pt>
                <c:pt idx="6">
                  <c:v>27.56</c:v>
                </c:pt>
                <c:pt idx="7">
                  <c:v>20.52</c:v>
                </c:pt>
                <c:pt idx="8">
                  <c:v>40.409999999999997</c:v>
                </c:pt>
                <c:pt idx="9">
                  <c:v>74.69</c:v>
                </c:pt>
                <c:pt idx="10">
                  <c:v>18.600000000000001</c:v>
                </c:pt>
                <c:pt idx="11">
                  <c:v>14.5</c:v>
                </c:pt>
                <c:pt idx="12">
                  <c:v>25.79</c:v>
                </c:pt>
                <c:pt idx="13">
                  <c:v>15.45</c:v>
                </c:pt>
                <c:pt idx="14">
                  <c:v>12.04</c:v>
                </c:pt>
                <c:pt idx="15">
                  <c:v>5.2</c:v>
                </c:pt>
                <c:pt idx="16">
                  <c:v>29.23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4F8-409D-85E7-898A2AB8AEAD}"/>
            </c:ext>
          </c:extLst>
        </c:ser>
        <c:ser>
          <c:idx val="2"/>
          <c:order val="2"/>
          <c:tx>
            <c:strRef>
              <c:f>'Tables of (Essential+non)'!$P$2</c:f>
              <c:strCache>
                <c:ptCount val="1"/>
                <c:pt idx="0">
                  <c:v>SPI, mg/g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-1.0101010101010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4F8-409D-85E7-898A2AB8AEAD}"/>
                </c:ext>
              </c:extLst>
            </c:dLbl>
            <c:dLbl>
              <c:idx val="3"/>
              <c:layout>
                <c:manualLayout>
                  <c:x val="-5.8436998857695184E-3"/>
                  <c:y val="-1.2116664456437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4F8-409D-85E7-898A2AB8AEAD}"/>
                </c:ext>
              </c:extLst>
            </c:dLbl>
            <c:dLbl>
              <c:idx val="4"/>
              <c:layout>
                <c:manualLayout>
                  <c:x val="0"/>
                  <c:y val="-6.06060606060606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4F8-409D-85E7-898A2AB8AEAD}"/>
                </c:ext>
              </c:extLst>
            </c:dLbl>
            <c:dLbl>
              <c:idx val="7"/>
              <c:layout>
                <c:manualLayout>
                  <c:x val="5.867970434207866E-3"/>
                  <c:y val="2.020202020202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4F8-409D-85E7-898A2AB8AEAD}"/>
                </c:ext>
              </c:extLst>
            </c:dLbl>
            <c:dLbl>
              <c:idx val="12"/>
              <c:layout>
                <c:manualLayout>
                  <c:x val="1.46699260855196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4F8-409D-85E7-898A2AB8AEAD}"/>
                </c:ext>
              </c:extLst>
            </c:dLbl>
            <c:dLbl>
              <c:idx val="15"/>
              <c:layout>
                <c:manualLayout>
                  <c:x val="2.93398521710393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4F8-409D-85E7-898A2AB8AE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Lit>
                <c:ptCount val="0"/>
              </c:numLit>
            </c:plus>
            <c:minus>
              <c:numLit>
                <c:ptCount val="0"/>
              </c:numLit>
            </c:minus>
          </c:errBars>
          <c:cat>
            <c:multiLvlStrRef>
              <c:f>'Tables of (Essential+non)'!$L$3:$M$19</c:f>
              <c:multiLvlStrCache>
                <c:ptCount val="17"/>
                <c:lvl>
                  <c:pt idx="0">
                    <c:v>Histidine</c:v>
                  </c:pt>
                  <c:pt idx="1">
                    <c:v>Threonine</c:v>
                  </c:pt>
                  <c:pt idx="2">
                    <c:v>Valine</c:v>
                  </c:pt>
                  <c:pt idx="3">
                    <c:v>Methionine
+Cystine</c:v>
                  </c:pt>
                  <c:pt idx="4">
                    <c:v>Phenylalanine
+Tyrosine</c:v>
                  </c:pt>
                  <c:pt idx="5">
                    <c:v>Isoleucine</c:v>
                  </c:pt>
                  <c:pt idx="6">
                    <c:v>Leucine</c:v>
                  </c:pt>
                  <c:pt idx="7">
                    <c:v>Lysine</c:v>
                  </c:pt>
                  <c:pt idx="8">
                    <c:v>ASP</c:v>
                  </c:pt>
                  <c:pt idx="9">
                    <c:v>GLU</c:v>
                  </c:pt>
                  <c:pt idx="10">
                    <c:v>Serine</c:v>
                  </c:pt>
                  <c:pt idx="11">
                    <c:v>Glycine</c:v>
                  </c:pt>
                  <c:pt idx="12">
                    <c:v>Arginine</c:v>
                  </c:pt>
                  <c:pt idx="13">
                    <c:v>Alanine</c:v>
                  </c:pt>
                  <c:pt idx="14">
                    <c:v>Tyrosine</c:v>
                  </c:pt>
                  <c:pt idx="15">
                    <c:v>Cystine</c:v>
                  </c:pt>
                  <c:pt idx="16">
                    <c:v>Proline</c:v>
                  </c:pt>
                </c:lvl>
                <c:lvl>
                  <c:pt idx="0">
                    <c:v>Essential amino acids</c:v>
                  </c:pt>
                  <c:pt idx="8">
                    <c:v>Non-essential amino acids</c:v>
                  </c:pt>
                </c:lvl>
              </c:multiLvlStrCache>
            </c:multiLvlStrRef>
          </c:cat>
          <c:val>
            <c:numRef>
              <c:f>'Tables of (Essential+non)'!$P$3:$P$19</c:f>
              <c:numCache>
                <c:formatCode>General</c:formatCode>
                <c:ptCount val="17"/>
                <c:pt idx="0">
                  <c:v>15.77</c:v>
                </c:pt>
                <c:pt idx="1">
                  <c:v>18.64</c:v>
                </c:pt>
                <c:pt idx="2">
                  <c:v>21.78</c:v>
                </c:pt>
                <c:pt idx="3">
                  <c:v>13.27</c:v>
                </c:pt>
                <c:pt idx="4">
                  <c:v>47.61</c:v>
                </c:pt>
                <c:pt idx="5">
                  <c:v>22.12</c:v>
                </c:pt>
                <c:pt idx="6">
                  <c:v>42.45</c:v>
                </c:pt>
                <c:pt idx="7">
                  <c:v>31.19</c:v>
                </c:pt>
                <c:pt idx="8">
                  <c:v>68.69</c:v>
                </c:pt>
                <c:pt idx="9">
                  <c:v>137.02000000000001</c:v>
                </c:pt>
                <c:pt idx="10">
                  <c:v>29.69</c:v>
                </c:pt>
                <c:pt idx="11">
                  <c:v>21.64</c:v>
                </c:pt>
                <c:pt idx="12">
                  <c:v>44.93</c:v>
                </c:pt>
                <c:pt idx="13">
                  <c:v>19.989999999999998</c:v>
                </c:pt>
                <c:pt idx="14">
                  <c:v>18.21</c:v>
                </c:pt>
                <c:pt idx="15">
                  <c:v>7.47</c:v>
                </c:pt>
                <c:pt idx="16">
                  <c:v>66.94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A4F8-409D-85E7-898A2AB8A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8517504"/>
        <c:axId val="198519040"/>
      </c:barChart>
      <c:catAx>
        <c:axId val="198517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95000"/>
                <a:lumOff val="5000"/>
              </a:sysClr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98519040"/>
        <c:crosses val="autoZero"/>
        <c:auto val="1"/>
        <c:lblAlgn val="ctr"/>
        <c:lblOffset val="100"/>
        <c:noMultiLvlLbl val="0"/>
      </c:catAx>
      <c:valAx>
        <c:axId val="198519040"/>
        <c:scaling>
          <c:orientation val="minMax"/>
          <c:max val="145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>
                <a:lumMod val="95000"/>
                <a:lumOff val="5000"/>
              </a:sysClr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198517504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9.5878926401898254E-2"/>
          <c:y val="7.1605217859470688E-2"/>
          <c:w val="0.19096963001208755"/>
          <c:h val="0.12790786343794058"/>
        </c:manualLayout>
      </c:layout>
      <c:overlay val="0"/>
      <c:spPr>
        <a:ln w="12700">
          <a:solidFill>
            <a:sysClr val="windowText" lastClr="000000">
              <a:lumMod val="95000"/>
              <a:lumOff val="5000"/>
            </a:sysClr>
          </a:solidFill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946848928180108"/>
          <c:y val="2.979409720494346E-2"/>
          <c:w val="0.87786333054972099"/>
          <c:h val="0.847589451992540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tables!$B$49</c:f>
              <c:strCache>
                <c:ptCount val="1"/>
                <c:pt idx="0">
                  <c:v>Soy Flour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7"/>
              <c:layout>
                <c:manualLayout>
                  <c:x val="-1.4669926085519663E-3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81-422C-88E3-F64EABCA9712}"/>
                </c:ext>
              </c:extLst>
            </c:dLbl>
            <c:dLbl>
              <c:idx val="15"/>
              <c:layout>
                <c:manualLayout>
                  <c:x val="-4.400977825655899E-3"/>
                  <c:y val="6.0606060606061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81-422C-88E3-F64EABCA97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tables!$A$52:$A$56</c:f>
              <c:strCache>
                <c:ptCount val="5"/>
                <c:pt idx="0">
                  <c:v>C 18.0</c:v>
                </c:pt>
                <c:pt idx="1">
                  <c:v>C 18.1</c:v>
                </c:pt>
                <c:pt idx="2">
                  <c:v>C 18.2</c:v>
                </c:pt>
                <c:pt idx="3">
                  <c:v>C 20.0</c:v>
                </c:pt>
                <c:pt idx="4">
                  <c:v>C 22.0</c:v>
                </c:pt>
              </c:strCache>
            </c:strRef>
          </c:cat>
          <c:val>
            <c:numRef>
              <c:f>tables!$B$52:$B$56</c:f>
              <c:numCache>
                <c:formatCode>General</c:formatCode>
                <c:ptCount val="5"/>
                <c:pt idx="0">
                  <c:v>4.24</c:v>
                </c:pt>
                <c:pt idx="1">
                  <c:v>21.98</c:v>
                </c:pt>
                <c:pt idx="2">
                  <c:v>56.7</c:v>
                </c:pt>
                <c:pt idx="3">
                  <c:v>0.31</c:v>
                </c:pt>
                <c:pt idx="4">
                  <c:v>1.31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881-422C-88E3-F64EABCA9712}"/>
            </c:ext>
          </c:extLst>
        </c:ser>
        <c:ser>
          <c:idx val="1"/>
          <c:order val="1"/>
          <c:tx>
            <c:strRef>
              <c:f>tables!$C$49</c:f>
              <c:strCache>
                <c:ptCount val="1"/>
                <c:pt idx="0">
                  <c:v>Soy milk</c:v>
                </c:pt>
              </c:strCache>
            </c:strRef>
          </c:tx>
          <c:spPr>
            <a:solidFill>
              <a:srgbClr val="CCB3FF"/>
            </a:solidFill>
          </c:spPr>
          <c:invertIfNegative val="0"/>
          <c:dLbls>
            <c:dLbl>
              <c:idx val="12"/>
              <c:layout>
                <c:manualLayout>
                  <c:x val="-8.80195565131179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81-422C-88E3-F64EABCA9712}"/>
                </c:ext>
              </c:extLst>
            </c:dLbl>
            <c:dLbl>
              <c:idx val="15"/>
              <c:layout>
                <c:manualLayout>
                  <c:x val="-8.8019556513117998E-3"/>
                  <c:y val="-2.62626262626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81-422C-88E3-F64EABCA97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tables!$A$52:$A$56</c:f>
              <c:strCache>
                <c:ptCount val="5"/>
                <c:pt idx="0">
                  <c:v>C 18.0</c:v>
                </c:pt>
                <c:pt idx="1">
                  <c:v>C 18.1</c:v>
                </c:pt>
                <c:pt idx="2">
                  <c:v>C 18.2</c:v>
                </c:pt>
                <c:pt idx="3">
                  <c:v>C 20.0</c:v>
                </c:pt>
                <c:pt idx="4">
                  <c:v>C 22.0</c:v>
                </c:pt>
              </c:strCache>
            </c:strRef>
          </c:cat>
          <c:val>
            <c:numRef>
              <c:f>tables!$C$52:$C$56</c:f>
              <c:numCache>
                <c:formatCode>General</c:formatCode>
                <c:ptCount val="5"/>
                <c:pt idx="0">
                  <c:v>5.33</c:v>
                </c:pt>
                <c:pt idx="1">
                  <c:v>29.74</c:v>
                </c:pt>
                <c:pt idx="2">
                  <c:v>48.84</c:v>
                </c:pt>
                <c:pt idx="3">
                  <c:v>0.82</c:v>
                </c:pt>
                <c:pt idx="4">
                  <c:v>2.0499999999999998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881-422C-88E3-F64EABCA9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691840"/>
        <c:axId val="198694016"/>
      </c:barChart>
      <c:catAx>
        <c:axId val="19869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fatty acids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95000"/>
                <a:lumOff val="5000"/>
              </a:sysClr>
            </a:solidFill>
          </a:ln>
        </c:spPr>
        <c:crossAx val="198694016"/>
        <c:crosses val="autoZero"/>
        <c:auto val="1"/>
        <c:lblAlgn val="ctr"/>
        <c:lblOffset val="100"/>
        <c:noMultiLvlLbl val="0"/>
      </c:catAx>
      <c:valAx>
        <c:axId val="198694016"/>
        <c:scaling>
          <c:orientation val="minMax"/>
          <c:max val="6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concentration milk mg/100 ml</a:t>
                </a:r>
              </a:p>
              <a:p>
                <a:pPr>
                  <a:defRPr/>
                </a:pPr>
                <a:r>
                  <a:rPr lang="en-US"/>
                  <a:t>flour</a:t>
                </a:r>
                <a:r>
                  <a:rPr lang="en-US" baseline="0"/>
                  <a:t> mg/100 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119497133481791E-4"/>
              <c:y val="0.305029704458189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>
                <a:lumMod val="95000"/>
                <a:lumOff val="5000"/>
              </a:sysClr>
            </a:solidFill>
          </a:ln>
        </c:spPr>
        <c:crossAx val="198691840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7.8180234113960634E-2"/>
          <c:y val="3.6786434716926941E-2"/>
          <c:w val="0.18389886287228127"/>
          <c:h val="0.1186543733787943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6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849511638913992"/>
          <c:y val="2.9794041668694038E-2"/>
          <c:w val="0.87200410911750792"/>
          <c:h val="0.91172982673397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tables!$A$61</c:f>
              <c:strCache>
                <c:ptCount val="1"/>
                <c:pt idx="0">
                  <c:v>Soy milk (mg/L)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-4.0960809428597783E-3"/>
                  <c:y val="-5.8491296294438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2ED-4538-808E-973218627A81}"/>
                </c:ext>
              </c:extLst>
            </c:dLbl>
            <c:dLbl>
              <c:idx val="7"/>
              <c:layout>
                <c:manualLayout>
                  <c:x val="-1.4669926085519663E-3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D-4538-808E-973218627A81}"/>
                </c:ext>
              </c:extLst>
            </c:dLbl>
            <c:dLbl>
              <c:idx val="15"/>
              <c:layout>
                <c:manualLayout>
                  <c:x val="-4.400977825655899E-3"/>
                  <c:y val="6.0606060606061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D-4538-808E-973218627A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tables!$I$60:$M$60</c:f>
                <c:numCache>
                  <c:formatCode>General</c:formatCode>
                  <c:ptCount val="5"/>
                  <c:pt idx="0">
                    <c:v>2.2912878474779199</c:v>
                  </c:pt>
                  <c:pt idx="1">
                    <c:v>2.7999999999999972</c:v>
                  </c:pt>
                  <c:pt idx="2">
                    <c:v>10.050041459284312</c:v>
                  </c:pt>
                  <c:pt idx="3">
                    <c:v>9.0000000000000302E-2</c:v>
                  </c:pt>
                  <c:pt idx="4">
                    <c:v>9.975010442768129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tables!$B$60:$F$60</c:f>
              <c:strCache>
                <c:ptCount val="5"/>
                <c:pt idx="0">
                  <c:v>S</c:v>
                </c:pt>
                <c:pt idx="1">
                  <c:v>Ca</c:v>
                </c:pt>
                <c:pt idx="2">
                  <c:v>K</c:v>
                </c:pt>
                <c:pt idx="3">
                  <c:v>Fe</c:v>
                </c:pt>
                <c:pt idx="4">
                  <c:v>P</c:v>
                </c:pt>
              </c:strCache>
            </c:strRef>
          </c:cat>
          <c:val>
            <c:numRef>
              <c:f>tables!$B$61:$F$61</c:f>
              <c:numCache>
                <c:formatCode>General</c:formatCode>
                <c:ptCount val="5"/>
                <c:pt idx="0">
                  <c:v>98</c:v>
                </c:pt>
                <c:pt idx="1">
                  <c:v>60</c:v>
                </c:pt>
                <c:pt idx="2">
                  <c:v>630</c:v>
                </c:pt>
                <c:pt idx="3">
                  <c:v>4.5999999999999996</c:v>
                </c:pt>
                <c:pt idx="4">
                  <c:v>220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2ED-4538-808E-973218627A81}"/>
            </c:ext>
          </c:extLst>
        </c:ser>
        <c:ser>
          <c:idx val="1"/>
          <c:order val="1"/>
          <c:tx>
            <c:strRef>
              <c:f>tables!$A$62</c:f>
              <c:strCache>
                <c:ptCount val="1"/>
                <c:pt idx="0">
                  <c:v>Soy flour (mg/kg)</c:v>
                </c:pt>
              </c:strCache>
            </c:strRef>
          </c:tx>
          <c:spPr>
            <a:solidFill>
              <a:srgbClr val="CCB3FF"/>
            </a:solidFill>
          </c:spPr>
          <c:invertIfNegative val="0"/>
          <c:dLbls>
            <c:dLbl>
              <c:idx val="0"/>
              <c:layout>
                <c:manualLayout>
                  <c:x val="2.7307206285731855E-3"/>
                  <c:y val="-3.342359788253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2ED-4538-808E-973218627A81}"/>
                </c:ext>
              </c:extLst>
            </c:dLbl>
            <c:dLbl>
              <c:idx val="12"/>
              <c:layout>
                <c:manualLayout>
                  <c:x val="-8.80195565131179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D-4538-808E-973218627A81}"/>
                </c:ext>
              </c:extLst>
            </c:dLbl>
            <c:dLbl>
              <c:idx val="15"/>
              <c:layout>
                <c:manualLayout>
                  <c:x val="-8.8019556513117998E-3"/>
                  <c:y val="-2.62626262626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D-4538-808E-973218627A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tables!$I$61:$M$61</c:f>
                <c:numCache>
                  <c:formatCode>General</c:formatCode>
                  <c:ptCount val="5"/>
                  <c:pt idx="0">
                    <c:v>5.5</c:v>
                  </c:pt>
                  <c:pt idx="1">
                    <c:v>9.9750104427680437</c:v>
                  </c:pt>
                  <c:pt idx="2">
                    <c:v>12.165525060596439</c:v>
                  </c:pt>
                  <c:pt idx="3">
                    <c:v>4.9003401242498823</c:v>
                  </c:pt>
                  <c:pt idx="4">
                    <c:v>29.985001250625185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tables!$B$60:$F$60</c:f>
              <c:strCache>
                <c:ptCount val="5"/>
                <c:pt idx="0">
                  <c:v>S</c:v>
                </c:pt>
                <c:pt idx="1">
                  <c:v>Ca</c:v>
                </c:pt>
                <c:pt idx="2">
                  <c:v>K</c:v>
                </c:pt>
                <c:pt idx="3">
                  <c:v>Fe</c:v>
                </c:pt>
                <c:pt idx="4">
                  <c:v>P</c:v>
                </c:pt>
              </c:strCache>
            </c:strRef>
          </c:cat>
          <c:val>
            <c:numRef>
              <c:f>tables!$B$62:$F$62</c:f>
              <c:numCache>
                <c:formatCode>General</c:formatCode>
                <c:ptCount val="5"/>
                <c:pt idx="0">
                  <c:v>1675</c:v>
                </c:pt>
                <c:pt idx="1">
                  <c:v>2500</c:v>
                </c:pt>
                <c:pt idx="2">
                  <c:v>12500</c:v>
                </c:pt>
                <c:pt idx="3">
                  <c:v>100</c:v>
                </c:pt>
                <c:pt idx="4">
                  <c:v>3750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2ED-4538-808E-973218627A81}"/>
            </c:ext>
          </c:extLst>
        </c:ser>
        <c:ser>
          <c:idx val="2"/>
          <c:order val="2"/>
          <c:tx>
            <c:strRef>
              <c:f>tables!$A$63</c:f>
              <c:strCache>
                <c:ptCount val="1"/>
                <c:pt idx="0">
                  <c:v>SPI (mg/kg)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Lbl>
              <c:idx val="0"/>
              <c:layout>
                <c:manualLayout>
                  <c:x val="1.6384323771439113E-2"/>
                  <c:y val="-4.386847222082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2ED-4538-808E-973218627A81}"/>
                </c:ext>
              </c:extLst>
            </c:dLbl>
            <c:dLbl>
              <c:idx val="2"/>
              <c:layout>
                <c:manualLayout>
                  <c:x val="0"/>
                  <c:y val="-1.0101010101010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2ED-4538-808E-973218627A81}"/>
                </c:ext>
              </c:extLst>
            </c:dLbl>
            <c:dLbl>
              <c:idx val="3"/>
              <c:layout>
                <c:manualLayout>
                  <c:x val="1.0268948259863764E-2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2ED-4538-808E-973218627A81}"/>
                </c:ext>
              </c:extLst>
            </c:dLbl>
            <c:dLbl>
              <c:idx val="4"/>
              <c:layout>
                <c:manualLayout>
                  <c:x val="0"/>
                  <c:y val="-6.06060606060606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2ED-4538-808E-973218627A81}"/>
                </c:ext>
              </c:extLst>
            </c:dLbl>
            <c:dLbl>
              <c:idx val="7"/>
              <c:layout>
                <c:manualLayout>
                  <c:x val="5.867970434207866E-3"/>
                  <c:y val="2.020202020202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D-4538-808E-973218627A81}"/>
                </c:ext>
              </c:extLst>
            </c:dLbl>
            <c:dLbl>
              <c:idx val="12"/>
              <c:layout>
                <c:manualLayout>
                  <c:x val="1.46699260855196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D-4538-808E-973218627A81}"/>
                </c:ext>
              </c:extLst>
            </c:dLbl>
            <c:dLbl>
              <c:idx val="15"/>
              <c:layout>
                <c:manualLayout>
                  <c:x val="2.93398521710393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D-4538-808E-973218627A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tables!$I$62:$M$62</c:f>
                <c:numCache>
                  <c:formatCode>General</c:formatCode>
                  <c:ptCount val="5"/>
                  <c:pt idx="0">
                    <c:v>9.8061205377049667</c:v>
                  </c:pt>
                  <c:pt idx="1">
                    <c:v>10</c:v>
                  </c:pt>
                  <c:pt idx="2">
                    <c:v>15.050027685467292</c:v>
                  </c:pt>
                  <c:pt idx="3">
                    <c:v>1.950213663508011</c:v>
                  </c:pt>
                  <c:pt idx="4">
                    <c:v>47.990000347294583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tables!$B$60:$F$60</c:f>
              <c:strCache>
                <c:ptCount val="5"/>
                <c:pt idx="0">
                  <c:v>S</c:v>
                </c:pt>
                <c:pt idx="1">
                  <c:v>Ca</c:v>
                </c:pt>
                <c:pt idx="2">
                  <c:v>K</c:v>
                </c:pt>
                <c:pt idx="3">
                  <c:v>Fe</c:v>
                </c:pt>
                <c:pt idx="4">
                  <c:v>P</c:v>
                </c:pt>
              </c:strCache>
            </c:strRef>
          </c:cat>
          <c:val>
            <c:numRef>
              <c:f>tables!$B$63:$F$63</c:f>
              <c:numCache>
                <c:formatCode>General</c:formatCode>
                <c:ptCount val="5"/>
                <c:pt idx="0">
                  <c:v>1750</c:v>
                </c:pt>
                <c:pt idx="1">
                  <c:v>1500</c:v>
                </c:pt>
                <c:pt idx="2">
                  <c:v>3750</c:v>
                </c:pt>
                <c:pt idx="3">
                  <c:v>65</c:v>
                </c:pt>
                <c:pt idx="4">
                  <c:v>2000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E2ED-4538-808E-973218627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708608"/>
        <c:axId val="198743552"/>
      </c:barChart>
      <c:catAx>
        <c:axId val="1987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minerals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0914690483523253"/>
              <c:y val="0.9531019279677397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95000"/>
                <a:lumOff val="5000"/>
              </a:sysClr>
            </a:solidFill>
          </a:ln>
        </c:spPr>
        <c:crossAx val="198743552"/>
        <c:crosses val="autoZero"/>
        <c:auto val="1"/>
        <c:lblAlgn val="ctr"/>
        <c:lblOffset val="100"/>
        <c:noMultiLvlLbl val="0"/>
      </c:catAx>
      <c:valAx>
        <c:axId val="198743552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>
                <a:lumMod val="95000"/>
                <a:lumOff val="5000"/>
              </a:sysClr>
            </a:solidFill>
          </a:ln>
        </c:spPr>
        <c:crossAx val="198708608"/>
        <c:crosses val="autoZero"/>
        <c:crossBetween val="between"/>
        <c:majorUnit val="1000"/>
      </c:valAx>
    </c:plotArea>
    <c:legend>
      <c:legendPos val="r"/>
      <c:layout>
        <c:manualLayout>
          <c:xMode val="edge"/>
          <c:yMode val="edge"/>
          <c:x val="0.12895322877611898"/>
          <c:y val="3.7295438780946641E-2"/>
          <c:w val="0.24552235159608224"/>
          <c:h val="0.12169027773201992"/>
        </c:manualLayout>
      </c:layout>
      <c:overlay val="0"/>
      <c:spPr>
        <a:ln w="12700">
          <a:solidFill>
            <a:sysClr val="windowText" lastClr="000000">
              <a:lumMod val="95000"/>
              <a:lumOff val="5000"/>
            </a:sysClr>
          </a:solidFill>
        </a:ln>
      </c:spPr>
    </c:legend>
    <c:plotVisOnly val="1"/>
    <c:dispBlanksAs val="gap"/>
    <c:showDLblsOverMax val="0"/>
  </c:chart>
  <c:txPr>
    <a:bodyPr/>
    <a:lstStyle/>
    <a:p>
      <a:pPr>
        <a:defRPr sz="16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1881970385101177E-2"/>
          <c:y val="2.9794046303143997E-2"/>
          <c:w val="0.91396479535621189"/>
          <c:h val="0.856919560464988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tables!$A$75</c:f>
              <c:strCache>
                <c:ptCount val="1"/>
                <c:pt idx="0">
                  <c:v>CSM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-1.1719981045007039E-2"/>
                  <c:y val="6.05364001719805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E59-4D0C-AAC4-8DFAEB40DA9F}"/>
                </c:ext>
              </c:extLst>
            </c:dLbl>
            <c:dLbl>
              <c:idx val="1"/>
              <c:layout>
                <c:manualLayout>
                  <c:x val="-1.0254983414381129E-2"/>
                  <c:y val="1.4125160040128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59-4D0C-AAC4-8DFAEB40DA9F}"/>
                </c:ext>
              </c:extLst>
            </c:dLbl>
            <c:dLbl>
              <c:idx val="2"/>
              <c:layout>
                <c:manualLayout>
                  <c:x val="-1.02613125777028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59-4D0C-AAC4-8DFAEB40DA9F}"/>
                </c:ext>
              </c:extLst>
            </c:dLbl>
            <c:dLbl>
              <c:idx val="3"/>
              <c:layout>
                <c:manualLayout>
                  <c:x val="-7.32950898407349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59-4D0C-AAC4-8DFAEB40DA9F}"/>
                </c:ext>
              </c:extLst>
            </c:dLbl>
            <c:dLbl>
              <c:idx val="4"/>
              <c:layout>
                <c:manualLayout>
                  <c:x val="-8.79541078088819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E59-4D0C-AAC4-8DFAEB40DA9F}"/>
                </c:ext>
              </c:extLst>
            </c:dLbl>
            <c:dLbl>
              <c:idx val="5"/>
              <c:layout>
                <c:manualLayout>
                  <c:x val="-7.32950898407349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59-4D0C-AAC4-8DFAEB40DA9F}"/>
                </c:ext>
              </c:extLst>
            </c:dLbl>
            <c:dLbl>
              <c:idx val="6"/>
              <c:layout>
                <c:manualLayout>
                  <c:x val="-2.93180359362939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59-4D0C-AAC4-8DFAEB40DA9F}"/>
                </c:ext>
              </c:extLst>
            </c:dLbl>
            <c:dLbl>
              <c:idx val="7"/>
              <c:layout>
                <c:manualLayout>
                  <c:x val="-1.4669926085519663E-3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59-4D0C-AAC4-8DFAEB40DA9F}"/>
                </c:ext>
              </c:extLst>
            </c:dLbl>
            <c:dLbl>
              <c:idx val="15"/>
              <c:layout>
                <c:manualLayout>
                  <c:x val="-4.400977825655899E-3"/>
                  <c:y val="6.0606060606061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59-4D0C-AAC4-8DFAEB40DA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tables!$H$75:$H$81</c:f>
                <c:numCache>
                  <c:formatCode>General</c:formatCode>
                  <c:ptCount val="7"/>
                  <c:pt idx="0">
                    <c:v>1.37</c:v>
                  </c:pt>
                  <c:pt idx="1">
                    <c:v>1.36</c:v>
                  </c:pt>
                  <c:pt idx="2">
                    <c:v>1.36</c:v>
                  </c:pt>
                  <c:pt idx="3">
                    <c:v>1.51</c:v>
                  </c:pt>
                  <c:pt idx="4">
                    <c:v>1.59</c:v>
                  </c:pt>
                  <c:pt idx="5">
                    <c:v>1.7</c:v>
                  </c:pt>
                  <c:pt idx="6">
                    <c:v>1.59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tables!$B$74:$F$74</c:f>
              <c:strCache>
                <c:ptCount val="5"/>
                <c:pt idx="0">
                  <c:v>Color</c:v>
                </c:pt>
                <c:pt idx="1">
                  <c:v>Odor</c:v>
                </c:pt>
                <c:pt idx="2">
                  <c:v>Taste</c:v>
                </c:pt>
                <c:pt idx="3">
                  <c:v>Texture</c:v>
                </c:pt>
                <c:pt idx="4">
                  <c:v>Overall acceptability</c:v>
                </c:pt>
              </c:strCache>
            </c:strRef>
          </c:cat>
          <c:val>
            <c:numRef>
              <c:f>tables!$B$75:$F$75</c:f>
              <c:numCache>
                <c:formatCode>General</c:formatCode>
                <c:ptCount val="5"/>
                <c:pt idx="0">
                  <c:v>7.22</c:v>
                </c:pt>
                <c:pt idx="1">
                  <c:v>6.6</c:v>
                </c:pt>
                <c:pt idx="2">
                  <c:v>6.9</c:v>
                </c:pt>
                <c:pt idx="3">
                  <c:v>6.86</c:v>
                </c:pt>
                <c:pt idx="4">
                  <c:v>6.66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E59-4D0C-AAC4-8DFAEB40DA9F}"/>
            </c:ext>
          </c:extLst>
        </c:ser>
        <c:ser>
          <c:idx val="1"/>
          <c:order val="1"/>
          <c:tx>
            <c:strRef>
              <c:f>tables!$A$76</c:f>
              <c:strCache>
                <c:ptCount val="1"/>
                <c:pt idx="0">
                  <c:v>NEM</c:v>
                </c:pt>
              </c:strCache>
            </c:strRef>
          </c:tx>
          <c:spPr>
            <a:solidFill>
              <a:srgbClr val="CCB3FF"/>
            </a:solidFill>
          </c:spPr>
          <c:invertIfNegative val="0"/>
          <c:dLbls>
            <c:dLbl>
              <c:idx val="0"/>
              <c:layout>
                <c:manualLayout>
                  <c:x val="-7.3249881531293965E-3"/>
                  <c:y val="-8.0715200229307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E59-4D0C-AAC4-8DFAEB40DA9F}"/>
                </c:ext>
              </c:extLst>
            </c:dLbl>
            <c:dLbl>
              <c:idx val="1"/>
              <c:layout>
                <c:manualLayout>
                  <c:x val="-8.7954107808881962E-3"/>
                  <c:y val="2.01887216263016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E59-4D0C-AAC4-8DFAEB40DA9F}"/>
                </c:ext>
              </c:extLst>
            </c:dLbl>
            <c:dLbl>
              <c:idx val="2"/>
              <c:layout>
                <c:manualLayout>
                  <c:x val="-7.32950898407349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E59-4D0C-AAC4-8DFAEB40DA9F}"/>
                </c:ext>
              </c:extLst>
            </c:dLbl>
            <c:dLbl>
              <c:idx val="3"/>
              <c:layout>
                <c:manualLayout>
                  <c:x val="-5.8636071872587439E-3"/>
                  <c:y val="2.01887216263020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E59-4D0C-AAC4-8DFAEB40DA9F}"/>
                </c:ext>
              </c:extLst>
            </c:dLbl>
            <c:dLbl>
              <c:idx val="4"/>
              <c:layout>
                <c:manualLayout>
                  <c:x val="-8.79541078088819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E59-4D0C-AAC4-8DFAEB40DA9F}"/>
                </c:ext>
              </c:extLst>
            </c:dLbl>
            <c:dLbl>
              <c:idx val="5"/>
              <c:layout>
                <c:manualLayout>
                  <c:x val="-8.7954107808883054E-3"/>
                  <c:y val="-2.01887216263016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E59-4D0C-AAC4-8DFAEB40DA9F}"/>
                </c:ext>
              </c:extLst>
            </c:dLbl>
            <c:dLbl>
              <c:idx val="6"/>
              <c:layout>
                <c:manualLayout>
                  <c:x val="-5.863607187258797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E59-4D0C-AAC4-8DFAEB40DA9F}"/>
                </c:ext>
              </c:extLst>
            </c:dLbl>
            <c:dLbl>
              <c:idx val="12"/>
              <c:layout>
                <c:manualLayout>
                  <c:x val="-8.80195565131179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E59-4D0C-AAC4-8DFAEB40DA9F}"/>
                </c:ext>
              </c:extLst>
            </c:dLbl>
            <c:dLbl>
              <c:idx val="15"/>
              <c:layout>
                <c:manualLayout>
                  <c:x val="-8.8019556513117998E-3"/>
                  <c:y val="-2.62626262626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E59-4D0C-AAC4-8DFAEB40DA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tables!$I$75:$I$81</c:f>
                <c:numCache>
                  <c:formatCode>General</c:formatCode>
                  <c:ptCount val="7"/>
                  <c:pt idx="0">
                    <c:v>1.5</c:v>
                  </c:pt>
                  <c:pt idx="1">
                    <c:v>1.35</c:v>
                  </c:pt>
                  <c:pt idx="2">
                    <c:v>1.47</c:v>
                  </c:pt>
                  <c:pt idx="3">
                    <c:v>1.5</c:v>
                  </c:pt>
                  <c:pt idx="4">
                    <c:v>1.52</c:v>
                  </c:pt>
                  <c:pt idx="5">
                    <c:v>1.64</c:v>
                  </c:pt>
                  <c:pt idx="6">
                    <c:v>1.53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tables!$B$74:$F$74</c:f>
              <c:strCache>
                <c:ptCount val="5"/>
                <c:pt idx="0">
                  <c:v>Color</c:v>
                </c:pt>
                <c:pt idx="1">
                  <c:v>Odor</c:v>
                </c:pt>
                <c:pt idx="2">
                  <c:v>Taste</c:v>
                </c:pt>
                <c:pt idx="3">
                  <c:v>Texture</c:v>
                </c:pt>
                <c:pt idx="4">
                  <c:v>Overall acceptability</c:v>
                </c:pt>
              </c:strCache>
            </c:strRef>
          </c:cat>
          <c:val>
            <c:numRef>
              <c:f>tables!$B$76:$F$76</c:f>
              <c:numCache>
                <c:formatCode>General</c:formatCode>
                <c:ptCount val="5"/>
                <c:pt idx="0">
                  <c:v>7.02</c:v>
                </c:pt>
                <c:pt idx="1">
                  <c:v>6.64</c:v>
                </c:pt>
                <c:pt idx="2">
                  <c:v>6.34</c:v>
                </c:pt>
                <c:pt idx="3">
                  <c:v>6.78</c:v>
                </c:pt>
                <c:pt idx="4">
                  <c:v>6.56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FE59-4D0C-AAC4-8DFAEB40DA9F}"/>
            </c:ext>
          </c:extLst>
        </c:ser>
        <c:ser>
          <c:idx val="2"/>
          <c:order val="2"/>
          <c:tx>
            <c:strRef>
              <c:f>tables!$A$77</c:f>
              <c:strCache>
                <c:ptCount val="1"/>
                <c:pt idx="0">
                  <c:v>NCM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Lbl>
              <c:idx val="0"/>
              <c:layout>
                <c:manualLayout>
                  <c:x val="-1.1719981045007039E-2"/>
                  <c:y val="1.008940002866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E59-4D0C-AAC4-8DFAEB40DA9F}"/>
                </c:ext>
              </c:extLst>
            </c:dLbl>
            <c:dLbl>
              <c:idx val="1"/>
              <c:layout>
                <c:manualLayout>
                  <c:x val="-8.79541078088817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E59-4D0C-AAC4-8DFAEB40DA9F}"/>
                </c:ext>
              </c:extLst>
            </c:dLbl>
            <c:dLbl>
              <c:idx val="2"/>
              <c:layout>
                <c:manualLayout>
                  <c:x val="-4.3977053904440981E-3"/>
                  <c:y val="-1.0101037398255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E59-4D0C-AAC4-8DFAEB40DA9F}"/>
                </c:ext>
              </c:extLst>
            </c:dLbl>
            <c:dLbl>
              <c:idx val="3"/>
              <c:layout>
                <c:manualLayout>
                  <c:x val="-7.3173893235486511E-3"/>
                  <c:y val="-1.589663119811112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E59-4D0C-AAC4-8DFAEB40DA9F}"/>
                </c:ext>
              </c:extLst>
            </c:dLbl>
            <c:dLbl>
              <c:idx val="4"/>
              <c:layout>
                <c:manualLayout>
                  <c:x val="-7.3295089840734982E-3"/>
                  <c:y val="-6.06059064569091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FE59-4D0C-AAC4-8DFAEB40DA9F}"/>
                </c:ext>
              </c:extLst>
            </c:dLbl>
            <c:dLbl>
              <c:idx val="5"/>
              <c:layout>
                <c:manualLayout>
                  <c:x val="-8.79541078088819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E59-4D0C-AAC4-8DFAEB40DA9F}"/>
                </c:ext>
              </c:extLst>
            </c:dLbl>
            <c:dLbl>
              <c:idx val="6"/>
              <c:layout>
                <c:manualLayout>
                  <c:x val="-8.7955262062265303E-3"/>
                  <c:y val="2.01887216263016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E59-4D0C-AAC4-8DFAEB40DA9F}"/>
                </c:ext>
              </c:extLst>
            </c:dLbl>
            <c:dLbl>
              <c:idx val="7"/>
              <c:layout>
                <c:manualLayout>
                  <c:x val="5.867970434207866E-3"/>
                  <c:y val="2.020202020202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E59-4D0C-AAC4-8DFAEB40DA9F}"/>
                </c:ext>
              </c:extLst>
            </c:dLbl>
            <c:dLbl>
              <c:idx val="12"/>
              <c:layout>
                <c:manualLayout>
                  <c:x val="1.46699260855196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E59-4D0C-AAC4-8DFAEB40DA9F}"/>
                </c:ext>
              </c:extLst>
            </c:dLbl>
            <c:dLbl>
              <c:idx val="15"/>
              <c:layout>
                <c:manualLayout>
                  <c:x val="2.93398521710393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E59-4D0C-AAC4-8DFAEB40DA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tables!$J$75:$J$81</c:f>
                <c:numCache>
                  <c:formatCode>General</c:formatCode>
                  <c:ptCount val="7"/>
                  <c:pt idx="0">
                    <c:v>1.56</c:v>
                  </c:pt>
                  <c:pt idx="1">
                    <c:v>1.57</c:v>
                  </c:pt>
                  <c:pt idx="2">
                    <c:v>1.4</c:v>
                  </c:pt>
                  <c:pt idx="3">
                    <c:v>1.49</c:v>
                  </c:pt>
                  <c:pt idx="4">
                    <c:v>1.65</c:v>
                  </c:pt>
                  <c:pt idx="5">
                    <c:v>1.47</c:v>
                  </c:pt>
                  <c:pt idx="6">
                    <c:v>1.7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tables!$B$74:$F$74</c:f>
              <c:strCache>
                <c:ptCount val="5"/>
                <c:pt idx="0">
                  <c:v>Color</c:v>
                </c:pt>
                <c:pt idx="1">
                  <c:v>Odor</c:v>
                </c:pt>
                <c:pt idx="2">
                  <c:v>Taste</c:v>
                </c:pt>
                <c:pt idx="3">
                  <c:v>Texture</c:v>
                </c:pt>
                <c:pt idx="4">
                  <c:v>Overall acceptability</c:v>
                </c:pt>
              </c:strCache>
            </c:strRef>
          </c:cat>
          <c:val>
            <c:numRef>
              <c:f>tables!$B$77:$F$77</c:f>
              <c:numCache>
                <c:formatCode>General</c:formatCode>
                <c:ptCount val="5"/>
                <c:pt idx="0">
                  <c:v>7.34</c:v>
                </c:pt>
                <c:pt idx="1">
                  <c:v>6.62</c:v>
                </c:pt>
                <c:pt idx="2">
                  <c:v>6.6</c:v>
                </c:pt>
                <c:pt idx="3">
                  <c:v>6.88</c:v>
                </c:pt>
                <c:pt idx="4">
                  <c:v>6.64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FE59-4D0C-AAC4-8DFAEB40DA9F}"/>
            </c:ext>
          </c:extLst>
        </c:ser>
        <c:ser>
          <c:idx val="3"/>
          <c:order val="3"/>
          <c:tx>
            <c:strRef>
              <c:f>tables!$A$78</c:f>
              <c:strCache>
                <c:ptCount val="1"/>
                <c:pt idx="0">
                  <c:v>NECM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-1.2885544597027761E-2"/>
                  <c:y val="-2.7650253901029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FE59-4D0C-AAC4-8DFAEB40DA9F}"/>
                </c:ext>
              </c:extLst>
            </c:dLbl>
            <c:dLbl>
              <c:idx val="1"/>
              <c:layout>
                <c:manualLayout>
                  <c:x val="-1.17272143745175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FE59-4D0C-AAC4-8DFAEB40DA9F}"/>
                </c:ext>
              </c:extLst>
            </c:dLbl>
            <c:dLbl>
              <c:idx val="2"/>
              <c:layout>
                <c:manualLayout>
                  <c:x val="-8.79541078088814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FE59-4D0C-AAC4-8DFAEB40DA9F}"/>
                </c:ext>
              </c:extLst>
            </c:dLbl>
            <c:dLbl>
              <c:idx val="3"/>
              <c:layout>
                <c:manualLayout>
                  <c:x val="-8.79541078088819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FE59-4D0C-AAC4-8DFAEB40DA9F}"/>
                </c:ext>
              </c:extLst>
            </c:dLbl>
            <c:dLbl>
              <c:idx val="4"/>
              <c:layout>
                <c:manualLayout>
                  <c:x val="-1.0261312577702896E-2"/>
                  <c:y val="3.70122287464615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FE59-4D0C-AAC4-8DFAEB40DA9F}"/>
                </c:ext>
              </c:extLst>
            </c:dLbl>
            <c:dLbl>
              <c:idx val="5"/>
              <c:layout>
                <c:manualLayout>
                  <c:x val="-8.79541078088819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E59-4D0C-AAC4-8DFAEB40DA9F}"/>
                </c:ext>
              </c:extLst>
            </c:dLbl>
            <c:dLbl>
              <c:idx val="6"/>
              <c:layout>
                <c:manualLayout>
                  <c:x val="-5.8636071872587977E-3"/>
                  <c:y val="-3.70122287464615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E59-4D0C-AAC4-8DFAEB40DA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tables!$K$75:$K$81</c:f>
                <c:numCache>
                  <c:formatCode>General</c:formatCode>
                  <c:ptCount val="7"/>
                  <c:pt idx="0">
                    <c:v>1.37</c:v>
                  </c:pt>
                  <c:pt idx="1">
                    <c:v>1.37</c:v>
                  </c:pt>
                  <c:pt idx="2">
                    <c:v>1.39</c:v>
                  </c:pt>
                  <c:pt idx="3">
                    <c:v>1.43</c:v>
                  </c:pt>
                  <c:pt idx="4">
                    <c:v>1.46</c:v>
                  </c:pt>
                  <c:pt idx="5">
                    <c:v>1.67</c:v>
                  </c:pt>
                  <c:pt idx="6">
                    <c:v>1.5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tables!$B$74:$F$74</c:f>
              <c:strCache>
                <c:ptCount val="5"/>
                <c:pt idx="0">
                  <c:v>Color</c:v>
                </c:pt>
                <c:pt idx="1">
                  <c:v>Odor</c:v>
                </c:pt>
                <c:pt idx="2">
                  <c:v>Taste</c:v>
                </c:pt>
                <c:pt idx="3">
                  <c:v>Texture</c:v>
                </c:pt>
                <c:pt idx="4">
                  <c:v>Overall acceptability</c:v>
                </c:pt>
              </c:strCache>
            </c:strRef>
          </c:cat>
          <c:val>
            <c:numRef>
              <c:f>tables!$B$78:$F$78</c:f>
              <c:numCache>
                <c:formatCode>General</c:formatCode>
                <c:ptCount val="5"/>
                <c:pt idx="0">
                  <c:v>7</c:v>
                </c:pt>
                <c:pt idx="1">
                  <c:v>6.48</c:v>
                </c:pt>
                <c:pt idx="2">
                  <c:v>6.1</c:v>
                </c:pt>
                <c:pt idx="3">
                  <c:v>6.7</c:v>
                </c:pt>
                <c:pt idx="4">
                  <c:v>6.54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FE59-4D0C-AAC4-8DFAEB40DA9F}"/>
            </c:ext>
          </c:extLst>
        </c:ser>
        <c:ser>
          <c:idx val="4"/>
          <c:order val="4"/>
          <c:tx>
            <c:strRef>
              <c:f>tables!$A$79</c:f>
              <c:strCache>
                <c:ptCount val="1"/>
                <c:pt idx="0">
                  <c:v>FEM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-1.0254983414381155E-2"/>
                  <c:y val="4.03576001146537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FE59-4D0C-AAC4-8DFAEB40DA9F}"/>
                </c:ext>
              </c:extLst>
            </c:dLbl>
            <c:dLbl>
              <c:idx val="1"/>
              <c:layout>
                <c:manualLayout>
                  <c:x val="-8.7954107808881962E-3"/>
                  <c:y val="2.01887216263016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FE59-4D0C-AAC4-8DFAEB40DA9F}"/>
                </c:ext>
              </c:extLst>
            </c:dLbl>
            <c:dLbl>
              <c:idx val="2"/>
              <c:layout>
                <c:manualLayout>
                  <c:x val="1.0261312577702896E-2"/>
                  <c:y val="4.0377443252603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FE59-4D0C-AAC4-8DFAEB40DA9F}"/>
                </c:ext>
              </c:extLst>
            </c:dLbl>
            <c:dLbl>
              <c:idx val="3"/>
              <c:layout>
                <c:manualLayout>
                  <c:x val="-8.79541078088819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FE59-4D0C-AAC4-8DFAEB40DA9F}"/>
                </c:ext>
              </c:extLst>
            </c:dLbl>
            <c:dLbl>
              <c:idx val="4"/>
              <c:layout>
                <c:manualLayout>
                  <c:x val="-5.8636071872587977E-3"/>
                  <c:y val="-3.70122287464615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FE59-4D0C-AAC4-8DFAEB40DA9F}"/>
                </c:ext>
              </c:extLst>
            </c:dLbl>
            <c:dLbl>
              <c:idx val="5"/>
              <c:layout>
                <c:manualLayout>
                  <c:x val="-7.32950898407349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E59-4D0C-AAC4-8DFAEB40DA9F}"/>
                </c:ext>
              </c:extLst>
            </c:dLbl>
            <c:dLbl>
              <c:idx val="6"/>
              <c:layout>
                <c:manualLayout>
                  <c:x val="-8.7954107808881962E-3"/>
                  <c:y val="4.0377443252603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E59-4D0C-AAC4-8DFAEB40DA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tables!$L$75:$L$81</c:f>
                <c:numCache>
                  <c:formatCode>General</c:formatCode>
                  <c:ptCount val="7"/>
                  <c:pt idx="0">
                    <c:v>1.66</c:v>
                  </c:pt>
                  <c:pt idx="1">
                    <c:v>1.69</c:v>
                  </c:pt>
                  <c:pt idx="2">
                    <c:v>1.75</c:v>
                  </c:pt>
                  <c:pt idx="3">
                    <c:v>1.73</c:v>
                  </c:pt>
                  <c:pt idx="4">
                    <c:v>1.58</c:v>
                  </c:pt>
                  <c:pt idx="5">
                    <c:v>1.71</c:v>
                  </c:pt>
                  <c:pt idx="6">
                    <c:v>1.74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tables!$B$74:$F$74</c:f>
              <c:strCache>
                <c:ptCount val="5"/>
                <c:pt idx="0">
                  <c:v>Color</c:v>
                </c:pt>
                <c:pt idx="1">
                  <c:v>Odor</c:v>
                </c:pt>
                <c:pt idx="2">
                  <c:v>Taste</c:v>
                </c:pt>
                <c:pt idx="3">
                  <c:v>Texture</c:v>
                </c:pt>
                <c:pt idx="4">
                  <c:v>Overall acceptability</c:v>
                </c:pt>
              </c:strCache>
            </c:strRef>
          </c:cat>
          <c:val>
            <c:numRef>
              <c:f>tables!$B$79:$F$79</c:f>
              <c:numCache>
                <c:formatCode>General</c:formatCode>
                <c:ptCount val="5"/>
                <c:pt idx="0">
                  <c:v>6.78</c:v>
                </c:pt>
                <c:pt idx="1">
                  <c:v>6.5</c:v>
                </c:pt>
                <c:pt idx="2">
                  <c:v>6.04</c:v>
                </c:pt>
                <c:pt idx="3">
                  <c:v>6.48</c:v>
                </c:pt>
                <c:pt idx="4">
                  <c:v>5.96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E-FE59-4D0C-AAC4-8DFAEB40DA9F}"/>
            </c:ext>
          </c:extLst>
        </c:ser>
        <c:ser>
          <c:idx val="5"/>
          <c:order val="5"/>
          <c:tx>
            <c:strRef>
              <c:f>tables!$A$80</c:f>
              <c:strCache>
                <c:ptCount val="1"/>
                <c:pt idx="0">
                  <c:v>FCM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tables!$H$80:$L$80</c:f>
                <c:numCache>
                  <c:formatCode>General</c:formatCode>
                  <c:ptCount val="5"/>
                  <c:pt idx="0">
                    <c:v>1.7</c:v>
                  </c:pt>
                  <c:pt idx="1">
                    <c:v>1.64</c:v>
                  </c:pt>
                  <c:pt idx="2">
                    <c:v>1.47</c:v>
                  </c:pt>
                  <c:pt idx="3">
                    <c:v>1.67</c:v>
                  </c:pt>
                  <c:pt idx="4">
                    <c:v>1.71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tables!$B$74:$F$74</c:f>
              <c:strCache>
                <c:ptCount val="5"/>
                <c:pt idx="0">
                  <c:v>Color</c:v>
                </c:pt>
                <c:pt idx="1">
                  <c:v>Odor</c:v>
                </c:pt>
                <c:pt idx="2">
                  <c:v>Taste</c:v>
                </c:pt>
                <c:pt idx="3">
                  <c:v>Texture</c:v>
                </c:pt>
                <c:pt idx="4">
                  <c:v>Overall acceptability</c:v>
                </c:pt>
              </c:strCache>
            </c:strRef>
          </c:cat>
          <c:val>
            <c:numRef>
              <c:f>tables!$B$80:$F$80</c:f>
              <c:numCache>
                <c:formatCode>General</c:formatCode>
                <c:ptCount val="5"/>
                <c:pt idx="0">
                  <c:v>6.86</c:v>
                </c:pt>
                <c:pt idx="1">
                  <c:v>6.2</c:v>
                </c:pt>
                <c:pt idx="2">
                  <c:v>4.92</c:v>
                </c:pt>
                <c:pt idx="3">
                  <c:v>6</c:v>
                </c:pt>
                <c:pt idx="4">
                  <c:v>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F-FE59-4D0C-AAC4-8DFAEB40DA9F}"/>
            </c:ext>
          </c:extLst>
        </c:ser>
        <c:ser>
          <c:idx val="6"/>
          <c:order val="6"/>
          <c:tx>
            <c:strRef>
              <c:f>tables!$A$81</c:f>
              <c:strCache>
                <c:ptCount val="1"/>
                <c:pt idx="0">
                  <c:v>FECM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tables!$H$81:$L$81</c:f>
                <c:numCache>
                  <c:formatCode>General</c:formatCode>
                  <c:ptCount val="5"/>
                  <c:pt idx="0">
                    <c:v>1.59</c:v>
                  </c:pt>
                  <c:pt idx="1">
                    <c:v>1.53</c:v>
                  </c:pt>
                  <c:pt idx="2">
                    <c:v>1.7</c:v>
                  </c:pt>
                  <c:pt idx="3">
                    <c:v>1.5</c:v>
                  </c:pt>
                  <c:pt idx="4">
                    <c:v>1.74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tables!$B$74:$F$74</c:f>
              <c:strCache>
                <c:ptCount val="5"/>
                <c:pt idx="0">
                  <c:v>Color</c:v>
                </c:pt>
                <c:pt idx="1">
                  <c:v>Odor</c:v>
                </c:pt>
                <c:pt idx="2">
                  <c:v>Taste</c:v>
                </c:pt>
                <c:pt idx="3">
                  <c:v>Texture</c:v>
                </c:pt>
                <c:pt idx="4">
                  <c:v>Overall acceptability</c:v>
                </c:pt>
              </c:strCache>
            </c:strRef>
          </c:cat>
          <c:val>
            <c:numRef>
              <c:f>tables!$B$81:$F$81</c:f>
              <c:numCache>
                <c:formatCode>General</c:formatCode>
                <c:ptCount val="5"/>
                <c:pt idx="0">
                  <c:v>7</c:v>
                </c:pt>
                <c:pt idx="1">
                  <c:v>6.54</c:v>
                </c:pt>
                <c:pt idx="2">
                  <c:v>5.88</c:v>
                </c:pt>
                <c:pt idx="3">
                  <c:v>6.44</c:v>
                </c:pt>
                <c:pt idx="4">
                  <c:v>5.9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0-FE59-4D0C-AAC4-8DFAEB40D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771072"/>
        <c:axId val="198772992"/>
      </c:barChart>
      <c:catAx>
        <c:axId val="19877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sensory</a:t>
                </a:r>
                <a:r>
                  <a:rPr lang="en-US" baseline="0"/>
                  <a:t> attributes</a:t>
                </a:r>
                <a:endParaRPr 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lumMod val="95000"/>
                <a:lumOff val="5000"/>
              </a:sysClr>
            </a:solidFill>
          </a:ln>
        </c:spPr>
        <c:crossAx val="198772992"/>
        <c:crosses val="autoZero"/>
        <c:auto val="1"/>
        <c:lblAlgn val="ctr"/>
        <c:lblOffset val="100"/>
        <c:noMultiLvlLbl val="0"/>
      </c:catAx>
      <c:valAx>
        <c:axId val="198772992"/>
        <c:scaling>
          <c:orientation val="minMax"/>
          <c:max val="1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mean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>
                <a:lumMod val="95000"/>
                <a:lumOff val="5000"/>
              </a:sysClr>
            </a:solidFill>
          </a:ln>
        </c:spPr>
        <c:crossAx val="198771072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39667302679315258"/>
          <c:y val="2.7089903579284966E-2"/>
          <c:w val="0.59454677380344523"/>
          <c:h val="7.5403877387389254E-2"/>
        </c:manualLayout>
      </c:layout>
      <c:overlay val="0"/>
      <c:spPr>
        <a:ln w="12700">
          <a:solidFill>
            <a:sysClr val="windowText" lastClr="000000">
              <a:lumMod val="95000"/>
              <a:lumOff val="5000"/>
            </a:sysClr>
          </a:solidFill>
        </a:ln>
      </c:spPr>
    </c:legend>
    <c:plotVisOnly val="1"/>
    <c:dispBlanksAs val="gap"/>
    <c:showDLblsOverMax val="0"/>
  </c:chart>
  <c:txPr>
    <a:bodyPr/>
    <a:lstStyle/>
    <a:p>
      <a:pPr>
        <a:defRPr sz="1600">
          <a:latin typeface="Times New Roman" pitchFamily="18" charset="0"/>
          <a:cs typeface="Times New Roman" pitchFamily="18" charset="0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1881970385101177E-2"/>
          <c:y val="2.9794046303143997E-2"/>
          <c:w val="0.91396479535621189"/>
          <c:h val="0.884052726991559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tables!$A$86</c:f>
              <c:strCache>
                <c:ptCount val="1"/>
                <c:pt idx="0">
                  <c:v>CSM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-1.1719927904461384E-2"/>
                  <c:y val="-1.6905255954433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2BE-40A8-A4C2-CC81C32C9931}"/>
                </c:ext>
              </c:extLst>
            </c:dLbl>
            <c:dLbl>
              <c:idx val="1"/>
              <c:layout>
                <c:manualLayout>
                  <c:x val="-1.0254950339816377E-2"/>
                  <c:y val="-8.8333310872972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2BE-40A8-A4C2-CC81C32C9931}"/>
                </c:ext>
              </c:extLst>
            </c:dLbl>
            <c:dLbl>
              <c:idx val="2"/>
              <c:layout>
                <c:manualLayout>
                  <c:x val="-1.02613125777028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2BE-40A8-A4C2-CC81C32C9931}"/>
                </c:ext>
              </c:extLst>
            </c:dLbl>
            <c:dLbl>
              <c:idx val="3"/>
              <c:layout>
                <c:manualLayout>
                  <c:x val="-7.32950898407349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BE-40A8-A4C2-CC81C32C9931}"/>
                </c:ext>
              </c:extLst>
            </c:dLbl>
            <c:dLbl>
              <c:idx val="4"/>
              <c:layout>
                <c:manualLayout>
                  <c:x val="-8.79541078088819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BE-40A8-A4C2-CC81C32C9931}"/>
                </c:ext>
              </c:extLst>
            </c:dLbl>
            <c:dLbl>
              <c:idx val="5"/>
              <c:layout>
                <c:manualLayout>
                  <c:x val="-7.32950898407349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BE-40A8-A4C2-CC81C32C9931}"/>
                </c:ext>
              </c:extLst>
            </c:dLbl>
            <c:dLbl>
              <c:idx val="6"/>
              <c:layout>
                <c:manualLayout>
                  <c:x val="-2.93180359362939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BE-40A8-A4C2-CC81C32C9931}"/>
                </c:ext>
              </c:extLst>
            </c:dLbl>
            <c:dLbl>
              <c:idx val="7"/>
              <c:layout>
                <c:manualLayout>
                  <c:x val="-1.4669926085519663E-3"/>
                  <c:y val="-7.40732183739345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BE-40A8-A4C2-CC81C32C9931}"/>
                </c:ext>
              </c:extLst>
            </c:dLbl>
            <c:dLbl>
              <c:idx val="15"/>
              <c:layout>
                <c:manualLayout>
                  <c:x val="-4.400977825655899E-3"/>
                  <c:y val="6.0606060606061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2BE-40A8-A4C2-CC81C32C99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tables!$F$86:$H$86</c:f>
                <c:numCache>
                  <c:formatCode>General</c:formatCode>
                  <c:ptCount val="3"/>
                  <c:pt idx="0">
                    <c:v>0.5</c:v>
                  </c:pt>
                  <c:pt idx="1">
                    <c:v>0.10999999999999999</c:v>
                  </c:pt>
                  <c:pt idx="2">
                    <c:v>9.9999999999999978E-2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tables!$B$85:$D$85</c:f>
              <c:strCache>
                <c:ptCount val="3"/>
                <c:pt idx="0">
                  <c:v>L</c:v>
                </c:pt>
                <c:pt idx="1">
                  <c:v>a</c:v>
                </c:pt>
                <c:pt idx="2">
                  <c:v>b</c:v>
                </c:pt>
              </c:strCache>
            </c:strRef>
          </c:cat>
          <c:val>
            <c:numRef>
              <c:f>tables!$B$86:$D$86</c:f>
              <c:numCache>
                <c:formatCode>0.00</c:formatCode>
                <c:ptCount val="3"/>
                <c:pt idx="0">
                  <c:v>65.81</c:v>
                </c:pt>
                <c:pt idx="1">
                  <c:v>-1.3399999999999999</c:v>
                </c:pt>
                <c:pt idx="2">
                  <c:v>3.7900000000000005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62BE-40A8-A4C2-CC81C32C9931}"/>
            </c:ext>
          </c:extLst>
        </c:ser>
        <c:ser>
          <c:idx val="1"/>
          <c:order val="1"/>
          <c:tx>
            <c:strRef>
              <c:f>tables!$A$87</c:f>
              <c:strCache>
                <c:ptCount val="1"/>
                <c:pt idx="0">
                  <c:v>NEM</c:v>
                </c:pt>
              </c:strCache>
            </c:strRef>
          </c:tx>
          <c:spPr>
            <a:solidFill>
              <a:srgbClr val="CCB3FF"/>
            </a:solidFill>
          </c:spPr>
          <c:invertIfNegative val="0"/>
          <c:dLbls>
            <c:dLbl>
              <c:idx val="0"/>
              <c:layout>
                <c:manualLayout>
                  <c:x val="-7.3249881531293965E-3"/>
                  <c:y val="-8.0715200229307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2BE-40A8-A4C2-CC81C32C9931}"/>
                </c:ext>
              </c:extLst>
            </c:dLbl>
            <c:dLbl>
              <c:idx val="1"/>
              <c:layout>
                <c:manualLayout>
                  <c:x val="-8.7955569148401511E-3"/>
                  <c:y val="-6.32954870781163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2BE-40A8-A4C2-CC81C32C9931}"/>
                </c:ext>
              </c:extLst>
            </c:dLbl>
            <c:dLbl>
              <c:idx val="2"/>
              <c:layout>
                <c:manualLayout>
                  <c:x val="-7.32950898407349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2BE-40A8-A4C2-CC81C32C9931}"/>
                </c:ext>
              </c:extLst>
            </c:dLbl>
            <c:dLbl>
              <c:idx val="3"/>
              <c:layout>
                <c:manualLayout>
                  <c:x val="-5.8636071872587439E-3"/>
                  <c:y val="2.01887216263020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2BE-40A8-A4C2-CC81C32C9931}"/>
                </c:ext>
              </c:extLst>
            </c:dLbl>
            <c:dLbl>
              <c:idx val="4"/>
              <c:layout>
                <c:manualLayout>
                  <c:x val="-8.79541078088819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2BE-40A8-A4C2-CC81C32C9931}"/>
                </c:ext>
              </c:extLst>
            </c:dLbl>
            <c:dLbl>
              <c:idx val="5"/>
              <c:layout>
                <c:manualLayout>
                  <c:x val="-8.7954107808883054E-3"/>
                  <c:y val="-2.01887216263016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2BE-40A8-A4C2-CC81C32C9931}"/>
                </c:ext>
              </c:extLst>
            </c:dLbl>
            <c:dLbl>
              <c:idx val="6"/>
              <c:layout>
                <c:manualLayout>
                  <c:x val="-5.863607187258797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2BE-40A8-A4C2-CC81C32C9931}"/>
                </c:ext>
              </c:extLst>
            </c:dLbl>
            <c:dLbl>
              <c:idx val="12"/>
              <c:layout>
                <c:manualLayout>
                  <c:x val="-8.80195565131179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2BE-40A8-A4C2-CC81C32C9931}"/>
                </c:ext>
              </c:extLst>
            </c:dLbl>
            <c:dLbl>
              <c:idx val="15"/>
              <c:layout>
                <c:manualLayout>
                  <c:x val="-8.8019556513117998E-3"/>
                  <c:y val="-2.62626262626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2BE-40A8-A4C2-CC81C32C99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tables!$F$87:$H$87</c:f>
                <c:numCache>
                  <c:formatCode>General</c:formatCode>
                  <c:ptCount val="3"/>
                  <c:pt idx="0">
                    <c:v>7.0000000000003837E-2</c:v>
                  </c:pt>
                  <c:pt idx="1">
                    <c:v>0.2</c:v>
                  </c:pt>
                  <c:pt idx="2">
                    <c:v>0.5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tables!$B$85:$D$85</c:f>
              <c:strCache>
                <c:ptCount val="3"/>
                <c:pt idx="0">
                  <c:v>L</c:v>
                </c:pt>
                <c:pt idx="1">
                  <c:v>a</c:v>
                </c:pt>
                <c:pt idx="2">
                  <c:v>b</c:v>
                </c:pt>
              </c:strCache>
            </c:strRef>
          </c:cat>
          <c:val>
            <c:numRef>
              <c:f>tables!$B$87:$D$87</c:f>
              <c:numCache>
                <c:formatCode>0.00</c:formatCode>
                <c:ptCount val="3"/>
                <c:pt idx="0">
                  <c:v>64.02</c:v>
                </c:pt>
                <c:pt idx="1">
                  <c:v>-1.75</c:v>
                </c:pt>
                <c:pt idx="2">
                  <c:v>2.9500000000000006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62BE-40A8-A4C2-CC81C32C9931}"/>
            </c:ext>
          </c:extLst>
        </c:ser>
        <c:ser>
          <c:idx val="2"/>
          <c:order val="2"/>
          <c:tx>
            <c:strRef>
              <c:f>tables!$A$88</c:f>
              <c:strCache>
                <c:ptCount val="1"/>
                <c:pt idx="0">
                  <c:v>NCM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Lbl>
              <c:idx val="0"/>
              <c:layout>
                <c:manualLayout>
                  <c:x val="-1.1719927904461384E-2"/>
                  <c:y val="-1.0782287781640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2BE-40A8-A4C2-CC81C32C9931}"/>
                </c:ext>
              </c:extLst>
            </c:dLbl>
            <c:dLbl>
              <c:idx val="1"/>
              <c:layout>
                <c:manualLayout>
                  <c:x val="-1.0159268254337803E-2"/>
                  <c:y val="-1.4609861895078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2BE-40A8-A4C2-CC81C32C9931}"/>
                </c:ext>
              </c:extLst>
            </c:dLbl>
            <c:dLbl>
              <c:idx val="2"/>
              <c:layout>
                <c:manualLayout>
                  <c:x val="-4.3977053904440981E-3"/>
                  <c:y val="-1.0101037398255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2BE-40A8-A4C2-CC81C32C9931}"/>
                </c:ext>
              </c:extLst>
            </c:dLbl>
            <c:dLbl>
              <c:idx val="3"/>
              <c:layout>
                <c:manualLayout>
                  <c:x val="-7.3173893235486511E-3"/>
                  <c:y val="-1.589663119811112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2BE-40A8-A4C2-CC81C32C9931}"/>
                </c:ext>
              </c:extLst>
            </c:dLbl>
            <c:dLbl>
              <c:idx val="4"/>
              <c:layout>
                <c:manualLayout>
                  <c:x val="-7.3295089840734982E-3"/>
                  <c:y val="-6.06059064569091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2BE-40A8-A4C2-CC81C32C9931}"/>
                </c:ext>
              </c:extLst>
            </c:dLbl>
            <c:dLbl>
              <c:idx val="5"/>
              <c:layout>
                <c:manualLayout>
                  <c:x val="-8.79541078088819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2BE-40A8-A4C2-CC81C32C9931}"/>
                </c:ext>
              </c:extLst>
            </c:dLbl>
            <c:dLbl>
              <c:idx val="6"/>
              <c:layout>
                <c:manualLayout>
                  <c:x val="-8.7955262062265303E-3"/>
                  <c:y val="2.01887216263016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2BE-40A8-A4C2-CC81C32C9931}"/>
                </c:ext>
              </c:extLst>
            </c:dLbl>
            <c:dLbl>
              <c:idx val="7"/>
              <c:layout>
                <c:manualLayout>
                  <c:x val="5.867970434207866E-3"/>
                  <c:y val="2.020202020202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2BE-40A8-A4C2-CC81C32C9931}"/>
                </c:ext>
              </c:extLst>
            </c:dLbl>
            <c:dLbl>
              <c:idx val="12"/>
              <c:layout>
                <c:manualLayout>
                  <c:x val="1.46699260855196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2BE-40A8-A4C2-CC81C32C9931}"/>
                </c:ext>
              </c:extLst>
            </c:dLbl>
            <c:dLbl>
              <c:idx val="15"/>
              <c:layout>
                <c:manualLayout>
                  <c:x val="2.93398521710393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2BE-40A8-A4C2-CC81C32C99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tables!$F$88:$H$88</c:f>
                <c:numCache>
                  <c:formatCode>General</c:formatCode>
                  <c:ptCount val="3"/>
                  <c:pt idx="0">
                    <c:v>9.9999999999997868E-3</c:v>
                  </c:pt>
                  <c:pt idx="1">
                    <c:v>2.0000000000000018E-2</c:v>
                  </c:pt>
                  <c:pt idx="2">
                    <c:v>0.2000000000000004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tables!$B$85:$D$85</c:f>
              <c:strCache>
                <c:ptCount val="3"/>
                <c:pt idx="0">
                  <c:v>L</c:v>
                </c:pt>
                <c:pt idx="1">
                  <c:v>a</c:v>
                </c:pt>
                <c:pt idx="2">
                  <c:v>b</c:v>
                </c:pt>
              </c:strCache>
            </c:strRef>
          </c:cat>
          <c:val>
            <c:numRef>
              <c:f>tables!$B$88:$D$88</c:f>
              <c:numCache>
                <c:formatCode>0.00</c:formatCode>
                <c:ptCount val="3"/>
                <c:pt idx="0">
                  <c:v>63.69</c:v>
                </c:pt>
                <c:pt idx="1">
                  <c:v>-1.67</c:v>
                </c:pt>
                <c:pt idx="2">
                  <c:v>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62BE-40A8-A4C2-CC81C32C9931}"/>
            </c:ext>
          </c:extLst>
        </c:ser>
        <c:ser>
          <c:idx val="3"/>
          <c:order val="3"/>
          <c:tx>
            <c:strRef>
              <c:f>tables!$A$89</c:f>
              <c:strCache>
                <c:ptCount val="1"/>
                <c:pt idx="0">
                  <c:v>NECM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-1.288550967301853E-2"/>
                  <c:y val="-1.3040211385956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62BE-40A8-A4C2-CC81C32C9931}"/>
                </c:ext>
              </c:extLst>
            </c:dLbl>
            <c:dLbl>
              <c:idx val="1"/>
              <c:layout>
                <c:manualLayout>
                  <c:x val="-4.9081366069564638E-3"/>
                  <c:y val="-1.4609861895078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62BE-40A8-A4C2-CC81C32C9931}"/>
                </c:ext>
              </c:extLst>
            </c:dLbl>
            <c:dLbl>
              <c:idx val="2"/>
              <c:layout>
                <c:manualLayout>
                  <c:x val="-8.79541078088814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62BE-40A8-A4C2-CC81C32C9931}"/>
                </c:ext>
              </c:extLst>
            </c:dLbl>
            <c:dLbl>
              <c:idx val="3"/>
              <c:layout>
                <c:manualLayout>
                  <c:x val="-8.79541078088819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2BE-40A8-A4C2-CC81C32C9931}"/>
                </c:ext>
              </c:extLst>
            </c:dLbl>
            <c:dLbl>
              <c:idx val="4"/>
              <c:layout>
                <c:manualLayout>
                  <c:x val="-1.0261312577702896E-2"/>
                  <c:y val="3.70122287464615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2BE-40A8-A4C2-CC81C32C9931}"/>
                </c:ext>
              </c:extLst>
            </c:dLbl>
            <c:dLbl>
              <c:idx val="5"/>
              <c:layout>
                <c:manualLayout>
                  <c:x val="-8.79541078088819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2BE-40A8-A4C2-CC81C32C9931}"/>
                </c:ext>
              </c:extLst>
            </c:dLbl>
            <c:dLbl>
              <c:idx val="6"/>
              <c:layout>
                <c:manualLayout>
                  <c:x val="-5.8636071872587977E-3"/>
                  <c:y val="-3.70122287464615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2BE-40A8-A4C2-CC81C32C99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tables!$F$89:$H$89</c:f>
                <c:numCache>
                  <c:formatCode>General</c:formatCode>
                  <c:ptCount val="3"/>
                  <c:pt idx="0">
                    <c:v>9.9999999999997868E-2</c:v>
                  </c:pt>
                  <c:pt idx="1">
                    <c:v>0.06</c:v>
                  </c:pt>
                  <c:pt idx="2">
                    <c:v>6.0000000000000053E-2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tables!$B$85:$D$85</c:f>
              <c:strCache>
                <c:ptCount val="3"/>
                <c:pt idx="0">
                  <c:v>L</c:v>
                </c:pt>
                <c:pt idx="1">
                  <c:v>a</c:v>
                </c:pt>
                <c:pt idx="2">
                  <c:v>b</c:v>
                </c:pt>
              </c:strCache>
            </c:strRef>
          </c:cat>
          <c:val>
            <c:numRef>
              <c:f>tables!$B$89:$D$89</c:f>
              <c:numCache>
                <c:formatCode>0.00</c:formatCode>
                <c:ptCount val="3"/>
                <c:pt idx="0">
                  <c:v>64.83</c:v>
                </c:pt>
                <c:pt idx="1">
                  <c:v>-1.18</c:v>
                </c:pt>
                <c:pt idx="2">
                  <c:v>5.3599999999999994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62BE-40A8-A4C2-CC81C32C9931}"/>
            </c:ext>
          </c:extLst>
        </c:ser>
        <c:ser>
          <c:idx val="4"/>
          <c:order val="4"/>
          <c:tx>
            <c:strRef>
              <c:f>tables!$A$90</c:f>
              <c:strCache>
                <c:ptCount val="1"/>
                <c:pt idx="0">
                  <c:v>FEM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2.0194182013743857E-3"/>
                  <c:y val="-3.3533427754497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62BE-40A8-A4C2-CC81C32C9931}"/>
                </c:ext>
              </c:extLst>
            </c:dLbl>
            <c:dLbl>
              <c:idx val="1"/>
              <c:layout>
                <c:manualLayout>
                  <c:x val="-6.0678120739408817E-3"/>
                  <c:y val="-1.6765399124440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62BE-40A8-A4C2-CC81C32C9931}"/>
                </c:ext>
              </c:extLst>
            </c:dLbl>
            <c:dLbl>
              <c:idx val="2"/>
              <c:layout>
                <c:manualLayout>
                  <c:x val="1.0261312577702896E-2"/>
                  <c:y val="4.0377443252603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62BE-40A8-A4C2-CC81C32C9931}"/>
                </c:ext>
              </c:extLst>
            </c:dLbl>
            <c:dLbl>
              <c:idx val="3"/>
              <c:layout>
                <c:manualLayout>
                  <c:x val="-8.79541078088819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2BE-40A8-A4C2-CC81C32C9931}"/>
                </c:ext>
              </c:extLst>
            </c:dLbl>
            <c:dLbl>
              <c:idx val="4"/>
              <c:layout>
                <c:manualLayout>
                  <c:x val="-5.8636071872587977E-3"/>
                  <c:y val="-3.70122287464615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2BE-40A8-A4C2-CC81C32C9931}"/>
                </c:ext>
              </c:extLst>
            </c:dLbl>
            <c:dLbl>
              <c:idx val="5"/>
              <c:layout>
                <c:manualLayout>
                  <c:x val="-7.32950898407349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2BE-40A8-A4C2-CC81C32C9931}"/>
                </c:ext>
              </c:extLst>
            </c:dLbl>
            <c:dLbl>
              <c:idx val="6"/>
              <c:layout>
                <c:manualLayout>
                  <c:x val="-8.7954107808881962E-3"/>
                  <c:y val="4.0377443252603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2BE-40A8-A4C2-CC81C32C99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tables!$F$90:$H$90</c:f>
                <c:numCache>
                  <c:formatCode>General</c:formatCode>
                  <c:ptCount val="3"/>
                  <c:pt idx="0">
                    <c:v>0.29999999999999716</c:v>
                  </c:pt>
                  <c:pt idx="1">
                    <c:v>2.9999999999999971E-2</c:v>
                  </c:pt>
                  <c:pt idx="2">
                    <c:v>2.9999999999999916E-2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tables!$B$85:$D$85</c:f>
              <c:strCache>
                <c:ptCount val="3"/>
                <c:pt idx="0">
                  <c:v>L</c:v>
                </c:pt>
                <c:pt idx="1">
                  <c:v>a</c:v>
                </c:pt>
                <c:pt idx="2">
                  <c:v>b</c:v>
                </c:pt>
              </c:strCache>
            </c:strRef>
          </c:cat>
          <c:val>
            <c:numRef>
              <c:f>tables!$B$90:$D$90</c:f>
              <c:numCache>
                <c:formatCode>0.00</c:formatCode>
                <c:ptCount val="3"/>
                <c:pt idx="0">
                  <c:v>62.859999999999992</c:v>
                </c:pt>
                <c:pt idx="1">
                  <c:v>-1.84</c:v>
                </c:pt>
                <c:pt idx="2">
                  <c:v>2.9600000000000004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E-62BE-40A8-A4C2-CC81C32C9931}"/>
            </c:ext>
          </c:extLst>
        </c:ser>
        <c:ser>
          <c:idx val="5"/>
          <c:order val="5"/>
          <c:tx>
            <c:strRef>
              <c:f>tables!$A$91</c:f>
              <c:strCache>
                <c:ptCount val="1"/>
                <c:pt idx="0">
                  <c:v>FCM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7276374535979472E-3"/>
                  <c:y val="-1.4609861895078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62BE-40A8-A4C2-CC81C32C99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tables!$F$91:$H$91</c:f>
                <c:numCache>
                  <c:formatCode>General</c:formatCode>
                  <c:ptCount val="3"/>
                  <c:pt idx="0">
                    <c:v>0.20000000000000639</c:v>
                  </c:pt>
                  <c:pt idx="1">
                    <c:v>0.3000000000000001</c:v>
                  </c:pt>
                  <c:pt idx="2">
                    <c:v>3.9999999999999369E-2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tables!$B$85:$D$85</c:f>
              <c:strCache>
                <c:ptCount val="3"/>
                <c:pt idx="0">
                  <c:v>L</c:v>
                </c:pt>
                <c:pt idx="1">
                  <c:v>a</c:v>
                </c:pt>
                <c:pt idx="2">
                  <c:v>b</c:v>
                </c:pt>
              </c:strCache>
            </c:strRef>
          </c:cat>
          <c:val>
            <c:numRef>
              <c:f>tables!$B$91:$D$91</c:f>
              <c:numCache>
                <c:formatCode>0.00</c:formatCode>
                <c:ptCount val="3"/>
                <c:pt idx="0">
                  <c:v>66.7</c:v>
                </c:pt>
                <c:pt idx="1">
                  <c:v>-1.51</c:v>
                </c:pt>
                <c:pt idx="2">
                  <c:v>4.4800000000000004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0-62BE-40A8-A4C2-CC81C32C9931}"/>
            </c:ext>
          </c:extLst>
        </c:ser>
        <c:ser>
          <c:idx val="6"/>
          <c:order val="6"/>
          <c:tx>
            <c:strRef>
              <c:f>tables!$A$92</c:f>
              <c:strCache>
                <c:ptCount val="1"/>
                <c:pt idx="0">
                  <c:v>FECM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1.2522856155853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62BE-40A8-A4C2-CC81C32C99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tables!$F$92:$H$92</c:f>
                <c:numCache>
                  <c:formatCode>General</c:formatCode>
                  <c:ptCount val="3"/>
                  <c:pt idx="0">
                    <c:v>0.39999999999999503</c:v>
                  </c:pt>
                  <c:pt idx="1">
                    <c:v>3.9999999999999925E-2</c:v>
                  </c:pt>
                  <c:pt idx="2">
                    <c:v>0.40000000000000013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tables!$B$85:$D$85</c:f>
              <c:strCache>
                <c:ptCount val="3"/>
                <c:pt idx="0">
                  <c:v>L</c:v>
                </c:pt>
                <c:pt idx="1">
                  <c:v>a</c:v>
                </c:pt>
                <c:pt idx="2">
                  <c:v>b</c:v>
                </c:pt>
              </c:strCache>
            </c:strRef>
          </c:cat>
          <c:val>
            <c:numRef>
              <c:f>tables!$B$92:$D$92</c:f>
              <c:numCache>
                <c:formatCode>0.00</c:formatCode>
                <c:ptCount val="3"/>
                <c:pt idx="0">
                  <c:v>66.63000000000001</c:v>
                </c:pt>
                <c:pt idx="1">
                  <c:v>-1.5899999999999999</c:v>
                </c:pt>
                <c:pt idx="2">
                  <c:v>4.47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2-62BE-40A8-A4C2-CC81C32C9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9162112"/>
        <c:axId val="198840704"/>
      </c:barChart>
      <c:catAx>
        <c:axId val="19916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L,a and b in plain</a:t>
                </a:r>
                <a:r>
                  <a:rPr lang="en-US" baseline="0"/>
                  <a:t> </a:t>
                </a:r>
                <a:r>
                  <a:rPr lang="en-US"/>
                  <a:t>soy milk</a:t>
                </a:r>
                <a:r>
                  <a:rPr lang="en-US" baseline="0"/>
                  <a:t> and all formulations</a:t>
                </a:r>
                <a:r>
                  <a:rPr lang="en-US"/>
                  <a:t> 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spPr>
          <a:ln w="25400">
            <a:solidFill>
              <a:sysClr val="windowText" lastClr="000000">
                <a:lumMod val="95000"/>
                <a:lumOff val="5000"/>
              </a:sysClr>
            </a:solidFill>
          </a:ln>
        </c:spPr>
        <c:crossAx val="198840704"/>
        <c:crosses val="autoZero"/>
        <c:auto val="1"/>
        <c:lblAlgn val="ctr"/>
        <c:lblOffset val="100"/>
        <c:noMultiLvlLbl val="0"/>
      </c:catAx>
      <c:valAx>
        <c:axId val="1988407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values of L,a and</a:t>
                </a:r>
                <a:r>
                  <a:rPr lang="en-US" baseline="0"/>
                  <a:t> b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3799849263590517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19050">
            <a:solidFill>
              <a:sysClr val="windowText" lastClr="000000">
                <a:lumMod val="95000"/>
                <a:lumOff val="5000"/>
              </a:sysClr>
            </a:solidFill>
          </a:ln>
        </c:spPr>
        <c:crossAx val="199162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810102310029714"/>
          <c:y val="2.29154840739062E-2"/>
          <c:w val="9.2661495466967225E-2"/>
          <c:h val="0.36552050899340222"/>
        </c:manualLayout>
      </c:layout>
      <c:overlay val="0"/>
      <c:spPr>
        <a:ln w="12700">
          <a:solidFill>
            <a:sysClr val="windowText" lastClr="000000">
              <a:lumMod val="95000"/>
              <a:lumOff val="5000"/>
            </a:sysClr>
          </a:solidFill>
        </a:ln>
      </c:spPr>
    </c:legend>
    <c:plotVisOnly val="1"/>
    <c:dispBlanksAs val="gap"/>
    <c:showDLblsOverMax val="0"/>
  </c:chart>
  <c:txPr>
    <a:bodyPr/>
    <a:lstStyle/>
    <a:p>
      <a:pPr>
        <a:defRPr sz="1600">
          <a:latin typeface="Times New Roman" pitchFamily="18" charset="0"/>
          <a:cs typeface="Times New Roman" pitchFamily="18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pageSetup paperSize="8"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" right="0.7" top="0.75" bottom="0.75" header="0.3" footer="0.3"/>
  <pageSetup paperSize="11"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" right="0.7" top="0.75" bottom="0.75" header="0.3" footer="0.3"/>
  <pageSetup paperSize="11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3716000" cy="9198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6170543" cy="38514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6170543" cy="38514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7"/>
  <sheetViews>
    <sheetView tabSelected="1" topLeftCell="I26" zoomScale="85" zoomScaleNormal="85" workbookViewId="0">
      <selection activeCell="U45" sqref="U45:V47"/>
    </sheetView>
  </sheetViews>
  <sheetFormatPr defaultRowHeight="14.4" x14ac:dyDescent="0.3"/>
  <cols>
    <col min="13" max="13" width="34.6640625" customWidth="1"/>
  </cols>
  <sheetData>
    <row r="1" spans="2:27" ht="15" thickBot="1" x14ac:dyDescent="0.35">
      <c r="E1" t="s">
        <v>109</v>
      </c>
      <c r="N1" t="s">
        <v>110</v>
      </c>
    </row>
    <row r="2" spans="2:27" ht="15.6" thickTop="1" thickBot="1" x14ac:dyDescent="0.35">
      <c r="D2" s="28" t="s">
        <v>42</v>
      </c>
      <c r="E2" s="28" t="s">
        <v>43</v>
      </c>
      <c r="F2" s="29" t="s">
        <v>44</v>
      </c>
      <c r="N2" s="28" t="s">
        <v>42</v>
      </c>
      <c r="O2" s="28" t="s">
        <v>43</v>
      </c>
      <c r="P2" s="29" t="s">
        <v>44</v>
      </c>
      <c r="Q2" s="121"/>
      <c r="R2" s="17"/>
      <c r="S2" s="116" t="s">
        <v>119</v>
      </c>
      <c r="T2" s="116" t="s">
        <v>120</v>
      </c>
      <c r="U2" s="118" t="s">
        <v>121</v>
      </c>
      <c r="V2" s="120" t="s">
        <v>122</v>
      </c>
      <c r="W2" s="120"/>
      <c r="X2" s="113" t="s">
        <v>123</v>
      </c>
      <c r="Y2" s="113"/>
      <c r="Z2" s="113" t="s">
        <v>124</v>
      </c>
      <c r="AA2" s="113"/>
    </row>
    <row r="3" spans="2:27" s="31" customFormat="1" ht="31.8" thickBot="1" x14ac:dyDescent="0.35">
      <c r="B3" s="123" t="s">
        <v>45</v>
      </c>
      <c r="C3" s="82" t="s">
        <v>25</v>
      </c>
      <c r="D3" s="83">
        <v>4.74</v>
      </c>
      <c r="E3" s="83">
        <v>10.66</v>
      </c>
      <c r="F3" s="84">
        <v>15.77</v>
      </c>
      <c r="L3" s="123" t="s">
        <v>45</v>
      </c>
      <c r="M3" s="85" t="s">
        <v>25</v>
      </c>
      <c r="N3" s="86">
        <v>4.74</v>
      </c>
      <c r="O3" s="86">
        <v>10.66</v>
      </c>
      <c r="P3" s="86">
        <v>15.77</v>
      </c>
      <c r="Q3" s="122"/>
      <c r="R3" s="87"/>
      <c r="S3" s="117"/>
      <c r="T3" s="117"/>
      <c r="U3" s="119"/>
      <c r="V3" s="108" t="s">
        <v>125</v>
      </c>
      <c r="W3" s="109" t="s">
        <v>126</v>
      </c>
      <c r="X3" s="110" t="s">
        <v>127</v>
      </c>
      <c r="Y3" s="111" t="s">
        <v>126</v>
      </c>
      <c r="Z3" s="110" t="s">
        <v>125</v>
      </c>
      <c r="AA3" s="111" t="s">
        <v>126</v>
      </c>
    </row>
    <row r="4" spans="2:27" ht="31.8" thickBot="1" x14ac:dyDescent="0.35">
      <c r="B4" s="123"/>
      <c r="C4" s="13" t="s">
        <v>26</v>
      </c>
      <c r="D4" s="1">
        <v>6.49</v>
      </c>
      <c r="E4" s="1">
        <v>14.37</v>
      </c>
      <c r="F4" s="2">
        <v>18.64</v>
      </c>
      <c r="L4" s="123"/>
      <c r="M4" s="26" t="s">
        <v>26</v>
      </c>
      <c r="N4" s="21">
        <v>6.49</v>
      </c>
      <c r="O4" s="21">
        <v>14.37</v>
      </c>
      <c r="P4" s="21">
        <v>18.64</v>
      </c>
      <c r="S4" s="114" t="s">
        <v>45</v>
      </c>
      <c r="T4" s="114"/>
      <c r="U4" s="114"/>
      <c r="V4" s="114"/>
      <c r="W4" s="114"/>
      <c r="X4" s="114"/>
      <c r="Y4" s="114"/>
      <c r="Z4" s="114"/>
      <c r="AA4" s="114"/>
    </row>
    <row r="5" spans="2:27" ht="16.2" thickBot="1" x14ac:dyDescent="0.35">
      <c r="B5" s="123"/>
      <c r="C5" s="13" t="s">
        <v>27</v>
      </c>
      <c r="D5" s="1">
        <v>6.82</v>
      </c>
      <c r="E5" s="1">
        <v>15.56</v>
      </c>
      <c r="F5" s="2">
        <v>21.78</v>
      </c>
      <c r="L5" s="123"/>
      <c r="M5" s="26" t="s">
        <v>27</v>
      </c>
      <c r="N5" s="21">
        <v>6.82</v>
      </c>
      <c r="O5" s="21">
        <v>15.56</v>
      </c>
      <c r="P5" s="21">
        <v>21.78</v>
      </c>
      <c r="S5" s="106" t="s">
        <v>25</v>
      </c>
      <c r="T5" s="106" t="s">
        <v>128</v>
      </c>
      <c r="U5" s="106">
        <v>12</v>
      </c>
      <c r="V5" s="107">
        <v>10.66</v>
      </c>
      <c r="W5" s="107">
        <v>88.84</v>
      </c>
      <c r="X5" s="106">
        <v>4.74</v>
      </c>
      <c r="Y5" s="106">
        <v>39.5</v>
      </c>
      <c r="Z5" s="106">
        <v>15.77</v>
      </c>
      <c r="AA5" s="106">
        <v>131.44</v>
      </c>
    </row>
    <row r="6" spans="2:27" ht="31.8" thickBot="1" x14ac:dyDescent="0.35">
      <c r="B6" s="123"/>
      <c r="C6" s="13" t="s">
        <v>28</v>
      </c>
      <c r="D6" s="1">
        <v>2.25</v>
      </c>
      <c r="E6" s="1">
        <v>4.34</v>
      </c>
      <c r="F6" s="2">
        <v>5.81</v>
      </c>
      <c r="L6" s="123"/>
      <c r="M6" s="95" t="s">
        <v>115</v>
      </c>
      <c r="N6" s="21">
        <v>4.8</v>
      </c>
      <c r="O6" s="21">
        <v>9.5500000000000007</v>
      </c>
      <c r="P6" s="21">
        <v>13.27</v>
      </c>
      <c r="S6" s="106" t="s">
        <v>26</v>
      </c>
      <c r="T6" s="106" t="s">
        <v>129</v>
      </c>
      <c r="U6" s="106">
        <v>7</v>
      </c>
      <c r="V6" s="107">
        <v>14.37</v>
      </c>
      <c r="W6" s="107">
        <v>205.25</v>
      </c>
      <c r="X6" s="106">
        <v>6.49</v>
      </c>
      <c r="Y6" s="106">
        <v>92.7</v>
      </c>
      <c r="Z6" s="106">
        <v>18.64</v>
      </c>
      <c r="AA6" s="106">
        <v>266.22000000000003</v>
      </c>
    </row>
    <row r="7" spans="2:27" ht="31.8" thickBot="1" x14ac:dyDescent="0.35">
      <c r="B7" s="123"/>
      <c r="C7" s="13" t="s">
        <v>29</v>
      </c>
      <c r="D7" s="1">
        <v>8.51</v>
      </c>
      <c r="E7" s="1">
        <v>17.75</v>
      </c>
      <c r="F7" s="2">
        <v>29.39</v>
      </c>
      <c r="L7" s="123"/>
      <c r="M7" s="95" t="s">
        <v>116</v>
      </c>
      <c r="N7" s="21">
        <v>14.15</v>
      </c>
      <c r="O7" s="21">
        <v>29.78</v>
      </c>
      <c r="P7" s="21">
        <v>47.61</v>
      </c>
      <c r="S7" s="106" t="s">
        <v>27</v>
      </c>
      <c r="T7" s="106" t="s">
        <v>130</v>
      </c>
      <c r="U7" s="106">
        <v>10</v>
      </c>
      <c r="V7" s="107">
        <v>15.56</v>
      </c>
      <c r="W7" s="107">
        <v>155.58000000000001</v>
      </c>
      <c r="X7" s="106">
        <v>6.82</v>
      </c>
      <c r="Y7" s="106">
        <v>68.19</v>
      </c>
      <c r="Z7" s="106">
        <v>21.78</v>
      </c>
      <c r="AA7" s="106">
        <v>217.82</v>
      </c>
    </row>
    <row r="8" spans="2:27" ht="31.8" thickBot="1" x14ac:dyDescent="0.35">
      <c r="B8" s="123"/>
      <c r="C8" s="13" t="s">
        <v>30</v>
      </c>
      <c r="D8" s="1">
        <v>6.45</v>
      </c>
      <c r="E8" s="1">
        <v>14.49</v>
      </c>
      <c r="F8" s="2">
        <v>22.12</v>
      </c>
      <c r="L8" s="123"/>
      <c r="M8" s="26" t="s">
        <v>30</v>
      </c>
      <c r="N8" s="21">
        <v>6.45</v>
      </c>
      <c r="O8" s="21">
        <v>14.49</v>
      </c>
      <c r="P8" s="21">
        <v>22.12</v>
      </c>
      <c r="S8" s="106" t="s">
        <v>28</v>
      </c>
      <c r="T8" s="106" t="s">
        <v>131</v>
      </c>
      <c r="U8" s="106" t="s">
        <v>132</v>
      </c>
      <c r="V8" s="107">
        <v>4.34</v>
      </c>
      <c r="W8" s="107" t="s">
        <v>132</v>
      </c>
      <c r="X8" s="106">
        <v>2.25</v>
      </c>
      <c r="Y8" s="106" t="s">
        <v>132</v>
      </c>
      <c r="Z8" s="106">
        <v>5.81</v>
      </c>
      <c r="AA8" s="106" t="s">
        <v>132</v>
      </c>
    </row>
    <row r="9" spans="2:27" ht="16.2" thickBot="1" x14ac:dyDescent="0.35">
      <c r="B9" s="123"/>
      <c r="C9" s="13" t="s">
        <v>31</v>
      </c>
      <c r="D9" s="1">
        <v>12.71</v>
      </c>
      <c r="E9" s="1">
        <v>27.56</v>
      </c>
      <c r="F9" s="2">
        <v>42.45</v>
      </c>
      <c r="L9" s="123"/>
      <c r="M9" s="26" t="s">
        <v>31</v>
      </c>
      <c r="N9" s="21">
        <v>12.71</v>
      </c>
      <c r="O9" s="21">
        <v>27.56</v>
      </c>
      <c r="P9" s="21">
        <v>42.45</v>
      </c>
      <c r="S9" s="106" t="s">
        <v>40</v>
      </c>
      <c r="T9" s="106" t="s">
        <v>133</v>
      </c>
      <c r="U9" s="106" t="s">
        <v>132</v>
      </c>
      <c r="V9" s="107">
        <v>5.2</v>
      </c>
      <c r="W9" s="107" t="s">
        <v>132</v>
      </c>
      <c r="X9" s="106">
        <v>2.5499999999999998</v>
      </c>
      <c r="Y9" s="106" t="s">
        <v>132</v>
      </c>
      <c r="Z9" s="106">
        <v>7.47</v>
      </c>
      <c r="AA9" s="106" t="s">
        <v>132</v>
      </c>
    </row>
    <row r="10" spans="2:27" ht="16.2" thickBot="1" x14ac:dyDescent="0.35">
      <c r="B10" s="123"/>
      <c r="C10" s="14" t="s">
        <v>32</v>
      </c>
      <c r="D10" s="3">
        <v>9.2899999999999991</v>
      </c>
      <c r="E10" s="3">
        <v>20.52</v>
      </c>
      <c r="F10" s="4">
        <v>31.19</v>
      </c>
      <c r="L10" s="123"/>
      <c r="M10" s="27" t="s">
        <v>32</v>
      </c>
      <c r="N10" s="22">
        <v>9.2899999999999991</v>
      </c>
      <c r="O10" s="22">
        <v>20.52</v>
      </c>
      <c r="P10" s="22">
        <v>31.19</v>
      </c>
      <c r="S10" s="106" t="s">
        <v>134</v>
      </c>
      <c r="T10" s="106" t="s">
        <v>135</v>
      </c>
      <c r="U10" s="106">
        <v>13</v>
      </c>
      <c r="V10" s="107">
        <v>9.5500000000000007</v>
      </c>
      <c r="W10" s="107">
        <v>73.430000000000007</v>
      </c>
      <c r="X10" s="106">
        <v>4.8</v>
      </c>
      <c r="Y10" s="106">
        <v>36.9</v>
      </c>
      <c r="Z10" s="106">
        <v>13.27</v>
      </c>
      <c r="AA10" s="106">
        <v>102.11</v>
      </c>
    </row>
    <row r="11" spans="2:27" ht="16.8" thickTop="1" thickBot="1" x14ac:dyDescent="0.35">
      <c r="B11" s="123" t="s">
        <v>114</v>
      </c>
      <c r="C11" s="13" t="s">
        <v>33</v>
      </c>
      <c r="D11" s="15">
        <v>19.87</v>
      </c>
      <c r="E11" s="15">
        <v>40.409999999999997</v>
      </c>
      <c r="F11" s="16">
        <v>68.69</v>
      </c>
      <c r="L11" s="123" t="s">
        <v>114</v>
      </c>
      <c r="M11" s="18" t="s">
        <v>33</v>
      </c>
      <c r="N11" s="21">
        <v>19.87</v>
      </c>
      <c r="O11" s="21">
        <v>40.409999999999997</v>
      </c>
      <c r="P11" s="21">
        <v>68.69</v>
      </c>
      <c r="S11" s="106" t="s">
        <v>29</v>
      </c>
      <c r="T11" s="106" t="s">
        <v>136</v>
      </c>
      <c r="U11" s="106" t="s">
        <v>132</v>
      </c>
      <c r="V11" s="107">
        <v>17.75</v>
      </c>
      <c r="W11" s="107" t="s">
        <v>132</v>
      </c>
      <c r="X11" s="106">
        <v>8.51</v>
      </c>
      <c r="Y11" s="106" t="s">
        <v>132</v>
      </c>
      <c r="Z11" s="106">
        <v>29.39</v>
      </c>
      <c r="AA11" s="106" t="s">
        <v>132</v>
      </c>
    </row>
    <row r="12" spans="2:27" ht="16.2" thickBot="1" x14ac:dyDescent="0.35">
      <c r="B12" s="123"/>
      <c r="C12" s="13" t="s">
        <v>34</v>
      </c>
      <c r="D12" s="15">
        <v>36.65</v>
      </c>
      <c r="E12" s="15">
        <v>74.69</v>
      </c>
      <c r="F12" s="16">
        <v>137.02000000000001</v>
      </c>
      <c r="L12" s="123"/>
      <c r="M12" s="18" t="s">
        <v>34</v>
      </c>
      <c r="N12" s="21">
        <v>36.65</v>
      </c>
      <c r="O12" s="21">
        <v>74.69</v>
      </c>
      <c r="P12" s="21">
        <v>137.02000000000001</v>
      </c>
      <c r="S12" s="106" t="s">
        <v>39</v>
      </c>
      <c r="T12" s="106" t="s">
        <v>137</v>
      </c>
      <c r="U12" s="106" t="s">
        <v>132</v>
      </c>
      <c r="V12" s="107">
        <v>12.04</v>
      </c>
      <c r="W12" s="107" t="s">
        <v>132</v>
      </c>
      <c r="X12" s="106">
        <v>5.64</v>
      </c>
      <c r="Y12" s="106" t="s">
        <v>132</v>
      </c>
      <c r="Z12" s="106">
        <v>18.21</v>
      </c>
      <c r="AA12" s="106" t="s">
        <v>132</v>
      </c>
    </row>
    <row r="13" spans="2:27" ht="16.2" thickBot="1" x14ac:dyDescent="0.35">
      <c r="B13" s="123"/>
      <c r="C13" s="13" t="s">
        <v>35</v>
      </c>
      <c r="D13" s="15">
        <v>9.1999999999999993</v>
      </c>
      <c r="E13" s="15">
        <v>18.600000000000001</v>
      </c>
      <c r="F13" s="16">
        <v>29.69</v>
      </c>
      <c r="L13" s="123"/>
      <c r="M13" s="18" t="s">
        <v>35</v>
      </c>
      <c r="N13" s="21">
        <v>9.1999999999999993</v>
      </c>
      <c r="O13" s="21">
        <v>18.600000000000001</v>
      </c>
      <c r="P13" s="21">
        <v>29.69</v>
      </c>
      <c r="S13" s="106" t="s">
        <v>138</v>
      </c>
      <c r="T13" s="106" t="s">
        <v>139</v>
      </c>
      <c r="U13" s="106">
        <v>14</v>
      </c>
      <c r="V13" s="107">
        <v>29.78</v>
      </c>
      <c r="W13" s="107">
        <v>212.75</v>
      </c>
      <c r="X13" s="106">
        <v>14.15</v>
      </c>
      <c r="Y13" s="106">
        <v>101.1</v>
      </c>
      <c r="Z13" s="106">
        <v>47.61</v>
      </c>
      <c r="AA13" s="106">
        <v>340.04</v>
      </c>
    </row>
    <row r="14" spans="2:27" ht="16.2" thickBot="1" x14ac:dyDescent="0.35">
      <c r="B14" s="123"/>
      <c r="C14" s="13" t="s">
        <v>36</v>
      </c>
      <c r="D14" s="15">
        <v>6.71</v>
      </c>
      <c r="E14" s="15">
        <v>14.5</v>
      </c>
      <c r="F14" s="16">
        <v>21.64</v>
      </c>
      <c r="L14" s="123"/>
      <c r="M14" s="18" t="s">
        <v>36</v>
      </c>
      <c r="N14" s="21">
        <v>6.71</v>
      </c>
      <c r="O14" s="21">
        <v>14.5</v>
      </c>
      <c r="P14" s="21">
        <v>21.64</v>
      </c>
      <c r="S14" s="106" t="s">
        <v>30</v>
      </c>
      <c r="T14" s="106" t="s">
        <v>140</v>
      </c>
      <c r="U14" s="106">
        <v>10</v>
      </c>
      <c r="V14" s="107">
        <v>14.49</v>
      </c>
      <c r="W14" s="107">
        <v>144.91999999999999</v>
      </c>
      <c r="X14" s="106">
        <v>6.45</v>
      </c>
      <c r="Y14" s="106">
        <v>64.48</v>
      </c>
      <c r="Z14" s="106">
        <v>22.12</v>
      </c>
      <c r="AA14" s="106">
        <v>221.2</v>
      </c>
    </row>
    <row r="15" spans="2:27" ht="31.8" thickBot="1" x14ac:dyDescent="0.35">
      <c r="B15" s="123"/>
      <c r="C15" s="13" t="s">
        <v>37</v>
      </c>
      <c r="D15" s="15">
        <v>12.51</v>
      </c>
      <c r="E15" s="15">
        <v>25.79</v>
      </c>
      <c r="F15" s="16">
        <v>44.93</v>
      </c>
      <c r="L15" s="123"/>
      <c r="M15" s="18" t="s">
        <v>37</v>
      </c>
      <c r="N15" s="21">
        <v>12.51</v>
      </c>
      <c r="O15" s="21">
        <v>25.79</v>
      </c>
      <c r="P15" s="21">
        <v>44.93</v>
      </c>
      <c r="S15" s="106" t="s">
        <v>31</v>
      </c>
      <c r="T15" s="106" t="s">
        <v>141</v>
      </c>
      <c r="U15" s="106">
        <v>14</v>
      </c>
      <c r="V15" s="107">
        <v>27.56</v>
      </c>
      <c r="W15" s="107">
        <v>196.84</v>
      </c>
      <c r="X15" s="106">
        <v>12.71</v>
      </c>
      <c r="Y15" s="106">
        <v>90.81</v>
      </c>
      <c r="Z15" s="106">
        <v>42.45</v>
      </c>
      <c r="AA15" s="106">
        <v>303.20999999999998</v>
      </c>
    </row>
    <row r="16" spans="2:27" ht="16.2" thickBot="1" x14ac:dyDescent="0.35">
      <c r="B16" s="123"/>
      <c r="C16" s="13" t="s">
        <v>38</v>
      </c>
      <c r="D16" s="15">
        <v>7.08</v>
      </c>
      <c r="E16" s="15">
        <v>15.45</v>
      </c>
      <c r="F16" s="16">
        <v>19.989999999999998</v>
      </c>
      <c r="L16" s="123"/>
      <c r="M16" s="18" t="s">
        <v>38</v>
      </c>
      <c r="N16" s="21">
        <v>7.08</v>
      </c>
      <c r="O16" s="21">
        <v>15.45</v>
      </c>
      <c r="P16" s="21">
        <v>19.989999999999998</v>
      </c>
      <c r="S16" s="106" t="s">
        <v>32</v>
      </c>
      <c r="T16" s="106" t="s">
        <v>142</v>
      </c>
      <c r="U16" s="106">
        <v>12</v>
      </c>
      <c r="V16" s="107">
        <v>20.52</v>
      </c>
      <c r="W16" s="107">
        <v>171.03</v>
      </c>
      <c r="X16" s="106">
        <v>9.2899999999999991</v>
      </c>
      <c r="Y16" s="106">
        <v>77.42</v>
      </c>
      <c r="Z16" s="106">
        <v>31.19</v>
      </c>
      <c r="AA16" s="106">
        <v>259.89999999999998</v>
      </c>
    </row>
    <row r="17" spans="2:27" ht="31.8" thickBot="1" x14ac:dyDescent="0.35">
      <c r="B17" s="123"/>
      <c r="C17" s="13" t="s">
        <v>39</v>
      </c>
      <c r="D17" s="15">
        <v>5.64</v>
      </c>
      <c r="E17" s="15">
        <v>12.04</v>
      </c>
      <c r="F17" s="16">
        <v>18.21</v>
      </c>
      <c r="L17" s="123"/>
      <c r="M17" s="18" t="s">
        <v>39</v>
      </c>
      <c r="N17" s="21">
        <v>5.64</v>
      </c>
      <c r="O17" s="21">
        <v>12.04</v>
      </c>
      <c r="P17" s="21">
        <v>18.21</v>
      </c>
      <c r="S17" s="106"/>
      <c r="T17" s="106"/>
      <c r="U17" s="106"/>
      <c r="V17" s="107">
        <f>SUM(V5:V16)</f>
        <v>181.82000000000002</v>
      </c>
      <c r="W17" s="107">
        <f t="shared" ref="W17:AA17" si="0">SUM(W5:W16)</f>
        <v>1248.6400000000001</v>
      </c>
      <c r="X17" s="107">
        <f t="shared" si="0"/>
        <v>84.4</v>
      </c>
      <c r="Y17" s="107">
        <f t="shared" si="0"/>
        <v>571.1</v>
      </c>
      <c r="Z17" s="107">
        <f t="shared" si="0"/>
        <v>273.70999999999998</v>
      </c>
      <c r="AA17" s="107">
        <f t="shared" si="0"/>
        <v>1841.94</v>
      </c>
    </row>
    <row r="18" spans="2:27" ht="16.2" thickBot="1" x14ac:dyDescent="0.35">
      <c r="B18" s="123"/>
      <c r="C18" s="13" t="s">
        <v>40</v>
      </c>
      <c r="D18" s="15">
        <v>2.5499999999999998</v>
      </c>
      <c r="E18" s="15">
        <v>5.2</v>
      </c>
      <c r="F18" s="16">
        <v>7.47</v>
      </c>
      <c r="L18" s="123"/>
      <c r="M18" s="18" t="s">
        <v>40</v>
      </c>
      <c r="N18" s="21">
        <v>2.5499999999999998</v>
      </c>
      <c r="O18" s="21">
        <v>5.2</v>
      </c>
      <c r="P18" s="21">
        <v>7.47</v>
      </c>
      <c r="S18" s="115" t="s">
        <v>114</v>
      </c>
      <c r="T18" s="115"/>
      <c r="U18" s="115"/>
      <c r="V18" s="115"/>
      <c r="W18" s="115"/>
      <c r="X18" s="115"/>
      <c r="Y18" s="115"/>
      <c r="Z18" s="115"/>
      <c r="AA18" s="115"/>
    </row>
    <row r="19" spans="2:27" ht="15" thickBot="1" x14ac:dyDescent="0.35">
      <c r="C19" s="19" t="s">
        <v>41</v>
      </c>
      <c r="D19" s="22">
        <v>16.84</v>
      </c>
      <c r="E19" s="22">
        <v>29.23</v>
      </c>
      <c r="F19" s="22">
        <v>66.94</v>
      </c>
      <c r="L19" s="123"/>
      <c r="M19" s="19" t="s">
        <v>41</v>
      </c>
      <c r="N19" s="22">
        <v>16.84</v>
      </c>
      <c r="O19" s="22">
        <v>29.23</v>
      </c>
      <c r="P19" s="22">
        <v>66.94</v>
      </c>
      <c r="S19" s="106" t="s">
        <v>143</v>
      </c>
      <c r="T19" s="106" t="s">
        <v>143</v>
      </c>
      <c r="U19" s="106" t="s">
        <v>132</v>
      </c>
      <c r="V19" s="107">
        <v>40.409999999999997</v>
      </c>
      <c r="W19" s="107" t="s">
        <v>132</v>
      </c>
      <c r="X19" s="106">
        <v>19.87</v>
      </c>
      <c r="Y19" s="106" t="s">
        <v>132</v>
      </c>
      <c r="Z19" s="106">
        <v>68.69</v>
      </c>
      <c r="AA19" s="106" t="s">
        <v>132</v>
      </c>
    </row>
    <row r="20" spans="2:27" ht="15.75" customHeight="1" thickTop="1" x14ac:dyDescent="0.3">
      <c r="S20" s="106" t="s">
        <v>144</v>
      </c>
      <c r="T20" s="106" t="s">
        <v>144</v>
      </c>
      <c r="U20" s="106" t="s">
        <v>132</v>
      </c>
      <c r="V20" s="107">
        <v>74.69</v>
      </c>
      <c r="W20" s="107" t="s">
        <v>132</v>
      </c>
      <c r="X20" s="106">
        <v>36.65</v>
      </c>
      <c r="Y20" s="106" t="s">
        <v>132</v>
      </c>
      <c r="Z20" s="106">
        <v>137.02000000000001</v>
      </c>
      <c r="AA20" s="106" t="s">
        <v>132</v>
      </c>
    </row>
    <row r="21" spans="2:27" ht="15" thickBot="1" x14ac:dyDescent="0.35">
      <c r="S21" s="106" t="s">
        <v>35</v>
      </c>
      <c r="T21" s="106" t="s">
        <v>145</v>
      </c>
      <c r="U21" s="106" t="s">
        <v>132</v>
      </c>
      <c r="V21" s="107">
        <v>18.600000000000001</v>
      </c>
      <c r="W21" s="107" t="s">
        <v>132</v>
      </c>
      <c r="X21" s="106">
        <v>9.1999999999999993</v>
      </c>
      <c r="Y21" s="106" t="s">
        <v>132</v>
      </c>
      <c r="Z21" s="106">
        <v>29.69</v>
      </c>
      <c r="AA21" s="106" t="s">
        <v>132</v>
      </c>
    </row>
    <row r="22" spans="2:27" ht="15" thickBot="1" x14ac:dyDescent="0.35">
      <c r="I22" s="130" t="s">
        <v>119</v>
      </c>
      <c r="J22" s="130"/>
      <c r="K22" s="130" t="s">
        <v>120</v>
      </c>
      <c r="L22" s="132" t="s">
        <v>153</v>
      </c>
      <c r="M22" s="134" t="s">
        <v>122</v>
      </c>
      <c r="N22" s="134"/>
      <c r="O22" s="134"/>
      <c r="P22" s="135" t="s">
        <v>123</v>
      </c>
      <c r="Q22" s="135"/>
      <c r="R22" s="135"/>
      <c r="S22" s="135"/>
      <c r="T22" s="135"/>
      <c r="U22" s="135" t="s">
        <v>124</v>
      </c>
      <c r="V22" s="135"/>
      <c r="W22" s="135"/>
      <c r="X22" s="106">
        <v>6.71</v>
      </c>
      <c r="Y22" s="106" t="s">
        <v>132</v>
      </c>
      <c r="Z22" s="106">
        <v>21.64</v>
      </c>
      <c r="AA22" s="106" t="s">
        <v>132</v>
      </c>
    </row>
    <row r="23" spans="2:27" ht="17.399999999999999" thickBot="1" x14ac:dyDescent="0.35">
      <c r="I23" s="131"/>
      <c r="J23" s="131"/>
      <c r="K23" s="131"/>
      <c r="L23" s="133"/>
      <c r="M23" s="126">
        <f>SUM(Q25,Q26,Q27,Q28,Q30,Q32,Q33,Q34)</f>
        <v>57.260000000000005</v>
      </c>
      <c r="N23" s="136" t="s">
        <v>154</v>
      </c>
      <c r="O23" s="136"/>
      <c r="P23" s="135" t="s">
        <v>155</v>
      </c>
      <c r="Q23" s="135"/>
      <c r="R23" s="135"/>
      <c r="S23" s="135"/>
      <c r="T23" s="128" t="s">
        <v>154</v>
      </c>
      <c r="U23" s="127" t="s">
        <v>125</v>
      </c>
      <c r="V23" s="137" t="s">
        <v>154</v>
      </c>
      <c r="W23" s="137"/>
      <c r="X23" s="106">
        <v>12.51</v>
      </c>
      <c r="Y23" s="106" t="s">
        <v>132</v>
      </c>
      <c r="Z23" s="106">
        <v>44.93</v>
      </c>
      <c r="AA23" s="106" t="s">
        <v>132</v>
      </c>
    </row>
    <row r="24" spans="2:27" x14ac:dyDescent="0.3">
      <c r="I24" s="139" t="s">
        <v>156</v>
      </c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06">
        <v>7.08</v>
      </c>
      <c r="Y24" s="106" t="s">
        <v>132</v>
      </c>
      <c r="Z24" s="106">
        <v>19.989999999999998</v>
      </c>
      <c r="AA24" s="106" t="s">
        <v>132</v>
      </c>
    </row>
    <row r="25" spans="2:27" ht="15" thickBot="1" x14ac:dyDescent="0.35">
      <c r="I25" s="124" t="s">
        <v>25</v>
      </c>
      <c r="J25" s="140" t="s">
        <v>128</v>
      </c>
      <c r="K25" s="140"/>
      <c r="L25" s="124">
        <v>12</v>
      </c>
      <c r="M25" s="125">
        <v>10.66</v>
      </c>
      <c r="N25" s="141">
        <v>88.84</v>
      </c>
      <c r="O25" s="141"/>
      <c r="P25" s="141"/>
      <c r="Q25" s="124">
        <v>4.74</v>
      </c>
      <c r="R25" s="140">
        <v>39.5</v>
      </c>
      <c r="S25" s="140"/>
      <c r="T25" s="140"/>
      <c r="U25" s="124">
        <v>15.77</v>
      </c>
      <c r="V25" s="140">
        <v>131.44</v>
      </c>
      <c r="W25" s="140"/>
      <c r="X25" s="112">
        <v>16.84</v>
      </c>
      <c r="Y25" s="112" t="s">
        <v>132</v>
      </c>
      <c r="Z25" s="112">
        <v>66.94</v>
      </c>
      <c r="AA25" s="112" t="s">
        <v>132</v>
      </c>
    </row>
    <row r="26" spans="2:27" x14ac:dyDescent="0.3">
      <c r="I26" s="124" t="s">
        <v>26</v>
      </c>
      <c r="J26" s="140" t="s">
        <v>129</v>
      </c>
      <c r="K26" s="140"/>
      <c r="L26" s="124">
        <v>7</v>
      </c>
      <c r="M26" s="125">
        <v>14.37</v>
      </c>
      <c r="N26" s="141">
        <v>205.25</v>
      </c>
      <c r="O26" s="141"/>
      <c r="P26" s="141"/>
      <c r="Q26" s="124">
        <v>6.49</v>
      </c>
      <c r="R26" s="140">
        <v>92.7</v>
      </c>
      <c r="S26" s="140"/>
      <c r="T26" s="140"/>
      <c r="U26" s="124">
        <v>18.64</v>
      </c>
      <c r="V26" s="140">
        <v>266.22000000000003</v>
      </c>
      <c r="W26" s="140"/>
      <c r="X26" s="106"/>
      <c r="Y26" s="106"/>
      <c r="Z26" s="106"/>
      <c r="AA26" s="106"/>
    </row>
    <row r="27" spans="2:27" x14ac:dyDescent="0.3">
      <c r="I27" s="124" t="s">
        <v>27</v>
      </c>
      <c r="J27" s="140" t="s">
        <v>130</v>
      </c>
      <c r="K27" s="140"/>
      <c r="L27" s="124">
        <v>10</v>
      </c>
      <c r="M27" s="125">
        <v>15.56</v>
      </c>
      <c r="N27" s="141">
        <v>155.58000000000001</v>
      </c>
      <c r="O27" s="141"/>
      <c r="P27" s="141"/>
      <c r="Q27" s="124">
        <v>6.82</v>
      </c>
      <c r="R27" s="140">
        <v>68.19</v>
      </c>
      <c r="S27" s="140"/>
      <c r="T27" s="140"/>
      <c r="U27" s="124">
        <v>21.78</v>
      </c>
      <c r="V27" s="140">
        <v>217.82</v>
      </c>
      <c r="W27" s="140"/>
      <c r="X27" s="106"/>
      <c r="Y27" s="106"/>
      <c r="Z27" s="106"/>
      <c r="AA27" s="106"/>
    </row>
    <row r="28" spans="2:27" x14ac:dyDescent="0.3">
      <c r="I28" s="124" t="s">
        <v>28</v>
      </c>
      <c r="J28" s="140" t="s">
        <v>131</v>
      </c>
      <c r="K28" s="140"/>
      <c r="L28" s="124" t="s">
        <v>132</v>
      </c>
      <c r="M28" s="125">
        <v>4.34</v>
      </c>
      <c r="N28" s="141" t="s">
        <v>132</v>
      </c>
      <c r="O28" s="141"/>
      <c r="P28" s="141"/>
      <c r="Q28" s="124">
        <v>2.25</v>
      </c>
      <c r="R28" s="140" t="s">
        <v>132</v>
      </c>
      <c r="S28" s="140"/>
      <c r="T28" s="140"/>
      <c r="U28" s="124">
        <v>5.81</v>
      </c>
      <c r="V28" s="140" t="s">
        <v>132</v>
      </c>
      <c r="W28" s="140"/>
      <c r="X28" s="106">
        <v>59.22</v>
      </c>
      <c r="Y28" s="106"/>
      <c r="Z28" s="106">
        <v>206.7</v>
      </c>
      <c r="AA28" s="106"/>
    </row>
    <row r="29" spans="2:27" x14ac:dyDescent="0.3">
      <c r="I29" s="124" t="s">
        <v>157</v>
      </c>
      <c r="J29" s="140" t="s">
        <v>135</v>
      </c>
      <c r="K29" s="140"/>
      <c r="L29" s="124">
        <v>13</v>
      </c>
      <c r="M29" s="125">
        <v>9.5500000000000007</v>
      </c>
      <c r="N29" s="141">
        <v>73.430000000000007</v>
      </c>
      <c r="O29" s="141"/>
      <c r="P29" s="141"/>
      <c r="Q29" s="124">
        <v>4.8</v>
      </c>
      <c r="R29" s="140">
        <v>36.9</v>
      </c>
      <c r="S29" s="140"/>
      <c r="T29" s="140"/>
      <c r="U29" s="124">
        <v>13.27</v>
      </c>
      <c r="V29" s="140">
        <v>102.11</v>
      </c>
      <c r="W29" s="140"/>
      <c r="X29" s="106">
        <v>33.97</v>
      </c>
      <c r="Y29" s="106"/>
      <c r="Z29" s="106">
        <v>34.35</v>
      </c>
      <c r="AA29" s="106"/>
    </row>
    <row r="30" spans="2:27" ht="15" thickBot="1" x14ac:dyDescent="0.35">
      <c r="I30" s="124" t="s">
        <v>29</v>
      </c>
      <c r="J30" s="140" t="s">
        <v>136</v>
      </c>
      <c r="K30" s="140"/>
      <c r="L30" s="124" t="s">
        <v>132</v>
      </c>
      <c r="M30" s="125">
        <v>17.75</v>
      </c>
      <c r="N30" s="141" t="s">
        <v>132</v>
      </c>
      <c r="O30" s="141"/>
      <c r="P30" s="141"/>
      <c r="Q30" s="124">
        <v>8.51</v>
      </c>
      <c r="R30" s="140" t="s">
        <v>132</v>
      </c>
      <c r="S30" s="140"/>
      <c r="T30" s="140"/>
      <c r="U30" s="124">
        <v>29.39</v>
      </c>
      <c r="V30" s="140" t="s">
        <v>132</v>
      </c>
      <c r="W30" s="140"/>
      <c r="X30" s="112">
        <v>174.31</v>
      </c>
      <c r="Y30" s="112"/>
      <c r="Z30" s="112">
        <v>601.73</v>
      </c>
      <c r="AA30" s="112"/>
    </row>
    <row r="31" spans="2:27" x14ac:dyDescent="0.3">
      <c r="I31" s="124" t="s">
        <v>158</v>
      </c>
      <c r="J31" s="140" t="s">
        <v>139</v>
      </c>
      <c r="K31" s="140"/>
      <c r="L31" s="124">
        <v>14</v>
      </c>
      <c r="M31" s="125">
        <v>29.78</v>
      </c>
      <c r="N31" s="141">
        <v>212.75</v>
      </c>
      <c r="O31" s="141"/>
      <c r="P31" s="141"/>
      <c r="Q31" s="124">
        <v>14.15</v>
      </c>
      <c r="R31" s="140">
        <v>101.1</v>
      </c>
      <c r="S31" s="140"/>
      <c r="T31" s="140"/>
      <c r="U31" s="124">
        <v>47.61</v>
      </c>
      <c r="V31" s="140">
        <v>340.04</v>
      </c>
      <c r="W31" s="140"/>
    </row>
    <row r="32" spans="2:27" x14ac:dyDescent="0.3">
      <c r="I32" s="124" t="s">
        <v>30</v>
      </c>
      <c r="J32" s="140" t="s">
        <v>140</v>
      </c>
      <c r="K32" s="140"/>
      <c r="L32" s="124">
        <v>10</v>
      </c>
      <c r="M32" s="125">
        <v>14.49</v>
      </c>
      <c r="N32" s="141">
        <v>144.91999999999999</v>
      </c>
      <c r="O32" s="141"/>
      <c r="P32" s="141"/>
      <c r="Q32" s="124">
        <v>6.45</v>
      </c>
      <c r="R32" s="140">
        <v>64.48</v>
      </c>
      <c r="S32" s="140"/>
      <c r="T32" s="140"/>
      <c r="U32" s="124">
        <v>22.12</v>
      </c>
      <c r="V32" s="140">
        <v>221.2</v>
      </c>
      <c r="W32" s="140"/>
    </row>
    <row r="33" spans="9:23" x14ac:dyDescent="0.3">
      <c r="I33" s="124" t="s">
        <v>31</v>
      </c>
      <c r="J33" s="140" t="s">
        <v>141</v>
      </c>
      <c r="K33" s="140"/>
      <c r="L33" s="124">
        <v>14</v>
      </c>
      <c r="M33" s="125">
        <v>27.56</v>
      </c>
      <c r="N33" s="141">
        <v>196.84</v>
      </c>
      <c r="O33" s="141"/>
      <c r="P33" s="141"/>
      <c r="Q33" s="124">
        <v>12.71</v>
      </c>
      <c r="R33" s="140">
        <v>90.81</v>
      </c>
      <c r="S33" s="140"/>
      <c r="T33" s="140"/>
      <c r="U33" s="124">
        <v>42.45</v>
      </c>
      <c r="V33" s="140">
        <v>303.20999999999998</v>
      </c>
      <c r="W33" s="140"/>
    </row>
    <row r="34" spans="9:23" x14ac:dyDescent="0.3">
      <c r="I34" s="124" t="s">
        <v>32</v>
      </c>
      <c r="J34" s="140" t="s">
        <v>142</v>
      </c>
      <c r="K34" s="140"/>
      <c r="L34" s="124">
        <v>12</v>
      </c>
      <c r="M34" s="125">
        <v>20.52</v>
      </c>
      <c r="N34" s="141">
        <v>171.03</v>
      </c>
      <c r="O34" s="141"/>
      <c r="P34" s="141"/>
      <c r="Q34" s="124">
        <v>9.2899999999999991</v>
      </c>
      <c r="R34" s="140">
        <v>77.42</v>
      </c>
      <c r="S34" s="140"/>
      <c r="T34" s="140"/>
      <c r="U34" s="124">
        <v>31.19</v>
      </c>
      <c r="V34" s="140">
        <v>259.89999999999998</v>
      </c>
      <c r="W34" s="140"/>
    </row>
    <row r="35" spans="9:23" x14ac:dyDescent="0.3">
      <c r="I35" s="138" t="s">
        <v>159</v>
      </c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</row>
    <row r="36" spans="9:23" x14ac:dyDescent="0.3">
      <c r="I36" s="140" t="s">
        <v>143</v>
      </c>
      <c r="J36" s="140"/>
      <c r="K36" s="124" t="s">
        <v>143</v>
      </c>
      <c r="L36" s="124" t="s">
        <v>132</v>
      </c>
      <c r="M36" s="141">
        <v>40.409999999999997</v>
      </c>
      <c r="N36" s="141"/>
      <c r="O36" s="125" t="s">
        <v>132</v>
      </c>
      <c r="P36" s="140">
        <v>19.87</v>
      </c>
      <c r="Q36" s="140"/>
      <c r="R36" s="140"/>
      <c r="S36" s="140" t="s">
        <v>132</v>
      </c>
      <c r="T36" s="140"/>
      <c r="U36" s="140">
        <v>68.69</v>
      </c>
      <c r="V36" s="140"/>
      <c r="W36" s="124" t="s">
        <v>132</v>
      </c>
    </row>
    <row r="37" spans="9:23" x14ac:dyDescent="0.3">
      <c r="I37" s="140" t="s">
        <v>144</v>
      </c>
      <c r="J37" s="140"/>
      <c r="K37" s="124" t="s">
        <v>144</v>
      </c>
      <c r="L37" s="124" t="s">
        <v>132</v>
      </c>
      <c r="M37" s="141">
        <v>74.69</v>
      </c>
      <c r="N37" s="141"/>
      <c r="O37" s="125" t="s">
        <v>132</v>
      </c>
      <c r="P37" s="140">
        <v>36.65</v>
      </c>
      <c r="Q37" s="140"/>
      <c r="R37" s="140"/>
      <c r="S37" s="140" t="s">
        <v>132</v>
      </c>
      <c r="T37" s="140"/>
      <c r="U37" s="140">
        <v>137.02000000000001</v>
      </c>
      <c r="V37" s="140"/>
      <c r="W37" s="124" t="s">
        <v>132</v>
      </c>
    </row>
    <row r="38" spans="9:23" x14ac:dyDescent="0.3">
      <c r="I38" s="140" t="s">
        <v>35</v>
      </c>
      <c r="J38" s="140"/>
      <c r="K38" s="124" t="s">
        <v>145</v>
      </c>
      <c r="L38" s="124" t="s">
        <v>132</v>
      </c>
      <c r="M38" s="141">
        <v>18.600000000000001</v>
      </c>
      <c r="N38" s="141"/>
      <c r="O38" s="125" t="s">
        <v>132</v>
      </c>
      <c r="P38" s="140">
        <v>9.1999999999999993</v>
      </c>
      <c r="Q38" s="140"/>
      <c r="R38" s="140"/>
      <c r="S38" s="140" t="s">
        <v>132</v>
      </c>
      <c r="T38" s="140"/>
      <c r="U38" s="140">
        <v>29.69</v>
      </c>
      <c r="V38" s="140"/>
      <c r="W38" s="124" t="s">
        <v>132</v>
      </c>
    </row>
    <row r="39" spans="9:23" x14ac:dyDescent="0.3">
      <c r="I39" s="140" t="s">
        <v>36</v>
      </c>
      <c r="J39" s="140"/>
      <c r="K39" s="124" t="s">
        <v>146</v>
      </c>
      <c r="L39" s="124" t="s">
        <v>132</v>
      </c>
      <c r="M39" s="141">
        <v>14.5</v>
      </c>
      <c r="N39" s="141"/>
      <c r="O39" s="125" t="s">
        <v>132</v>
      </c>
      <c r="P39" s="140">
        <v>6.71</v>
      </c>
      <c r="Q39" s="140"/>
      <c r="R39" s="140"/>
      <c r="S39" s="140" t="s">
        <v>132</v>
      </c>
      <c r="T39" s="140"/>
      <c r="U39" s="140">
        <v>21.64</v>
      </c>
      <c r="V39" s="140"/>
      <c r="W39" s="124" t="s">
        <v>132</v>
      </c>
    </row>
    <row r="40" spans="9:23" x14ac:dyDescent="0.3">
      <c r="I40" s="140" t="s">
        <v>37</v>
      </c>
      <c r="J40" s="140"/>
      <c r="K40" s="124" t="s">
        <v>147</v>
      </c>
      <c r="L40" s="124" t="s">
        <v>132</v>
      </c>
      <c r="M40" s="141">
        <v>25.79</v>
      </c>
      <c r="N40" s="141"/>
      <c r="O40" s="125" t="s">
        <v>132</v>
      </c>
      <c r="P40" s="140">
        <v>12.51</v>
      </c>
      <c r="Q40" s="140"/>
      <c r="R40" s="140"/>
      <c r="S40" s="140" t="s">
        <v>132</v>
      </c>
      <c r="T40" s="140"/>
      <c r="U40" s="140">
        <v>44.93</v>
      </c>
      <c r="V40" s="140"/>
      <c r="W40" s="124" t="s">
        <v>132</v>
      </c>
    </row>
    <row r="41" spans="9:23" x14ac:dyDescent="0.3">
      <c r="I41" s="140" t="s">
        <v>38</v>
      </c>
      <c r="J41" s="140"/>
      <c r="K41" s="124" t="s">
        <v>148</v>
      </c>
      <c r="L41" s="124" t="s">
        <v>132</v>
      </c>
      <c r="M41" s="141">
        <v>15.45</v>
      </c>
      <c r="N41" s="141"/>
      <c r="O41" s="125" t="s">
        <v>132</v>
      </c>
      <c r="P41" s="140">
        <v>7.08</v>
      </c>
      <c r="Q41" s="140"/>
      <c r="R41" s="140"/>
      <c r="S41" s="140" t="s">
        <v>132</v>
      </c>
      <c r="T41" s="140"/>
      <c r="U41" s="140">
        <v>19.989999999999998</v>
      </c>
      <c r="V41" s="140"/>
      <c r="W41" s="124" t="s">
        <v>132</v>
      </c>
    </row>
    <row r="42" spans="9:23" x14ac:dyDescent="0.3">
      <c r="I42" s="140" t="s">
        <v>41</v>
      </c>
      <c r="J42" s="140"/>
      <c r="K42" s="124" t="s">
        <v>149</v>
      </c>
      <c r="L42" s="124" t="s">
        <v>132</v>
      </c>
      <c r="M42" s="141">
        <v>29.23</v>
      </c>
      <c r="N42" s="141"/>
      <c r="O42" s="125" t="s">
        <v>132</v>
      </c>
      <c r="P42" s="140">
        <v>16.84</v>
      </c>
      <c r="Q42" s="140"/>
      <c r="R42" s="140"/>
      <c r="S42" s="140" t="s">
        <v>132</v>
      </c>
      <c r="T42" s="140"/>
      <c r="U42" s="140">
        <v>66.94</v>
      </c>
      <c r="V42" s="140"/>
      <c r="W42" s="124" t="s">
        <v>132</v>
      </c>
    </row>
    <row r="43" spans="9:23" x14ac:dyDescent="0.3">
      <c r="I43" s="140" t="s">
        <v>40</v>
      </c>
      <c r="J43" s="140"/>
      <c r="K43" s="124" t="s">
        <v>133</v>
      </c>
      <c r="L43" s="124" t="s">
        <v>132</v>
      </c>
      <c r="M43" s="141">
        <v>5.2</v>
      </c>
      <c r="N43" s="141"/>
      <c r="O43" s="125" t="s">
        <v>132</v>
      </c>
      <c r="P43" s="140">
        <v>2.5499999999999998</v>
      </c>
      <c r="Q43" s="140"/>
      <c r="R43" s="140"/>
      <c r="S43" s="140" t="s">
        <v>132</v>
      </c>
      <c r="T43" s="140"/>
      <c r="U43" s="140">
        <v>7.47</v>
      </c>
      <c r="V43" s="140"/>
      <c r="W43" s="124" t="s">
        <v>132</v>
      </c>
    </row>
    <row r="44" spans="9:23" x14ac:dyDescent="0.3">
      <c r="I44" s="140" t="s">
        <v>39</v>
      </c>
      <c r="J44" s="140"/>
      <c r="K44" s="124" t="s">
        <v>137</v>
      </c>
      <c r="L44" s="124" t="s">
        <v>132</v>
      </c>
      <c r="M44" s="141">
        <v>12.04</v>
      </c>
      <c r="N44" s="141"/>
      <c r="O44" s="125" t="s">
        <v>132</v>
      </c>
      <c r="P44" s="140">
        <v>5.64</v>
      </c>
      <c r="Q44" s="140"/>
      <c r="R44" s="140"/>
      <c r="S44" s="140" t="s">
        <v>132</v>
      </c>
      <c r="T44" s="140"/>
      <c r="U44" s="140">
        <v>18.21</v>
      </c>
      <c r="V44" s="140"/>
      <c r="W44" s="124" t="s">
        <v>132</v>
      </c>
    </row>
    <row r="45" spans="9:23" x14ac:dyDescent="0.3">
      <c r="I45" s="140" t="s">
        <v>150</v>
      </c>
      <c r="J45" s="140"/>
      <c r="K45" s="124"/>
      <c r="L45" s="124"/>
      <c r="M45" s="142">
        <f>SUM(M25,M26,M27,M28,M30,M32,M33,M34)</f>
        <v>125.25</v>
      </c>
      <c r="N45" s="142"/>
      <c r="O45" s="143"/>
      <c r="P45" s="144">
        <f>SUM(Q25,Q26,Q27,Q28,Q30,Q32,Q33,Q34)</f>
        <v>57.260000000000005</v>
      </c>
      <c r="Q45" s="144"/>
      <c r="R45" s="144"/>
      <c r="S45" s="144"/>
      <c r="T45" s="144"/>
      <c r="U45" s="144">
        <f>SUM(U25,U26,U27,U28,U30,U32,U33,U34)</f>
        <v>187.15</v>
      </c>
      <c r="V45" s="144"/>
      <c r="W45" s="129"/>
    </row>
    <row r="46" spans="9:23" x14ac:dyDescent="0.3">
      <c r="I46" s="140" t="s">
        <v>151</v>
      </c>
      <c r="J46" s="140"/>
      <c r="K46" s="124"/>
      <c r="L46" s="124"/>
      <c r="M46" s="142">
        <f>SUM(M36:N44)</f>
        <v>235.90999999999994</v>
      </c>
      <c r="N46" s="142"/>
      <c r="O46" s="143"/>
      <c r="P46" s="144">
        <f>SUM(P36:R44)</f>
        <v>117.05</v>
      </c>
      <c r="Q46" s="144"/>
      <c r="R46" s="144"/>
      <c r="S46" s="144"/>
      <c r="T46" s="144"/>
      <c r="U46" s="144">
        <f>SUM(U36:V44)</f>
        <v>414.58000000000004</v>
      </c>
      <c r="V46" s="144"/>
      <c r="W46" s="129"/>
    </row>
    <row r="47" spans="9:23" ht="15" thickBot="1" x14ac:dyDescent="0.35">
      <c r="I47" s="131" t="s">
        <v>152</v>
      </c>
      <c r="J47" s="131"/>
      <c r="K47" s="127"/>
      <c r="L47" s="127"/>
      <c r="M47" s="145">
        <f>SUM(M45:N46)</f>
        <v>361.15999999999997</v>
      </c>
      <c r="N47" s="145"/>
      <c r="O47" s="146"/>
      <c r="P47" s="147">
        <f>SUM(P45:R46)</f>
        <v>174.31</v>
      </c>
      <c r="Q47" s="147"/>
      <c r="R47" s="147"/>
      <c r="S47" s="147"/>
      <c r="T47" s="147"/>
      <c r="U47" s="147">
        <f>SUM(U45:V46)</f>
        <v>601.73</v>
      </c>
      <c r="V47" s="147"/>
      <c r="W47" s="127"/>
    </row>
  </sheetData>
  <mergeCells count="124">
    <mergeCell ref="I47:J47"/>
    <mergeCell ref="M47:N47"/>
    <mergeCell ref="P47:R47"/>
    <mergeCell ref="S47:T47"/>
    <mergeCell ref="U47:V47"/>
    <mergeCell ref="I46:J46"/>
    <mergeCell ref="M46:N46"/>
    <mergeCell ref="P46:R46"/>
    <mergeCell ref="S46:T46"/>
    <mergeCell ref="U46:V46"/>
    <mergeCell ref="I45:J45"/>
    <mergeCell ref="M45:N45"/>
    <mergeCell ref="P45:R45"/>
    <mergeCell ref="S45:T45"/>
    <mergeCell ref="U45:V45"/>
    <mergeCell ref="I44:J44"/>
    <mergeCell ref="M44:N44"/>
    <mergeCell ref="P44:R44"/>
    <mergeCell ref="S44:T44"/>
    <mergeCell ref="U44:V44"/>
    <mergeCell ref="I43:J43"/>
    <mergeCell ref="M43:N43"/>
    <mergeCell ref="P43:R43"/>
    <mergeCell ref="S43:T43"/>
    <mergeCell ref="U43:V43"/>
    <mergeCell ref="I42:J42"/>
    <mergeCell ref="M42:N42"/>
    <mergeCell ref="P42:R42"/>
    <mergeCell ref="S42:T42"/>
    <mergeCell ref="U42:V42"/>
    <mergeCell ref="I41:J41"/>
    <mergeCell ref="M41:N41"/>
    <mergeCell ref="P41:R41"/>
    <mergeCell ref="S41:T41"/>
    <mergeCell ref="U41:V41"/>
    <mergeCell ref="I40:J40"/>
    <mergeCell ref="M40:N40"/>
    <mergeCell ref="P40:R40"/>
    <mergeCell ref="S40:T40"/>
    <mergeCell ref="U40:V40"/>
    <mergeCell ref="I39:J39"/>
    <mergeCell ref="M39:N39"/>
    <mergeCell ref="P39:R39"/>
    <mergeCell ref="S39:T39"/>
    <mergeCell ref="U39:V39"/>
    <mergeCell ref="I38:J38"/>
    <mergeCell ref="M38:N38"/>
    <mergeCell ref="P38:R38"/>
    <mergeCell ref="S38:T38"/>
    <mergeCell ref="U38:V38"/>
    <mergeCell ref="I37:J37"/>
    <mergeCell ref="M37:N37"/>
    <mergeCell ref="P37:R37"/>
    <mergeCell ref="S37:T37"/>
    <mergeCell ref="U37:V37"/>
    <mergeCell ref="I35:W35"/>
    <mergeCell ref="I36:J36"/>
    <mergeCell ref="M36:N36"/>
    <mergeCell ref="P36:R36"/>
    <mergeCell ref="S36:T36"/>
    <mergeCell ref="U36:V36"/>
    <mergeCell ref="J33:K33"/>
    <mergeCell ref="N33:P33"/>
    <mergeCell ref="R33:T33"/>
    <mergeCell ref="V33:W33"/>
    <mergeCell ref="J34:K34"/>
    <mergeCell ref="N34:P34"/>
    <mergeCell ref="R34:T34"/>
    <mergeCell ref="V34:W34"/>
    <mergeCell ref="J31:K31"/>
    <mergeCell ref="N31:P31"/>
    <mergeCell ref="R31:T31"/>
    <mergeCell ref="V31:W31"/>
    <mergeCell ref="J32:K32"/>
    <mergeCell ref="N32:P32"/>
    <mergeCell ref="R32:T32"/>
    <mergeCell ref="V32:W32"/>
    <mergeCell ref="J29:K29"/>
    <mergeCell ref="N29:P29"/>
    <mergeCell ref="R29:T29"/>
    <mergeCell ref="V29:W29"/>
    <mergeCell ref="J30:K30"/>
    <mergeCell ref="N30:P30"/>
    <mergeCell ref="R30:T30"/>
    <mergeCell ref="V30:W30"/>
    <mergeCell ref="J27:K27"/>
    <mergeCell ref="N27:P27"/>
    <mergeCell ref="R27:T27"/>
    <mergeCell ref="V27:W27"/>
    <mergeCell ref="J28:K28"/>
    <mergeCell ref="N28:P28"/>
    <mergeCell ref="R28:T28"/>
    <mergeCell ref="V28:W28"/>
    <mergeCell ref="J25:K25"/>
    <mergeCell ref="N25:P25"/>
    <mergeCell ref="R25:T25"/>
    <mergeCell ref="V25:W25"/>
    <mergeCell ref="J26:K26"/>
    <mergeCell ref="N26:P26"/>
    <mergeCell ref="R26:T26"/>
    <mergeCell ref="V26:W26"/>
    <mergeCell ref="U22:W22"/>
    <mergeCell ref="N23:O23"/>
    <mergeCell ref="P23:S23"/>
    <mergeCell ref="V23:W23"/>
    <mergeCell ref="I24:W24"/>
    <mergeCell ref="I22:J23"/>
    <mergeCell ref="K22:K23"/>
    <mergeCell ref="L22:L23"/>
    <mergeCell ref="M22:O22"/>
    <mergeCell ref="P22:T22"/>
    <mergeCell ref="Q2:Q3"/>
    <mergeCell ref="B3:B10"/>
    <mergeCell ref="B11:B18"/>
    <mergeCell ref="L3:L10"/>
    <mergeCell ref="L11:L19"/>
    <mergeCell ref="Z2:AA2"/>
    <mergeCell ref="S4:AA4"/>
    <mergeCell ref="S18:AA18"/>
    <mergeCell ref="S2:S3"/>
    <mergeCell ref="T2:T3"/>
    <mergeCell ref="U2:U3"/>
    <mergeCell ref="V2:W2"/>
    <mergeCell ref="X2:Y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opLeftCell="A139" zoomScale="70" zoomScaleNormal="70" workbookViewId="0"/>
  </sheetViews>
  <sheetFormatPr defaultRowHeight="14.4" x14ac:dyDescent="0.3"/>
  <cols>
    <col min="1" max="1" width="24.44140625" customWidth="1"/>
    <col min="2" max="2" width="19.88671875" customWidth="1"/>
    <col min="3" max="3" width="14.5546875" customWidth="1"/>
    <col min="4" max="4" width="18.88671875" customWidth="1"/>
    <col min="5" max="5" width="17.109375" customWidth="1"/>
    <col min="6" max="6" width="13.88671875" customWidth="1"/>
    <col min="7" max="7" width="15.109375" customWidth="1"/>
    <col min="8" max="8" width="17" customWidth="1"/>
    <col min="9" max="9" width="13" customWidth="1"/>
    <col min="10" max="10" width="15.33203125" customWidth="1"/>
    <col min="11" max="11" width="22.44140625" customWidth="1"/>
    <col min="12" max="12" width="13.6640625" customWidth="1"/>
  </cols>
  <sheetData>
    <row r="1" spans="1:4" s="31" customFormat="1" ht="19.5" thickBot="1" x14ac:dyDescent="0.35">
      <c r="B1" s="74" t="s">
        <v>50</v>
      </c>
    </row>
    <row r="2" spans="1:4" ht="16.8" thickTop="1" thickBot="1" x14ac:dyDescent="0.35">
      <c r="A2" s="7"/>
      <c r="B2" s="5" t="s">
        <v>20</v>
      </c>
      <c r="C2" s="5" t="s">
        <v>0</v>
      </c>
      <c r="D2" s="6" t="s">
        <v>21</v>
      </c>
    </row>
    <row r="3" spans="1:4" ht="17.25" thickTop="1" thickBot="1" x14ac:dyDescent="0.3">
      <c r="A3" s="8" t="s">
        <v>1</v>
      </c>
      <c r="B3" s="1">
        <v>0</v>
      </c>
      <c r="C3" s="1">
        <v>73.37</v>
      </c>
      <c r="D3" s="2">
        <v>101.98</v>
      </c>
    </row>
    <row r="4" spans="1:4" ht="16.5" thickBot="1" x14ac:dyDescent="0.3">
      <c r="A4" s="8" t="s">
        <v>2</v>
      </c>
      <c r="B4" s="1">
        <v>16.93</v>
      </c>
      <c r="C4" s="1">
        <v>83.89</v>
      </c>
      <c r="D4" s="2">
        <v>194.63</v>
      </c>
    </row>
    <row r="5" spans="1:4" ht="16.5" thickBot="1" x14ac:dyDescent="0.3">
      <c r="A5" s="8" t="s">
        <v>3</v>
      </c>
      <c r="B5" s="1">
        <v>0</v>
      </c>
      <c r="C5" s="1">
        <v>0</v>
      </c>
      <c r="D5" s="2">
        <v>0</v>
      </c>
    </row>
    <row r="6" spans="1:4" ht="16.5" thickBot="1" x14ac:dyDescent="0.3">
      <c r="A6" s="8" t="s">
        <v>4</v>
      </c>
      <c r="B6" s="1">
        <v>2.0099999999999998</v>
      </c>
      <c r="C6" s="1">
        <v>35.19</v>
      </c>
      <c r="D6" s="2">
        <v>27.73</v>
      </c>
    </row>
    <row r="7" spans="1:4" ht="16.5" thickBot="1" x14ac:dyDescent="0.3">
      <c r="A7" s="8" t="s">
        <v>5</v>
      </c>
      <c r="B7" s="1">
        <v>0</v>
      </c>
      <c r="C7" s="1">
        <v>0</v>
      </c>
      <c r="D7" s="2">
        <v>0</v>
      </c>
    </row>
    <row r="8" spans="1:4" ht="16.5" thickBot="1" x14ac:dyDescent="0.3">
      <c r="A8" s="8" t="s">
        <v>6</v>
      </c>
      <c r="B8" s="1">
        <v>6.75</v>
      </c>
      <c r="C8" s="1">
        <v>442.94</v>
      </c>
      <c r="D8" s="2">
        <v>346.64</v>
      </c>
    </row>
    <row r="9" spans="1:4" ht="16.5" thickBot="1" x14ac:dyDescent="0.3">
      <c r="A9" s="8" t="s">
        <v>7</v>
      </c>
      <c r="B9" s="1">
        <v>0</v>
      </c>
      <c r="C9" s="1">
        <v>215.35</v>
      </c>
      <c r="D9" s="2">
        <v>276.75</v>
      </c>
    </row>
    <row r="10" spans="1:4" ht="16.5" thickBot="1" x14ac:dyDescent="0.3">
      <c r="A10" s="8" t="s">
        <v>8</v>
      </c>
      <c r="B10" s="1">
        <v>1.18</v>
      </c>
      <c r="C10" s="1">
        <v>15.49</v>
      </c>
      <c r="D10" s="2">
        <v>27.09</v>
      </c>
    </row>
    <row r="11" spans="1:4" ht="16.5" thickBot="1" x14ac:dyDescent="0.3">
      <c r="A11" s="8" t="s">
        <v>9</v>
      </c>
      <c r="B11" s="1">
        <v>0.76</v>
      </c>
      <c r="C11" s="1">
        <v>16.91</v>
      </c>
      <c r="D11" s="2">
        <v>60.99</v>
      </c>
    </row>
    <row r="12" spans="1:4" ht="16.5" thickBot="1" x14ac:dyDescent="0.3">
      <c r="A12" s="8" t="s">
        <v>10</v>
      </c>
      <c r="B12" s="1">
        <v>0.37</v>
      </c>
      <c r="C12" s="1">
        <v>7.77</v>
      </c>
      <c r="D12" s="2">
        <v>18.739999999999998</v>
      </c>
    </row>
    <row r="13" spans="1:4" ht="16.5" thickBot="1" x14ac:dyDescent="0.3">
      <c r="A13" s="8" t="s">
        <v>11</v>
      </c>
      <c r="B13" s="1">
        <v>0</v>
      </c>
      <c r="C13" s="1">
        <v>0</v>
      </c>
      <c r="D13" s="2">
        <v>0</v>
      </c>
    </row>
    <row r="14" spans="1:4" ht="16.5" thickBot="1" x14ac:dyDescent="0.3">
      <c r="A14" s="8" t="s">
        <v>12</v>
      </c>
      <c r="B14" s="1">
        <v>13.28</v>
      </c>
      <c r="C14" s="1">
        <v>508.74</v>
      </c>
      <c r="D14" s="2">
        <v>491.78</v>
      </c>
    </row>
    <row r="15" spans="1:4" ht="16.5" thickBot="1" x14ac:dyDescent="0.3">
      <c r="A15" s="8" t="s">
        <v>13</v>
      </c>
      <c r="B15" s="1">
        <v>0.1</v>
      </c>
      <c r="C15" s="1">
        <v>22.07</v>
      </c>
      <c r="D15" s="2">
        <v>30.66</v>
      </c>
    </row>
    <row r="16" spans="1:4" ht="16.5" thickBot="1" x14ac:dyDescent="0.3">
      <c r="A16" s="8" t="s">
        <v>14</v>
      </c>
      <c r="B16" s="1">
        <v>0.16</v>
      </c>
      <c r="C16" s="1">
        <v>19.47</v>
      </c>
      <c r="D16" s="2">
        <v>209.02</v>
      </c>
    </row>
    <row r="17" spans="1:9" ht="16.5" thickBot="1" x14ac:dyDescent="0.3">
      <c r="A17" s="8" t="s">
        <v>15</v>
      </c>
      <c r="B17" s="1">
        <v>0</v>
      </c>
      <c r="C17" s="1">
        <v>0</v>
      </c>
      <c r="D17" s="2">
        <v>0</v>
      </c>
    </row>
    <row r="18" spans="1:9" ht="16.5" thickBot="1" x14ac:dyDescent="0.3">
      <c r="A18" s="8" t="s">
        <v>16</v>
      </c>
      <c r="B18" s="1">
        <v>0.06</v>
      </c>
      <c r="C18" s="1">
        <v>2.66</v>
      </c>
      <c r="D18" s="2">
        <v>3.83</v>
      </c>
    </row>
    <row r="19" spans="1:9" ht="16.5" thickBot="1" x14ac:dyDescent="0.3">
      <c r="A19" s="8" t="s">
        <v>17</v>
      </c>
      <c r="B19" s="1">
        <v>0.23</v>
      </c>
      <c r="C19" s="1">
        <v>35.17</v>
      </c>
      <c r="D19" s="2">
        <v>215.69</v>
      </c>
    </row>
    <row r="20" spans="1:9" ht="16.5" thickBot="1" x14ac:dyDescent="0.3">
      <c r="A20" s="8" t="s">
        <v>18</v>
      </c>
      <c r="B20" s="1">
        <v>0</v>
      </c>
      <c r="C20" s="1">
        <v>0</v>
      </c>
      <c r="D20" s="2">
        <v>0</v>
      </c>
    </row>
    <row r="21" spans="1:9" ht="16.5" thickBot="1" x14ac:dyDescent="0.3">
      <c r="A21" s="9" t="s">
        <v>19</v>
      </c>
      <c r="B21" s="3">
        <v>0.18</v>
      </c>
      <c r="C21" s="3">
        <v>0</v>
      </c>
      <c r="D21" s="4">
        <v>54.94</v>
      </c>
    </row>
    <row r="22" spans="1:9" ht="15.75" thickTop="1" x14ac:dyDescent="0.25"/>
    <row r="23" spans="1:9" s="32" customFormat="1" ht="16.5" thickBot="1" x14ac:dyDescent="0.3">
      <c r="A23" s="24" t="s">
        <v>46</v>
      </c>
      <c r="B23" s="32" t="s">
        <v>51</v>
      </c>
      <c r="F23" s="25" t="s">
        <v>47</v>
      </c>
      <c r="G23" s="32" t="s">
        <v>52</v>
      </c>
    </row>
    <row r="24" spans="1:9" ht="17.25" thickTop="1" thickBot="1" x14ac:dyDescent="0.3">
      <c r="A24" s="10"/>
      <c r="B24" s="11" t="s">
        <v>22</v>
      </c>
      <c r="C24" s="11" t="s">
        <v>23</v>
      </c>
      <c r="D24" s="12" t="s">
        <v>24</v>
      </c>
      <c r="F24" s="10"/>
      <c r="G24" s="11" t="s">
        <v>22</v>
      </c>
      <c r="H24" s="11" t="s">
        <v>23</v>
      </c>
      <c r="I24" s="12" t="s">
        <v>24</v>
      </c>
    </row>
    <row r="25" spans="1:9" ht="17.25" thickTop="1" thickBot="1" x14ac:dyDescent="0.3">
      <c r="A25" s="13" t="s">
        <v>25</v>
      </c>
      <c r="B25" s="1">
        <v>4.74</v>
      </c>
      <c r="C25" s="1">
        <v>10.66</v>
      </c>
      <c r="D25" s="2">
        <v>15.77</v>
      </c>
      <c r="F25" s="90" t="s">
        <v>33</v>
      </c>
      <c r="G25" s="91">
        <v>19.87</v>
      </c>
      <c r="H25" s="91">
        <v>40.409999999999997</v>
      </c>
      <c r="I25" s="92">
        <v>68.69</v>
      </c>
    </row>
    <row r="26" spans="1:9" ht="16.5" thickBot="1" x14ac:dyDescent="0.3">
      <c r="A26" s="13" t="s">
        <v>26</v>
      </c>
      <c r="B26" s="1">
        <v>6.49</v>
      </c>
      <c r="C26" s="1">
        <v>14.37</v>
      </c>
      <c r="D26" s="2">
        <v>18.64</v>
      </c>
      <c r="F26" s="13" t="s">
        <v>34</v>
      </c>
      <c r="G26" s="15">
        <v>36.65</v>
      </c>
      <c r="H26" s="15">
        <v>74.69</v>
      </c>
      <c r="I26" s="16">
        <v>137.02000000000001</v>
      </c>
    </row>
    <row r="27" spans="1:9" ht="16.5" thickBot="1" x14ac:dyDescent="0.3">
      <c r="A27" s="13" t="s">
        <v>27</v>
      </c>
      <c r="B27" s="1">
        <v>6.82</v>
      </c>
      <c r="C27" s="1">
        <v>15.56</v>
      </c>
      <c r="D27" s="2">
        <v>21.78</v>
      </c>
      <c r="F27" s="13" t="s">
        <v>35</v>
      </c>
      <c r="G27" s="15">
        <v>9.1999999999999993</v>
      </c>
      <c r="H27" s="15">
        <v>18.600000000000001</v>
      </c>
      <c r="I27" s="16">
        <v>29.69</v>
      </c>
    </row>
    <row r="28" spans="1:9" ht="16.5" thickBot="1" x14ac:dyDescent="0.3">
      <c r="A28" s="13" t="s">
        <v>28</v>
      </c>
      <c r="B28" s="1">
        <v>2.25</v>
      </c>
      <c r="C28" s="1">
        <v>4.34</v>
      </c>
      <c r="D28" s="2">
        <v>5.81</v>
      </c>
      <c r="F28" s="13" t="s">
        <v>36</v>
      </c>
      <c r="G28" s="15">
        <v>6.71</v>
      </c>
      <c r="H28" s="15">
        <v>14.5</v>
      </c>
      <c r="I28" s="16">
        <v>21.64</v>
      </c>
    </row>
    <row r="29" spans="1:9" ht="16.5" thickBot="1" x14ac:dyDescent="0.3">
      <c r="A29" s="13" t="s">
        <v>29</v>
      </c>
      <c r="B29" s="1">
        <v>8.51</v>
      </c>
      <c r="C29" s="1">
        <v>17.75</v>
      </c>
      <c r="D29" s="2">
        <v>29.39</v>
      </c>
      <c r="F29" s="13" t="s">
        <v>37</v>
      </c>
      <c r="G29" s="15">
        <v>12.51</v>
      </c>
      <c r="H29" s="15">
        <v>25.79</v>
      </c>
      <c r="I29" s="16">
        <v>44.93</v>
      </c>
    </row>
    <row r="30" spans="1:9" ht="16.5" thickBot="1" x14ac:dyDescent="0.3">
      <c r="A30" s="13" t="s">
        <v>30</v>
      </c>
      <c r="B30" s="1">
        <v>6.45</v>
      </c>
      <c r="C30" s="1">
        <v>14.49</v>
      </c>
      <c r="D30" s="2">
        <v>22.12</v>
      </c>
      <c r="F30" s="13" t="s">
        <v>38</v>
      </c>
      <c r="G30" s="15">
        <v>7.08</v>
      </c>
      <c r="H30" s="15">
        <v>15.45</v>
      </c>
      <c r="I30" s="16">
        <v>19.989999999999998</v>
      </c>
    </row>
    <row r="31" spans="1:9" ht="16.5" thickBot="1" x14ac:dyDescent="0.3">
      <c r="A31" s="13" t="s">
        <v>31</v>
      </c>
      <c r="B31" s="1">
        <v>12.71</v>
      </c>
      <c r="C31" s="1">
        <v>27.56</v>
      </c>
      <c r="D31" s="2">
        <v>42.45</v>
      </c>
      <c r="F31" s="13" t="s">
        <v>39</v>
      </c>
      <c r="G31" s="15">
        <v>5.64</v>
      </c>
      <c r="H31" s="15">
        <v>12.04</v>
      </c>
      <c r="I31" s="16">
        <v>18.21</v>
      </c>
    </row>
    <row r="32" spans="1:9" ht="16.5" thickBot="1" x14ac:dyDescent="0.3">
      <c r="A32" s="14" t="s">
        <v>32</v>
      </c>
      <c r="B32" s="3">
        <v>9.2899999999999991</v>
      </c>
      <c r="C32" s="3">
        <v>20.52</v>
      </c>
      <c r="D32" s="4">
        <v>31.19</v>
      </c>
      <c r="F32" s="13" t="s">
        <v>40</v>
      </c>
      <c r="G32" s="15">
        <v>2.5499999999999998</v>
      </c>
      <c r="H32" s="15">
        <v>5.2</v>
      </c>
      <c r="I32" s="16">
        <v>7.47</v>
      </c>
    </row>
    <row r="33" spans="1:9" ht="17.25" thickTop="1" thickBot="1" x14ac:dyDescent="0.3">
      <c r="A33" s="88"/>
      <c r="B33" s="89"/>
      <c r="C33" s="89"/>
      <c r="D33" s="89"/>
      <c r="F33" s="14" t="s">
        <v>41</v>
      </c>
      <c r="G33" s="93">
        <v>16.84</v>
      </c>
      <c r="H33" s="93">
        <v>29.23</v>
      </c>
      <c r="I33" s="94">
        <v>66.94</v>
      </c>
    </row>
    <row r="34" spans="1:9" ht="16.5" thickTop="1" thickBot="1" x14ac:dyDescent="0.3"/>
    <row r="35" spans="1:9" s="31" customFormat="1" ht="17.25" thickTop="1" thickBot="1" x14ac:dyDescent="0.3">
      <c r="A35" s="30" t="s">
        <v>45</v>
      </c>
      <c r="B35" s="31" t="s">
        <v>53</v>
      </c>
      <c r="F35" s="23" t="s">
        <v>47</v>
      </c>
    </row>
    <row r="36" spans="1:9" ht="15.6" thickTop="1" thickBot="1" x14ac:dyDescent="0.35">
      <c r="B36" s="28" t="s">
        <v>42</v>
      </c>
      <c r="C36" s="28" t="s">
        <v>43</v>
      </c>
      <c r="D36" s="29" t="s">
        <v>44</v>
      </c>
      <c r="F36" s="121"/>
      <c r="G36" s="17"/>
      <c r="H36" t="s">
        <v>54</v>
      </c>
    </row>
    <row r="37" spans="1:9" ht="15" thickBot="1" x14ac:dyDescent="0.35">
      <c r="A37" s="26" t="s">
        <v>25</v>
      </c>
      <c r="B37" s="21">
        <v>4.74</v>
      </c>
      <c r="C37" s="21">
        <v>10.66</v>
      </c>
      <c r="D37" s="21">
        <v>15.77</v>
      </c>
      <c r="F37" s="122"/>
      <c r="G37" s="20" t="s">
        <v>42</v>
      </c>
      <c r="H37" s="20" t="s">
        <v>43</v>
      </c>
      <c r="I37" s="20" t="s">
        <v>44</v>
      </c>
    </row>
    <row r="38" spans="1:9" ht="15.75" thickBot="1" x14ac:dyDescent="0.3">
      <c r="A38" s="26" t="s">
        <v>26</v>
      </c>
      <c r="B38" s="21">
        <v>6.49</v>
      </c>
      <c r="C38" s="21">
        <v>14.37</v>
      </c>
      <c r="D38" s="21">
        <v>18.64</v>
      </c>
      <c r="F38" s="18" t="s">
        <v>33</v>
      </c>
      <c r="G38" s="21">
        <v>19.87</v>
      </c>
      <c r="H38" s="21">
        <v>40.409999999999997</v>
      </c>
      <c r="I38" s="21">
        <v>68.69</v>
      </c>
    </row>
    <row r="39" spans="1:9" ht="15.75" thickBot="1" x14ac:dyDescent="0.3">
      <c r="A39" s="26" t="s">
        <v>27</v>
      </c>
      <c r="B39" s="21">
        <v>6.82</v>
      </c>
      <c r="C39" s="21">
        <v>15.56</v>
      </c>
      <c r="D39" s="21">
        <v>21.78</v>
      </c>
      <c r="F39" s="18" t="s">
        <v>34</v>
      </c>
      <c r="G39" s="21">
        <v>36.65</v>
      </c>
      <c r="H39" s="21">
        <v>74.69</v>
      </c>
      <c r="I39" s="21">
        <v>137.02000000000001</v>
      </c>
    </row>
    <row r="40" spans="1:9" ht="15.75" thickBot="1" x14ac:dyDescent="0.3">
      <c r="A40" s="26" t="s">
        <v>48</v>
      </c>
      <c r="B40" s="21">
        <v>4.8</v>
      </c>
      <c r="C40" s="21">
        <v>9.5500000000000007</v>
      </c>
      <c r="D40" s="21">
        <v>13.27</v>
      </c>
      <c r="F40" s="18" t="s">
        <v>35</v>
      </c>
      <c r="G40" s="21">
        <v>9.1999999999999993</v>
      </c>
      <c r="H40" s="21">
        <v>18.600000000000001</v>
      </c>
      <c r="I40" s="21">
        <v>29.69</v>
      </c>
    </row>
    <row r="41" spans="1:9" ht="18.75" customHeight="1" thickBot="1" x14ac:dyDescent="0.3">
      <c r="A41" s="26" t="s">
        <v>49</v>
      </c>
      <c r="B41" s="21">
        <v>14.15</v>
      </c>
      <c r="C41" s="21">
        <v>29.78</v>
      </c>
      <c r="D41" s="21">
        <v>47.61</v>
      </c>
      <c r="F41" s="18" t="s">
        <v>36</v>
      </c>
      <c r="G41" s="21">
        <v>6.71</v>
      </c>
      <c r="H41" s="21">
        <v>14.5</v>
      </c>
      <c r="I41" s="21">
        <v>21.64</v>
      </c>
    </row>
    <row r="42" spans="1:9" ht="15.75" thickBot="1" x14ac:dyDescent="0.3">
      <c r="A42" s="26" t="s">
        <v>30</v>
      </c>
      <c r="B42" s="21">
        <v>6.45</v>
      </c>
      <c r="C42" s="21">
        <v>14.49</v>
      </c>
      <c r="D42" s="21">
        <v>22.12</v>
      </c>
      <c r="F42" s="18" t="s">
        <v>37</v>
      </c>
      <c r="G42" s="21">
        <v>12.51</v>
      </c>
      <c r="H42" s="21">
        <v>25.79</v>
      </c>
      <c r="I42" s="21">
        <v>44.93</v>
      </c>
    </row>
    <row r="43" spans="1:9" ht="15.75" thickBot="1" x14ac:dyDescent="0.3">
      <c r="A43" s="26" t="s">
        <v>31</v>
      </c>
      <c r="B43" s="21">
        <v>12.71</v>
      </c>
      <c r="C43" s="21">
        <v>27.56</v>
      </c>
      <c r="D43" s="21">
        <v>42.45</v>
      </c>
      <c r="F43" s="18" t="s">
        <v>38</v>
      </c>
      <c r="G43" s="21">
        <v>7.08</v>
      </c>
      <c r="H43" s="21">
        <v>15.45</v>
      </c>
      <c r="I43" s="21">
        <v>19.989999999999998</v>
      </c>
    </row>
    <row r="44" spans="1:9" ht="15.75" thickBot="1" x14ac:dyDescent="0.3">
      <c r="A44" s="27" t="s">
        <v>32</v>
      </c>
      <c r="B44" s="22">
        <v>9.2899999999999991</v>
      </c>
      <c r="C44" s="22">
        <v>20.52</v>
      </c>
      <c r="D44" s="22">
        <v>31.19</v>
      </c>
      <c r="F44" s="18" t="s">
        <v>39</v>
      </c>
      <c r="G44" s="21">
        <v>5.64</v>
      </c>
      <c r="H44" s="21">
        <v>12.04</v>
      </c>
      <c r="I44" s="21">
        <v>18.21</v>
      </c>
    </row>
    <row r="45" spans="1:9" ht="16.5" thickTop="1" thickBot="1" x14ac:dyDescent="0.3">
      <c r="F45" s="18" t="s">
        <v>40</v>
      </c>
      <c r="G45" s="21">
        <v>2.5499999999999998</v>
      </c>
      <c r="H45" s="21">
        <v>5.2</v>
      </c>
      <c r="I45" s="21">
        <v>7.47</v>
      </c>
    </row>
    <row r="46" spans="1:9" ht="15.75" thickBot="1" x14ac:dyDescent="0.3">
      <c r="F46" s="19" t="s">
        <v>41</v>
      </c>
      <c r="G46" s="22">
        <v>16.84</v>
      </c>
      <c r="H46" s="22">
        <v>29.23</v>
      </c>
      <c r="I46" s="22">
        <v>66.94</v>
      </c>
    </row>
    <row r="47" spans="1:9" s="33" customFormat="1" ht="16.5" thickTop="1" x14ac:dyDescent="0.25">
      <c r="A47" s="34" t="s">
        <v>55</v>
      </c>
      <c r="B47" s="33" t="s">
        <v>66</v>
      </c>
    </row>
    <row r="48" spans="1:9" ht="15.75" thickBot="1" x14ac:dyDescent="0.3"/>
    <row r="49" spans="1:14" ht="17.25" thickTop="1" thickBot="1" x14ac:dyDescent="0.3">
      <c r="A49" s="35"/>
      <c r="B49" s="11" t="s">
        <v>56</v>
      </c>
      <c r="C49" s="12" t="s">
        <v>57</v>
      </c>
    </row>
    <row r="50" spans="1:14" ht="16.5" thickBot="1" x14ac:dyDescent="0.3">
      <c r="A50" s="8" t="s">
        <v>58</v>
      </c>
      <c r="B50" s="1">
        <v>14.33</v>
      </c>
      <c r="C50" s="2">
        <v>13.2</v>
      </c>
    </row>
    <row r="51" spans="1:14" ht="16.5" thickBot="1" x14ac:dyDescent="0.3">
      <c r="A51" s="8" t="s">
        <v>59</v>
      </c>
      <c r="B51" s="1">
        <v>1.1299999999999999</v>
      </c>
      <c r="C51" s="2" t="s">
        <v>60</v>
      </c>
    </row>
    <row r="52" spans="1:14" ht="16.5" thickBot="1" x14ac:dyDescent="0.3">
      <c r="A52" s="8" t="s">
        <v>61</v>
      </c>
      <c r="B52" s="1">
        <v>4.24</v>
      </c>
      <c r="C52" s="2">
        <v>5.33</v>
      </c>
    </row>
    <row r="53" spans="1:14" ht="16.5" thickBot="1" x14ac:dyDescent="0.3">
      <c r="A53" s="8" t="s">
        <v>62</v>
      </c>
      <c r="B53" s="1">
        <v>21.98</v>
      </c>
      <c r="C53" s="2">
        <v>29.74</v>
      </c>
    </row>
    <row r="54" spans="1:14" ht="16.5" thickBot="1" x14ac:dyDescent="0.3">
      <c r="A54" s="8" t="s">
        <v>63</v>
      </c>
      <c r="B54" s="1">
        <v>56.7</v>
      </c>
      <c r="C54" s="2">
        <v>48.84</v>
      </c>
    </row>
    <row r="55" spans="1:14" ht="16.5" thickBot="1" x14ac:dyDescent="0.3">
      <c r="A55" s="8" t="s">
        <v>64</v>
      </c>
      <c r="B55" s="1">
        <v>0.31</v>
      </c>
      <c r="C55" s="2">
        <v>0.82</v>
      </c>
    </row>
    <row r="56" spans="1:14" ht="16.5" thickBot="1" x14ac:dyDescent="0.3">
      <c r="A56" s="9" t="s">
        <v>65</v>
      </c>
      <c r="B56" s="3">
        <v>1.31</v>
      </c>
      <c r="C56" s="4">
        <v>2.0499999999999998</v>
      </c>
    </row>
    <row r="57" spans="1:14" ht="15.75" thickTop="1" x14ac:dyDescent="0.25"/>
    <row r="58" spans="1:14" s="37" customFormat="1" ht="15.75" x14ac:dyDescent="0.25">
      <c r="A58" s="36" t="s">
        <v>67</v>
      </c>
      <c r="B58" s="37" t="s">
        <v>68</v>
      </c>
    </row>
    <row r="59" spans="1:14" ht="15.75" thickBot="1" x14ac:dyDescent="0.3"/>
    <row r="60" spans="1:14" ht="17.25" thickTop="1" thickBot="1" x14ac:dyDescent="0.3">
      <c r="A60" s="10"/>
      <c r="B60" s="11" t="s">
        <v>69</v>
      </c>
      <c r="C60" s="11" t="s">
        <v>70</v>
      </c>
      <c r="D60" s="11" t="s">
        <v>71</v>
      </c>
      <c r="E60" s="11" t="s">
        <v>72</v>
      </c>
      <c r="F60" s="12" t="s">
        <v>73</v>
      </c>
      <c r="I60" s="102">
        <v>2.2912878474779199</v>
      </c>
      <c r="J60" s="104">
        <v>2.7999999999999972</v>
      </c>
      <c r="K60" s="104">
        <v>10.050041459284312</v>
      </c>
      <c r="L60" s="105">
        <v>9.0000000000000302E-2</v>
      </c>
      <c r="M60" s="104">
        <v>9.975010442768129</v>
      </c>
      <c r="N60" s="103"/>
    </row>
    <row r="61" spans="1:14" ht="16.5" thickBot="1" x14ac:dyDescent="0.3">
      <c r="A61" s="13" t="s">
        <v>74</v>
      </c>
      <c r="B61" s="1">
        <v>98</v>
      </c>
      <c r="C61" s="1">
        <v>60</v>
      </c>
      <c r="D61" s="1">
        <v>630</v>
      </c>
      <c r="E61" s="1">
        <v>4.5999999999999996</v>
      </c>
      <c r="F61" s="2">
        <v>220</v>
      </c>
      <c r="I61" s="104">
        <v>5.5</v>
      </c>
      <c r="J61" s="104">
        <v>9.9750104427680437</v>
      </c>
      <c r="K61" s="104">
        <v>12.165525060596439</v>
      </c>
      <c r="L61" s="104">
        <v>4.9003401242498823</v>
      </c>
      <c r="M61" s="104">
        <v>29.985001250625185</v>
      </c>
      <c r="N61" s="103"/>
    </row>
    <row r="62" spans="1:14" ht="16.5" thickBot="1" x14ac:dyDescent="0.3">
      <c r="A62" s="13" t="s">
        <v>75</v>
      </c>
      <c r="B62" s="1">
        <v>1675</v>
      </c>
      <c r="C62" s="1">
        <v>2500</v>
      </c>
      <c r="D62" s="1">
        <v>12500</v>
      </c>
      <c r="E62" s="1">
        <v>100</v>
      </c>
      <c r="F62" s="2">
        <v>3750</v>
      </c>
      <c r="I62" s="104">
        <v>9.8061205377049667</v>
      </c>
      <c r="J62" s="104">
        <v>10</v>
      </c>
      <c r="K62" s="104">
        <v>15.050027685467292</v>
      </c>
      <c r="L62" s="104">
        <v>1.950213663508011</v>
      </c>
      <c r="M62" s="104">
        <v>47.990000347294583</v>
      </c>
      <c r="N62" s="103"/>
    </row>
    <row r="63" spans="1:14" ht="16.5" thickBot="1" x14ac:dyDescent="0.3">
      <c r="A63" s="14" t="s">
        <v>76</v>
      </c>
      <c r="B63" s="3">
        <v>1750</v>
      </c>
      <c r="C63" s="3">
        <v>1500</v>
      </c>
      <c r="D63" s="3">
        <v>3750</v>
      </c>
      <c r="E63" s="3">
        <v>65</v>
      </c>
      <c r="F63" s="4">
        <v>2000</v>
      </c>
    </row>
    <row r="64" spans="1:14" ht="15.75" thickTop="1" x14ac:dyDescent="0.25"/>
    <row r="65" spans="1:14" s="38" customFormat="1" ht="19.5" thickBot="1" x14ac:dyDescent="0.3">
      <c r="A65" s="75" t="s">
        <v>77</v>
      </c>
      <c r="B65" s="38" t="s">
        <v>78</v>
      </c>
      <c r="D65" s="38" t="s">
        <v>88</v>
      </c>
      <c r="I65" s="38" t="s">
        <v>108</v>
      </c>
    </row>
    <row r="66" spans="1:14" ht="33" customHeight="1" thickTop="1" thickBot="1" x14ac:dyDescent="0.3">
      <c r="B66" s="42" t="s">
        <v>83</v>
      </c>
      <c r="C66" s="43" t="s">
        <v>84</v>
      </c>
      <c r="D66" s="43" t="s">
        <v>85</v>
      </c>
      <c r="E66" s="43" t="s">
        <v>86</v>
      </c>
      <c r="F66" s="44" t="s">
        <v>87</v>
      </c>
      <c r="G66" s="96" t="s">
        <v>117</v>
      </c>
      <c r="I66" s="42" t="s">
        <v>83</v>
      </c>
      <c r="J66" s="43" t="s">
        <v>84</v>
      </c>
      <c r="K66" s="43" t="s">
        <v>85</v>
      </c>
      <c r="L66" s="43" t="s">
        <v>86</v>
      </c>
      <c r="M66" s="44" t="s">
        <v>87</v>
      </c>
    </row>
    <row r="67" spans="1:14" ht="17.25" thickTop="1" thickBot="1" x14ac:dyDescent="0.3">
      <c r="A67" s="39" t="s">
        <v>79</v>
      </c>
      <c r="B67" s="45">
        <v>0.67</v>
      </c>
      <c r="C67" s="46">
        <v>0.74</v>
      </c>
      <c r="D67" s="46">
        <v>0.74</v>
      </c>
      <c r="E67" s="46">
        <v>0.75</v>
      </c>
      <c r="F67" s="47">
        <v>0.74</v>
      </c>
      <c r="G67" s="97">
        <v>0.76</v>
      </c>
      <c r="I67" s="45">
        <v>0.03</v>
      </c>
      <c r="J67" s="46">
        <v>0.01</v>
      </c>
      <c r="K67" s="46">
        <v>0.01</v>
      </c>
      <c r="L67" s="46">
        <v>0.01</v>
      </c>
      <c r="M67" s="47">
        <v>0.01</v>
      </c>
      <c r="N67" s="99">
        <v>0.01</v>
      </c>
    </row>
    <row r="68" spans="1:14" ht="16.5" thickBot="1" x14ac:dyDescent="0.3">
      <c r="A68" s="40" t="s">
        <v>80</v>
      </c>
      <c r="B68" s="45">
        <v>0.14000000000000001</v>
      </c>
      <c r="C68" s="46">
        <v>0.74</v>
      </c>
      <c r="D68" s="46">
        <v>0.75</v>
      </c>
      <c r="E68" s="46">
        <v>0.74</v>
      </c>
      <c r="F68" s="47">
        <v>0.74</v>
      </c>
      <c r="G68" s="97">
        <v>0.85</v>
      </c>
      <c r="I68" s="45">
        <v>0.03</v>
      </c>
      <c r="J68" s="46">
        <v>0.01</v>
      </c>
      <c r="K68" s="46">
        <v>0.01</v>
      </c>
      <c r="L68" s="46">
        <v>0.01</v>
      </c>
      <c r="M68" s="47">
        <v>0.01</v>
      </c>
      <c r="N68" s="99">
        <v>0.01</v>
      </c>
    </row>
    <row r="69" spans="1:14" s="55" customFormat="1" ht="16.5" thickBot="1" x14ac:dyDescent="0.3">
      <c r="A69" s="51" t="s">
        <v>81</v>
      </c>
      <c r="B69" s="52">
        <v>0.27</v>
      </c>
      <c r="C69" s="53">
        <v>0.7</v>
      </c>
      <c r="D69" s="53">
        <v>0.75</v>
      </c>
      <c r="E69" s="53">
        <v>0.75</v>
      </c>
      <c r="F69" s="54">
        <v>0.75</v>
      </c>
      <c r="G69" s="98">
        <v>0.84</v>
      </c>
      <c r="I69" s="52">
        <v>0.04</v>
      </c>
      <c r="J69" s="53">
        <v>0.02</v>
      </c>
      <c r="K69" s="53">
        <v>0.01</v>
      </c>
      <c r="L69" s="53">
        <v>0.01</v>
      </c>
      <c r="M69" s="54">
        <v>0.01</v>
      </c>
      <c r="N69" s="98">
        <v>0.02</v>
      </c>
    </row>
    <row r="70" spans="1:14" ht="16.5" thickBot="1" x14ac:dyDescent="0.3">
      <c r="A70" s="41" t="s">
        <v>82</v>
      </c>
      <c r="B70" s="48">
        <v>0.06</v>
      </c>
      <c r="C70" s="49">
        <v>0.23</v>
      </c>
      <c r="D70" s="49">
        <v>0.64</v>
      </c>
      <c r="E70" s="49">
        <v>0.75</v>
      </c>
      <c r="F70" s="50">
        <v>0.75</v>
      </c>
      <c r="G70" s="97">
        <v>0.73</v>
      </c>
      <c r="I70" s="48">
        <v>0.01</v>
      </c>
      <c r="J70" s="49">
        <v>0.02</v>
      </c>
      <c r="K70" s="49">
        <v>0.01</v>
      </c>
      <c r="L70" s="49">
        <v>0.01</v>
      </c>
      <c r="M70" s="50">
        <v>0.01</v>
      </c>
      <c r="N70" s="99">
        <v>0.01</v>
      </c>
    </row>
    <row r="71" spans="1:14" ht="15.75" thickTop="1" x14ac:dyDescent="0.25"/>
    <row r="72" spans="1:14" s="57" customFormat="1" ht="15.75" x14ac:dyDescent="0.25">
      <c r="A72" s="56" t="s">
        <v>89</v>
      </c>
      <c r="B72" s="57" t="s">
        <v>102</v>
      </c>
      <c r="H72" s="57" t="s">
        <v>108</v>
      </c>
    </row>
    <row r="73" spans="1:14" ht="15.75" thickBot="1" x14ac:dyDescent="0.3"/>
    <row r="74" spans="1:14" ht="33" thickTop="1" thickBot="1" x14ac:dyDescent="0.3">
      <c r="A74" s="58"/>
      <c r="B74" s="59" t="s">
        <v>90</v>
      </c>
      <c r="C74" s="59" t="s">
        <v>91</v>
      </c>
      <c r="D74" s="59" t="s">
        <v>92</v>
      </c>
      <c r="E74" s="59" t="s">
        <v>93</v>
      </c>
      <c r="F74" s="60" t="s">
        <v>94</v>
      </c>
      <c r="H74" s="59" t="s">
        <v>90</v>
      </c>
      <c r="I74" s="59" t="s">
        <v>91</v>
      </c>
      <c r="J74" s="59" t="s">
        <v>92</v>
      </c>
      <c r="K74" s="59" t="s">
        <v>93</v>
      </c>
      <c r="L74" s="60" t="s">
        <v>94</v>
      </c>
    </row>
    <row r="75" spans="1:14" ht="17.25" thickTop="1" thickBot="1" x14ac:dyDescent="0.3">
      <c r="A75" s="61" t="s">
        <v>95</v>
      </c>
      <c r="B75" s="62">
        <v>7.22</v>
      </c>
      <c r="C75" s="62">
        <v>6.6</v>
      </c>
      <c r="D75" s="62">
        <v>6.9</v>
      </c>
      <c r="E75" s="62">
        <v>6.86</v>
      </c>
      <c r="F75" s="63">
        <v>6.66</v>
      </c>
      <c r="H75" s="62">
        <v>1.37</v>
      </c>
      <c r="I75" s="62">
        <v>1.5</v>
      </c>
      <c r="J75" s="62">
        <v>1.56</v>
      </c>
      <c r="K75" s="62">
        <v>1.37</v>
      </c>
      <c r="L75" s="63">
        <v>1.66</v>
      </c>
    </row>
    <row r="76" spans="1:14" ht="16.5" thickBot="1" x14ac:dyDescent="0.3">
      <c r="A76" s="61" t="s">
        <v>96</v>
      </c>
      <c r="B76" s="62">
        <v>7.02</v>
      </c>
      <c r="C76" s="62">
        <v>6.64</v>
      </c>
      <c r="D76" s="62">
        <v>6.34</v>
      </c>
      <c r="E76" s="62">
        <v>6.78</v>
      </c>
      <c r="F76" s="63">
        <v>6.56</v>
      </c>
      <c r="H76" s="62">
        <v>1.36</v>
      </c>
      <c r="I76" s="62">
        <v>1.35</v>
      </c>
      <c r="J76" s="62">
        <v>1.57</v>
      </c>
      <c r="K76" s="62">
        <v>1.37</v>
      </c>
      <c r="L76" s="63">
        <v>1.69</v>
      </c>
    </row>
    <row r="77" spans="1:14" ht="16.5" thickBot="1" x14ac:dyDescent="0.3">
      <c r="A77" s="61" t="s">
        <v>97</v>
      </c>
      <c r="B77" s="62">
        <v>7.34</v>
      </c>
      <c r="C77" s="62">
        <v>6.62</v>
      </c>
      <c r="D77" s="62">
        <v>6.6</v>
      </c>
      <c r="E77" s="62">
        <v>6.88</v>
      </c>
      <c r="F77" s="63">
        <v>6.64</v>
      </c>
      <c r="H77" s="62">
        <v>1.36</v>
      </c>
      <c r="I77" s="62">
        <v>1.47</v>
      </c>
      <c r="J77" s="62">
        <v>1.4</v>
      </c>
      <c r="K77" s="62">
        <v>1.39</v>
      </c>
      <c r="L77" s="63">
        <v>1.75</v>
      </c>
    </row>
    <row r="78" spans="1:14" ht="16.5" thickBot="1" x14ac:dyDescent="0.3">
      <c r="A78" s="61" t="s">
        <v>98</v>
      </c>
      <c r="B78" s="62">
        <v>7</v>
      </c>
      <c r="C78" s="62">
        <v>6.48</v>
      </c>
      <c r="D78" s="62">
        <v>6.1</v>
      </c>
      <c r="E78" s="62">
        <v>6.7</v>
      </c>
      <c r="F78" s="63">
        <v>6.54</v>
      </c>
      <c r="H78" s="62">
        <v>1.51</v>
      </c>
      <c r="I78" s="62">
        <v>1.5</v>
      </c>
      <c r="J78" s="62">
        <v>1.49</v>
      </c>
      <c r="K78" s="62">
        <v>1.43</v>
      </c>
      <c r="L78" s="63">
        <v>1.73</v>
      </c>
    </row>
    <row r="79" spans="1:14" ht="16.5" thickBot="1" x14ac:dyDescent="0.3">
      <c r="A79" s="61" t="s">
        <v>99</v>
      </c>
      <c r="B79" s="62">
        <v>6.78</v>
      </c>
      <c r="C79" s="62">
        <v>6.5</v>
      </c>
      <c r="D79" s="62">
        <v>6.04</v>
      </c>
      <c r="E79" s="62">
        <v>6.48</v>
      </c>
      <c r="F79" s="63">
        <v>5.96</v>
      </c>
      <c r="H79" s="62">
        <v>1.59</v>
      </c>
      <c r="I79" s="62">
        <v>1.52</v>
      </c>
      <c r="J79" s="62">
        <v>1.65</v>
      </c>
      <c r="K79" s="62">
        <v>1.46</v>
      </c>
      <c r="L79" s="63">
        <v>1.58</v>
      </c>
    </row>
    <row r="80" spans="1:14" ht="16.5" thickBot="1" x14ac:dyDescent="0.3">
      <c r="A80" s="61" t="s">
        <v>100</v>
      </c>
      <c r="B80" s="62">
        <v>6.86</v>
      </c>
      <c r="C80" s="62">
        <v>6.2</v>
      </c>
      <c r="D80" s="62">
        <v>4.92</v>
      </c>
      <c r="E80" s="62">
        <v>6</v>
      </c>
      <c r="F80" s="63">
        <v>5.6</v>
      </c>
      <c r="H80" s="62">
        <v>1.7</v>
      </c>
      <c r="I80" s="62">
        <v>1.64</v>
      </c>
      <c r="J80" s="62">
        <v>1.47</v>
      </c>
      <c r="K80" s="62">
        <v>1.67</v>
      </c>
      <c r="L80" s="63">
        <v>1.71</v>
      </c>
    </row>
    <row r="81" spans="1:12" ht="16.5" thickBot="1" x14ac:dyDescent="0.3">
      <c r="A81" s="64" t="s">
        <v>101</v>
      </c>
      <c r="B81" s="65">
        <v>7</v>
      </c>
      <c r="C81" s="65">
        <v>6.54</v>
      </c>
      <c r="D81" s="65">
        <v>5.88</v>
      </c>
      <c r="E81" s="65">
        <v>6.44</v>
      </c>
      <c r="F81" s="66">
        <v>5.9</v>
      </c>
      <c r="H81" s="65">
        <v>1.59</v>
      </c>
      <c r="I81" s="65">
        <v>1.53</v>
      </c>
      <c r="J81" s="65">
        <v>1.7</v>
      </c>
      <c r="K81" s="65">
        <v>1.5</v>
      </c>
      <c r="L81" s="66">
        <v>1.74</v>
      </c>
    </row>
    <row r="82" spans="1:12" ht="15.75" thickTop="1" x14ac:dyDescent="0.25"/>
    <row r="83" spans="1:12" s="67" customFormat="1" ht="23.25" x14ac:dyDescent="0.35">
      <c r="A83" s="68" t="s">
        <v>103</v>
      </c>
      <c r="B83" s="73" t="s">
        <v>107</v>
      </c>
    </row>
    <row r="84" spans="1:12" ht="15.75" thickBot="1" x14ac:dyDescent="0.3"/>
    <row r="85" spans="1:12" ht="17.25" thickTop="1" thickBot="1" x14ac:dyDescent="0.3">
      <c r="B85" s="42" t="s">
        <v>104</v>
      </c>
      <c r="C85" s="43" t="s">
        <v>105</v>
      </c>
      <c r="D85" s="44" t="s">
        <v>106</v>
      </c>
      <c r="F85" s="42" t="s">
        <v>104</v>
      </c>
      <c r="G85" s="43" t="s">
        <v>105</v>
      </c>
      <c r="H85" s="44" t="s">
        <v>106</v>
      </c>
    </row>
    <row r="86" spans="1:12" ht="17.25" thickTop="1" thickBot="1" x14ac:dyDescent="0.3">
      <c r="A86" s="69" t="s">
        <v>95</v>
      </c>
      <c r="B86" s="72">
        <v>65.81</v>
      </c>
      <c r="C86" s="72">
        <v>-1.3399999999999999</v>
      </c>
      <c r="D86" s="72">
        <v>3.7900000000000005</v>
      </c>
      <c r="E86" s="55"/>
      <c r="F86" s="72">
        <v>0.5</v>
      </c>
      <c r="G86" s="72">
        <v>0.10999999999999999</v>
      </c>
      <c r="H86" s="72">
        <v>9.9999999999999978E-2</v>
      </c>
    </row>
    <row r="87" spans="1:12" ht="16.5" thickBot="1" x14ac:dyDescent="0.3">
      <c r="A87" s="70" t="s">
        <v>96</v>
      </c>
      <c r="B87" s="72">
        <v>64.02</v>
      </c>
      <c r="C87" s="72">
        <v>-1.75</v>
      </c>
      <c r="D87" s="72">
        <v>2.9500000000000006</v>
      </c>
      <c r="E87" s="55"/>
      <c r="F87" s="72">
        <v>7.0000000000003837E-2</v>
      </c>
      <c r="G87" s="72">
        <v>0.2</v>
      </c>
      <c r="H87" s="72">
        <v>0.5</v>
      </c>
    </row>
    <row r="88" spans="1:12" ht="16.5" thickBot="1" x14ac:dyDescent="0.3">
      <c r="A88" s="70" t="s">
        <v>97</v>
      </c>
      <c r="B88" s="72">
        <v>63.69</v>
      </c>
      <c r="C88" s="72">
        <v>-1.67</v>
      </c>
      <c r="D88" s="72">
        <v>5.2</v>
      </c>
      <c r="E88" s="55"/>
      <c r="F88" s="72">
        <v>9.9999999999997868E-3</v>
      </c>
      <c r="G88" s="72">
        <v>2.0000000000000018E-2</v>
      </c>
      <c r="H88" s="72">
        <v>0.2000000000000004</v>
      </c>
    </row>
    <row r="89" spans="1:12" ht="16.5" thickBot="1" x14ac:dyDescent="0.3">
      <c r="A89" s="70" t="s">
        <v>98</v>
      </c>
      <c r="B89" s="72">
        <v>64.83</v>
      </c>
      <c r="C89" s="72">
        <v>-1.18</v>
      </c>
      <c r="D89" s="72">
        <v>5.3599999999999994</v>
      </c>
      <c r="E89" s="55"/>
      <c r="F89" s="72">
        <v>9.9999999999997868E-2</v>
      </c>
      <c r="G89" s="72">
        <v>0.06</v>
      </c>
      <c r="H89" s="72">
        <v>6.0000000000000053E-2</v>
      </c>
    </row>
    <row r="90" spans="1:12" ht="16.5" thickBot="1" x14ac:dyDescent="0.3">
      <c r="A90" s="70" t="s">
        <v>99</v>
      </c>
      <c r="B90" s="72">
        <v>62.859999999999992</v>
      </c>
      <c r="C90" s="72">
        <v>-1.84</v>
      </c>
      <c r="D90" s="72">
        <v>2.9600000000000004</v>
      </c>
      <c r="E90" s="55"/>
      <c r="F90" s="72">
        <v>0.29999999999999716</v>
      </c>
      <c r="G90" s="72">
        <v>2.9999999999999971E-2</v>
      </c>
      <c r="H90" s="72">
        <v>2.9999999999999916E-2</v>
      </c>
    </row>
    <row r="91" spans="1:12" ht="16.5" thickBot="1" x14ac:dyDescent="0.3">
      <c r="A91" s="70" t="s">
        <v>100</v>
      </c>
      <c r="B91" s="72">
        <v>66.7</v>
      </c>
      <c r="C91" s="72">
        <v>-1.51</v>
      </c>
      <c r="D91" s="72">
        <v>4.4800000000000004</v>
      </c>
      <c r="E91" s="55"/>
      <c r="F91" s="72">
        <v>0.20000000000000639</v>
      </c>
      <c r="G91" s="72">
        <v>0.3000000000000001</v>
      </c>
      <c r="H91" s="72">
        <v>3.9999999999999369E-2</v>
      </c>
    </row>
    <row r="92" spans="1:12" ht="16.5" thickBot="1" x14ac:dyDescent="0.3">
      <c r="A92" s="71" t="s">
        <v>101</v>
      </c>
      <c r="B92" s="72">
        <v>66.63000000000001</v>
      </c>
      <c r="C92" s="72">
        <v>-1.5899999999999999</v>
      </c>
      <c r="D92" s="72">
        <v>4.47</v>
      </c>
      <c r="E92" s="55"/>
      <c r="F92" s="72">
        <v>0.39999999999999503</v>
      </c>
      <c r="G92" s="72">
        <v>3.9999999999999925E-2</v>
      </c>
      <c r="H92" s="72">
        <v>0.40000000000000013</v>
      </c>
    </row>
    <row r="93" spans="1:12" ht="15.75" thickTop="1" x14ac:dyDescent="0.25"/>
    <row r="95" spans="1:12" s="76" customFormat="1" ht="18.75" x14ac:dyDescent="0.3">
      <c r="A95" s="77" t="s">
        <v>111</v>
      </c>
      <c r="B95" s="76" t="s">
        <v>113</v>
      </c>
    </row>
    <row r="97" spans="1:4" ht="15.75" thickBot="1" x14ac:dyDescent="0.3"/>
    <row r="98" spans="1:4" ht="17.25" thickTop="1" thickBot="1" x14ac:dyDescent="0.3">
      <c r="A98" s="58"/>
      <c r="B98" s="44" t="s">
        <v>112</v>
      </c>
      <c r="D98" s="79" t="s">
        <v>108</v>
      </c>
    </row>
    <row r="99" spans="1:4" ht="17.25" thickTop="1" thickBot="1" x14ac:dyDescent="0.3">
      <c r="A99" s="78" t="s">
        <v>79</v>
      </c>
      <c r="B99" s="47">
        <v>0.76</v>
      </c>
      <c r="D99" s="80">
        <v>0.01</v>
      </c>
    </row>
    <row r="100" spans="1:4" ht="16.5" thickBot="1" x14ac:dyDescent="0.3">
      <c r="A100" s="78" t="s">
        <v>80</v>
      </c>
      <c r="B100" s="47">
        <v>0.85</v>
      </c>
      <c r="D100" s="80">
        <v>0.01</v>
      </c>
    </row>
    <row r="101" spans="1:4" ht="16.5" thickBot="1" x14ac:dyDescent="0.3">
      <c r="A101" s="78" t="s">
        <v>81</v>
      </c>
      <c r="B101" s="47">
        <v>0.81</v>
      </c>
      <c r="D101" s="80">
        <v>0.02</v>
      </c>
    </row>
    <row r="102" spans="1:4" ht="16.5" thickBot="1" x14ac:dyDescent="0.3">
      <c r="A102" s="78" t="s">
        <v>82</v>
      </c>
      <c r="B102" s="47">
        <v>0.73</v>
      </c>
      <c r="D102" s="81">
        <v>0.01</v>
      </c>
    </row>
    <row r="113" spans="1:4" ht="18.75" x14ac:dyDescent="0.3">
      <c r="A113" s="100" t="s">
        <v>118</v>
      </c>
    </row>
    <row r="116" spans="1:4" ht="15.75" thickBot="1" x14ac:dyDescent="0.3"/>
    <row r="117" spans="1:4" ht="17.25" thickTop="1" thickBot="1" x14ac:dyDescent="0.3">
      <c r="B117" s="44" t="s">
        <v>112</v>
      </c>
      <c r="D117" s="79" t="s">
        <v>108</v>
      </c>
    </row>
    <row r="118" spans="1:4" ht="17.25" thickTop="1" thickBot="1" x14ac:dyDescent="0.3">
      <c r="A118" s="78" t="s">
        <v>79</v>
      </c>
      <c r="B118">
        <v>0</v>
      </c>
      <c r="D118">
        <v>0</v>
      </c>
    </row>
    <row r="119" spans="1:4" ht="16.5" thickBot="1" x14ac:dyDescent="0.3">
      <c r="A119" s="78" t="s">
        <v>80</v>
      </c>
      <c r="B119" s="101">
        <v>400.63</v>
      </c>
      <c r="D119" s="101">
        <v>6.24</v>
      </c>
    </row>
    <row r="120" spans="1:4" ht="16.5" thickBot="1" x14ac:dyDescent="0.3">
      <c r="A120" s="78" t="s">
        <v>81</v>
      </c>
      <c r="B120" s="101">
        <v>439.25</v>
      </c>
      <c r="D120" s="101">
        <v>18.28</v>
      </c>
    </row>
    <row r="121" spans="1:4" ht="16.5" thickBot="1" x14ac:dyDescent="0.3">
      <c r="A121" s="78" t="s">
        <v>82</v>
      </c>
      <c r="B121" s="101">
        <v>202</v>
      </c>
      <c r="D121" s="101">
        <v>1.77</v>
      </c>
    </row>
  </sheetData>
  <mergeCells count="1">
    <mergeCell ref="F36:F3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4" sqref="E4:E5"/>
    </sheetView>
  </sheetViews>
  <sheetFormatPr defaultRowHeight="14.4" x14ac:dyDescent="0.3"/>
  <sheetData>
    <row r="1" spans="1:5" x14ac:dyDescent="0.25">
      <c r="A1" s="101">
        <v>400.63</v>
      </c>
      <c r="C1" s="101">
        <v>439.25</v>
      </c>
      <c r="E1" s="101">
        <v>202</v>
      </c>
    </row>
    <row r="2" spans="1:5" x14ac:dyDescent="0.25">
      <c r="A2" s="101">
        <v>6.24</v>
      </c>
      <c r="C2" s="101">
        <v>18.28</v>
      </c>
      <c r="E2" s="101">
        <v>1.77</v>
      </c>
    </row>
    <row r="4" spans="1:5" x14ac:dyDescent="0.25">
      <c r="A4">
        <f>A1+A2</f>
        <v>406.87</v>
      </c>
      <c r="C4">
        <f>C1+C2</f>
        <v>457.53</v>
      </c>
      <c r="E4">
        <f>E1+E2</f>
        <v>203.77</v>
      </c>
    </row>
    <row r="5" spans="1:5" x14ac:dyDescent="0.25">
      <c r="A5">
        <f>A1-A2</f>
        <v>394.39</v>
      </c>
      <c r="C5">
        <f>C1-C2</f>
        <v>420.97</v>
      </c>
      <c r="E5">
        <f>E1-E2</f>
        <v>200.23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15</vt:i4>
      </vt:variant>
    </vt:vector>
  </HeadingPairs>
  <TitlesOfParts>
    <vt:vector size="18" baseType="lpstr">
      <vt:lpstr>Tables of (Essential+non)</vt:lpstr>
      <vt:lpstr>tables</vt:lpstr>
      <vt:lpstr>Sheet1</vt:lpstr>
      <vt:lpstr>Table (1)Poly phenols HPLC</vt:lpstr>
      <vt:lpstr>T2 Essential amino acids</vt:lpstr>
      <vt:lpstr>T3Non-essential amino acids</vt:lpstr>
      <vt:lpstr>T4 Essential and non-essential </vt:lpstr>
      <vt:lpstr>T5 Amino acids combined </vt:lpstr>
      <vt:lpstr>T6 GC</vt:lpstr>
      <vt:lpstr>Table 7 Elements</vt:lpstr>
      <vt:lpstr>T8 Sensory evaluation</vt:lpstr>
      <vt:lpstr>Table (9) Color</vt:lpstr>
      <vt:lpstr>T10 Viability assay</vt:lpstr>
      <vt:lpstr>T11 IC50</vt:lpstr>
      <vt:lpstr>Chart4</vt:lpstr>
      <vt:lpstr>Chart5</vt:lpstr>
      <vt:lpstr>Chart13</vt:lpstr>
      <vt:lpstr>Chart9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2023-09-02T07:16:08Z</dcterms:modified>
</cp:coreProperties>
</file>