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firstSheet="7" activeTab="8"/>
  </bookViews>
  <sheets>
    <sheet name="mRNA expression in HNSC cells" sheetId="1" r:id="rId1"/>
    <sheet name="Protein expression in HNSC cell" sheetId="2" r:id="rId2"/>
    <sheet name="IHC socres" sheetId="4" r:id="rId3"/>
    <sheet name="Cellular OD values of CCK8" sheetId="5" r:id="rId4"/>
    <sheet name="WB of apoptosis and michanism " sheetId="3" r:id="rId5"/>
    <sheet name="Clone" sheetId="12" r:id="rId6"/>
    <sheet name="Cell apoptosis of flow cytometr" sheetId="7" r:id="rId7"/>
    <sheet name="Migrated cells number" sheetId="8" r:id="rId8"/>
    <sheet name="Wound healing" sheetId="10" r:id="rId9"/>
    <sheet name="In vivo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<sst xmlns="http://schemas.openxmlformats.org/spreadsheetml/2006/main" count="520" uniqueCount="103">
  <si>
    <t>mRNA expression in HNSC cells</t>
  </si>
  <si>
    <t>Repeat 1</t>
  </si>
  <si>
    <t>Repeat 2</t>
  </si>
  <si>
    <t>Repeat 3</t>
  </si>
  <si>
    <t>Target Name</t>
  </si>
  <si>
    <t>CT</t>
  </si>
  <si>
    <t>ΔΔCT</t>
  </si>
  <si>
    <t>RQ(Relative expression quantity)</t>
  </si>
  <si>
    <t>RQ</t>
  </si>
  <si>
    <t>HOK</t>
  </si>
  <si>
    <t>TU686</t>
  </si>
  <si>
    <r>
      <rPr>
        <sz val="10"/>
        <rFont val="Arial"/>
        <charset val="0"/>
      </rPr>
      <t>GAPDH</t>
    </r>
    <r>
      <rPr>
        <sz val="10"/>
        <rFont val="宋体"/>
        <charset val="0"/>
      </rPr>
      <t>（HOK）</t>
    </r>
  </si>
  <si>
    <r>
      <rPr>
        <sz val="10"/>
        <rFont val="Arial"/>
        <charset val="0"/>
      </rPr>
      <t>GAPDH</t>
    </r>
    <r>
      <rPr>
        <sz val="10"/>
        <rFont val="宋体"/>
        <charset val="0"/>
      </rPr>
      <t>（TU686）</t>
    </r>
  </si>
  <si>
    <t>Fadu</t>
  </si>
  <si>
    <r>
      <rPr>
        <sz val="10"/>
        <rFont val="Arial"/>
        <charset val="0"/>
      </rPr>
      <t>GAPDH</t>
    </r>
    <r>
      <rPr>
        <sz val="10"/>
        <rFont val="宋体"/>
        <charset val="0"/>
      </rPr>
      <t>（Fadu）</t>
    </r>
  </si>
  <si>
    <t>SAS</t>
  </si>
  <si>
    <r>
      <rPr>
        <sz val="10"/>
        <rFont val="Arial"/>
        <charset val="0"/>
      </rPr>
      <t>GAPDH</t>
    </r>
    <r>
      <rPr>
        <sz val="10"/>
        <rFont val="宋体"/>
        <charset val="0"/>
      </rPr>
      <t>（SAS）</t>
    </r>
  </si>
  <si>
    <t>Protein expression in HNSC cells</t>
  </si>
  <si>
    <t>Repeat</t>
  </si>
  <si>
    <t>Samples</t>
  </si>
  <si>
    <r>
      <rPr>
        <b/>
        <sz val="12"/>
        <rFont val="宋体"/>
        <charset val="134"/>
      </rPr>
      <t>Values</t>
    </r>
    <r>
      <rPr>
        <b/>
        <sz val="10"/>
        <rFont val="宋体"/>
        <charset val="134"/>
      </rPr>
      <t>（HSP90B1）</t>
    </r>
  </si>
  <si>
    <r>
      <rPr>
        <b/>
        <sz val="12"/>
        <rFont val="宋体"/>
        <charset val="134"/>
      </rPr>
      <t>Values</t>
    </r>
    <r>
      <rPr>
        <b/>
        <sz val="10"/>
        <rFont val="宋体"/>
        <charset val="134"/>
      </rPr>
      <t>（GAPDH）</t>
    </r>
  </si>
  <si>
    <t>Standardized</t>
  </si>
  <si>
    <t>IHC  socres</t>
  </si>
  <si>
    <t>HNSC  tissues</t>
  </si>
  <si>
    <t>Normal tissues</t>
  </si>
  <si>
    <t>CCK8</t>
  </si>
  <si>
    <t>Cellular OD values</t>
  </si>
  <si>
    <t xml:space="preserve">Repeat 2 </t>
  </si>
  <si>
    <t>trt</t>
  </si>
  <si>
    <t>Day0</t>
  </si>
  <si>
    <t>Day1</t>
  </si>
  <si>
    <t>Day2</t>
  </si>
  <si>
    <t>Day3</t>
  </si>
  <si>
    <t>Day4</t>
  </si>
  <si>
    <t>si</t>
  </si>
  <si>
    <t>siNC</t>
  </si>
  <si>
    <t>Wild</t>
  </si>
  <si>
    <t>EV</t>
  </si>
  <si>
    <t>OE</t>
  </si>
  <si>
    <t>Fig 2. WB of apoptosis</t>
  </si>
  <si>
    <t>si-HSP90B1</t>
  </si>
  <si>
    <t>Genes</t>
  </si>
  <si>
    <t>Groups</t>
  </si>
  <si>
    <t>HSP90B1</t>
  </si>
  <si>
    <t>wild</t>
  </si>
  <si>
    <t>CASP3</t>
  </si>
  <si>
    <t>BCL2</t>
  </si>
  <si>
    <t>BAX</t>
  </si>
  <si>
    <t>Overexpress-HSP90B1</t>
  </si>
  <si>
    <t>Fig 4. WB of PI3K/AKT/mTOR signaling pathway</t>
  </si>
  <si>
    <t>p-mTOR</t>
  </si>
  <si>
    <t xml:space="preserve">mTOR </t>
  </si>
  <si>
    <t>p-AKT</t>
  </si>
  <si>
    <t>AKT</t>
  </si>
  <si>
    <t>Fig 4. WB of autophagy</t>
  </si>
  <si>
    <t>P62</t>
  </si>
  <si>
    <t>LC3B-I</t>
  </si>
  <si>
    <t>LC3B-II</t>
  </si>
  <si>
    <t>II/I</t>
  </si>
  <si>
    <t>Fig 4. WB of PI3K/AKT/mTOR pathway</t>
  </si>
  <si>
    <t>mTOR</t>
  </si>
  <si>
    <t xml:space="preserve">AKT </t>
  </si>
  <si>
    <t>Colony size</t>
  </si>
  <si>
    <t>Colony number</t>
  </si>
  <si>
    <t>TU686 cell</t>
  </si>
  <si>
    <r>
      <rPr>
        <sz val="10"/>
        <rFont val="Arial"/>
        <charset val="0"/>
      </rPr>
      <t>si-HSP90B1</t>
    </r>
  </si>
  <si>
    <r>
      <rPr>
        <sz val="10"/>
        <rFont val="Arial"/>
        <charset val="0"/>
      </rPr>
      <t>si-NC</t>
    </r>
  </si>
  <si>
    <r>
      <rPr>
        <sz val="10"/>
        <rFont val="Arial"/>
        <charset val="0"/>
      </rPr>
      <t>Wild</t>
    </r>
  </si>
  <si>
    <t>SAS cell</t>
  </si>
  <si>
    <t>Cell apoptosis of flow cytometric</t>
  </si>
  <si>
    <t>TU686 cell(%)</t>
  </si>
  <si>
    <t>SAS cell (%)</t>
  </si>
  <si>
    <r>
      <rPr>
        <sz val="10"/>
        <rFont val="Arial"/>
        <charset val="0"/>
      </rPr>
      <t>si</t>
    </r>
  </si>
  <si>
    <r>
      <rPr>
        <sz val="10"/>
        <rFont val="Arial"/>
        <charset val="0"/>
      </rPr>
      <t>siNC</t>
    </r>
  </si>
  <si>
    <r>
      <rPr>
        <sz val="10"/>
        <rFont val="Arial"/>
        <charset val="0"/>
      </rPr>
      <t>wild</t>
    </r>
  </si>
  <si>
    <r>
      <rPr>
        <sz val="10"/>
        <rFont val="Arial"/>
        <charset val="0"/>
      </rPr>
      <t>EV</t>
    </r>
  </si>
  <si>
    <r>
      <rPr>
        <sz val="10"/>
        <rFont val="Arial"/>
        <charset val="0"/>
      </rPr>
      <t>OE</t>
    </r>
  </si>
  <si>
    <t>Migrated cells number</t>
  </si>
  <si>
    <t>Wound healing</t>
  </si>
  <si>
    <t>Area</t>
  </si>
  <si>
    <t>Time</t>
  </si>
  <si>
    <t>si-NC</t>
  </si>
  <si>
    <t>0h</t>
  </si>
  <si>
    <t>18h</t>
  </si>
  <si>
    <t>Migrated rate (%)</t>
  </si>
  <si>
    <t> Tumour weights</t>
  </si>
  <si>
    <t>IHC scores of tummor</t>
  </si>
  <si>
    <t>sh-NC</t>
  </si>
  <si>
    <t>sh-HSP90B1</t>
  </si>
  <si>
    <t>Tumor volume</t>
  </si>
  <si>
    <t>day 8</t>
  </si>
  <si>
    <t>day 12</t>
  </si>
  <si>
    <t>day 16</t>
  </si>
  <si>
    <t>day 20</t>
  </si>
  <si>
    <t>day 24</t>
  </si>
  <si>
    <t>day 28</t>
  </si>
  <si>
    <t>sh-HSP90B2</t>
  </si>
  <si>
    <t>sh-HSP90B3</t>
  </si>
  <si>
    <t>sh-HSP90B4</t>
  </si>
  <si>
    <t>sh-HSP90B5</t>
  </si>
  <si>
    <t>sh-HSP90B6</t>
  </si>
  <si>
    <t> Fluorescence intensity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</si>
</sst>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"/>
  </numFmts>
  <fonts count="31">
    <font>
      <sz val="11"/>
      <color theme="1"/>
      <name val="等线"/>
      <charset val="134"/>
      <scheme val="minor"/>
    </font>
    <font>
      <b/>
      <sz val="9"/>
      <color rgb="FF484848"/>
      <name val="Verdana"/>
      <charset val="134"/>
    </font>
    <font>
      <b/>
      <sz val="11"/>
      <color theme="1"/>
      <name val="等线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9"/>
      <name val="Verdana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name val="宋体"/>
      <charset val="134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Fill="1" applyAlignment="1"/>
    <xf numFmtId="0" fontId="0" fillId="0" borderId="0" xfId="0" applyFont="1" applyFill="1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58" fontId="7" fillId="0" borderId="0" xfId="0" applyNumberFormat="1" applyFont="1" applyFill="1" applyAlignment="1">
      <alignment vertical="center"/>
    </xf>
    <xf numFmtId="58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/>
    <xf numFmtId="0" fontId="6" fillId="0" borderId="0" xfId="0" applyFont="1" applyFill="1" applyAlignment="1"/>
    <xf numFmtId="0" fontId="5" fillId="0" borderId="0" xfId="0" applyFont="1" applyFill="1" applyAlignment="1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176" fontId="0" fillId="0" borderId="0" xfId="0" applyNumberFormat="1" applyFont="1" applyFill="1" applyBorder="1" applyAlignment="1"/>
    <xf numFmtId="0" fontId="0" fillId="0" borderId="0" xfId="0" applyNumberFormat="1" applyFont="1" applyFill="1" applyAlignment="1"/>
    <xf numFmtId="0" fontId="8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opLeftCell="A13" workbookViewId="0">
      <selection activeCell="E26" sqref="E26"/>
    </sheetView>
  </sheetViews>
  <sheetFormatPr defaultColWidth="8.89166666666667" defaultRowHeight="14"/>
  <cols>
    <col min="1" max="1" width="14.5583333333333" style="6" customWidth="1"/>
    <col min="2" max="2" width="8.89166666666667" style="6"/>
    <col min="3" max="3" width="14.1083333333333" style="6"/>
    <col min="4" max="4" width="12.8916666666667" style="6"/>
    <col min="5" max="6" width="8.89166666666667" style="6"/>
    <col min="7" max="8" width="12.8916666666667" style="6"/>
    <col min="9" max="10" width="8.89166666666667" style="6"/>
    <col min="11" max="11" width="11.775" style="6"/>
    <col min="12" max="12" width="12.8916666666667" style="6"/>
    <col min="13" max="16384" width="8.89166666666667" style="6"/>
  </cols>
  <sheetData>
    <row r="1" s="6" customFormat="1" spans="1:2">
      <c r="A1" s="5" t="s">
        <v>0</v>
      </c>
      <c r="B1" s="5"/>
    </row>
    <row r="2" s="6" customFormat="1" spans="1:10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5"/>
      <c r="J2" s="5" t="s">
        <v>3</v>
      </c>
    </row>
    <row r="3" s="6" customFormat="1" spans="1:12">
      <c r="A3" s="21" t="s">
        <v>4</v>
      </c>
      <c r="B3" s="21" t="s">
        <v>5</v>
      </c>
      <c r="C3" s="21" t="s">
        <v>6</v>
      </c>
      <c r="D3" s="21" t="s">
        <v>7</v>
      </c>
      <c r="E3" s="5"/>
      <c r="F3" s="21" t="s">
        <v>5</v>
      </c>
      <c r="G3" s="21" t="s">
        <v>6</v>
      </c>
      <c r="H3" s="21" t="s">
        <v>8</v>
      </c>
      <c r="I3" s="5"/>
      <c r="J3" s="21" t="s">
        <v>5</v>
      </c>
      <c r="K3" s="21" t="s">
        <v>6</v>
      </c>
      <c r="L3" s="21" t="s">
        <v>8</v>
      </c>
    </row>
    <row r="4" s="6" customFormat="1" spans="1:12">
      <c r="A4" s="22" t="s">
        <v>9</v>
      </c>
      <c r="B4" s="23">
        <v>27.30485</v>
      </c>
      <c r="C4" s="24">
        <v>-0.270203666666667</v>
      </c>
      <c r="D4" s="24">
        <v>1.20597806477438</v>
      </c>
      <c r="F4" s="23">
        <v>27.843485</v>
      </c>
      <c r="G4" s="24">
        <v>-0.00514605999999951</v>
      </c>
      <c r="H4" s="24">
        <v>1.0035733462131</v>
      </c>
      <c r="J4" s="23">
        <v>28.848543</v>
      </c>
      <c r="K4" s="24">
        <v>0.114581940000003</v>
      </c>
      <c r="L4" s="24">
        <v>0.923649924559412</v>
      </c>
    </row>
    <row r="5" s="6" customFormat="1" spans="1:12">
      <c r="A5" s="22" t="s">
        <v>9</v>
      </c>
      <c r="B5" s="23">
        <v>27.282018</v>
      </c>
      <c r="C5" s="24">
        <v>0.0179773333333344</v>
      </c>
      <c r="D5" s="24">
        <v>0.987616378096325</v>
      </c>
      <c r="F5" s="23">
        <v>27.63282018</v>
      </c>
      <c r="G5" s="24">
        <v>0.0244231199999998</v>
      </c>
      <c r="H5" s="24">
        <v>0.983213670470313</v>
      </c>
      <c r="J5" s="23">
        <v>28.68203218</v>
      </c>
      <c r="K5" s="24">
        <v>-0.202474879999999</v>
      </c>
      <c r="L5" s="24">
        <v>1.15067058774623</v>
      </c>
    </row>
    <row r="6" s="6" customFormat="1" spans="1:12">
      <c r="A6" s="22" t="s">
        <v>9</v>
      </c>
      <c r="B6" s="23">
        <v>27.761414</v>
      </c>
      <c r="C6" s="24">
        <v>0.252226333333333</v>
      </c>
      <c r="D6" s="24">
        <v>0.839599764259401</v>
      </c>
      <c r="F6" s="23">
        <v>27.7414</v>
      </c>
      <c r="G6" s="24">
        <v>-0.0192770600000021</v>
      </c>
      <c r="H6" s="24">
        <v>1.01345150810254</v>
      </c>
      <c r="J6" s="23">
        <v>28.7714</v>
      </c>
      <c r="K6" s="24">
        <v>0.0878929400000015</v>
      </c>
      <c r="L6" s="24">
        <v>0.940895927245344</v>
      </c>
    </row>
    <row r="7" s="6" customFormat="1" spans="1:12">
      <c r="A7" s="22" t="s">
        <v>10</v>
      </c>
      <c r="B7" s="23">
        <v>24.314007</v>
      </c>
      <c r="C7" s="24">
        <v>-3.46070666666667</v>
      </c>
      <c r="D7" s="24">
        <v>11.0097260527029</v>
      </c>
      <c r="F7" s="23">
        <v>24.404007</v>
      </c>
      <c r="G7" s="24">
        <v>-3.59745836</v>
      </c>
      <c r="H7" s="24">
        <v>12.1043890642745</v>
      </c>
      <c r="J7" s="23">
        <v>25.857</v>
      </c>
      <c r="K7" s="24">
        <v>-3.17549006</v>
      </c>
      <c r="L7" s="24">
        <v>9.0347836860859</v>
      </c>
    </row>
    <row r="8" s="6" customFormat="1" spans="1:12">
      <c r="A8" s="22" t="s">
        <v>10</v>
      </c>
      <c r="B8" s="23">
        <v>24.329235</v>
      </c>
      <c r="C8" s="24">
        <v>-3.19825266666666</v>
      </c>
      <c r="D8" s="24">
        <v>9.17846352498661</v>
      </c>
      <c r="F8" s="23">
        <v>24.59235</v>
      </c>
      <c r="G8" s="24">
        <v>-3.36828406</v>
      </c>
      <c r="H8" s="24">
        <v>10.3265329701759</v>
      </c>
      <c r="J8" s="23">
        <v>25.525</v>
      </c>
      <c r="K8" s="24">
        <v>-3.34676406</v>
      </c>
      <c r="L8" s="24">
        <v>10.1736401091304</v>
      </c>
    </row>
    <row r="9" s="6" customFormat="1" spans="1:12">
      <c r="A9" s="22" t="s">
        <v>10</v>
      </c>
      <c r="B9" s="23">
        <v>24.102529</v>
      </c>
      <c r="C9" s="24">
        <v>-3.54546066666667</v>
      </c>
      <c r="D9" s="24">
        <v>11.6758903849926</v>
      </c>
      <c r="F9" s="23">
        <v>24.762529</v>
      </c>
      <c r="G9" s="24">
        <v>-3.27960706</v>
      </c>
      <c r="H9" s="24">
        <v>9.71091379944104</v>
      </c>
      <c r="J9" s="23">
        <v>25.822529</v>
      </c>
      <c r="K9" s="24">
        <v>-3.26367806</v>
      </c>
      <c r="L9" s="24">
        <v>9.60428396744608</v>
      </c>
    </row>
    <row r="10" s="6" customFormat="1" spans="1:10">
      <c r="A10" s="22" t="s">
        <v>11</v>
      </c>
      <c r="B10" s="23">
        <v>17.184223</v>
      </c>
      <c r="F10" s="23">
        <v>17.223654</v>
      </c>
      <c r="J10" s="23">
        <v>17.583654</v>
      </c>
    </row>
    <row r="11" s="6" customFormat="1" spans="1:10">
      <c r="A11" s="22" t="s">
        <v>11</v>
      </c>
      <c r="B11" s="23">
        <v>16.87321</v>
      </c>
      <c r="F11" s="23">
        <v>16.98342</v>
      </c>
      <c r="J11" s="23">
        <v>17.7342</v>
      </c>
    </row>
    <row r="12" s="6" customFormat="1" spans="1:10">
      <c r="A12" s="22" t="s">
        <v>11</v>
      </c>
      <c r="B12" s="23">
        <v>17.118357</v>
      </c>
      <c r="F12" s="23">
        <v>17.1357</v>
      </c>
      <c r="J12" s="23">
        <v>17.5332</v>
      </c>
    </row>
    <row r="13" s="6" customFormat="1" spans="1:10">
      <c r="A13" s="22" t="s">
        <v>12</v>
      </c>
      <c r="B13" s="23">
        <v>17.383883</v>
      </c>
      <c r="F13" s="23">
        <v>17.3764883</v>
      </c>
      <c r="J13" s="23">
        <v>17.882183</v>
      </c>
    </row>
    <row r="14" s="6" customFormat="1" spans="1:10">
      <c r="A14" s="22" t="s">
        <v>12</v>
      </c>
      <c r="B14" s="23">
        <v>17.136657</v>
      </c>
      <c r="F14" s="23">
        <v>17.335657</v>
      </c>
      <c r="J14" s="23">
        <v>17.721457</v>
      </c>
    </row>
    <row r="15" s="6" customFormat="1" spans="1:10">
      <c r="A15" s="22" t="s">
        <v>12</v>
      </c>
      <c r="B15" s="23">
        <v>17.257159</v>
      </c>
      <c r="F15" s="23">
        <v>17.417159</v>
      </c>
      <c r="J15" s="23">
        <v>17.9359</v>
      </c>
    </row>
    <row r="16" s="6" customFormat="1" ht="15" spans="1:2">
      <c r="A16" s="25"/>
      <c r="B16" s="25"/>
    </row>
    <row r="17" s="6" customFormat="1" spans="1:12">
      <c r="A17" s="22" t="s">
        <v>9</v>
      </c>
      <c r="B17" s="23">
        <v>27.30485</v>
      </c>
      <c r="C17" s="6">
        <v>-0.336870333333334</v>
      </c>
      <c r="D17" s="6">
        <v>1.2630137394888</v>
      </c>
      <c r="F17" s="23">
        <v>27.843485</v>
      </c>
      <c r="G17" s="24">
        <v>-0.00514605999999951</v>
      </c>
      <c r="H17" s="24">
        <v>1.0035733462131</v>
      </c>
      <c r="J17" s="23">
        <v>28.848543</v>
      </c>
      <c r="K17" s="24">
        <v>0.114581940000003</v>
      </c>
      <c r="L17" s="24">
        <v>0.923649924559412</v>
      </c>
    </row>
    <row r="18" s="6" customFormat="1" spans="1:12">
      <c r="A18" s="22" t="s">
        <v>9</v>
      </c>
      <c r="B18" s="23">
        <v>27.482018</v>
      </c>
      <c r="C18" s="6">
        <v>0.151310666666667</v>
      </c>
      <c r="D18" s="6">
        <v>0.900432061978834</v>
      </c>
      <c r="F18" s="23">
        <v>27.63282018</v>
      </c>
      <c r="G18" s="24">
        <v>0.0244231199999998</v>
      </c>
      <c r="H18" s="24">
        <v>0.983213670470313</v>
      </c>
      <c r="J18" s="23">
        <v>28.68203218</v>
      </c>
      <c r="K18" s="24">
        <v>-0.202474879999999</v>
      </c>
      <c r="L18" s="24">
        <v>1.15067058774623</v>
      </c>
    </row>
    <row r="19" s="6" customFormat="1" spans="1:12">
      <c r="A19" s="22" t="s">
        <v>9</v>
      </c>
      <c r="B19" s="23">
        <v>27.761414</v>
      </c>
      <c r="C19" s="6">
        <v>0.185559666666666</v>
      </c>
      <c r="D19" s="6">
        <v>0.879307898630454</v>
      </c>
      <c r="F19" s="23">
        <v>27.7414</v>
      </c>
      <c r="G19" s="24">
        <v>-0.0192770600000021</v>
      </c>
      <c r="H19" s="24">
        <v>1.01345150810254</v>
      </c>
      <c r="J19" s="23">
        <v>28.7714</v>
      </c>
      <c r="K19" s="24">
        <v>0.0878929400000015</v>
      </c>
      <c r="L19" s="24">
        <v>0.940895927245344</v>
      </c>
    </row>
    <row r="20" s="6" customFormat="1" spans="1:12">
      <c r="A20" s="22" t="s">
        <v>13</v>
      </c>
      <c r="B20" s="23">
        <v>25.314007</v>
      </c>
      <c r="C20" s="6">
        <v>-2.56706633333333</v>
      </c>
      <c r="D20" s="6">
        <v>5.92603165742239</v>
      </c>
      <c r="F20" s="23">
        <v>25.3007</v>
      </c>
      <c r="G20" s="24">
        <v>-3.08916006</v>
      </c>
      <c r="H20" s="24">
        <v>8.51000547450272</v>
      </c>
      <c r="J20" s="23">
        <v>25.287</v>
      </c>
      <c r="K20" s="24">
        <v>-2.68160706</v>
      </c>
      <c r="L20" s="24">
        <v>6.41570167861913</v>
      </c>
    </row>
    <row r="21" s="6" customFormat="1" spans="1:12">
      <c r="A21" s="22" t="s">
        <v>13</v>
      </c>
      <c r="B21" s="23">
        <v>25.345235</v>
      </c>
      <c r="C21" s="6">
        <v>-2.70556633333333</v>
      </c>
      <c r="D21" s="6">
        <v>6.52313883018597</v>
      </c>
      <c r="F21" s="23">
        <v>25.52235</v>
      </c>
      <c r="G21" s="24">
        <v>-2.66832706</v>
      </c>
      <c r="H21" s="24">
        <v>6.35691615487942</v>
      </c>
      <c r="J21" s="23">
        <v>25.1925</v>
      </c>
      <c r="K21" s="24">
        <v>-2.70350706</v>
      </c>
      <c r="L21" s="24">
        <v>6.51383447751236</v>
      </c>
    </row>
    <row r="22" s="6" customFormat="1" spans="1:12">
      <c r="A22" s="22" t="s">
        <v>13</v>
      </c>
      <c r="B22" s="23">
        <v>25.010529</v>
      </c>
      <c r="C22" s="6">
        <v>-3.14935533333334</v>
      </c>
      <c r="D22" s="6">
        <v>8.87259018359083</v>
      </c>
      <c r="F22" s="23">
        <v>25.822529</v>
      </c>
      <c r="G22" s="24">
        <v>-2.51834806</v>
      </c>
      <c r="H22" s="24">
        <v>5.72925702034175</v>
      </c>
      <c r="J22" s="23">
        <v>25.022529</v>
      </c>
      <c r="K22" s="24">
        <v>-2.85367806</v>
      </c>
      <c r="L22" s="24">
        <v>7.22840860160524</v>
      </c>
    </row>
    <row r="23" s="6" customFormat="1" spans="1:10">
      <c r="A23" s="22" t="s">
        <v>11</v>
      </c>
      <c r="B23" s="23">
        <v>17.184223</v>
      </c>
      <c r="F23" s="23">
        <v>17.223654</v>
      </c>
      <c r="J23" s="23">
        <v>17.583654</v>
      </c>
    </row>
    <row r="24" s="6" customFormat="1" spans="1:10">
      <c r="A24" s="22" t="s">
        <v>11</v>
      </c>
      <c r="B24" s="23">
        <v>16.87321</v>
      </c>
      <c r="F24" s="23">
        <v>16.98342</v>
      </c>
      <c r="J24" s="23">
        <v>17.7342</v>
      </c>
    </row>
    <row r="25" s="6" customFormat="1" spans="1:10">
      <c r="A25" s="22" t="s">
        <v>11</v>
      </c>
      <c r="B25" s="23">
        <v>17.118357</v>
      </c>
      <c r="F25" s="23">
        <v>17.1357</v>
      </c>
      <c r="J25" s="23">
        <v>17.5332</v>
      </c>
    </row>
    <row r="26" s="6" customFormat="1" spans="1:10">
      <c r="A26" s="22" t="s">
        <v>14</v>
      </c>
      <c r="B26" s="23">
        <v>17.423576</v>
      </c>
      <c r="F26" s="23">
        <v>17.764883</v>
      </c>
      <c r="J26" s="23">
        <v>16.8183</v>
      </c>
    </row>
    <row r="27" s="6" customFormat="1" spans="1:10">
      <c r="A27" s="22" t="s">
        <v>14</v>
      </c>
      <c r="B27" s="23">
        <v>17.593304</v>
      </c>
      <c r="F27" s="23">
        <v>17.5657</v>
      </c>
      <c r="J27" s="23">
        <v>16.7457</v>
      </c>
    </row>
    <row r="28" s="6" customFormat="1" spans="1:10">
      <c r="A28" s="22" t="s">
        <v>14</v>
      </c>
      <c r="B28" s="23">
        <v>17.702387</v>
      </c>
      <c r="F28" s="23">
        <v>17.7159</v>
      </c>
      <c r="J28" s="23">
        <v>16.7259</v>
      </c>
    </row>
    <row r="30" s="6" customFormat="1" spans="1:12">
      <c r="A30" s="22" t="s">
        <v>9</v>
      </c>
      <c r="B30" s="23">
        <v>27.30485</v>
      </c>
      <c r="C30" s="24">
        <v>-0.270203666666667</v>
      </c>
      <c r="D30" s="24">
        <v>1.20597806477438</v>
      </c>
      <c r="F30" s="23">
        <v>27.843485</v>
      </c>
      <c r="G30" s="24">
        <v>-0.00514605999999951</v>
      </c>
      <c r="H30" s="24">
        <v>1.0035733462131</v>
      </c>
      <c r="J30" s="23">
        <v>28.848543</v>
      </c>
      <c r="K30" s="24">
        <v>0.114581940000003</v>
      </c>
      <c r="L30" s="24">
        <v>0.923649924559412</v>
      </c>
    </row>
    <row r="31" s="6" customFormat="1" spans="1:12">
      <c r="A31" s="22" t="s">
        <v>9</v>
      </c>
      <c r="B31" s="23">
        <v>27.282018</v>
      </c>
      <c r="C31" s="24">
        <v>0.0179773333333344</v>
      </c>
      <c r="D31" s="24">
        <v>0.987616378096325</v>
      </c>
      <c r="F31" s="23">
        <v>27.63282018</v>
      </c>
      <c r="G31" s="24">
        <v>0.0244231199999998</v>
      </c>
      <c r="H31" s="24">
        <v>0.983213670470313</v>
      </c>
      <c r="J31" s="23">
        <v>28.68203218</v>
      </c>
      <c r="K31" s="24">
        <v>-0.202474879999999</v>
      </c>
      <c r="L31" s="24">
        <v>1.15067058774623</v>
      </c>
    </row>
    <row r="32" s="6" customFormat="1" spans="1:12">
      <c r="A32" s="22" t="s">
        <v>9</v>
      </c>
      <c r="B32" s="23">
        <v>27.761414</v>
      </c>
      <c r="C32" s="24">
        <v>0.252226333333333</v>
      </c>
      <c r="D32" s="24">
        <v>0.839599764259401</v>
      </c>
      <c r="F32" s="23">
        <v>27.7414</v>
      </c>
      <c r="G32" s="24">
        <v>-0.0192770600000021</v>
      </c>
      <c r="H32" s="24">
        <v>1.01345150810254</v>
      </c>
      <c r="J32" s="23">
        <v>28.7714</v>
      </c>
      <c r="K32" s="24">
        <v>0.0878929400000015</v>
      </c>
      <c r="L32" s="24">
        <v>0.940895927245344</v>
      </c>
    </row>
    <row r="33" s="6" customFormat="1" spans="1:12">
      <c r="A33" s="22" t="s">
        <v>15</v>
      </c>
      <c r="B33" s="23">
        <v>23.104007</v>
      </c>
      <c r="C33" s="24">
        <v>-3.37070666666667</v>
      </c>
      <c r="D33" s="24">
        <v>10.3438880891286</v>
      </c>
      <c r="F33" s="23">
        <v>24.273007</v>
      </c>
      <c r="G33" s="24">
        <v>-3.11685306</v>
      </c>
      <c r="H33" s="24">
        <v>8.67493567446908</v>
      </c>
      <c r="J33" s="23">
        <v>25.3207</v>
      </c>
      <c r="K33" s="24">
        <v>-3.31790706</v>
      </c>
      <c r="L33" s="24">
        <v>9.97216711554307</v>
      </c>
    </row>
    <row r="34" s="6" customFormat="1" spans="1:12">
      <c r="A34" s="22" t="s">
        <v>15</v>
      </c>
      <c r="B34" s="23">
        <v>23.345235</v>
      </c>
      <c r="C34" s="24">
        <v>-3.12225266666667</v>
      </c>
      <c r="D34" s="24">
        <v>8.70746438324357</v>
      </c>
      <c r="F34" s="23">
        <v>24.02235</v>
      </c>
      <c r="G34" s="24">
        <v>-3.13828406</v>
      </c>
      <c r="H34" s="24">
        <v>8.80476232136419</v>
      </c>
      <c r="J34" s="23">
        <v>25.40235</v>
      </c>
      <c r="K34" s="24">
        <v>-3.06365706</v>
      </c>
      <c r="L34" s="24">
        <v>8.36089311511108</v>
      </c>
    </row>
    <row r="35" s="6" customFormat="1" spans="1:12">
      <c r="A35" s="22" t="s">
        <v>15</v>
      </c>
      <c r="B35" s="23">
        <v>23.512529</v>
      </c>
      <c r="C35" s="24">
        <v>-3.00546066666666</v>
      </c>
      <c r="D35" s="24">
        <v>8.0303377442865</v>
      </c>
      <c r="F35" s="23">
        <v>24.122529</v>
      </c>
      <c r="G35" s="24">
        <v>-3.31960706</v>
      </c>
      <c r="H35" s="24">
        <v>9.98392474667053</v>
      </c>
      <c r="J35" s="23">
        <v>25.322529</v>
      </c>
      <c r="K35" s="24">
        <v>-3.20367806</v>
      </c>
      <c r="L35" s="24">
        <v>9.21304500178193</v>
      </c>
    </row>
    <row r="36" s="6" customFormat="1" spans="1:10">
      <c r="A36" s="22" t="s">
        <v>11</v>
      </c>
      <c r="B36" s="23">
        <v>17.184223</v>
      </c>
      <c r="F36" s="23">
        <v>17.223654</v>
      </c>
      <c r="J36" s="23">
        <v>17.583654</v>
      </c>
    </row>
    <row r="37" s="6" customFormat="1" spans="1:10">
      <c r="A37" s="22" t="s">
        <v>11</v>
      </c>
      <c r="B37" s="23">
        <v>16.87321</v>
      </c>
      <c r="F37" s="23">
        <v>16.98342</v>
      </c>
      <c r="J37" s="23">
        <v>17.7342</v>
      </c>
    </row>
    <row r="38" s="6" customFormat="1" spans="1:10">
      <c r="A38" s="22" t="s">
        <v>11</v>
      </c>
      <c r="B38" s="23">
        <v>17.118357</v>
      </c>
      <c r="F38" s="23">
        <v>17.1357</v>
      </c>
      <c r="J38" s="23">
        <v>17.5332</v>
      </c>
    </row>
    <row r="39" s="6" customFormat="1" spans="1:10">
      <c r="A39" s="22" t="s">
        <v>16</v>
      </c>
      <c r="B39" s="23">
        <v>16.083883</v>
      </c>
      <c r="F39" s="23">
        <v>16.764883</v>
      </c>
      <c r="J39" s="23">
        <v>17.4883</v>
      </c>
    </row>
    <row r="40" s="6" customFormat="1" spans="1:10">
      <c r="A40" s="22" t="s">
        <v>16</v>
      </c>
      <c r="B40" s="23">
        <v>16.076657</v>
      </c>
      <c r="F40" s="23">
        <v>16.535657</v>
      </c>
      <c r="J40" s="23">
        <v>17.3157</v>
      </c>
    </row>
    <row r="41" s="6" customFormat="1" spans="1:10">
      <c r="A41" s="22" t="s">
        <v>16</v>
      </c>
      <c r="B41" s="23">
        <v>16.127159</v>
      </c>
      <c r="F41" s="23">
        <v>16.817159</v>
      </c>
      <c r="J41" s="23">
        <v>17.3759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M9" sqref="M9"/>
    </sheetView>
  </sheetViews>
  <sheetFormatPr defaultColWidth="8.89166666666667" defaultRowHeight="14" outlineLevelCol="6"/>
  <sheetData>
    <row r="1" spans="1:4">
      <c r="A1" s="1" t="s">
        <v>86</v>
      </c>
      <c r="D1" s="2" t="s">
        <v>87</v>
      </c>
    </row>
    <row r="2" spans="1:5">
      <c r="A2" s="3" t="s">
        <v>88</v>
      </c>
      <c r="B2" s="3" t="s">
        <v>89</v>
      </c>
      <c r="D2" s="3" t="s">
        <v>88</v>
      </c>
      <c r="E2" s="3" t="s">
        <v>89</v>
      </c>
    </row>
    <row r="3" spans="1:5">
      <c r="A3" s="4">
        <v>1.66</v>
      </c>
      <c r="B3" s="4">
        <v>0.73</v>
      </c>
      <c r="D3" s="4">
        <v>12</v>
      </c>
      <c r="E3" s="4">
        <v>8</v>
      </c>
    </row>
    <row r="4" spans="1:5">
      <c r="A4" s="4">
        <v>0.72</v>
      </c>
      <c r="B4" s="4">
        <v>0.78</v>
      </c>
      <c r="D4" s="4">
        <v>10</v>
      </c>
      <c r="E4" s="4">
        <v>6</v>
      </c>
    </row>
    <row r="5" spans="1:5">
      <c r="A5" s="4">
        <v>1.43</v>
      </c>
      <c r="B5" s="4">
        <v>0.49</v>
      </c>
      <c r="D5" s="4">
        <v>8</v>
      </c>
      <c r="E5" s="4">
        <v>6</v>
      </c>
    </row>
    <row r="6" spans="1:5">
      <c r="A6" s="4">
        <v>1.23</v>
      </c>
      <c r="B6" s="4">
        <v>0.64</v>
      </c>
      <c r="D6" s="4">
        <v>8</v>
      </c>
      <c r="E6" s="4">
        <v>4</v>
      </c>
    </row>
    <row r="7" spans="1:5">
      <c r="A7" s="4">
        <v>0.62</v>
      </c>
      <c r="B7" s="4">
        <v>0.55</v>
      </c>
      <c r="D7" s="4">
        <v>6</v>
      </c>
      <c r="E7" s="4">
        <v>4</v>
      </c>
    </row>
    <row r="8" spans="1:5">
      <c r="A8" s="4">
        <v>0.81</v>
      </c>
      <c r="B8" s="4">
        <v>0.5</v>
      </c>
      <c r="D8" s="4">
        <v>10</v>
      </c>
      <c r="E8" s="4">
        <v>4</v>
      </c>
    </row>
    <row r="11" spans="1:1">
      <c r="A11" s="2" t="s">
        <v>90</v>
      </c>
    </row>
    <row r="12" spans="1:7">
      <c r="A12" s="5" t="s">
        <v>29</v>
      </c>
      <c r="B12" s="5" t="s">
        <v>91</v>
      </c>
      <c r="C12" s="5" t="s">
        <v>92</v>
      </c>
      <c r="D12" s="5" t="s">
        <v>93</v>
      </c>
      <c r="E12" s="5" t="s">
        <v>94</v>
      </c>
      <c r="F12" s="5" t="s">
        <v>95</v>
      </c>
      <c r="G12" s="5" t="s">
        <v>96</v>
      </c>
    </row>
    <row r="13" spans="1:7">
      <c r="A13" s="6" t="s">
        <v>88</v>
      </c>
      <c r="B13" s="6">
        <v>48</v>
      </c>
      <c r="C13" s="6">
        <v>102</v>
      </c>
      <c r="D13" s="6">
        <v>245</v>
      </c>
      <c r="E13" s="6">
        <v>487</v>
      </c>
      <c r="F13" s="6">
        <v>737</v>
      </c>
      <c r="G13" s="6">
        <v>1224</v>
      </c>
    </row>
    <row r="14" spans="1:7">
      <c r="A14" s="6" t="s">
        <v>88</v>
      </c>
      <c r="B14" s="6">
        <v>27</v>
      </c>
      <c r="C14" s="6">
        <v>67</v>
      </c>
      <c r="D14" s="6">
        <v>162</v>
      </c>
      <c r="E14" s="6">
        <v>267</v>
      </c>
      <c r="F14" s="6">
        <v>375</v>
      </c>
      <c r="G14" s="6">
        <v>604</v>
      </c>
    </row>
    <row r="15" spans="1:7">
      <c r="A15" s="6" t="s">
        <v>88</v>
      </c>
      <c r="B15" s="6">
        <v>42</v>
      </c>
      <c r="C15" s="6">
        <v>82</v>
      </c>
      <c r="D15" s="6">
        <v>204</v>
      </c>
      <c r="E15" s="6">
        <v>412</v>
      </c>
      <c r="F15" s="6">
        <v>624</v>
      </c>
      <c r="G15" s="6">
        <v>1062</v>
      </c>
    </row>
    <row r="16" spans="1:7">
      <c r="A16" s="6" t="s">
        <v>88</v>
      </c>
      <c r="B16" s="6">
        <v>36</v>
      </c>
      <c r="C16" s="6">
        <v>78</v>
      </c>
      <c r="D16" s="6">
        <v>195</v>
      </c>
      <c r="E16" s="6">
        <v>367</v>
      </c>
      <c r="F16" s="6">
        <v>492</v>
      </c>
      <c r="G16" s="6">
        <v>857</v>
      </c>
    </row>
    <row r="17" spans="1:7">
      <c r="A17" s="6" t="s">
        <v>88</v>
      </c>
      <c r="B17" s="6">
        <v>28</v>
      </c>
      <c r="C17" s="6">
        <v>60</v>
      </c>
      <c r="D17" s="6">
        <v>150</v>
      </c>
      <c r="E17" s="6">
        <v>234</v>
      </c>
      <c r="F17" s="6">
        <v>344</v>
      </c>
      <c r="G17" s="6">
        <v>547</v>
      </c>
    </row>
    <row r="18" spans="1:7">
      <c r="A18" s="6" t="s">
        <v>88</v>
      </c>
      <c r="B18" s="6">
        <v>30</v>
      </c>
      <c r="C18" s="6">
        <v>68</v>
      </c>
      <c r="D18" s="6">
        <v>212</v>
      </c>
      <c r="E18" s="6">
        <v>328</v>
      </c>
      <c r="F18" s="6">
        <v>429</v>
      </c>
      <c r="G18" s="6">
        <v>708</v>
      </c>
    </row>
    <row r="19" spans="1:7">
      <c r="A19" s="6" t="s">
        <v>89</v>
      </c>
      <c r="B19" s="6">
        <v>33</v>
      </c>
      <c r="C19" s="6">
        <v>75</v>
      </c>
      <c r="D19" s="6">
        <v>175</v>
      </c>
      <c r="E19" s="6">
        <v>266</v>
      </c>
      <c r="F19" s="6">
        <v>402</v>
      </c>
      <c r="G19" s="6">
        <v>628</v>
      </c>
    </row>
    <row r="20" spans="1:7">
      <c r="A20" s="6" t="s">
        <v>97</v>
      </c>
      <c r="B20" s="6">
        <v>36</v>
      </c>
      <c r="C20" s="6">
        <v>80</v>
      </c>
      <c r="D20" s="6">
        <v>180</v>
      </c>
      <c r="E20" s="6">
        <v>288</v>
      </c>
      <c r="F20" s="6">
        <v>410</v>
      </c>
      <c r="G20" s="6">
        <v>648</v>
      </c>
    </row>
    <row r="21" spans="1:7">
      <c r="A21" s="6" t="s">
        <v>98</v>
      </c>
      <c r="B21" s="6">
        <v>24</v>
      </c>
      <c r="C21" s="6">
        <v>49</v>
      </c>
      <c r="D21" s="6">
        <v>98</v>
      </c>
      <c r="E21" s="6">
        <v>168</v>
      </c>
      <c r="F21" s="6">
        <v>287</v>
      </c>
      <c r="G21" s="6">
        <v>355</v>
      </c>
    </row>
    <row r="22" spans="1:7">
      <c r="A22" s="6" t="s">
        <v>99</v>
      </c>
      <c r="B22" s="6">
        <v>30</v>
      </c>
      <c r="C22" s="6">
        <v>68</v>
      </c>
      <c r="D22" s="6">
        <v>165</v>
      </c>
      <c r="E22" s="6">
        <v>227</v>
      </c>
      <c r="F22" s="6">
        <v>337</v>
      </c>
      <c r="G22" s="6">
        <v>562</v>
      </c>
    </row>
    <row r="23" spans="1:7">
      <c r="A23" s="6" t="s">
        <v>100</v>
      </c>
      <c r="B23" s="6">
        <v>25</v>
      </c>
      <c r="C23" s="6">
        <v>60</v>
      </c>
      <c r="D23" s="6">
        <v>163</v>
      </c>
      <c r="E23" s="6">
        <v>201</v>
      </c>
      <c r="F23" s="6">
        <v>310</v>
      </c>
      <c r="G23" s="6">
        <v>510</v>
      </c>
    </row>
    <row r="24" spans="1:7">
      <c r="A24" s="6" t="s">
        <v>101</v>
      </c>
      <c r="B24" s="6">
        <v>24</v>
      </c>
      <c r="C24" s="6">
        <v>60</v>
      </c>
      <c r="D24" s="6">
        <v>152</v>
      </c>
      <c r="E24" s="6">
        <v>198</v>
      </c>
      <c r="F24" s="6">
        <v>302</v>
      </c>
      <c r="G24" s="6">
        <v>488</v>
      </c>
    </row>
    <row r="26" spans="1:1">
      <c r="A26" s="1" t="s">
        <v>102</v>
      </c>
    </row>
    <row r="27" spans="1:3">
      <c r="A27" s="7" t="s">
        <v>88</v>
      </c>
      <c r="B27" s="7" t="s">
        <v>89</v>
      </c>
      <c r="C27" s="2"/>
    </row>
    <row r="28" spans="1:2">
      <c r="A28" s="4">
        <v>538</v>
      </c>
      <c r="B28" s="4">
        <v>843</v>
      </c>
    </row>
    <row r="29" spans="1:2">
      <c r="A29" s="4">
        <v>1542</v>
      </c>
      <c r="B29" s="4">
        <v>0</v>
      </c>
    </row>
    <row r="30" spans="1:2">
      <c r="A30" s="4">
        <v>1095</v>
      </c>
      <c r="B30" s="4">
        <v>602</v>
      </c>
    </row>
    <row r="31" spans="1:2">
      <c r="A31" s="4">
        <v>1283</v>
      </c>
      <c r="B31" s="4">
        <v>0</v>
      </c>
    </row>
    <row r="32" spans="1:2">
      <c r="A32" s="4">
        <v>874</v>
      </c>
      <c r="B32" s="4">
        <v>0</v>
      </c>
    </row>
    <row r="33" spans="1:2">
      <c r="A33" s="4">
        <v>553</v>
      </c>
      <c r="B33" s="4">
        <v>583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F33" sqref="F33"/>
    </sheetView>
  </sheetViews>
  <sheetFormatPr defaultColWidth="8.89166666666667" defaultRowHeight="14" outlineLevelCol="7"/>
  <cols>
    <col min="2" max="3" width="11.775"/>
    <col min="4" max="4" width="10" customWidth="1"/>
    <col min="5" max="5" width="11.5583333333333" customWidth="1"/>
    <col min="6" max="6" width="14.3333333333333"/>
  </cols>
  <sheetData>
    <row r="1" spans="1:1">
      <c r="A1" s="2" t="s">
        <v>17</v>
      </c>
    </row>
    <row r="2" ht="15" spans="1:8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22</v>
      </c>
      <c r="F2" s="10" t="s">
        <v>7</v>
      </c>
      <c r="G2" s="19"/>
      <c r="H2" s="19"/>
    </row>
    <row r="3" ht="15" spans="1:8">
      <c r="A3" s="10">
        <v>1</v>
      </c>
      <c r="B3" s="10" t="s">
        <v>9</v>
      </c>
      <c r="C3" s="20">
        <v>13209.314</v>
      </c>
      <c r="D3" s="20">
        <v>55582.581</v>
      </c>
      <c r="E3" s="14">
        <f>C3*D3/D3</f>
        <v>13209.314</v>
      </c>
      <c r="F3" s="14">
        <f>E3/E3</f>
        <v>1</v>
      </c>
      <c r="G3" s="20"/>
      <c r="H3" s="20"/>
    </row>
    <row r="4" ht="15" spans="1:8">
      <c r="A4" s="10"/>
      <c r="B4" s="10" t="s">
        <v>10</v>
      </c>
      <c r="C4" s="20">
        <v>35908.681</v>
      </c>
      <c r="D4" s="20">
        <v>50119.288</v>
      </c>
      <c r="E4" s="14">
        <f>(C4*D3)/D4</f>
        <v>39822.9354392596</v>
      </c>
      <c r="F4" s="14">
        <f>E4/E3</f>
        <v>3.01476181422136</v>
      </c>
      <c r="G4" s="20"/>
      <c r="H4" s="20"/>
    </row>
    <row r="5" ht="15" spans="1:8">
      <c r="A5" s="10"/>
      <c r="B5" s="10" t="s">
        <v>13</v>
      </c>
      <c r="C5" s="20">
        <v>25212.539</v>
      </c>
      <c r="D5" s="20">
        <v>58983.309</v>
      </c>
      <c r="E5" s="14">
        <f>(C5*D3)/D5</f>
        <v>23758.8906919949</v>
      </c>
      <c r="F5" s="14">
        <f>E5/E3</f>
        <v>1.79864682541386</v>
      </c>
      <c r="G5" s="20"/>
      <c r="H5" s="20"/>
    </row>
    <row r="6" ht="15" spans="1:8">
      <c r="A6" s="10"/>
      <c r="B6" s="10" t="s">
        <v>15</v>
      </c>
      <c r="C6" s="20">
        <v>30699.803</v>
      </c>
      <c r="D6" s="20">
        <v>53373.752</v>
      </c>
      <c r="E6" s="14">
        <f>(C6*D3)/D6</f>
        <v>31970.289196299</v>
      </c>
      <c r="F6" s="14">
        <f>E6/E3</f>
        <v>2.42028383883516</v>
      </c>
      <c r="G6" s="20"/>
      <c r="H6" s="20"/>
    </row>
    <row r="7" ht="15" spans="1:8">
      <c r="A7" s="10"/>
      <c r="B7" s="10"/>
      <c r="C7" s="20"/>
      <c r="D7" s="20"/>
      <c r="E7" s="14"/>
      <c r="F7" s="14"/>
      <c r="G7" s="20"/>
      <c r="H7" s="20"/>
    </row>
    <row r="8" ht="15" spans="1:8">
      <c r="A8" s="10">
        <v>2</v>
      </c>
      <c r="B8" s="10" t="s">
        <v>9</v>
      </c>
      <c r="C8" s="20">
        <v>16012.045</v>
      </c>
      <c r="D8" s="20">
        <v>58947.803</v>
      </c>
      <c r="E8" s="14">
        <f>(C8*D3)/D8</f>
        <v>15097.94670699</v>
      </c>
      <c r="F8" s="14">
        <f>E8/E8</f>
        <v>1</v>
      </c>
      <c r="G8" s="20"/>
      <c r="H8" s="20"/>
    </row>
    <row r="9" ht="15" spans="1:8">
      <c r="A9" s="10"/>
      <c r="B9" s="10" t="s">
        <v>10</v>
      </c>
      <c r="C9" s="20">
        <v>48910.288</v>
      </c>
      <c r="D9" s="20">
        <v>56100.622</v>
      </c>
      <c r="E9" s="14">
        <f>(C9*D3)/D9</f>
        <v>48458.6435511059</v>
      </c>
      <c r="F9" s="14">
        <f>E9/E8</f>
        <v>3.20961813493954</v>
      </c>
      <c r="G9" s="20"/>
      <c r="H9" s="20"/>
    </row>
    <row r="10" ht="15" spans="1:8">
      <c r="A10" s="10"/>
      <c r="B10" s="10" t="s">
        <v>13</v>
      </c>
      <c r="C10" s="20">
        <v>31720.966</v>
      </c>
      <c r="D10" s="20">
        <v>58613.995</v>
      </c>
      <c r="E10" s="14">
        <f>(C10*D3)/D10</f>
        <v>30080.4127426094</v>
      </c>
      <c r="F10" s="14">
        <f>E10/E8</f>
        <v>1.99235123334241</v>
      </c>
      <c r="G10" s="20"/>
      <c r="H10" s="20"/>
    </row>
    <row r="11" ht="15" spans="1:8">
      <c r="A11" s="10"/>
      <c r="B11" s="10" t="s">
        <v>15</v>
      </c>
      <c r="C11" s="20">
        <v>43600.702</v>
      </c>
      <c r="D11" s="20">
        <v>57060.196</v>
      </c>
      <c r="E11" s="14">
        <f>(C11*D3)/D11</f>
        <v>42471.6303212814</v>
      </c>
      <c r="F11" s="14">
        <f>E11/E8</f>
        <v>2.81307327052745</v>
      </c>
      <c r="G11" s="20"/>
      <c r="H11" s="20"/>
    </row>
    <row r="12" ht="15" spans="1:8">
      <c r="A12" s="10"/>
      <c r="B12" s="10"/>
      <c r="C12" s="20"/>
      <c r="D12" s="20"/>
      <c r="E12" s="14"/>
      <c r="F12" s="14"/>
      <c r="G12" s="20"/>
      <c r="H12" s="20"/>
    </row>
    <row r="13" ht="15" spans="1:8">
      <c r="A13" s="10">
        <v>3</v>
      </c>
      <c r="B13" s="10" t="s">
        <v>9</v>
      </c>
      <c r="C13" s="20">
        <v>8500.602</v>
      </c>
      <c r="D13" s="20">
        <v>35998.137</v>
      </c>
      <c r="E13" s="14">
        <f>(C13*D3)/D13</f>
        <v>13125.2736555162</v>
      </c>
      <c r="F13" s="14">
        <f>E13/E13</f>
        <v>1</v>
      </c>
      <c r="G13" s="20"/>
      <c r="H13" s="20"/>
    </row>
    <row r="14" ht="15" spans="1:8">
      <c r="A14" s="10"/>
      <c r="B14" s="10" t="s">
        <v>10</v>
      </c>
      <c r="C14" s="20">
        <v>22400.533</v>
      </c>
      <c r="D14" s="20">
        <v>36145.823</v>
      </c>
      <c r="E14" s="14">
        <f>(C14*D3)/D14</f>
        <v>34446.011643328</v>
      </c>
      <c r="F14" s="14">
        <f>E14/E13</f>
        <v>2.62440331130554</v>
      </c>
      <c r="G14" s="20"/>
      <c r="H14" s="20"/>
    </row>
    <row r="15" ht="15" spans="1:8">
      <c r="A15" s="10"/>
      <c r="B15" s="10" t="s">
        <v>13</v>
      </c>
      <c r="C15" s="20">
        <v>18098.208</v>
      </c>
      <c r="D15" s="20">
        <v>38820.551</v>
      </c>
      <c r="E15" s="14">
        <f>(C15*D3)/D15</f>
        <v>25912.6953688743</v>
      </c>
      <c r="F15" s="14">
        <f>E15/E13</f>
        <v>1.97425943633441</v>
      </c>
      <c r="G15" s="20"/>
      <c r="H15" s="20"/>
    </row>
    <row r="16" ht="15" spans="1:8">
      <c r="A16" s="10"/>
      <c r="B16" s="10" t="s">
        <v>15</v>
      </c>
      <c r="C16" s="20">
        <v>22044.681</v>
      </c>
      <c r="D16" s="20">
        <v>36346.581</v>
      </c>
      <c r="E16" s="14">
        <f>(C16*D3)/D16</f>
        <v>33711.5688350896</v>
      </c>
      <c r="F16" s="14">
        <f>E16/E13</f>
        <v>2.56844693069859</v>
      </c>
      <c r="G16" s="20"/>
      <c r="H16" s="20"/>
    </row>
    <row r="17" spans="1:8">
      <c r="A17" s="20"/>
      <c r="B17" s="20"/>
      <c r="C17" s="20"/>
      <c r="D17" s="20"/>
      <c r="E17" s="20"/>
      <c r="F17" s="20"/>
      <c r="G17" s="20"/>
      <c r="H17" s="20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7"/>
  <sheetViews>
    <sheetView topLeftCell="A25" workbookViewId="0">
      <selection activeCell="E39" sqref="E39"/>
    </sheetView>
  </sheetViews>
  <sheetFormatPr defaultColWidth="8.89166666666667" defaultRowHeight="14" outlineLevelCol="2"/>
  <sheetData>
    <row r="1" spans="1:3">
      <c r="A1" s="2" t="s">
        <v>23</v>
      </c>
      <c r="B1" s="2"/>
      <c r="C1" s="2"/>
    </row>
    <row r="2" spans="1:3">
      <c r="A2" s="2" t="s">
        <v>24</v>
      </c>
      <c r="B2" s="2" t="s">
        <v>25</v>
      </c>
      <c r="C2" s="2"/>
    </row>
    <row r="3" spans="1:2">
      <c r="A3" s="4">
        <v>12</v>
      </c>
      <c r="B3" s="4">
        <v>2</v>
      </c>
    </row>
    <row r="4" spans="1:2">
      <c r="A4" s="4">
        <v>12</v>
      </c>
      <c r="B4" s="4">
        <v>3</v>
      </c>
    </row>
    <row r="5" spans="1:2">
      <c r="A5" s="4">
        <v>12</v>
      </c>
      <c r="B5" s="4">
        <v>6</v>
      </c>
    </row>
    <row r="6" spans="1:2">
      <c r="A6" s="4">
        <v>12</v>
      </c>
      <c r="B6" s="4">
        <v>6</v>
      </c>
    </row>
    <row r="7" spans="1:2">
      <c r="A7" s="4">
        <v>12</v>
      </c>
      <c r="B7" s="4">
        <v>9</v>
      </c>
    </row>
    <row r="8" spans="1:2">
      <c r="A8" s="4">
        <v>12</v>
      </c>
      <c r="B8" s="4">
        <v>9</v>
      </c>
    </row>
    <row r="9" spans="1:2">
      <c r="A9" s="4">
        <v>12</v>
      </c>
      <c r="B9" s="4">
        <v>9</v>
      </c>
    </row>
    <row r="10" spans="1:2">
      <c r="A10" s="4">
        <v>12</v>
      </c>
      <c r="B10" s="4">
        <v>8</v>
      </c>
    </row>
    <row r="11" spans="1:2">
      <c r="A11" s="4">
        <v>9</v>
      </c>
      <c r="B11" s="4">
        <v>4</v>
      </c>
    </row>
    <row r="12" spans="1:2">
      <c r="A12" s="4">
        <v>9</v>
      </c>
      <c r="B12" s="4">
        <v>6</v>
      </c>
    </row>
    <row r="13" spans="1:2">
      <c r="A13" s="4">
        <v>9</v>
      </c>
      <c r="B13" s="4">
        <v>6</v>
      </c>
    </row>
    <row r="14" spans="1:2">
      <c r="A14" s="4">
        <v>9</v>
      </c>
      <c r="B14" s="4">
        <v>8</v>
      </c>
    </row>
    <row r="15" spans="1:2">
      <c r="A15" s="4">
        <v>9</v>
      </c>
      <c r="B15" s="4">
        <v>8</v>
      </c>
    </row>
    <row r="16" spans="1:2">
      <c r="A16" s="4">
        <v>9</v>
      </c>
      <c r="B16" s="4">
        <v>6</v>
      </c>
    </row>
    <row r="17" spans="1:2">
      <c r="A17" s="4">
        <v>9</v>
      </c>
      <c r="B17" s="4">
        <v>4</v>
      </c>
    </row>
    <row r="18" spans="1:2">
      <c r="A18" s="4">
        <v>9</v>
      </c>
      <c r="B18" s="4">
        <v>6</v>
      </c>
    </row>
    <row r="19" spans="1:2">
      <c r="A19" s="4">
        <v>8</v>
      </c>
      <c r="B19" s="4">
        <v>3</v>
      </c>
    </row>
    <row r="20" spans="1:2">
      <c r="A20" s="4">
        <v>8</v>
      </c>
      <c r="B20" s="4">
        <v>6</v>
      </c>
    </row>
    <row r="21" spans="1:2">
      <c r="A21" s="4">
        <v>8</v>
      </c>
      <c r="B21" s="4">
        <v>6</v>
      </c>
    </row>
    <row r="22" spans="1:2">
      <c r="A22" s="4">
        <v>8</v>
      </c>
      <c r="B22" s="4">
        <v>6</v>
      </c>
    </row>
    <row r="23" spans="1:2">
      <c r="A23" s="4">
        <v>8</v>
      </c>
      <c r="B23" s="4">
        <v>6</v>
      </c>
    </row>
    <row r="24" spans="1:2">
      <c r="A24" s="4">
        <v>8</v>
      </c>
      <c r="B24" s="4">
        <v>3</v>
      </c>
    </row>
    <row r="25" spans="1:2">
      <c r="A25" s="4">
        <v>8</v>
      </c>
      <c r="B25" s="4">
        <v>6</v>
      </c>
    </row>
    <row r="26" spans="1:2">
      <c r="A26" s="4">
        <v>6</v>
      </c>
      <c r="B26" s="4">
        <v>3</v>
      </c>
    </row>
    <row r="27" spans="1:2">
      <c r="A27" s="4">
        <v>6</v>
      </c>
      <c r="B27" s="4">
        <v>4</v>
      </c>
    </row>
    <row r="28" spans="1:2">
      <c r="A28" s="4">
        <v>6</v>
      </c>
      <c r="B28" s="4">
        <v>3</v>
      </c>
    </row>
    <row r="29" spans="1:2">
      <c r="A29" s="4">
        <v>4</v>
      </c>
      <c r="B29" s="4">
        <v>3</v>
      </c>
    </row>
    <row r="30" spans="1:2">
      <c r="A30" s="4">
        <v>4</v>
      </c>
      <c r="B30" s="4">
        <v>3</v>
      </c>
    </row>
    <row r="31" spans="1:2">
      <c r="A31" s="4">
        <v>4</v>
      </c>
      <c r="B31" s="4">
        <v>4</v>
      </c>
    </row>
    <row r="32" spans="1:2">
      <c r="A32" s="4">
        <v>4</v>
      </c>
      <c r="B32" s="4">
        <v>4</v>
      </c>
    </row>
    <row r="33" spans="1:2">
      <c r="A33" s="4">
        <v>3</v>
      </c>
      <c r="B33" s="4">
        <v>1</v>
      </c>
    </row>
    <row r="34" spans="1:2">
      <c r="A34" s="4">
        <v>3</v>
      </c>
      <c r="B34" s="4">
        <v>1</v>
      </c>
    </row>
    <row r="35" spans="1:2">
      <c r="A35" s="4">
        <v>4</v>
      </c>
      <c r="B35" s="4">
        <v>3</v>
      </c>
    </row>
    <row r="36" spans="1:2">
      <c r="A36" s="4">
        <v>2</v>
      </c>
      <c r="B36" s="4">
        <v>1</v>
      </c>
    </row>
    <row r="37" spans="1:2">
      <c r="A37" s="4">
        <v>3</v>
      </c>
      <c r="B37" s="4">
        <v>2</v>
      </c>
    </row>
    <row r="38" spans="1:2">
      <c r="A38" s="4">
        <v>9</v>
      </c>
      <c r="B38" s="4">
        <v>6</v>
      </c>
    </row>
    <row r="39" spans="1:2">
      <c r="A39" s="4">
        <v>9</v>
      </c>
      <c r="B39" s="4">
        <v>8</v>
      </c>
    </row>
    <row r="40" spans="1:2">
      <c r="A40" s="4">
        <v>8</v>
      </c>
      <c r="B40" s="4">
        <v>6</v>
      </c>
    </row>
    <row r="41" spans="1:2">
      <c r="A41" s="4">
        <v>8</v>
      </c>
      <c r="B41" s="4">
        <v>6</v>
      </c>
    </row>
    <row r="42" spans="1:2">
      <c r="A42" s="4">
        <v>8</v>
      </c>
      <c r="B42" s="4">
        <v>4</v>
      </c>
    </row>
    <row r="43" spans="1:2">
      <c r="A43" s="4">
        <v>8</v>
      </c>
      <c r="B43" s="4">
        <v>4</v>
      </c>
    </row>
    <row r="44" spans="1:2">
      <c r="A44" s="4">
        <v>8</v>
      </c>
      <c r="B44" s="4">
        <v>4</v>
      </c>
    </row>
    <row r="45" spans="1:2">
      <c r="A45" s="4">
        <v>4</v>
      </c>
      <c r="B45" s="4">
        <v>2</v>
      </c>
    </row>
    <row r="46" spans="1:2">
      <c r="A46" s="4">
        <v>4</v>
      </c>
      <c r="B46" s="4">
        <v>3</v>
      </c>
    </row>
    <row r="47" spans="1:2">
      <c r="A47" s="4">
        <v>4</v>
      </c>
      <c r="B47" s="4">
        <v>3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9"/>
  <sheetViews>
    <sheetView topLeftCell="A4" workbookViewId="0">
      <selection activeCell="G34" sqref="G34"/>
    </sheetView>
  </sheetViews>
  <sheetFormatPr defaultColWidth="8.89166666666667" defaultRowHeight="14"/>
  <cols>
    <col min="1" max="1" width="8.89166666666667" style="8"/>
    <col min="2" max="6" width="12.6666666666667" style="8"/>
    <col min="7" max="7" width="8.89166666666667" style="8"/>
    <col min="8" max="8" width="11.225" style="8" customWidth="1"/>
    <col min="9" max="12" width="12.8916666666667" style="8"/>
    <col min="13" max="13" width="8.89166666666667" style="8"/>
    <col min="14" max="18" width="12.8916666666667" style="8"/>
    <col min="19" max="16384" width="8.89166666666667" style="8"/>
  </cols>
  <sheetData>
    <row r="1" spans="1:14">
      <c r="A1" s="16" t="s">
        <v>26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>
      <c r="A2" s="16" t="s">
        <v>27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>
      <c r="A3" s="9" t="s">
        <v>10</v>
      </c>
      <c r="B3" s="9" t="s">
        <v>1</v>
      </c>
      <c r="C3" s="9"/>
      <c r="D3" s="9"/>
      <c r="E3" s="9"/>
      <c r="F3" s="9"/>
      <c r="G3" s="9"/>
      <c r="H3" s="9" t="s">
        <v>28</v>
      </c>
      <c r="I3" s="9"/>
      <c r="J3" s="9"/>
      <c r="K3" s="9"/>
      <c r="L3" s="9"/>
      <c r="M3" s="9"/>
      <c r="N3" s="9" t="s">
        <v>3</v>
      </c>
    </row>
    <row r="4" spans="1:18">
      <c r="A4" s="17" t="s">
        <v>29</v>
      </c>
      <c r="B4" s="18" t="s">
        <v>30</v>
      </c>
      <c r="C4" s="18" t="s">
        <v>31</v>
      </c>
      <c r="D4" s="18" t="s">
        <v>32</v>
      </c>
      <c r="E4" s="18" t="s">
        <v>33</v>
      </c>
      <c r="F4" s="18" t="s">
        <v>34</v>
      </c>
      <c r="H4" s="18" t="s">
        <v>30</v>
      </c>
      <c r="I4" s="18" t="s">
        <v>31</v>
      </c>
      <c r="J4" s="18" t="s">
        <v>32</v>
      </c>
      <c r="K4" s="18" t="s">
        <v>33</v>
      </c>
      <c r="L4" s="18" t="s">
        <v>34</v>
      </c>
      <c r="N4" s="18" t="s">
        <v>30</v>
      </c>
      <c r="O4" s="18" t="s">
        <v>31</v>
      </c>
      <c r="P4" s="18" t="s">
        <v>32</v>
      </c>
      <c r="Q4" s="18" t="s">
        <v>33</v>
      </c>
      <c r="R4" s="18" t="s">
        <v>34</v>
      </c>
    </row>
    <row r="5" spans="1:18">
      <c r="A5" s="17" t="s">
        <v>35</v>
      </c>
      <c r="B5" s="18">
        <v>0.31834657993029</v>
      </c>
      <c r="C5" s="18">
        <v>0.47834657993029</v>
      </c>
      <c r="D5" s="18">
        <v>0.598364158212</v>
      </c>
      <c r="E5" s="18">
        <v>0.78490587727584</v>
      </c>
      <c r="F5" s="18">
        <v>0.9684</v>
      </c>
      <c r="H5" s="8">
        <v>0.32324234522</v>
      </c>
      <c r="I5" s="8">
        <v>0.4798734563</v>
      </c>
      <c r="J5" s="8">
        <v>0.588494789</v>
      </c>
      <c r="K5" s="8">
        <v>0.7722347635</v>
      </c>
      <c r="L5" s="8">
        <v>0.9754652452</v>
      </c>
      <c r="N5" s="8">
        <v>0.3246448794</v>
      </c>
      <c r="O5" s="8">
        <v>0.496768547289</v>
      </c>
      <c r="P5" s="8">
        <v>0.56893274389</v>
      </c>
      <c r="Q5" s="8">
        <v>0.80473246754</v>
      </c>
      <c r="R5" s="8">
        <v>0.99745826</v>
      </c>
    </row>
    <row r="6" spans="1:18">
      <c r="A6" s="17" t="s">
        <v>35</v>
      </c>
      <c r="B6" s="18">
        <v>0.33539621715349</v>
      </c>
      <c r="C6" s="18">
        <v>0.519621715349</v>
      </c>
      <c r="D6" s="18">
        <v>0.5687900894806</v>
      </c>
      <c r="E6" s="18">
        <v>0.832896562971433</v>
      </c>
      <c r="F6" s="18">
        <v>0.9552997</v>
      </c>
      <c r="H6" s="8">
        <v>0.33563245457</v>
      </c>
      <c r="I6" s="8">
        <v>0.5076542346</v>
      </c>
      <c r="J6" s="8">
        <v>0.5974862214</v>
      </c>
      <c r="K6" s="8">
        <v>0.8465212378</v>
      </c>
      <c r="L6" s="8">
        <v>0.94567245257</v>
      </c>
      <c r="N6" s="8">
        <v>0.3476895738</v>
      </c>
      <c r="O6" s="8">
        <v>0.4857869524</v>
      </c>
      <c r="P6" s="8">
        <v>0.6037464837</v>
      </c>
      <c r="Q6" s="8">
        <v>0.8042347687</v>
      </c>
      <c r="R6" s="8">
        <v>0.93454576</v>
      </c>
    </row>
    <row r="7" spans="1:18">
      <c r="A7" s="17" t="s">
        <v>35</v>
      </c>
      <c r="B7" s="18">
        <v>0.357790122602228</v>
      </c>
      <c r="C7" s="18">
        <v>0.484779012260228</v>
      </c>
      <c r="D7" s="18">
        <v>0.6120843189035</v>
      </c>
      <c r="E7" s="18">
        <v>0.78352936481004</v>
      </c>
      <c r="F7" s="18">
        <v>0.8588633357</v>
      </c>
      <c r="H7" s="8">
        <v>0.357534266</v>
      </c>
      <c r="I7" s="8">
        <v>0.497654234754</v>
      </c>
      <c r="J7" s="8">
        <v>0.5723958345</v>
      </c>
      <c r="K7" s="8">
        <v>0.79265763125678</v>
      </c>
      <c r="L7" s="8">
        <v>0.8847236452</v>
      </c>
      <c r="N7" s="8">
        <v>0.3398694695767</v>
      </c>
      <c r="O7" s="8">
        <v>0.5147895673</v>
      </c>
      <c r="P7" s="8">
        <v>0.5834826478</v>
      </c>
      <c r="Q7" s="8">
        <v>0.82673523489</v>
      </c>
      <c r="R7" s="8">
        <v>1.02583657346</v>
      </c>
    </row>
    <row r="8" spans="1:18">
      <c r="A8" s="17" t="s">
        <v>36</v>
      </c>
      <c r="B8" s="18">
        <v>0.36834657993029</v>
      </c>
      <c r="C8" s="18">
        <v>0.51445559680978</v>
      </c>
      <c r="D8" s="18">
        <v>0.607580191014571</v>
      </c>
      <c r="E8" s="18">
        <v>1.01422361058761</v>
      </c>
      <c r="F8" s="18">
        <v>1.234478</v>
      </c>
      <c r="H8" s="8">
        <v>0.35653297635</v>
      </c>
      <c r="I8" s="8">
        <v>0.512342430956</v>
      </c>
      <c r="J8" s="8">
        <v>0.6038759374</v>
      </c>
      <c r="K8" s="8">
        <v>1.06484562387</v>
      </c>
      <c r="L8" s="8">
        <v>1.286756533457</v>
      </c>
      <c r="N8" s="8">
        <v>0.34237465484</v>
      </c>
      <c r="O8" s="8">
        <v>0.52785695728</v>
      </c>
      <c r="P8" s="8">
        <v>0.689874582378</v>
      </c>
      <c r="Q8" s="8">
        <v>1.057462343876</v>
      </c>
      <c r="R8" s="8">
        <v>1.3057863957</v>
      </c>
    </row>
    <row r="9" spans="1:18">
      <c r="A9" s="17" t="s">
        <v>36</v>
      </c>
      <c r="B9" s="18">
        <v>0.33539621715349</v>
      </c>
      <c r="C9" s="18">
        <v>0.5397332692</v>
      </c>
      <c r="D9" s="18">
        <v>0.6062152025022</v>
      </c>
      <c r="E9" s="18">
        <v>0.94061246098184</v>
      </c>
      <c r="F9" s="18">
        <v>1.18230072</v>
      </c>
      <c r="H9" s="8">
        <v>0.35986673432</v>
      </c>
      <c r="I9" s="8">
        <v>0.496562324</v>
      </c>
      <c r="J9" s="8">
        <v>0.6876543823</v>
      </c>
      <c r="K9" s="8">
        <v>1.03785452236</v>
      </c>
      <c r="L9" s="8">
        <v>1.20567562376</v>
      </c>
      <c r="N9" s="8">
        <v>0.34786782946</v>
      </c>
      <c r="O9" s="8">
        <v>0.538549675902</v>
      </c>
      <c r="P9" s="8">
        <v>0.64892347542</v>
      </c>
      <c r="Q9" s="8">
        <v>1.1845742834</v>
      </c>
      <c r="R9" s="8">
        <v>1.2167844896</v>
      </c>
    </row>
    <row r="10" spans="1:18">
      <c r="A10" s="17" t="s">
        <v>36</v>
      </c>
      <c r="B10" s="18">
        <v>0.356779012260228</v>
      </c>
      <c r="C10" s="18">
        <v>0.483591272991</v>
      </c>
      <c r="D10" s="18">
        <v>0.68414274082</v>
      </c>
      <c r="E10" s="18">
        <v>1.009139427</v>
      </c>
      <c r="F10" s="18">
        <v>1.2934389</v>
      </c>
      <c r="H10" s="8">
        <v>0.3485632954656</v>
      </c>
      <c r="I10" s="8">
        <v>0.50564534284</v>
      </c>
      <c r="J10" s="8">
        <v>0.643245678876</v>
      </c>
      <c r="K10" s="8">
        <v>0.957673543</v>
      </c>
      <c r="L10" s="8">
        <v>1.17898423545</v>
      </c>
      <c r="N10" s="8">
        <v>0.3593827592345</v>
      </c>
      <c r="O10" s="8">
        <v>0.518648468232</v>
      </c>
      <c r="P10" s="8">
        <v>0.63654387978</v>
      </c>
      <c r="Q10" s="8">
        <v>1.1469745895</v>
      </c>
      <c r="R10" s="8">
        <v>1.24675463497</v>
      </c>
    </row>
    <row r="11" s="8" customFormat="1" spans="1:18">
      <c r="A11" s="17" t="s">
        <v>37</v>
      </c>
      <c r="B11" s="18">
        <v>0.34596809780796</v>
      </c>
      <c r="C11" s="18">
        <v>0.50596809780796</v>
      </c>
      <c r="D11" s="18">
        <v>0.66580191014571</v>
      </c>
      <c r="E11" s="18">
        <v>1.03422361058761</v>
      </c>
      <c r="F11" s="18">
        <v>1.273213435</v>
      </c>
      <c r="H11" s="8">
        <v>0.33674334544</v>
      </c>
      <c r="I11" s="8">
        <v>0.538765345896</v>
      </c>
      <c r="J11" s="8">
        <v>0.61897854436</v>
      </c>
      <c r="K11" s="8">
        <v>1.074525787343</v>
      </c>
      <c r="L11" s="8">
        <v>1.324587264</v>
      </c>
      <c r="N11" s="8">
        <v>0.360897423356</v>
      </c>
      <c r="O11" s="8">
        <v>0.5376894233</v>
      </c>
      <c r="P11" s="8">
        <v>0.66847283947</v>
      </c>
      <c r="Q11" s="8">
        <v>1.07456847234</v>
      </c>
      <c r="R11" s="8">
        <v>1.23489567595</v>
      </c>
    </row>
    <row r="12" s="8" customFormat="1" spans="1:18">
      <c r="A12" s="17" t="s">
        <v>37</v>
      </c>
      <c r="B12" s="18">
        <v>0.3326317352692</v>
      </c>
      <c r="C12" s="18">
        <v>0.5326317352692</v>
      </c>
      <c r="D12" s="18">
        <v>0.67211052025022</v>
      </c>
      <c r="E12" s="18">
        <v>0.98133246098184</v>
      </c>
      <c r="F12" s="18">
        <v>1.286336768</v>
      </c>
      <c r="H12" s="8">
        <v>0.34676342589</v>
      </c>
      <c r="I12" s="8">
        <v>0.5187650446</v>
      </c>
      <c r="J12" s="8">
        <v>0.683765738648</v>
      </c>
      <c r="K12" s="8">
        <v>0.96318435422</v>
      </c>
      <c r="L12" s="8">
        <v>1.06885353473</v>
      </c>
      <c r="N12" s="8">
        <v>0.34248457643</v>
      </c>
      <c r="O12" s="8">
        <v>0.526536127354734</v>
      </c>
      <c r="P12" s="8">
        <v>0.687582384789</v>
      </c>
      <c r="Q12" s="8">
        <v>1.15678697524</v>
      </c>
      <c r="R12" s="8">
        <v>1.26498075285</v>
      </c>
    </row>
    <row r="13" s="8" customFormat="1" spans="1:18">
      <c r="A13" s="17" t="s">
        <v>37</v>
      </c>
      <c r="B13" s="18">
        <v>0.32353291272991</v>
      </c>
      <c r="C13" s="18">
        <v>0.50353291272991</v>
      </c>
      <c r="D13" s="18">
        <v>0.62414247074082</v>
      </c>
      <c r="E13" s="18">
        <v>1.0096476139427</v>
      </c>
      <c r="F13" s="18">
        <v>1.1844422</v>
      </c>
      <c r="H13" s="8">
        <v>0.33675434434</v>
      </c>
      <c r="I13" s="8">
        <v>0.50432876556</v>
      </c>
      <c r="J13" s="8">
        <v>0.669873768754</v>
      </c>
      <c r="K13" s="8">
        <v>0.99543874</v>
      </c>
      <c r="L13" s="8">
        <v>1.23756978355</v>
      </c>
      <c r="N13" s="8">
        <v>0.3356587592</v>
      </c>
      <c r="O13" s="8">
        <v>0.520595739</v>
      </c>
      <c r="P13" s="8">
        <v>0.655738972389</v>
      </c>
      <c r="Q13" s="8">
        <v>0.97885734756</v>
      </c>
      <c r="R13" s="8">
        <v>1.187895364</v>
      </c>
    </row>
    <row r="14" spans="1:18">
      <c r="A14" s="17" t="s">
        <v>38</v>
      </c>
      <c r="B14" s="8">
        <v>0.335687545</v>
      </c>
      <c r="C14" s="8">
        <v>0.472357865</v>
      </c>
      <c r="D14" s="8">
        <v>0.5845457</v>
      </c>
      <c r="E14" s="8">
        <v>0.96523563</v>
      </c>
      <c r="F14" s="8">
        <v>1.3567683</v>
      </c>
      <c r="H14" s="8">
        <v>0.358967734</v>
      </c>
      <c r="I14" s="8">
        <v>0.445386685</v>
      </c>
      <c r="J14" s="8">
        <v>0.5845457</v>
      </c>
      <c r="K14" s="8">
        <v>0.9684823563</v>
      </c>
      <c r="L14" s="8">
        <v>1.34567683</v>
      </c>
      <c r="N14" s="8">
        <v>0.356875459</v>
      </c>
      <c r="O14" s="8">
        <v>0.4962865</v>
      </c>
      <c r="P14" s="8">
        <v>0.597545457</v>
      </c>
      <c r="Q14" s="8">
        <v>0.9906563</v>
      </c>
      <c r="R14" s="8">
        <v>1.27957683</v>
      </c>
    </row>
    <row r="15" spans="1:18">
      <c r="A15" s="17" t="s">
        <v>38</v>
      </c>
      <c r="B15" s="8">
        <v>0.366754452</v>
      </c>
      <c r="C15" s="8">
        <v>0.452345856</v>
      </c>
      <c r="D15" s="8">
        <v>0.6266745</v>
      </c>
      <c r="E15" s="8">
        <v>1.04467437</v>
      </c>
      <c r="F15" s="8">
        <v>1.2785646</v>
      </c>
      <c r="H15" s="8">
        <v>0.3743539</v>
      </c>
      <c r="I15" s="8">
        <v>0.452785856</v>
      </c>
      <c r="J15" s="8">
        <v>0.62895435</v>
      </c>
      <c r="K15" s="8">
        <v>1.098467437</v>
      </c>
      <c r="L15" s="8">
        <v>1.26385646</v>
      </c>
      <c r="N15" s="8">
        <v>0.366775452</v>
      </c>
      <c r="O15" s="8">
        <v>0.46892856</v>
      </c>
      <c r="P15" s="8">
        <v>0.666866745</v>
      </c>
      <c r="Q15" s="8">
        <v>1.0795087437</v>
      </c>
      <c r="R15" s="8">
        <v>1.3385646</v>
      </c>
    </row>
    <row r="16" spans="1:18">
      <c r="A16" s="17" t="s">
        <v>38</v>
      </c>
      <c r="B16" s="8">
        <v>0.3475698525</v>
      </c>
      <c r="C16" s="8">
        <v>0.447864579</v>
      </c>
      <c r="D16" s="8">
        <v>0.635675623</v>
      </c>
      <c r="E16" s="8">
        <v>0.9743562346</v>
      </c>
      <c r="F16" s="8">
        <v>1.2354563</v>
      </c>
      <c r="H16" s="8">
        <v>0.343276776</v>
      </c>
      <c r="I16" s="8">
        <v>0.477864579</v>
      </c>
      <c r="J16" s="8">
        <v>0.646655673</v>
      </c>
      <c r="K16" s="8">
        <v>0.9843562346</v>
      </c>
      <c r="L16" s="8">
        <v>1.1958963</v>
      </c>
      <c r="N16" s="8">
        <v>0.347548525</v>
      </c>
      <c r="O16" s="8">
        <v>0.447864579</v>
      </c>
      <c r="P16" s="8">
        <v>0.6350975623</v>
      </c>
      <c r="Q16" s="8">
        <v>0.9607662346</v>
      </c>
      <c r="R16" s="8">
        <v>1.2175563</v>
      </c>
    </row>
    <row r="17" s="8" customFormat="1" spans="1:18">
      <c r="A17" s="17" t="s">
        <v>39</v>
      </c>
      <c r="B17" s="8">
        <v>0.345237453</v>
      </c>
      <c r="C17" s="8">
        <v>0.513256234</v>
      </c>
      <c r="D17" s="8">
        <v>0.74655867</v>
      </c>
      <c r="E17" s="8">
        <v>1.31455498765</v>
      </c>
      <c r="F17" s="8">
        <v>1.5855478</v>
      </c>
      <c r="H17" s="8">
        <v>0.35326574</v>
      </c>
      <c r="I17" s="8">
        <v>0.557875691</v>
      </c>
      <c r="J17" s="8">
        <v>0.7576854</v>
      </c>
      <c r="K17" s="8">
        <v>1.27455495</v>
      </c>
      <c r="L17" s="8">
        <v>1.4778554</v>
      </c>
      <c r="N17" s="8">
        <v>0.364543854</v>
      </c>
      <c r="O17" s="8">
        <v>0.523256234</v>
      </c>
      <c r="P17" s="8">
        <v>0.777874568</v>
      </c>
      <c r="Q17" s="8">
        <v>1.327898765</v>
      </c>
      <c r="R17" s="8">
        <v>1.475547809</v>
      </c>
    </row>
    <row r="18" s="8" customFormat="1" spans="1:18">
      <c r="A18" s="17" t="s">
        <v>39</v>
      </c>
      <c r="B18" s="8">
        <v>0.376429834</v>
      </c>
      <c r="C18" s="8">
        <v>0.4845657853</v>
      </c>
      <c r="D18" s="8">
        <v>0.706745784</v>
      </c>
      <c r="E18" s="8">
        <v>1.19768567</v>
      </c>
      <c r="F18" s="8">
        <v>1.447856</v>
      </c>
      <c r="H18" s="8">
        <v>0.363573456</v>
      </c>
      <c r="I18" s="8">
        <v>0.525667443</v>
      </c>
      <c r="J18" s="8">
        <v>0.64787784</v>
      </c>
      <c r="K18" s="8">
        <v>1.18768567</v>
      </c>
      <c r="L18" s="8">
        <v>1.54785678</v>
      </c>
      <c r="N18" s="8">
        <v>0.36558006</v>
      </c>
      <c r="O18" s="8">
        <v>0.4948857853</v>
      </c>
      <c r="P18" s="8">
        <v>0.721697484</v>
      </c>
      <c r="Q18" s="8">
        <v>1.278760767</v>
      </c>
      <c r="R18" s="8">
        <v>1.57004856</v>
      </c>
    </row>
    <row r="19" s="8" customFormat="1" spans="1:18">
      <c r="A19" s="17" t="s">
        <v>39</v>
      </c>
      <c r="B19" s="8">
        <v>0.357835798</v>
      </c>
      <c r="C19" s="8">
        <v>0.467852348</v>
      </c>
      <c r="D19" s="8">
        <v>0.64352575</v>
      </c>
      <c r="E19" s="8">
        <v>1.29454332</v>
      </c>
      <c r="F19" s="8">
        <v>1.6543556</v>
      </c>
      <c r="H19" s="8">
        <v>0.33676394</v>
      </c>
      <c r="I19" s="8">
        <v>0.4892262348</v>
      </c>
      <c r="J19" s="8">
        <v>0.73352575</v>
      </c>
      <c r="K19" s="8">
        <v>1.3145732</v>
      </c>
      <c r="L19" s="8">
        <v>1.64543556</v>
      </c>
      <c r="N19" s="8">
        <v>0.3490835798</v>
      </c>
      <c r="O19" s="8">
        <v>0.4779052348</v>
      </c>
      <c r="P19" s="8">
        <v>0.670385575</v>
      </c>
      <c r="Q19" s="8">
        <v>1.25086332</v>
      </c>
      <c r="R19" s="8">
        <v>1.6588556</v>
      </c>
    </row>
    <row r="20" spans="1:1">
      <c r="A20" s="9"/>
    </row>
    <row r="21" spans="1:1">
      <c r="A21" s="9" t="s">
        <v>15</v>
      </c>
    </row>
    <row r="22" spans="1:18">
      <c r="A22" s="17" t="s">
        <v>29</v>
      </c>
      <c r="B22" s="18" t="s">
        <v>30</v>
      </c>
      <c r="C22" s="18" t="s">
        <v>31</v>
      </c>
      <c r="D22" s="18" t="s">
        <v>32</v>
      </c>
      <c r="E22" s="18" t="s">
        <v>33</v>
      </c>
      <c r="F22" s="18" t="s">
        <v>34</v>
      </c>
      <c r="H22" s="18" t="s">
        <v>30</v>
      </c>
      <c r="I22" s="18" t="s">
        <v>31</v>
      </c>
      <c r="J22" s="18" t="s">
        <v>32</v>
      </c>
      <c r="K22" s="18" t="s">
        <v>33</v>
      </c>
      <c r="L22" s="18" t="s">
        <v>34</v>
      </c>
      <c r="N22" s="18" t="s">
        <v>30</v>
      </c>
      <c r="O22" s="18" t="s">
        <v>31</v>
      </c>
      <c r="P22" s="18" t="s">
        <v>32</v>
      </c>
      <c r="Q22" s="18" t="s">
        <v>33</v>
      </c>
      <c r="R22" s="18" t="s">
        <v>34</v>
      </c>
    </row>
    <row r="23" spans="1:18">
      <c r="A23" s="17" t="s">
        <v>35</v>
      </c>
      <c r="B23" s="18">
        <v>0.334657993029</v>
      </c>
      <c r="C23" s="18">
        <v>0.45834657993029</v>
      </c>
      <c r="D23" s="18">
        <v>0.57774158212</v>
      </c>
      <c r="E23" s="18">
        <v>0.86587727584</v>
      </c>
      <c r="F23" s="18">
        <v>0.99661184</v>
      </c>
      <c r="H23" s="8">
        <v>0.3358679857</v>
      </c>
      <c r="I23" s="8">
        <v>0.45768954345</v>
      </c>
      <c r="J23" s="8">
        <v>0.5276543456</v>
      </c>
      <c r="K23" s="8">
        <v>0.77398523905</v>
      </c>
      <c r="L23" s="8">
        <v>0.997672334</v>
      </c>
      <c r="N23" s="8">
        <v>0.3356374345</v>
      </c>
      <c r="O23" s="8">
        <v>0.46548394705923</v>
      </c>
      <c r="P23" s="8">
        <v>0.52578684954</v>
      </c>
      <c r="Q23" s="8">
        <v>0.7976487424</v>
      </c>
      <c r="R23" s="8">
        <v>0.98743865238</v>
      </c>
    </row>
    <row r="24" spans="1:18">
      <c r="A24" s="17" t="s">
        <v>35</v>
      </c>
      <c r="B24" s="18">
        <v>0.33621715349</v>
      </c>
      <c r="C24" s="18">
        <v>0.419621715349</v>
      </c>
      <c r="D24" s="18">
        <v>0.5345900894806</v>
      </c>
      <c r="E24" s="18">
        <v>0.830971433</v>
      </c>
      <c r="F24" s="18">
        <v>1.03429552997</v>
      </c>
      <c r="H24" s="8">
        <v>0.3454785789234</v>
      </c>
      <c r="I24" s="8">
        <v>0.40786587642</v>
      </c>
      <c r="J24" s="8">
        <v>0.5358763923</v>
      </c>
      <c r="K24" s="8">
        <v>0.8108958373</v>
      </c>
      <c r="L24" s="8">
        <v>0.9357845638</v>
      </c>
      <c r="N24" s="8">
        <v>0.3587897893</v>
      </c>
      <c r="O24" s="8">
        <v>0.4078572434</v>
      </c>
      <c r="P24" s="8">
        <v>0.57589348234</v>
      </c>
      <c r="Q24" s="8">
        <v>0.862375467345</v>
      </c>
      <c r="R24" s="8">
        <v>0.9523684794583</v>
      </c>
    </row>
    <row r="25" spans="1:18">
      <c r="A25" s="17" t="s">
        <v>35</v>
      </c>
      <c r="B25" s="18">
        <v>0.358790122602228</v>
      </c>
      <c r="C25" s="18">
        <v>0.40779012260228</v>
      </c>
      <c r="D25" s="18">
        <v>0.527843189035</v>
      </c>
      <c r="E25" s="18">
        <v>0.7936481004</v>
      </c>
      <c r="F25" s="18">
        <v>0.9188633357</v>
      </c>
      <c r="H25" s="8">
        <v>0.356785945798</v>
      </c>
      <c r="I25" s="8">
        <v>0.43586579822</v>
      </c>
      <c r="J25" s="8">
        <v>0.572930321</v>
      </c>
      <c r="K25" s="8">
        <v>0.85842734293</v>
      </c>
      <c r="L25" s="8">
        <v>1.0345475836</v>
      </c>
      <c r="N25" s="8">
        <v>0.34867897434</v>
      </c>
      <c r="O25" s="8">
        <v>0.4387658394</v>
      </c>
      <c r="P25" s="8">
        <v>0.547458493</v>
      </c>
      <c r="Q25" s="8">
        <v>0.80547854392</v>
      </c>
      <c r="R25" s="8">
        <v>1.02334546576</v>
      </c>
    </row>
    <row r="26" s="8" customFormat="1" spans="1:18">
      <c r="A26" s="17" t="s">
        <v>36</v>
      </c>
      <c r="B26" s="18">
        <v>0.36657993029</v>
      </c>
      <c r="C26" s="18">
        <v>0.48445559680978</v>
      </c>
      <c r="D26" s="18">
        <v>0.63568191014571</v>
      </c>
      <c r="E26" s="18">
        <v>1.1421058761</v>
      </c>
      <c r="F26" s="18">
        <v>1.30447398</v>
      </c>
      <c r="H26" s="8">
        <v>0.3368558494</v>
      </c>
      <c r="I26" s="8">
        <v>0.425869374</v>
      </c>
      <c r="J26" s="8">
        <v>0.643787654323</v>
      </c>
      <c r="K26" s="8">
        <v>1.1743443463287</v>
      </c>
      <c r="L26" s="8">
        <v>1.35649080985</v>
      </c>
      <c r="N26" s="8">
        <v>0.3485487934</v>
      </c>
      <c r="O26" s="8">
        <v>0.4348657329</v>
      </c>
      <c r="P26" s="8">
        <v>0.5964837908</v>
      </c>
      <c r="Q26" s="8">
        <v>1.1543849832</v>
      </c>
      <c r="R26" s="8">
        <v>1.25484352379</v>
      </c>
    </row>
    <row r="27" s="8" customFormat="1" spans="1:18">
      <c r="A27" s="17" t="s">
        <v>36</v>
      </c>
      <c r="B27" s="18">
        <v>0.339621715349</v>
      </c>
      <c r="C27" s="18">
        <v>0.4697332692</v>
      </c>
      <c r="D27" s="18">
        <v>0.621291105202502</v>
      </c>
      <c r="E27" s="18">
        <v>1.01246098184</v>
      </c>
      <c r="F27" s="18">
        <v>1.17230072</v>
      </c>
      <c r="H27" s="8">
        <v>0.34769545741938</v>
      </c>
      <c r="I27" s="8">
        <v>0.48643923834</v>
      </c>
      <c r="J27" s="8">
        <v>0.5790898342</v>
      </c>
      <c r="K27" s="8">
        <v>1.04568467324</v>
      </c>
      <c r="L27" s="8">
        <v>1.2056859687</v>
      </c>
      <c r="N27" s="8">
        <v>0.3544872953</v>
      </c>
      <c r="O27" s="8">
        <v>0.454589439045</v>
      </c>
      <c r="P27" s="8">
        <v>0.6754493854</v>
      </c>
      <c r="Q27" s="8">
        <v>1.08688934</v>
      </c>
      <c r="R27" s="8">
        <v>1.325483939</v>
      </c>
    </row>
    <row r="28" s="8" customFormat="1" spans="1:18">
      <c r="A28" s="17" t="s">
        <v>36</v>
      </c>
      <c r="B28" s="18">
        <v>0.3579012260228</v>
      </c>
      <c r="C28" s="18">
        <v>0.413591272991</v>
      </c>
      <c r="D28" s="18">
        <v>0.58534247074082</v>
      </c>
      <c r="E28" s="18">
        <v>1.05139427</v>
      </c>
      <c r="F28" s="18">
        <v>1.3234389</v>
      </c>
      <c r="H28" s="8">
        <v>0.35468378436487</v>
      </c>
      <c r="I28" s="8">
        <v>0.43182377643</v>
      </c>
      <c r="J28" s="8">
        <v>0.60583479343</v>
      </c>
      <c r="K28" s="8">
        <v>1.0347638424</v>
      </c>
      <c r="L28" s="8">
        <v>1.3458754932</v>
      </c>
      <c r="N28" s="8">
        <v>0.3458574839</v>
      </c>
      <c r="O28" s="8">
        <v>0.4638272193</v>
      </c>
      <c r="P28" s="8">
        <v>0.6368437805</v>
      </c>
      <c r="Q28" s="8">
        <v>1.03467483432</v>
      </c>
      <c r="R28" s="8">
        <v>1.24687434593</v>
      </c>
    </row>
    <row r="29" s="8" customFormat="1" spans="1:18">
      <c r="A29" s="17" t="s">
        <v>37</v>
      </c>
      <c r="B29" s="18">
        <v>0.34809780796</v>
      </c>
      <c r="C29" s="18">
        <v>0.47596809780796</v>
      </c>
      <c r="D29" s="18">
        <v>0.578458019101457</v>
      </c>
      <c r="E29" s="18">
        <v>1.1361058761</v>
      </c>
      <c r="F29" s="18">
        <v>1.3798003213435</v>
      </c>
      <c r="H29" s="8">
        <v>0.357345345948</v>
      </c>
      <c r="I29" s="8">
        <v>0.43785645394</v>
      </c>
      <c r="J29" s="8">
        <v>0.579308905892</v>
      </c>
      <c r="K29" s="8">
        <v>1.0756384764778</v>
      </c>
      <c r="L29" s="8">
        <v>1.38765437687</v>
      </c>
      <c r="N29" s="8">
        <v>0.3358578494</v>
      </c>
      <c r="O29" s="8">
        <v>0.49746839749</v>
      </c>
      <c r="P29" s="8">
        <v>0.585457340293</v>
      </c>
      <c r="Q29" s="8">
        <v>1.07648253479</v>
      </c>
      <c r="R29" s="8">
        <v>1.396785493</v>
      </c>
    </row>
    <row r="30" s="8" customFormat="1" spans="1:18">
      <c r="A30" s="17" t="s">
        <v>37</v>
      </c>
      <c r="B30" s="18">
        <v>0.33317352692</v>
      </c>
      <c r="C30" s="18">
        <v>0.4326317352692</v>
      </c>
      <c r="D30" s="18">
        <v>0.632025022</v>
      </c>
      <c r="E30" s="18">
        <v>1.06246098184</v>
      </c>
      <c r="F30" s="18">
        <v>1.306336768</v>
      </c>
      <c r="H30" s="8">
        <v>0.35468858679</v>
      </c>
      <c r="I30" s="8">
        <v>0.495768479</v>
      </c>
      <c r="J30" s="8">
        <v>0.638754789</v>
      </c>
      <c r="K30" s="8">
        <v>1.06756482746</v>
      </c>
      <c r="L30" s="8">
        <v>1.2273864897</v>
      </c>
      <c r="N30" s="8">
        <v>0.334856739844</v>
      </c>
      <c r="O30" s="8">
        <v>0.43589304565</v>
      </c>
      <c r="P30" s="8">
        <v>0.6449803732</v>
      </c>
      <c r="Q30" s="8">
        <v>1.1743544345</v>
      </c>
      <c r="R30" s="8">
        <v>1.2646547865</v>
      </c>
    </row>
    <row r="31" s="8" customFormat="1" spans="1:18">
      <c r="A31" s="17" t="s">
        <v>37</v>
      </c>
      <c r="B31" s="18">
        <v>0.32291272991</v>
      </c>
      <c r="C31" s="18">
        <v>0.42353291272991</v>
      </c>
      <c r="D31" s="18">
        <v>0.62414274082</v>
      </c>
      <c r="E31" s="18">
        <v>1.0339427</v>
      </c>
      <c r="F31" s="18">
        <v>1.2524672</v>
      </c>
      <c r="H31" s="8">
        <v>0.335874673458</v>
      </c>
      <c r="I31" s="8">
        <v>0.4576589657</v>
      </c>
      <c r="J31" s="8">
        <v>0.59839749423</v>
      </c>
      <c r="K31" s="8">
        <v>1.143219869</v>
      </c>
      <c r="L31" s="8">
        <v>1.2857854974</v>
      </c>
      <c r="N31" s="8">
        <v>0.34576897923</v>
      </c>
      <c r="O31" s="8">
        <v>0.4557843949</v>
      </c>
      <c r="P31" s="8">
        <v>0.62645893749</v>
      </c>
      <c r="Q31" s="8">
        <v>1.11589239428</v>
      </c>
      <c r="R31" s="8">
        <v>1.29675873294</v>
      </c>
    </row>
    <row r="32" spans="1:6">
      <c r="A32" s="17" t="s">
        <v>38</v>
      </c>
      <c r="B32" s="8">
        <v>0.36534534</v>
      </c>
      <c r="C32" s="8">
        <v>0.4357893632</v>
      </c>
      <c r="D32" s="8">
        <v>0.597682516</v>
      </c>
      <c r="E32" s="8">
        <v>0.995734567</v>
      </c>
      <c r="F32" s="8">
        <v>1.196874352</v>
      </c>
    </row>
    <row r="33" spans="1:6">
      <c r="A33" s="17" t="s">
        <v>38</v>
      </c>
      <c r="B33" s="8">
        <v>0.35365752</v>
      </c>
      <c r="C33" s="8">
        <v>0.452348727</v>
      </c>
      <c r="D33" s="8">
        <v>0.6398985762</v>
      </c>
      <c r="E33" s="8">
        <v>1.03658735</v>
      </c>
      <c r="F33" s="8">
        <v>1.3467525823</v>
      </c>
    </row>
    <row r="34" spans="1:6">
      <c r="A34" s="17" t="s">
        <v>38</v>
      </c>
      <c r="B34" s="8">
        <v>0.348347654</v>
      </c>
      <c r="C34" s="8">
        <v>0.487525467</v>
      </c>
      <c r="D34" s="8">
        <v>0.57244524</v>
      </c>
      <c r="E34" s="8">
        <v>1.085285663</v>
      </c>
      <c r="F34" s="8">
        <v>1.2634789824</v>
      </c>
    </row>
    <row r="35" s="8" customFormat="1" spans="1:6">
      <c r="A35" s="17" t="s">
        <v>39</v>
      </c>
      <c r="B35" s="8">
        <v>0.34674578</v>
      </c>
      <c r="C35" s="8">
        <v>0.477684524</v>
      </c>
      <c r="D35" s="8">
        <v>0.664857982</v>
      </c>
      <c r="E35" s="8">
        <v>1.372611746</v>
      </c>
      <c r="F35" s="8">
        <v>1.53687982</v>
      </c>
    </row>
    <row r="36" s="8" customFormat="1" spans="1:6">
      <c r="A36" s="17" t="s">
        <v>39</v>
      </c>
      <c r="B36" s="8">
        <v>0.3396736743</v>
      </c>
      <c r="C36" s="8">
        <v>0.496562734</v>
      </c>
      <c r="D36" s="8">
        <v>0.695784244</v>
      </c>
      <c r="E36" s="8">
        <v>1.30678945257</v>
      </c>
      <c r="F36" s="8">
        <v>1.6277856</v>
      </c>
    </row>
    <row r="37" s="8" customFormat="1" spans="1:6">
      <c r="A37" s="17" t="s">
        <v>39</v>
      </c>
      <c r="B37" s="8">
        <v>0.35787346</v>
      </c>
      <c r="C37" s="8">
        <v>0.526378742</v>
      </c>
      <c r="D37" s="8">
        <v>0.75346772</v>
      </c>
      <c r="E37" s="8">
        <v>1.26687935</v>
      </c>
      <c r="F37" s="8">
        <v>1.7372364525</v>
      </c>
    </row>
    <row r="39" spans="1:1">
      <c r="A39" s="9" t="s">
        <v>15</v>
      </c>
    </row>
    <row r="40" spans="1:1">
      <c r="A40" s="17" t="s">
        <v>29</v>
      </c>
    </row>
    <row r="41" spans="1:1">
      <c r="A41" s="17" t="s">
        <v>39</v>
      </c>
    </row>
    <row r="42" spans="1:1">
      <c r="A42" s="17" t="s">
        <v>39</v>
      </c>
    </row>
    <row r="43" spans="1:1">
      <c r="A43" s="17" t="s">
        <v>39</v>
      </c>
    </row>
    <row r="47" spans="1:1">
      <c r="A47" s="17" t="s">
        <v>37</v>
      </c>
    </row>
    <row r="48" spans="1:1">
      <c r="A48" s="17" t="s">
        <v>37</v>
      </c>
    </row>
    <row r="49" spans="1:1">
      <c r="A49" s="17" t="s">
        <v>37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5"/>
  <sheetViews>
    <sheetView topLeftCell="A202" workbookViewId="0">
      <selection activeCell="C211" sqref="C211"/>
    </sheetView>
  </sheetViews>
  <sheetFormatPr defaultColWidth="8.89166666666667" defaultRowHeight="14"/>
  <cols>
    <col min="1" max="2" width="8.89166666666667" style="8"/>
    <col min="3" max="3" width="11.1083333333333" style="8" customWidth="1"/>
    <col min="4" max="4" width="11.225" style="8" customWidth="1"/>
    <col min="5" max="5" width="12.6666666666667" style="8" customWidth="1"/>
    <col min="6" max="6" width="12.6666666666667" style="8"/>
    <col min="7" max="7" width="12.8916666666667" style="8"/>
    <col min="8" max="8" width="2.89166666666667" style="8" customWidth="1"/>
    <col min="9" max="9" width="11.775" style="8"/>
    <col min="10" max="10" width="10.6666666666667" style="8"/>
    <col min="11" max="11" width="12.6666666666667" style="8"/>
    <col min="12" max="12" width="12.8916666666667" style="8"/>
    <col min="13" max="13" width="2" style="8" customWidth="1"/>
    <col min="14" max="14" width="12.8916666666667" style="8"/>
    <col min="15" max="15" width="11.5833333333333" style="8"/>
    <col min="16" max="16" width="12.6666666666667" style="8"/>
    <col min="17" max="17" width="12.8916666666667" style="8"/>
    <col min="18" max="16384" width="8.89166666666667" style="8"/>
  </cols>
  <sheetData>
    <row r="1" spans="1:1">
      <c r="A1" s="9" t="s">
        <v>40</v>
      </c>
    </row>
    <row r="2" spans="1:14">
      <c r="A2" s="9" t="s">
        <v>41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>
      <c r="A3" s="9"/>
      <c r="B3" s="9"/>
      <c r="C3" s="9"/>
      <c r="D3" s="9" t="s">
        <v>1</v>
      </c>
      <c r="E3" s="9"/>
      <c r="F3" s="9"/>
      <c r="G3" s="9"/>
      <c r="H3" s="9"/>
      <c r="I3" s="9" t="s">
        <v>2</v>
      </c>
      <c r="J3" s="9"/>
      <c r="K3" s="9"/>
      <c r="L3" s="9"/>
      <c r="M3" s="9"/>
      <c r="N3" s="9" t="s">
        <v>3</v>
      </c>
    </row>
    <row r="4" ht="15" spans="1:9">
      <c r="A4" s="10" t="s">
        <v>42</v>
      </c>
      <c r="B4" s="10" t="s">
        <v>19</v>
      </c>
      <c r="C4" s="10" t="s">
        <v>43</v>
      </c>
      <c r="D4" s="10" t="s">
        <v>20</v>
      </c>
      <c r="E4" s="10" t="s">
        <v>21</v>
      </c>
      <c r="F4" s="10" t="s">
        <v>22</v>
      </c>
      <c r="G4" s="10" t="s">
        <v>7</v>
      </c>
      <c r="H4" s="11"/>
      <c r="I4" s="11"/>
    </row>
    <row r="5" ht="15" spans="1:17">
      <c r="A5" s="12"/>
      <c r="B5" s="13"/>
      <c r="C5" s="14"/>
      <c r="D5" s="15"/>
      <c r="E5" s="15"/>
      <c r="F5" s="14"/>
      <c r="G5" s="14"/>
      <c r="I5" s="15"/>
      <c r="J5" s="15"/>
      <c r="K5" s="14"/>
      <c r="L5" s="14"/>
      <c r="N5" s="15"/>
      <c r="O5" s="15"/>
      <c r="P5" s="14"/>
      <c r="Q5" s="14"/>
    </row>
    <row r="6" ht="15" spans="1:17">
      <c r="A6" s="13" t="s">
        <v>44</v>
      </c>
      <c r="B6" s="13" t="s">
        <v>10</v>
      </c>
      <c r="C6" s="14" t="s">
        <v>37</v>
      </c>
      <c r="D6" s="15">
        <v>57332.681</v>
      </c>
      <c r="E6" s="15">
        <v>86833.288</v>
      </c>
      <c r="F6" s="14">
        <f>(D6*E6)/E6</f>
        <v>57332.681</v>
      </c>
      <c r="G6" s="14">
        <f>F6/F6</f>
        <v>1</v>
      </c>
      <c r="I6" s="15">
        <v>37543.542</v>
      </c>
      <c r="J6" s="15">
        <v>61832.318</v>
      </c>
      <c r="K6" s="14">
        <f>(I6*J6)/J6</f>
        <v>37543.542</v>
      </c>
      <c r="L6" s="14">
        <f>K6/K6</f>
        <v>1</v>
      </c>
      <c r="N6" s="15">
        <v>41322.343</v>
      </c>
      <c r="O6" s="15">
        <v>54854.213</v>
      </c>
      <c r="P6" s="14">
        <f>(N6*O6)/O6</f>
        <v>41322.343</v>
      </c>
      <c r="Q6" s="14">
        <f>P6/P6</f>
        <v>1</v>
      </c>
    </row>
    <row r="7" ht="15" spans="1:17">
      <c r="A7" s="14"/>
      <c r="B7" s="14"/>
      <c r="C7" s="14" t="s">
        <v>36</v>
      </c>
      <c r="D7" s="15">
        <v>56793.881</v>
      </c>
      <c r="E7" s="15">
        <v>90833.288</v>
      </c>
      <c r="F7" s="14">
        <f>(D7*E6)/E7</f>
        <v>54292.8648086671</v>
      </c>
      <c r="G7" s="14">
        <f>F7/F6</f>
        <v>0.946979346887112</v>
      </c>
      <c r="I7" s="15">
        <v>36792.681</v>
      </c>
      <c r="J7" s="15">
        <v>57543.278</v>
      </c>
      <c r="K7" s="14">
        <f>(I7*J6)/J7</f>
        <v>39535.0565823615</v>
      </c>
      <c r="L7" s="14">
        <f>K7/K6</f>
        <v>1.0530454633812</v>
      </c>
      <c r="N7" s="15">
        <v>38814.452</v>
      </c>
      <c r="O7" s="15">
        <v>55324.552</v>
      </c>
      <c r="P7" s="14">
        <f>(N7*O6)/O7</f>
        <v>38484.472815727</v>
      </c>
      <c r="Q7" s="14">
        <f>P7/P6</f>
        <v>0.931323589655287</v>
      </c>
    </row>
    <row r="8" ht="15" spans="1:17">
      <c r="A8" s="14"/>
      <c r="B8" s="14"/>
      <c r="C8" s="14" t="s">
        <v>35</v>
      </c>
      <c r="D8" s="15">
        <v>23022.539</v>
      </c>
      <c r="E8" s="15">
        <v>87183.309</v>
      </c>
      <c r="F8" s="14">
        <f>(D8*E6)/E8</f>
        <v>22930.1087835314</v>
      </c>
      <c r="G8" s="14">
        <f>F8/F6</f>
        <v>0.399948308426941</v>
      </c>
      <c r="I8" s="15">
        <v>16822.539</v>
      </c>
      <c r="J8" s="15">
        <v>60523.679</v>
      </c>
      <c r="K8" s="14">
        <f>(I8*J6)/J8</f>
        <v>17186.2748299786</v>
      </c>
      <c r="L8" s="14">
        <f>K8/K6</f>
        <v>0.457769137232139</v>
      </c>
      <c r="N8" s="15">
        <v>17522.539</v>
      </c>
      <c r="O8" s="15">
        <v>53053.753</v>
      </c>
      <c r="P8" s="14">
        <f>(N8*O6)/O8</f>
        <v>18117.1930778734</v>
      </c>
      <c r="Q8" s="14">
        <f>P8/P6</f>
        <v>0.43843576531644</v>
      </c>
    </row>
    <row r="9" ht="15" spans="1:17">
      <c r="A9" s="14"/>
      <c r="B9" s="14"/>
      <c r="C9" s="14"/>
      <c r="D9" s="15"/>
      <c r="E9" s="15"/>
      <c r="F9" s="14"/>
      <c r="G9" s="14"/>
      <c r="I9" s="15"/>
      <c r="J9" s="15"/>
      <c r="K9" s="14"/>
      <c r="L9" s="14"/>
      <c r="N9" s="15"/>
      <c r="O9" s="15"/>
      <c r="P9" s="14"/>
      <c r="Q9" s="14"/>
    </row>
    <row r="10" ht="15" spans="1:17">
      <c r="A10" s="13"/>
      <c r="B10" s="13" t="s">
        <v>15</v>
      </c>
      <c r="C10" s="14" t="s">
        <v>45</v>
      </c>
      <c r="D10" s="15">
        <v>48012.045</v>
      </c>
      <c r="E10" s="15">
        <v>83947.803</v>
      </c>
      <c r="F10" s="14">
        <f>(D10*E10)/E10</f>
        <v>48012.045</v>
      </c>
      <c r="G10" s="14">
        <f>F10/F10</f>
        <v>1</v>
      </c>
      <c r="I10" s="15">
        <v>33345.352</v>
      </c>
      <c r="J10" s="15">
        <v>56824.825</v>
      </c>
      <c r="K10" s="14">
        <f>(I10*J10)/J10</f>
        <v>33345.352</v>
      </c>
      <c r="L10" s="14">
        <f>K10/K10</f>
        <v>1</v>
      </c>
      <c r="N10" s="15">
        <v>32345.352</v>
      </c>
      <c r="O10" s="15">
        <v>57452.424</v>
      </c>
      <c r="P10" s="14">
        <f>(N10*O10)/O10</f>
        <v>32345.352</v>
      </c>
      <c r="Q10" s="14">
        <f>P10/P10</f>
        <v>1</v>
      </c>
    </row>
    <row r="11" ht="15" spans="1:17">
      <c r="A11" s="14"/>
      <c r="B11" s="14"/>
      <c r="C11" s="14" t="s">
        <v>36</v>
      </c>
      <c r="D11" s="15">
        <v>46710.288</v>
      </c>
      <c r="E11" s="15">
        <v>91600.622</v>
      </c>
      <c r="F11" s="14">
        <f>(D11*E10)/E11</f>
        <v>42807.8540241491</v>
      </c>
      <c r="G11" s="14">
        <f>F11/F10</f>
        <v>0.891606554649966</v>
      </c>
      <c r="I11" s="15">
        <v>33763.452</v>
      </c>
      <c r="J11" s="15">
        <v>58542.542</v>
      </c>
      <c r="K11" s="14">
        <f>(I11*J10)/J11</f>
        <v>32772.7868614913</v>
      </c>
      <c r="L11" s="14">
        <f>K11/K10</f>
        <v>0.982829236935068</v>
      </c>
      <c r="N11" s="15">
        <v>31763.452</v>
      </c>
      <c r="O11" s="15">
        <v>56149.421</v>
      </c>
      <c r="P11" s="14">
        <f>(N11*O10)/O11</f>
        <v>32500.5544047845</v>
      </c>
      <c r="Q11" s="14">
        <f>P11/P10</f>
        <v>1.00479829079568</v>
      </c>
    </row>
    <row r="12" ht="15" spans="1:17">
      <c r="A12" s="14"/>
      <c r="B12" s="14"/>
      <c r="C12" s="14" t="s">
        <v>35</v>
      </c>
      <c r="D12" s="15">
        <v>21720.966</v>
      </c>
      <c r="E12" s="15">
        <v>88613.995</v>
      </c>
      <c r="F12" s="14">
        <f>(D12*E10)/E12</f>
        <v>20577.1940960082</v>
      </c>
      <c r="G12" s="14">
        <f>F12/F10</f>
        <v>0.428583995870373</v>
      </c>
      <c r="I12" s="15">
        <v>17724.521</v>
      </c>
      <c r="J12" s="15">
        <v>59654.754</v>
      </c>
      <c r="K12" s="14">
        <f>(I12*J10)/J12</f>
        <v>16883.6972160479</v>
      </c>
      <c r="L12" s="14">
        <f>K12/K10</f>
        <v>0.506328354729857</v>
      </c>
      <c r="N12" s="15">
        <v>14824.521</v>
      </c>
      <c r="O12" s="15">
        <v>55841.842</v>
      </c>
      <c r="P12" s="14">
        <f>(N12*O10)/O12</f>
        <v>15252.0876028571</v>
      </c>
      <c r="Q12" s="14">
        <f>P12/P10</f>
        <v>0.471538773263531</v>
      </c>
    </row>
    <row r="14" s="8" customFormat="1" ht="15" spans="1:17">
      <c r="A14" s="8" t="s">
        <v>46</v>
      </c>
      <c r="B14" s="13" t="s">
        <v>10</v>
      </c>
      <c r="C14" s="14" t="s">
        <v>37</v>
      </c>
      <c r="D14" s="15">
        <v>27580.123</v>
      </c>
      <c r="E14" s="15">
        <v>86833.288</v>
      </c>
      <c r="F14" s="14">
        <f>(D14*E14)/E14</f>
        <v>27580.123</v>
      </c>
      <c r="G14" s="14">
        <f>F14/F14</f>
        <v>1</v>
      </c>
      <c r="I14" s="15">
        <v>17324.341</v>
      </c>
      <c r="J14" s="15">
        <v>61832.318</v>
      </c>
      <c r="K14" s="14">
        <f>(I14*J14)/J14</f>
        <v>17324.341</v>
      </c>
      <c r="L14" s="14">
        <f>K14/K14</f>
        <v>1</v>
      </c>
      <c r="N14" s="15">
        <v>19376.529</v>
      </c>
      <c r="O14" s="15">
        <v>54854.213</v>
      </c>
      <c r="P14" s="14">
        <f>(N14*O14)/O14</f>
        <v>19376.529</v>
      </c>
      <c r="Q14" s="14">
        <f>P14/P14</f>
        <v>1</v>
      </c>
    </row>
    <row r="15" s="8" customFormat="1" ht="15" spans="2:17">
      <c r="B15" s="14"/>
      <c r="C15" s="14" t="s">
        <v>36</v>
      </c>
      <c r="D15" s="15">
        <v>29972.436</v>
      </c>
      <c r="E15" s="15">
        <v>90833.288</v>
      </c>
      <c r="F15" s="14">
        <f>(D15*E14)/E15</f>
        <v>28652.5482513588</v>
      </c>
      <c r="G15" s="14">
        <f>F15/F14</f>
        <v>1.03888399088571</v>
      </c>
      <c r="I15" s="15">
        <v>18634.345</v>
      </c>
      <c r="J15" s="15">
        <v>57543.278</v>
      </c>
      <c r="K15" s="14">
        <f>(I15*J14)/J15</f>
        <v>20023.2726707316</v>
      </c>
      <c r="L15" s="14">
        <f>K15/K14</f>
        <v>1.15578841762186</v>
      </c>
      <c r="N15" s="15">
        <v>16791.416</v>
      </c>
      <c r="O15" s="15">
        <v>55324.552</v>
      </c>
      <c r="P15" s="14">
        <f>(N15*O14)/O15</f>
        <v>16648.6645899204</v>
      </c>
      <c r="Q15" s="14">
        <f>P15/P14</f>
        <v>0.859218108151381</v>
      </c>
    </row>
    <row r="16" s="8" customFormat="1" ht="15" spans="2:17">
      <c r="B16" s="14"/>
      <c r="C16" s="14" t="s">
        <v>35</v>
      </c>
      <c r="D16" s="15">
        <v>51168.358</v>
      </c>
      <c r="E16" s="15">
        <v>87183.309</v>
      </c>
      <c r="F16" s="14">
        <f>(D16*E14)/E16</f>
        <v>50962.9287723078</v>
      </c>
      <c r="G16" s="14">
        <f>F16/F14</f>
        <v>1.84781368713649</v>
      </c>
      <c r="I16" s="15">
        <v>30423.653</v>
      </c>
      <c r="J16" s="15">
        <v>60523.679</v>
      </c>
      <c r="K16" s="14">
        <f>(I16*J14)/J16</f>
        <v>31081.4712208366</v>
      </c>
      <c r="L16" s="14">
        <f>K16/K14</f>
        <v>1.79409255571895</v>
      </c>
      <c r="N16" s="15">
        <v>28305.827</v>
      </c>
      <c r="O16" s="15">
        <v>53053.753</v>
      </c>
      <c r="P16" s="14">
        <f>(N16*O14)/O16</f>
        <v>29266.4283976131</v>
      </c>
      <c r="Q16" s="14">
        <f>P16/P14</f>
        <v>1.51040614124507</v>
      </c>
    </row>
    <row r="17" s="8" customFormat="1" ht="15" spans="2:17">
      <c r="B17" s="14"/>
      <c r="C17" s="14"/>
      <c r="D17" s="15"/>
      <c r="E17" s="15"/>
      <c r="F17" s="14"/>
      <c r="G17" s="14"/>
      <c r="I17" s="15"/>
      <c r="J17" s="15"/>
      <c r="K17" s="14"/>
      <c r="L17" s="14"/>
      <c r="N17" s="15"/>
      <c r="O17" s="15"/>
      <c r="P17" s="14"/>
      <c r="Q17" s="14"/>
    </row>
    <row r="18" s="8" customFormat="1" ht="15" spans="2:17">
      <c r="B18" s="13" t="s">
        <v>15</v>
      </c>
      <c r="C18" s="14" t="s">
        <v>45</v>
      </c>
      <c r="D18" s="15">
        <v>31994.321</v>
      </c>
      <c r="E18" s="15">
        <v>83947.803</v>
      </c>
      <c r="F18" s="14">
        <f>(D18*E18)/E18</f>
        <v>31994.321</v>
      </c>
      <c r="G18" s="14">
        <f>F18/F18</f>
        <v>1</v>
      </c>
      <c r="I18" s="15">
        <v>18423.542</v>
      </c>
      <c r="J18" s="15">
        <v>56824.825</v>
      </c>
      <c r="K18" s="14">
        <f>(I18*J18)/J18</f>
        <v>18423.542</v>
      </c>
      <c r="L18" s="14">
        <f>K18/K18</f>
        <v>1</v>
      </c>
      <c r="N18" s="15">
        <v>13476.288</v>
      </c>
      <c r="O18" s="15">
        <v>57452.424</v>
      </c>
      <c r="P18" s="14">
        <f>(N18*O18)/O18</f>
        <v>13476.288</v>
      </c>
      <c r="Q18" s="14">
        <f>P18/P18</f>
        <v>1</v>
      </c>
    </row>
    <row r="19" s="8" customFormat="1" ht="15" spans="2:17">
      <c r="B19" s="14"/>
      <c r="C19" s="14" t="s">
        <v>36</v>
      </c>
      <c r="D19" s="15">
        <v>30846.443</v>
      </c>
      <c r="E19" s="15">
        <v>91600.622</v>
      </c>
      <c r="F19" s="14">
        <f>(D19*E18)/E19</f>
        <v>28269.3617540581</v>
      </c>
      <c r="G19" s="14">
        <f>F19/F18</f>
        <v>0.883574361651809</v>
      </c>
      <c r="I19" s="15">
        <v>18024.456</v>
      </c>
      <c r="J19" s="15">
        <v>58542.542</v>
      </c>
      <c r="K19" s="14">
        <f>(I19*J18)/J19</f>
        <v>17495.5941940512</v>
      </c>
      <c r="L19" s="14">
        <f>K19/K18</f>
        <v>0.94963249705465</v>
      </c>
      <c r="N19" s="15">
        <v>12863.845</v>
      </c>
      <c r="O19" s="15">
        <v>56149.421</v>
      </c>
      <c r="P19" s="14">
        <f>(N19*O18)/O19</f>
        <v>13162.3632808303</v>
      </c>
      <c r="Q19" s="14">
        <f>P19/P18</f>
        <v>0.976705401430295</v>
      </c>
    </row>
    <row r="20" s="8" customFormat="1" ht="15" spans="2:17">
      <c r="B20" s="14"/>
      <c r="C20" s="14" t="s">
        <v>35</v>
      </c>
      <c r="D20" s="15">
        <v>51622.425</v>
      </c>
      <c r="E20" s="15">
        <v>88613.995</v>
      </c>
      <c r="F20" s="14">
        <f>(D20*E18)/E20</f>
        <v>48904.11683033</v>
      </c>
      <c r="G20" s="14">
        <f>F20/F18</f>
        <v>1.52852491635406</v>
      </c>
      <c r="I20" s="15">
        <v>24546.234</v>
      </c>
      <c r="J20" s="15">
        <v>59654.754</v>
      </c>
      <c r="K20" s="14">
        <f>(I20*J18)/J20</f>
        <v>23381.7987324036</v>
      </c>
      <c r="L20" s="14">
        <f>K20/K18</f>
        <v>1.26912613939294</v>
      </c>
      <c r="N20" s="15">
        <v>21135.778</v>
      </c>
      <c r="O20" s="15">
        <v>55841.842</v>
      </c>
      <c r="P20" s="14">
        <f>(N20*O18)/O20</f>
        <v>21745.3729270942</v>
      </c>
      <c r="Q20" s="14">
        <f>P20/P18</f>
        <v>1.61360256823646</v>
      </c>
    </row>
    <row r="22" s="8" customFormat="1" ht="15" spans="1:17">
      <c r="A22" s="8" t="s">
        <v>47</v>
      </c>
      <c r="B22" s="13" t="s">
        <v>10</v>
      </c>
      <c r="C22" s="14" t="s">
        <v>37</v>
      </c>
      <c r="D22" s="15">
        <v>45782.214</v>
      </c>
      <c r="E22" s="15">
        <v>86833.288</v>
      </c>
      <c r="F22" s="14">
        <f>(D22*E22)/E22</f>
        <v>45782.214</v>
      </c>
      <c r="G22" s="14">
        <f>F22/F22</f>
        <v>1</v>
      </c>
      <c r="I22" s="15">
        <v>33539.431</v>
      </c>
      <c r="J22" s="15">
        <v>61832.318</v>
      </c>
      <c r="K22" s="14">
        <f>(I22*J22)/J22</f>
        <v>33539.431</v>
      </c>
      <c r="L22" s="14">
        <f>K22/K22</f>
        <v>1</v>
      </c>
      <c r="N22" s="15">
        <v>30563.521</v>
      </c>
      <c r="O22" s="15">
        <v>54854.213</v>
      </c>
      <c r="P22" s="14">
        <f>(N22*O22)/O22</f>
        <v>30563.521</v>
      </c>
      <c r="Q22" s="14">
        <f>P22/P22</f>
        <v>1</v>
      </c>
    </row>
    <row r="23" s="8" customFormat="1" ht="15" spans="2:17">
      <c r="B23" s="14"/>
      <c r="C23" s="14" t="s">
        <v>36</v>
      </c>
      <c r="D23" s="15">
        <v>48491.785</v>
      </c>
      <c r="E23" s="15">
        <v>90833.288</v>
      </c>
      <c r="F23" s="14">
        <f>(D23*E22)/E23</f>
        <v>46356.3658792037</v>
      </c>
      <c r="G23" s="14">
        <f>F23/F22</f>
        <v>1.01254093738681</v>
      </c>
      <c r="I23" s="15">
        <v>32143.785</v>
      </c>
      <c r="J23" s="15">
        <v>57543.278</v>
      </c>
      <c r="K23" s="14">
        <f>(I23*J22)/J23</f>
        <v>34539.6509361811</v>
      </c>
      <c r="L23" s="14">
        <f>K23/K22</f>
        <v>1.02982220945195</v>
      </c>
      <c r="N23" s="15">
        <v>25247.627</v>
      </c>
      <c r="O23" s="15">
        <v>55324.552</v>
      </c>
      <c r="P23" s="14">
        <f>(N23*O22)/O23</f>
        <v>25032.9855215556</v>
      </c>
      <c r="Q23" s="14">
        <f>P23/P22</f>
        <v>0.819047828997046</v>
      </c>
    </row>
    <row r="24" s="8" customFormat="1" ht="15" spans="2:17">
      <c r="B24" s="14"/>
      <c r="C24" s="14" t="s">
        <v>35</v>
      </c>
      <c r="D24" s="15">
        <v>28373.421</v>
      </c>
      <c r="E24" s="15">
        <v>87183.309</v>
      </c>
      <c r="F24" s="14">
        <f>(D24*E22)/E24</f>
        <v>28259.5082189212</v>
      </c>
      <c r="G24" s="14">
        <f>F24/F22</f>
        <v>0.617259537053433</v>
      </c>
      <c r="I24" s="15">
        <v>18356.785</v>
      </c>
      <c r="J24" s="15">
        <v>60523.679</v>
      </c>
      <c r="K24" s="14">
        <f>(I24*J22)/J24</f>
        <v>18753.6941959135</v>
      </c>
      <c r="L24" s="14">
        <f>K24/K22</f>
        <v>0.559153618196846</v>
      </c>
      <c r="N24" s="15">
        <v>14265.454</v>
      </c>
      <c r="O24" s="15">
        <v>53053.753</v>
      </c>
      <c r="P24" s="14">
        <f>(N24*O22)/O24</f>
        <v>14749.5739322664</v>
      </c>
      <c r="Q24" s="14">
        <f>P24/P22</f>
        <v>0.482587524266803</v>
      </c>
    </row>
    <row r="25" s="8" customFormat="1" ht="15" spans="2:17">
      <c r="B25" s="14"/>
      <c r="C25" s="14"/>
      <c r="D25" s="15"/>
      <c r="E25" s="15"/>
      <c r="F25" s="14"/>
      <c r="G25" s="14"/>
      <c r="I25" s="15"/>
      <c r="J25" s="15"/>
      <c r="K25" s="14"/>
      <c r="L25" s="14"/>
      <c r="N25" s="15"/>
      <c r="O25" s="15"/>
      <c r="P25" s="14"/>
      <c r="Q25" s="14"/>
    </row>
    <row r="26" s="8" customFormat="1" ht="15" spans="2:17">
      <c r="B26" s="13" t="s">
        <v>15</v>
      </c>
      <c r="C26" s="14" t="s">
        <v>45</v>
      </c>
      <c r="D26" s="15">
        <v>44740.452</v>
      </c>
      <c r="E26" s="15">
        <v>83947.803</v>
      </c>
      <c r="F26" s="14">
        <f>(D26*E26)/E26</f>
        <v>44740.452</v>
      </c>
      <c r="G26" s="14">
        <f>F26/F26</f>
        <v>1</v>
      </c>
      <c r="I26" s="15">
        <v>28734.423</v>
      </c>
      <c r="J26" s="15">
        <v>56824.825</v>
      </c>
      <c r="K26" s="14">
        <f>(I26*J26)/J26</f>
        <v>28734.423</v>
      </c>
      <c r="L26" s="14">
        <f>K26/K26</f>
        <v>1</v>
      </c>
      <c r="N26" s="15">
        <v>26732.563</v>
      </c>
      <c r="O26" s="15">
        <v>57452.424</v>
      </c>
      <c r="P26" s="14">
        <f>(N26*O26)/O26</f>
        <v>26732.563</v>
      </c>
      <c r="Q26" s="14">
        <f>P26/P26</f>
        <v>1</v>
      </c>
    </row>
    <row r="27" s="8" customFormat="1" ht="15" spans="2:17">
      <c r="B27" s="14"/>
      <c r="C27" s="14" t="s">
        <v>36</v>
      </c>
      <c r="D27" s="15">
        <v>44160.543</v>
      </c>
      <c r="E27" s="15">
        <v>91600.622</v>
      </c>
      <c r="F27" s="14">
        <f>(D27*E26)/E27</f>
        <v>40471.1287237441</v>
      </c>
      <c r="G27" s="14">
        <f>F27/F26</f>
        <v>0.9045757678922</v>
      </c>
      <c r="I27" s="15">
        <v>31959.632</v>
      </c>
      <c r="J27" s="15">
        <v>58542.542</v>
      </c>
      <c r="K27" s="14">
        <f>(I27*J26)/J27</f>
        <v>31021.8933688325</v>
      </c>
      <c r="L27" s="14">
        <f>K27/K26</f>
        <v>1.0796073186795</v>
      </c>
      <c r="N27" s="15">
        <v>24948.878</v>
      </c>
      <c r="O27" s="15">
        <v>56149.421</v>
      </c>
      <c r="P27" s="14">
        <f>(N27*O26)/O27</f>
        <v>25527.8414568206</v>
      </c>
      <c r="Q27" s="14">
        <f>P27/P26</f>
        <v>0.954934304534159</v>
      </c>
    </row>
    <row r="28" s="8" customFormat="1" ht="15" spans="2:17">
      <c r="B28" s="14"/>
      <c r="C28" s="14" t="s">
        <v>35</v>
      </c>
      <c r="D28" s="15">
        <v>30635.335</v>
      </c>
      <c r="E28" s="15">
        <v>88613.995</v>
      </c>
      <c r="F28" s="14">
        <f>(D28*E26)/E28</f>
        <v>29022.1546542282</v>
      </c>
      <c r="G28" s="14">
        <f>F28/F26</f>
        <v>0.648678172813905</v>
      </c>
      <c r="I28" s="15">
        <v>16324.639</v>
      </c>
      <c r="J28" s="15">
        <v>59654.754</v>
      </c>
      <c r="K28" s="14">
        <f>(I28*J26)/J28</f>
        <v>15550.2234467881</v>
      </c>
      <c r="L28" s="14">
        <f>K28/K26</f>
        <v>0.541170548188425</v>
      </c>
      <c r="N28" s="15">
        <v>16324.639</v>
      </c>
      <c r="O28" s="15">
        <v>55841.842</v>
      </c>
      <c r="P28" s="14">
        <f>(N28*O26)/O28</f>
        <v>16795.471780371</v>
      </c>
      <c r="Q28" s="14">
        <f>P28/P26</f>
        <v>0.628277647016898</v>
      </c>
    </row>
    <row r="30" s="8" customFormat="1" ht="15" spans="1:17">
      <c r="A30" s="8" t="s">
        <v>48</v>
      </c>
      <c r="B30" s="13" t="s">
        <v>10</v>
      </c>
      <c r="C30" s="14" t="s">
        <v>37</v>
      </c>
      <c r="D30" s="15">
        <v>21237.873</v>
      </c>
      <c r="E30" s="15">
        <v>86833.288</v>
      </c>
      <c r="F30" s="14">
        <f>(D30*E30)/E30</f>
        <v>21237.873</v>
      </c>
      <c r="G30" s="14">
        <f>F30/F30</f>
        <v>1</v>
      </c>
      <c r="I30" s="15">
        <v>21237.873</v>
      </c>
      <c r="J30" s="15">
        <v>61832.318</v>
      </c>
      <c r="K30" s="14">
        <f>(I30*J30)/J30</f>
        <v>21237.873</v>
      </c>
      <c r="L30" s="14">
        <f>K30/K30</f>
        <v>1</v>
      </c>
      <c r="N30" s="15">
        <v>19547.345</v>
      </c>
      <c r="O30" s="15">
        <v>54854.213</v>
      </c>
      <c r="P30" s="14">
        <f>(N30*O30)/O30</f>
        <v>19547.345</v>
      </c>
      <c r="Q30" s="14">
        <f>P30/P30</f>
        <v>1</v>
      </c>
    </row>
    <row r="31" s="8" customFormat="1" ht="15" spans="2:17">
      <c r="B31" s="14"/>
      <c r="C31" s="14" t="s">
        <v>36</v>
      </c>
      <c r="D31" s="15">
        <v>22210.963</v>
      </c>
      <c r="E31" s="15">
        <v>90833.288</v>
      </c>
      <c r="F31" s="14">
        <f>(D31*E30)/E31</f>
        <v>21232.8650586374</v>
      </c>
      <c r="G31" s="14">
        <f>F31/F30</f>
        <v>0.999764197602903</v>
      </c>
      <c r="I31" s="15">
        <v>20910.963</v>
      </c>
      <c r="J31" s="15">
        <v>57543.278</v>
      </c>
      <c r="K31" s="14">
        <f>(I31*J30)/J31</f>
        <v>22469.580441737</v>
      </c>
      <c r="L31" s="14">
        <f>K31/K30</f>
        <v>1.05799580032035</v>
      </c>
      <c r="N31" s="15">
        <v>17245.784</v>
      </c>
      <c r="O31" s="15">
        <v>55324.552</v>
      </c>
      <c r="P31" s="14">
        <f>(N31*O30)/O31</f>
        <v>17099.169802369</v>
      </c>
      <c r="Q31" s="14">
        <f>P31/P30</f>
        <v>0.874756638426803</v>
      </c>
    </row>
    <row r="32" s="8" customFormat="1" ht="15" spans="2:17">
      <c r="B32" s="14"/>
      <c r="C32" s="14" t="s">
        <v>35</v>
      </c>
      <c r="D32" s="15">
        <v>27153.765</v>
      </c>
      <c r="E32" s="15">
        <v>87183.309</v>
      </c>
      <c r="F32" s="14">
        <f>(D32*E30)/E32</f>
        <v>27044.748858171</v>
      </c>
      <c r="G32" s="14">
        <f>F32/F30</f>
        <v>1.27342078268248</v>
      </c>
      <c r="I32" s="15">
        <v>26153.765</v>
      </c>
      <c r="J32" s="15">
        <v>60523.679</v>
      </c>
      <c r="K32" s="14">
        <f>(I32*J30)/J32</f>
        <v>26719.2599838035</v>
      </c>
      <c r="L32" s="14">
        <f>K32/K30</f>
        <v>1.25809491297945</v>
      </c>
      <c r="N32" s="15">
        <v>20975.975</v>
      </c>
      <c r="O32" s="15">
        <v>53053.753</v>
      </c>
      <c r="P32" s="14">
        <f>(N32*O30)/O32</f>
        <v>21687.8266940451</v>
      </c>
      <c r="Q32" s="14">
        <f>P32/P30</f>
        <v>1.10950242572815</v>
      </c>
    </row>
    <row r="33" s="8" customFormat="1" ht="15" spans="2:17">
      <c r="B33" s="14"/>
      <c r="C33" s="14"/>
      <c r="D33" s="15"/>
      <c r="E33" s="15"/>
      <c r="F33" s="14"/>
      <c r="G33" s="14"/>
      <c r="I33" s="15"/>
      <c r="J33" s="15"/>
      <c r="K33" s="14"/>
      <c r="L33" s="14"/>
      <c r="N33" s="15"/>
      <c r="O33" s="15"/>
      <c r="P33" s="14"/>
      <c r="Q33" s="14"/>
    </row>
    <row r="34" s="8" customFormat="1" ht="15" spans="2:17">
      <c r="B34" s="13" t="s">
        <v>15</v>
      </c>
      <c r="C34" s="14" t="s">
        <v>45</v>
      </c>
      <c r="D34" s="15">
        <v>17067.643</v>
      </c>
      <c r="E34" s="15">
        <v>83947.803</v>
      </c>
      <c r="F34" s="14">
        <f>(D34*E34)/E34</f>
        <v>17067.643</v>
      </c>
      <c r="G34" s="14">
        <f>F34/F34</f>
        <v>1</v>
      </c>
      <c r="I34" s="15">
        <v>19766.242</v>
      </c>
      <c r="J34" s="15">
        <v>56824.825</v>
      </c>
      <c r="K34" s="14">
        <f>(I34*J34)/J34</f>
        <v>19766.242</v>
      </c>
      <c r="L34" s="14">
        <f>K34/K34</f>
        <v>1</v>
      </c>
      <c r="N34" s="15">
        <v>18341.421</v>
      </c>
      <c r="O34" s="15">
        <v>57452.424</v>
      </c>
      <c r="P34" s="14">
        <f>(N34*O34)/O34</f>
        <v>18341.421</v>
      </c>
      <c r="Q34" s="14">
        <f>P34/P34</f>
        <v>1</v>
      </c>
    </row>
    <row r="35" s="8" customFormat="1" ht="15" spans="2:17">
      <c r="B35" s="14"/>
      <c r="C35" s="14" t="s">
        <v>36</v>
      </c>
      <c r="D35" s="15">
        <v>18539.536</v>
      </c>
      <c r="E35" s="15">
        <v>91600.622</v>
      </c>
      <c r="F35" s="14">
        <f>(D35*E34)/E35</f>
        <v>16990.6413500053</v>
      </c>
      <c r="G35" s="14">
        <f>F35/F34</f>
        <v>0.995488442663426</v>
      </c>
      <c r="I35" s="15">
        <v>17769.942</v>
      </c>
      <c r="J35" s="15">
        <v>58542.542</v>
      </c>
      <c r="K35" s="14">
        <f>(I35*J34)/J35</f>
        <v>17248.5479774717</v>
      </c>
      <c r="L35" s="14">
        <f>K35/K34</f>
        <v>0.872626570972452</v>
      </c>
      <c r="N35" s="15">
        <v>19253.137</v>
      </c>
      <c r="O35" s="15">
        <v>56149.421</v>
      </c>
      <c r="P35" s="14">
        <f>(N35*O34)/O35</f>
        <v>19699.9251382145</v>
      </c>
      <c r="Q35" s="14">
        <f>P35/P34</f>
        <v>1.07406755115727</v>
      </c>
    </row>
    <row r="36" s="8" customFormat="1" ht="15" spans="2:17">
      <c r="B36" s="14"/>
      <c r="C36" s="14" t="s">
        <v>35</v>
      </c>
      <c r="D36" s="15">
        <v>23036.645</v>
      </c>
      <c r="E36" s="15">
        <v>88613.995</v>
      </c>
      <c r="F36" s="14">
        <f>(D36*E34)/E36</f>
        <v>21823.5927207766</v>
      </c>
      <c r="G36" s="14">
        <f>F36/F34</f>
        <v>1.27865298804156</v>
      </c>
      <c r="I36" s="15">
        <v>22983.731</v>
      </c>
      <c r="J36" s="15">
        <v>59654.754</v>
      </c>
      <c r="K36" s="14">
        <f>(I36*J34)/J36</f>
        <v>21893.4184511443</v>
      </c>
      <c r="L36" s="14">
        <f>K36/K34</f>
        <v>1.10761663502573</v>
      </c>
      <c r="N36" s="15">
        <v>21824.652</v>
      </c>
      <c r="O36" s="15">
        <v>55841.842</v>
      </c>
      <c r="P36" s="14">
        <f>(N36*O34)/O36</f>
        <v>22454.1153272925</v>
      </c>
      <c r="Q36" s="14">
        <f>P36/P34</f>
        <v>1.22422986350363</v>
      </c>
    </row>
    <row r="38" spans="1:1">
      <c r="A38" s="9" t="s">
        <v>40</v>
      </c>
    </row>
    <row r="39" spans="1:1">
      <c r="A39" s="9" t="s">
        <v>49</v>
      </c>
    </row>
    <row r="40" ht="15" spans="1:17">
      <c r="A40" s="13" t="s">
        <v>44</v>
      </c>
      <c r="B40" s="13" t="s">
        <v>10</v>
      </c>
      <c r="C40" s="14" t="s">
        <v>37</v>
      </c>
      <c r="D40" s="15">
        <v>42332.435</v>
      </c>
      <c r="E40" s="15">
        <v>78837.218</v>
      </c>
      <c r="F40" s="14">
        <f>(D40*E40)/E40</f>
        <v>42332.435</v>
      </c>
      <c r="G40" s="14">
        <f>F40/F40</f>
        <v>1</v>
      </c>
      <c r="I40" s="15">
        <v>37638.673</v>
      </c>
      <c r="J40" s="15">
        <v>61838.348</v>
      </c>
      <c r="K40" s="14">
        <f>(I40*J40)/J40</f>
        <v>37638.673</v>
      </c>
      <c r="L40" s="14">
        <f>K40/K40</f>
        <v>1</v>
      </c>
      <c r="N40" s="15">
        <v>38662.343</v>
      </c>
      <c r="O40" s="15">
        <v>57454.213</v>
      </c>
      <c r="P40" s="14">
        <f>(N40*O40)/O40</f>
        <v>38662.343</v>
      </c>
      <c r="Q40" s="14">
        <f>P40/P40</f>
        <v>1</v>
      </c>
    </row>
    <row r="41" ht="15" spans="1:17">
      <c r="A41" s="14"/>
      <c r="B41" s="14"/>
      <c r="C41" s="14" t="s">
        <v>38</v>
      </c>
      <c r="D41" s="15">
        <v>43752.754</v>
      </c>
      <c r="E41" s="15">
        <v>82333.227</v>
      </c>
      <c r="F41" s="14">
        <f>(D41*E40)/E41</f>
        <v>41894.9375711749</v>
      </c>
      <c r="G41" s="14">
        <f>F41/F40</f>
        <v>0.989665195757695</v>
      </c>
      <c r="I41" s="15">
        <v>36792.653</v>
      </c>
      <c r="J41" s="15">
        <v>57753.278</v>
      </c>
      <c r="K41" s="14">
        <f>(I41*J40)/J41</f>
        <v>39395.1124307999</v>
      </c>
      <c r="L41" s="14">
        <f>K41/K40</f>
        <v>1.04666581711847</v>
      </c>
      <c r="N41" s="15">
        <v>37864.452</v>
      </c>
      <c r="O41" s="15">
        <v>56641.57</v>
      </c>
      <c r="P41" s="14">
        <f>(N41*O40)/O41</f>
        <v>38407.6975679925</v>
      </c>
      <c r="Q41" s="14">
        <f>P41/P40</f>
        <v>0.993413605791881</v>
      </c>
    </row>
    <row r="42" ht="15" spans="1:17">
      <c r="A42" s="14"/>
      <c r="B42" s="14"/>
      <c r="C42" s="14" t="s">
        <v>39</v>
      </c>
      <c r="D42" s="15">
        <v>81022.539</v>
      </c>
      <c r="E42" s="15">
        <v>83753.328</v>
      </c>
      <c r="F42" s="14">
        <f>(D42*E40)/E42</f>
        <v>76266.7194556914</v>
      </c>
      <c r="G42" s="14">
        <f>F42/F40</f>
        <v>1.80161428124065</v>
      </c>
      <c r="I42" s="15">
        <v>56262.537</v>
      </c>
      <c r="J42" s="15">
        <v>59523.679</v>
      </c>
      <c r="K42" s="14">
        <f>(I42*J40)/J42</f>
        <v>58450.3915218156</v>
      </c>
      <c r="L42" s="14">
        <f>K42/K40</f>
        <v>1.55293443851795</v>
      </c>
      <c r="N42" s="15">
        <v>70962.532</v>
      </c>
      <c r="O42" s="15">
        <v>53911.753</v>
      </c>
      <c r="P42" s="14">
        <f>(N42*O40)/O42</f>
        <v>75625.3729784546</v>
      </c>
      <c r="Q42" s="14">
        <f>P42/P40</f>
        <v>1.95604733470122</v>
      </c>
    </row>
    <row r="43" ht="15" spans="1:17">
      <c r="A43" s="14"/>
      <c r="B43" s="14"/>
      <c r="C43" s="14"/>
      <c r="D43" s="15"/>
      <c r="E43" s="15"/>
      <c r="F43" s="14"/>
      <c r="G43" s="14"/>
      <c r="I43" s="15"/>
      <c r="J43" s="15"/>
      <c r="K43" s="14"/>
      <c r="L43" s="14"/>
      <c r="N43" s="15"/>
      <c r="O43" s="15"/>
      <c r="P43" s="14"/>
      <c r="Q43" s="14"/>
    </row>
    <row r="44" ht="15" spans="1:17">
      <c r="A44" s="13"/>
      <c r="B44" s="13" t="s">
        <v>15</v>
      </c>
      <c r="C44" s="14" t="s">
        <v>45</v>
      </c>
      <c r="D44" s="15">
        <v>38057.075</v>
      </c>
      <c r="E44" s="15">
        <v>78947.803</v>
      </c>
      <c r="F44" s="14">
        <f>(D44*E44)/E44</f>
        <v>38057.075</v>
      </c>
      <c r="G44" s="14">
        <f>F44/F44</f>
        <v>1</v>
      </c>
      <c r="I44" s="15">
        <v>33615.352</v>
      </c>
      <c r="J44" s="15">
        <v>56824.825</v>
      </c>
      <c r="K44" s="14">
        <f>(I44*J44)/J44</f>
        <v>33615.352</v>
      </c>
      <c r="L44" s="14">
        <f>K44/K44</f>
        <v>1</v>
      </c>
      <c r="N44" s="15">
        <v>37655.352</v>
      </c>
      <c r="O44" s="15">
        <v>57452.424</v>
      </c>
      <c r="P44" s="14">
        <f>(N44*O44)/O44</f>
        <v>37655.352</v>
      </c>
      <c r="Q44" s="14">
        <f>P44/P44</f>
        <v>1</v>
      </c>
    </row>
    <row r="45" ht="15" spans="1:17">
      <c r="A45" s="14"/>
      <c r="B45" s="14"/>
      <c r="C45" s="14" t="s">
        <v>38</v>
      </c>
      <c r="D45" s="15">
        <v>36790.217</v>
      </c>
      <c r="E45" s="15">
        <v>80960.622</v>
      </c>
      <c r="F45" s="14">
        <f>(D45*E44)/E45</f>
        <v>35875.5495238568</v>
      </c>
      <c r="G45" s="14">
        <f>F45/F44</f>
        <v>0.942677531677272</v>
      </c>
      <c r="I45" s="15">
        <v>33763.452</v>
      </c>
      <c r="J45" s="15">
        <v>58542.542</v>
      </c>
      <c r="K45" s="14">
        <f>(I45*J44)/J45</f>
        <v>32772.7868614913</v>
      </c>
      <c r="L45" s="14">
        <f>K45/K44</f>
        <v>0.97493510886012</v>
      </c>
      <c r="N45" s="15">
        <v>40763.451</v>
      </c>
      <c r="O45" s="15">
        <v>56149.421</v>
      </c>
      <c r="P45" s="14">
        <f>(N45*O44)/O45</f>
        <v>41709.4073072494</v>
      </c>
      <c r="Q45" s="14">
        <f>P45/P44</f>
        <v>1.10766212747791</v>
      </c>
    </row>
    <row r="46" ht="15" spans="1:17">
      <c r="A46" s="14"/>
      <c r="B46" s="14"/>
      <c r="C46" s="14" t="s">
        <v>39</v>
      </c>
      <c r="D46" s="15">
        <v>77720.866</v>
      </c>
      <c r="E46" s="15">
        <v>78413.935</v>
      </c>
      <c r="F46" s="14">
        <f>(D46*E44)/E46</f>
        <v>78250.0153570586</v>
      </c>
      <c r="G46" s="14">
        <f>F46/F44</f>
        <v>2.05612268827961</v>
      </c>
      <c r="I46" s="15">
        <v>57724.521</v>
      </c>
      <c r="J46" s="15">
        <v>59164.756</v>
      </c>
      <c r="K46" s="14">
        <f>(I46*J44)/J46</f>
        <v>55441.5504398231</v>
      </c>
      <c r="L46" s="14">
        <f>K46/K44</f>
        <v>1.64929257441133</v>
      </c>
      <c r="N46" s="15">
        <v>66824.521</v>
      </c>
      <c r="O46" s="15">
        <v>55841.842</v>
      </c>
      <c r="P46" s="14">
        <f>(N46*O44)/O46</f>
        <v>68751.8637742806</v>
      </c>
      <c r="Q46" s="14">
        <f>P46/P44</f>
        <v>1.82581917636252</v>
      </c>
    </row>
    <row r="47" spans="1:1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ht="15" spans="1:17">
      <c r="A48" s="8" t="s">
        <v>46</v>
      </c>
      <c r="B48" s="13" t="s">
        <v>10</v>
      </c>
      <c r="C48" s="14" t="s">
        <v>37</v>
      </c>
      <c r="D48" s="15">
        <v>32580.183</v>
      </c>
      <c r="E48" s="15">
        <v>78837.218</v>
      </c>
      <c r="F48" s="14">
        <f>(D48*E48)/E48</f>
        <v>32580.183</v>
      </c>
      <c r="G48" s="14">
        <f>F48/F48</f>
        <v>1</v>
      </c>
      <c r="I48" s="15">
        <v>27531.654</v>
      </c>
      <c r="J48" s="15">
        <v>61832.318</v>
      </c>
      <c r="K48" s="14">
        <f>(I48*J48)/J48</f>
        <v>27531.654</v>
      </c>
      <c r="L48" s="14">
        <f>K48/K48</f>
        <v>1</v>
      </c>
      <c r="N48" s="15">
        <v>19863.529</v>
      </c>
      <c r="O48" s="15">
        <v>54854.213</v>
      </c>
      <c r="P48" s="14">
        <f>(N48*O48)/O48</f>
        <v>19863.529</v>
      </c>
      <c r="Q48" s="14">
        <f>P48/P48</f>
        <v>1</v>
      </c>
    </row>
    <row r="49" ht="15" spans="2:17">
      <c r="B49" s="14"/>
      <c r="C49" s="14" t="s">
        <v>38</v>
      </c>
      <c r="D49" s="15">
        <v>30972.423</v>
      </c>
      <c r="E49" s="15">
        <v>82333.227</v>
      </c>
      <c r="F49" s="14">
        <f>(D49*E48)/E49</f>
        <v>29657.281185386</v>
      </c>
      <c r="G49" s="14">
        <f>F49/F48</f>
        <v>0.910285899418858</v>
      </c>
      <c r="I49" s="15">
        <v>28046.385</v>
      </c>
      <c r="J49" s="15">
        <v>57543.278</v>
      </c>
      <c r="K49" s="14">
        <f>(I49*J48)/J49</f>
        <v>30136.8475405664</v>
      </c>
      <c r="L49" s="14">
        <f>K49/K48</f>
        <v>1.09462539157896</v>
      </c>
      <c r="N49" s="15">
        <v>17491.416</v>
      </c>
      <c r="O49" s="15">
        <v>55324.552</v>
      </c>
      <c r="P49" s="14">
        <f>(N49*O48)/O49</f>
        <v>17342.7135738145</v>
      </c>
      <c r="Q49" s="14">
        <f>P49/P48</f>
        <v>0.873093274302594</v>
      </c>
    </row>
    <row r="50" ht="15" spans="2:17">
      <c r="B50" s="14"/>
      <c r="C50" s="14" t="s">
        <v>39</v>
      </c>
      <c r="D50" s="15">
        <v>21638.358</v>
      </c>
      <c r="E50" s="15">
        <v>83753.328</v>
      </c>
      <c r="F50" s="14">
        <f>(D50*E48)/E50</f>
        <v>20368.2407319748</v>
      </c>
      <c r="G50" s="14">
        <f>F50/F48</f>
        <v>0.625172692614243</v>
      </c>
      <c r="I50" s="15">
        <v>19474.653</v>
      </c>
      <c r="J50" s="15">
        <v>60523.679</v>
      </c>
      <c r="K50" s="14">
        <f>(I50*J48)/J50</f>
        <v>19895.7326641636</v>
      </c>
      <c r="L50" s="14">
        <f>K50/K48</f>
        <v>0.722649378935375</v>
      </c>
      <c r="N50" s="15">
        <v>11305.827</v>
      </c>
      <c r="O50" s="15">
        <v>53053.753</v>
      </c>
      <c r="P50" s="14">
        <f>(N50*O48)/O50</f>
        <v>11689.5074774286</v>
      </c>
      <c r="Q50" s="14">
        <f>P50/P48</f>
        <v>0.588490971439598</v>
      </c>
    </row>
    <row r="51" ht="15" spans="2:17">
      <c r="B51" s="14"/>
      <c r="C51" s="14"/>
      <c r="D51" s="15"/>
      <c r="E51" s="15"/>
      <c r="F51" s="14"/>
      <c r="G51" s="14"/>
      <c r="I51" s="15"/>
      <c r="J51" s="15"/>
      <c r="K51" s="14"/>
      <c r="L51" s="14"/>
      <c r="N51" s="15"/>
      <c r="O51" s="15"/>
      <c r="P51" s="14"/>
      <c r="Q51" s="14"/>
    </row>
    <row r="52" ht="15" spans="2:17">
      <c r="B52" s="13" t="s">
        <v>15</v>
      </c>
      <c r="C52" s="14" t="s">
        <v>45</v>
      </c>
      <c r="D52" s="15">
        <v>27994.375</v>
      </c>
      <c r="E52" s="15">
        <v>78947.803</v>
      </c>
      <c r="F52" s="14">
        <f>(D52*E52)/E52</f>
        <v>27994.375</v>
      </c>
      <c r="G52" s="14">
        <f>F52/F52</f>
        <v>1</v>
      </c>
      <c r="I52" s="15">
        <v>25246.462</v>
      </c>
      <c r="J52" s="15">
        <v>56824.825</v>
      </c>
      <c r="K52" s="14">
        <f>(I52*J52)/J52</f>
        <v>25246.462</v>
      </c>
      <c r="L52" s="14">
        <f>K52/K52</f>
        <v>1</v>
      </c>
      <c r="N52" s="15">
        <v>17446.288</v>
      </c>
      <c r="O52" s="15">
        <v>57452.424</v>
      </c>
      <c r="P52" s="14">
        <f>(N52*O52)/O52</f>
        <v>17446.288</v>
      </c>
      <c r="Q52" s="14">
        <f>P52/P52</f>
        <v>1</v>
      </c>
    </row>
    <row r="53" ht="15" spans="2:17">
      <c r="B53" s="14"/>
      <c r="C53" s="14" t="s">
        <v>38</v>
      </c>
      <c r="D53" s="15">
        <v>29846.713</v>
      </c>
      <c r="E53" s="15">
        <v>80960.622</v>
      </c>
      <c r="F53" s="14">
        <f>(D53*E52)/E53</f>
        <v>29104.6728633278</v>
      </c>
      <c r="G53" s="14">
        <f>F53/F52</f>
        <v>1.03966146282343</v>
      </c>
      <c r="I53" s="15">
        <v>28024.776</v>
      </c>
      <c r="J53" s="15">
        <v>58542.542</v>
      </c>
      <c r="K53" s="14">
        <f>(I53*J52)/J53</f>
        <v>27202.4913414966</v>
      </c>
      <c r="L53" s="14">
        <f>K53/K52</f>
        <v>1.0774773646104</v>
      </c>
      <c r="N53" s="15">
        <v>15843.871</v>
      </c>
      <c r="O53" s="15">
        <v>56149.421</v>
      </c>
      <c r="P53" s="14">
        <f>(N53*O52)/O53</f>
        <v>16211.5437395749</v>
      </c>
      <c r="Q53" s="14">
        <f>P53/P52</f>
        <v>0.929225961395047</v>
      </c>
    </row>
    <row r="54" ht="15" spans="2:17">
      <c r="B54" s="14"/>
      <c r="C54" s="14" t="s">
        <v>39</v>
      </c>
      <c r="D54" s="15">
        <v>18543.425</v>
      </c>
      <c r="E54" s="15">
        <v>78413.935</v>
      </c>
      <c r="F54" s="14">
        <f>(D54*E52)/E54</f>
        <v>18669.6747694817</v>
      </c>
      <c r="G54" s="14">
        <f>F54/F52</f>
        <v>0.666908075978894</v>
      </c>
      <c r="I54" s="15">
        <v>17876.234</v>
      </c>
      <c r="J54" s="15">
        <v>59654.754</v>
      </c>
      <c r="K54" s="14">
        <f>(I54*J52)/J54</f>
        <v>17028.2131866481</v>
      </c>
      <c r="L54" s="14">
        <f>K54/K52</f>
        <v>0.674479187881776</v>
      </c>
      <c r="N54" s="15">
        <v>9135.778</v>
      </c>
      <c r="O54" s="15">
        <v>55841.842</v>
      </c>
      <c r="P54" s="14">
        <f>(N54*O52)/O54</f>
        <v>9399.27073368876</v>
      </c>
      <c r="Q54" s="14">
        <f>P54/P52</f>
        <v>0.538754761682758</v>
      </c>
    </row>
    <row r="55" spans="1:1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="8" customFormat="1" ht="15" spans="1:17">
      <c r="A56" s="8" t="s">
        <v>47</v>
      </c>
      <c r="B56" s="13" t="s">
        <v>10</v>
      </c>
      <c r="C56" s="14" t="s">
        <v>37</v>
      </c>
      <c r="D56" s="15">
        <v>33762.266</v>
      </c>
      <c r="E56" s="15">
        <v>78837.218</v>
      </c>
      <c r="F56" s="14">
        <f>(D56*E56)/E56</f>
        <v>33762.266</v>
      </c>
      <c r="G56" s="14">
        <f>F56/F56</f>
        <v>1</v>
      </c>
      <c r="I56" s="15">
        <v>37549.435</v>
      </c>
      <c r="J56" s="15">
        <v>61832.318</v>
      </c>
      <c r="K56" s="14">
        <f>(I56*J56)/J56</f>
        <v>37549.435</v>
      </c>
      <c r="L56" s="14">
        <f>K56/K56</f>
        <v>1</v>
      </c>
      <c r="N56" s="15">
        <v>33683.521</v>
      </c>
      <c r="O56" s="15">
        <v>54854.213</v>
      </c>
      <c r="P56" s="14">
        <f>(N56*O56)/O56</f>
        <v>33683.521</v>
      </c>
      <c r="Q56" s="14">
        <f>P56/P56</f>
        <v>1</v>
      </c>
    </row>
    <row r="57" s="8" customFormat="1" ht="15" spans="2:17">
      <c r="B57" s="14"/>
      <c r="C57" s="14" t="s">
        <v>38</v>
      </c>
      <c r="D57" s="15">
        <v>37471.712</v>
      </c>
      <c r="E57" s="15">
        <v>82333.227</v>
      </c>
      <c r="F57" s="14">
        <f>(D57*E56)/E57</f>
        <v>35880.5993086754</v>
      </c>
      <c r="G57" s="14">
        <f>F57/F56</f>
        <v>1.06274262837321</v>
      </c>
      <c r="I57" s="15">
        <v>31646.785</v>
      </c>
      <c r="J57" s="15">
        <v>57543.278</v>
      </c>
      <c r="K57" s="14">
        <f>(I57*J56)/J57</f>
        <v>34005.6065940079</v>
      </c>
      <c r="L57" s="14">
        <f>K57/K56</f>
        <v>0.905622324117737</v>
      </c>
      <c r="N57" s="15">
        <v>35242.667</v>
      </c>
      <c r="O57" s="15">
        <v>55324.552</v>
      </c>
      <c r="P57" s="14">
        <f>(N57*O56)/O57</f>
        <v>34943.0531729578</v>
      </c>
      <c r="Q57" s="14">
        <f>P57/P56</f>
        <v>1.03739312683368</v>
      </c>
    </row>
    <row r="58" s="8" customFormat="1" ht="15" spans="2:17">
      <c r="B58" s="14"/>
      <c r="C58" s="14" t="s">
        <v>39</v>
      </c>
      <c r="D58" s="15">
        <v>60043.425</v>
      </c>
      <c r="E58" s="15">
        <v>83753.328</v>
      </c>
      <c r="F58" s="14">
        <f>(D58*E56)/E58</f>
        <v>56519.0267566639</v>
      </c>
      <c r="G58" s="14">
        <f>F58/F56</f>
        <v>1.67402942553275</v>
      </c>
      <c r="I58" s="15">
        <v>65766.725</v>
      </c>
      <c r="J58" s="15">
        <v>60523.679</v>
      </c>
      <c r="K58" s="14">
        <f>(I58*J56)/J58</f>
        <v>67188.7287951968</v>
      </c>
      <c r="L58" s="14">
        <f>K58/K56</f>
        <v>1.78934060646177</v>
      </c>
      <c r="N58" s="15">
        <v>50235.674</v>
      </c>
      <c r="O58" s="15">
        <v>53053.753</v>
      </c>
      <c r="P58" s="14">
        <f>(N58*O56)/O58</f>
        <v>51940.4981923628</v>
      </c>
      <c r="Q58" s="14">
        <f>P58/P56</f>
        <v>1.54201510561686</v>
      </c>
    </row>
    <row r="59" s="8" customFormat="1" ht="15" spans="2:17">
      <c r="B59" s="14"/>
      <c r="C59" s="14"/>
      <c r="D59" s="15"/>
      <c r="E59" s="15"/>
      <c r="F59" s="14"/>
      <c r="G59" s="14"/>
      <c r="I59" s="15"/>
      <c r="J59" s="15"/>
      <c r="K59" s="14"/>
      <c r="L59" s="14"/>
      <c r="N59" s="15"/>
      <c r="O59" s="15"/>
      <c r="P59" s="14"/>
      <c r="Q59" s="14"/>
    </row>
    <row r="60" s="8" customFormat="1" ht="15" spans="2:17">
      <c r="B60" s="13" t="s">
        <v>15</v>
      </c>
      <c r="C60" s="14" t="s">
        <v>45</v>
      </c>
      <c r="D60" s="15">
        <v>48450.456</v>
      </c>
      <c r="E60" s="15">
        <v>78947.803</v>
      </c>
      <c r="F60" s="14">
        <f>(D60*E60)/E60</f>
        <v>48450.456</v>
      </c>
      <c r="G60" s="14">
        <f>F60/F60</f>
        <v>1</v>
      </c>
      <c r="I60" s="15">
        <v>284336.487</v>
      </c>
      <c r="J60" s="15">
        <v>56824.825</v>
      </c>
      <c r="K60" s="14">
        <f>(I60*J60)/J60</f>
        <v>284336.487</v>
      </c>
      <c r="L60" s="14">
        <f>K60/K60</f>
        <v>1</v>
      </c>
      <c r="N60" s="15">
        <v>29587.876</v>
      </c>
      <c r="O60" s="15">
        <v>57452.424</v>
      </c>
      <c r="P60" s="14">
        <f>(N60*O60)/O60</f>
        <v>29587.876</v>
      </c>
      <c r="Q60" s="14">
        <f>P60/P60</f>
        <v>1</v>
      </c>
    </row>
    <row r="61" s="8" customFormat="1" ht="15" spans="2:17">
      <c r="B61" s="14"/>
      <c r="C61" s="14" t="s">
        <v>38</v>
      </c>
      <c r="D61" s="15">
        <v>45174.547</v>
      </c>
      <c r="E61" s="15">
        <v>80960.622</v>
      </c>
      <c r="F61" s="14">
        <f>(D61*E60)/E61</f>
        <v>44051.430795211</v>
      </c>
      <c r="G61" s="14">
        <f>F61/F60</f>
        <v>0.909205700668969</v>
      </c>
      <c r="I61" s="15">
        <v>315619.652</v>
      </c>
      <c r="J61" s="15">
        <v>58542.542</v>
      </c>
      <c r="K61" s="14">
        <f>(I61*J60)/J61</f>
        <v>306358.946481362</v>
      </c>
      <c r="L61" s="14">
        <f>K61/K60</f>
        <v>1.07745210512277</v>
      </c>
      <c r="N61" s="15">
        <v>28948.118</v>
      </c>
      <c r="O61" s="15">
        <v>56149.421</v>
      </c>
      <c r="P61" s="14">
        <f>(N61*O60)/O61</f>
        <v>29619.8877872317</v>
      </c>
      <c r="Q61" s="14">
        <f>P61/P60</f>
        <v>1.00108192244796</v>
      </c>
    </row>
    <row r="62" s="8" customFormat="1" ht="15" spans="2:17">
      <c r="B62" s="14"/>
      <c r="C62" s="14" t="s">
        <v>39</v>
      </c>
      <c r="D62" s="15">
        <v>67335.335</v>
      </c>
      <c r="E62" s="15">
        <v>78413.935</v>
      </c>
      <c r="F62" s="14">
        <f>(D62*E60)/E62</f>
        <v>67793.7762276438</v>
      </c>
      <c r="G62" s="14">
        <f>F62/F60</f>
        <v>1.39923917800988</v>
      </c>
      <c r="I62" s="15">
        <v>514532.636</v>
      </c>
      <c r="J62" s="15">
        <v>59654.754</v>
      </c>
      <c r="K62" s="14">
        <f>(I62*J60)/J62</f>
        <v>490124.005833444</v>
      </c>
      <c r="L62" s="14">
        <f>K62/K60</f>
        <v>1.72374643509415</v>
      </c>
      <c r="N62" s="15">
        <v>48124.639</v>
      </c>
      <c r="O62" s="15">
        <v>55841.842</v>
      </c>
      <c r="P62" s="14">
        <f>(N62*O60)/O62</f>
        <v>49512.6425928954</v>
      </c>
      <c r="Q62" s="14">
        <f>P62/P60</f>
        <v>1.67340983154368</v>
      </c>
    </row>
    <row r="63" spans="1:14">
      <c r="A63" s="9"/>
      <c r="B63" s="9"/>
      <c r="C63" s="9"/>
      <c r="D63" s="9"/>
      <c r="E63" s="9"/>
      <c r="F63" s="9"/>
      <c r="G63" s="4"/>
      <c r="H63" s="4"/>
      <c r="I63" s="9"/>
      <c r="J63" s="9"/>
      <c r="K63" s="9"/>
      <c r="L63" s="9"/>
      <c r="M63" s="9"/>
      <c r="N63" s="9"/>
    </row>
    <row r="64" s="8" customFormat="1" ht="15" spans="1:17">
      <c r="A64" s="8" t="s">
        <v>48</v>
      </c>
      <c r="B64" s="13" t="s">
        <v>10</v>
      </c>
      <c r="C64" s="14" t="s">
        <v>37</v>
      </c>
      <c r="D64" s="15">
        <v>26435.113</v>
      </c>
      <c r="E64" s="15">
        <v>78837.218</v>
      </c>
      <c r="F64" s="14">
        <f>(D64*E64)/E64</f>
        <v>26435.113</v>
      </c>
      <c r="G64" s="14">
        <f>F64/F64</f>
        <v>1</v>
      </c>
      <c r="I64" s="15">
        <v>19476.871</v>
      </c>
      <c r="J64" s="15">
        <v>61832.318</v>
      </c>
      <c r="K64" s="14">
        <f>(I64*J64)/J64</f>
        <v>19476.871</v>
      </c>
      <c r="L64" s="14">
        <f>K64/K64</f>
        <v>1</v>
      </c>
      <c r="N64" s="15">
        <v>16545.315</v>
      </c>
      <c r="O64" s="15">
        <v>54854.213</v>
      </c>
      <c r="P64" s="14">
        <f>(N64*O64)/O64</f>
        <v>16545.315</v>
      </c>
      <c r="Q64" s="14">
        <f>P64/P64</f>
        <v>1</v>
      </c>
    </row>
    <row r="65" s="8" customFormat="1" ht="15" spans="2:17">
      <c r="B65" s="14"/>
      <c r="C65" s="14" t="s">
        <v>38</v>
      </c>
      <c r="D65" s="15">
        <v>23710.963</v>
      </c>
      <c r="E65" s="15">
        <v>82333.227</v>
      </c>
      <c r="F65" s="14">
        <f>(D65*E64)/E65</f>
        <v>22704.1551404384</v>
      </c>
      <c r="G65" s="14">
        <f>F65/F64</f>
        <v>0.858863555470273</v>
      </c>
      <c r="I65" s="15">
        <v>18910.163</v>
      </c>
      <c r="J65" s="15">
        <v>57543.278</v>
      </c>
      <c r="K65" s="14">
        <f>(I65*J64)/J65</f>
        <v>20319.6490135274</v>
      </c>
      <c r="L65" s="14">
        <f>K65/K64</f>
        <v>1.04327070880777</v>
      </c>
      <c r="N65" s="15">
        <v>15245.784</v>
      </c>
      <c r="O65" s="15">
        <v>55324.552</v>
      </c>
      <c r="P65" s="14">
        <f>(N65*O64)/O65</f>
        <v>15116.1727055285</v>
      </c>
      <c r="Q65" s="14">
        <f>P65/P64</f>
        <v>0.91362253940336</v>
      </c>
    </row>
    <row r="66" s="8" customFormat="1" ht="15" spans="2:17">
      <c r="B66" s="14"/>
      <c r="C66" s="14" t="s">
        <v>39</v>
      </c>
      <c r="D66" s="15">
        <v>18158.765</v>
      </c>
      <c r="E66" s="15">
        <v>83753.328</v>
      </c>
      <c r="F66" s="14">
        <f>(D66*E64)/E66</f>
        <v>17092.8911017813</v>
      </c>
      <c r="G66" s="14">
        <f>F66/F64</f>
        <v>0.646597996451965</v>
      </c>
      <c r="I66" s="15">
        <v>15553.765</v>
      </c>
      <c r="J66" s="15">
        <v>60523.679</v>
      </c>
      <c r="K66" s="14">
        <f>(I66*J64)/J66</f>
        <v>15890.0674821382</v>
      </c>
      <c r="L66" s="14">
        <f>K66/K64</f>
        <v>0.815842928884121</v>
      </c>
      <c r="N66" s="15">
        <v>10975.975</v>
      </c>
      <c r="O66" s="15">
        <v>53053.753</v>
      </c>
      <c r="P66" s="14">
        <f>(N66*O64)/O66</f>
        <v>11348.4614468778</v>
      </c>
      <c r="Q66" s="14">
        <f>P66/P64</f>
        <v>0.68590180645565</v>
      </c>
    </row>
    <row r="67" s="8" customFormat="1" ht="15" spans="2:17">
      <c r="B67" s="14"/>
      <c r="C67" s="14"/>
      <c r="D67" s="15"/>
      <c r="E67" s="15"/>
      <c r="F67" s="14"/>
      <c r="G67" s="14"/>
      <c r="I67" s="15"/>
      <c r="J67" s="15"/>
      <c r="K67" s="14"/>
      <c r="L67" s="14"/>
      <c r="N67" s="15"/>
      <c r="O67" s="15"/>
      <c r="P67" s="14"/>
      <c r="Q67" s="14"/>
    </row>
    <row r="68" s="8" customFormat="1" ht="15" spans="2:17">
      <c r="B68" s="13" t="s">
        <v>15</v>
      </c>
      <c r="C68" s="14" t="s">
        <v>45</v>
      </c>
      <c r="D68" s="15">
        <v>27067.118</v>
      </c>
      <c r="E68" s="15">
        <v>78947.803</v>
      </c>
      <c r="F68" s="14">
        <f>(D68*E68)/E68</f>
        <v>27067.118</v>
      </c>
      <c r="G68" s="14">
        <f>F68/F68</f>
        <v>1</v>
      </c>
      <c r="I68" s="15">
        <v>23766.272</v>
      </c>
      <c r="J68" s="15">
        <v>56824.825</v>
      </c>
      <c r="K68" s="14">
        <f>(I68*J68)/J68</f>
        <v>23766.272</v>
      </c>
      <c r="L68" s="14">
        <f>K68/K68</f>
        <v>1</v>
      </c>
      <c r="N68" s="15">
        <v>18391.455</v>
      </c>
      <c r="O68" s="15">
        <v>57452.424</v>
      </c>
      <c r="P68" s="14">
        <f>(N68*O68)/O68</f>
        <v>18391.455</v>
      </c>
      <c r="Q68" s="14">
        <f>P68/P68</f>
        <v>1</v>
      </c>
    </row>
    <row r="69" s="8" customFormat="1" ht="15" spans="2:17">
      <c r="B69" s="14"/>
      <c r="C69" s="14" t="s">
        <v>38</v>
      </c>
      <c r="D69" s="15">
        <v>28689.536</v>
      </c>
      <c r="E69" s="15">
        <v>80960.622</v>
      </c>
      <c r="F69" s="14">
        <f>(D69*E68)/E69</f>
        <v>27976.2652550941</v>
      </c>
      <c r="G69" s="14">
        <f>F69/F68</f>
        <v>1.03358862421533</v>
      </c>
      <c r="I69" s="15">
        <v>27719.982</v>
      </c>
      <c r="J69" s="15">
        <v>58542.542</v>
      </c>
      <c r="K69" s="14">
        <f>(I69*J68)/J69</f>
        <v>26906.6404078106</v>
      </c>
      <c r="L69" s="14">
        <f>K69/K68</f>
        <v>1.13213550731939</v>
      </c>
      <c r="N69" s="15">
        <v>17253.137</v>
      </c>
      <c r="O69" s="15">
        <v>56149.421</v>
      </c>
      <c r="P69" s="14">
        <f>(N69*O68)/O69</f>
        <v>17653.513154732</v>
      </c>
      <c r="Q69" s="14">
        <f>P69/P68</f>
        <v>0.959875831179863</v>
      </c>
    </row>
    <row r="70" s="8" customFormat="1" ht="15" spans="2:17">
      <c r="B70" s="14"/>
      <c r="C70" s="14" t="s">
        <v>39</v>
      </c>
      <c r="D70" s="15">
        <v>20036.673</v>
      </c>
      <c r="E70" s="15">
        <v>78413.935</v>
      </c>
      <c r="F70" s="14">
        <f>(D70*E68)/E70</f>
        <v>20173.0892956643</v>
      </c>
      <c r="G70" s="14">
        <f>F70/F68</f>
        <v>0.745298753109376</v>
      </c>
      <c r="I70" s="15">
        <v>21183.731</v>
      </c>
      <c r="J70" s="15">
        <v>59654.754</v>
      </c>
      <c r="K70" s="14">
        <f>(I70*J68)/J70</f>
        <v>20178.8076591863</v>
      </c>
      <c r="L70" s="14">
        <f>K70/K68</f>
        <v>0.849052289698035</v>
      </c>
      <c r="N70" s="15">
        <v>14024.652</v>
      </c>
      <c r="O70" s="15">
        <v>55841.842</v>
      </c>
      <c r="P70" s="14">
        <f>(N70*O68)/O70</f>
        <v>14429.148901579</v>
      </c>
      <c r="Q70" s="14">
        <f>P70/P68</f>
        <v>0.784557225166742</v>
      </c>
    </row>
    <row r="71" spans="1:14">
      <c r="A71" s="9"/>
      <c r="B71" s="9"/>
      <c r="C71" s="9"/>
      <c r="D71" s="9"/>
      <c r="E71" s="9"/>
      <c r="F71" s="9"/>
      <c r="G71" s="4"/>
      <c r="H71" s="4"/>
      <c r="I71" s="9"/>
      <c r="J71" s="9"/>
      <c r="K71" s="9"/>
      <c r="L71" s="9"/>
      <c r="M71" s="9"/>
      <c r="N71" s="9"/>
    </row>
    <row r="72" spans="1:14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>
      <c r="A74" s="9" t="s">
        <v>50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>
      <c r="A75" s="9" t="s">
        <v>41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>
      <c r="A76" s="9"/>
      <c r="B76" s="9"/>
      <c r="C76" s="9"/>
      <c r="D76" s="9" t="s">
        <v>1</v>
      </c>
      <c r="E76" s="9"/>
      <c r="F76" s="9"/>
      <c r="G76" s="9"/>
      <c r="H76" s="9"/>
      <c r="I76" s="9" t="s">
        <v>2</v>
      </c>
      <c r="J76" s="9"/>
      <c r="K76" s="9"/>
      <c r="L76" s="9"/>
      <c r="M76" s="9"/>
      <c r="N76" s="9" t="s">
        <v>3</v>
      </c>
    </row>
    <row r="77" s="8" customFormat="1" ht="15" spans="1:9">
      <c r="A77" s="10" t="s">
        <v>42</v>
      </c>
      <c r="B77" s="10" t="s">
        <v>19</v>
      </c>
      <c r="C77" s="10" t="s">
        <v>43</v>
      </c>
      <c r="D77" s="10" t="s">
        <v>20</v>
      </c>
      <c r="E77" s="10" t="s">
        <v>21</v>
      </c>
      <c r="F77" s="10" t="s">
        <v>22</v>
      </c>
      <c r="G77" s="10" t="s">
        <v>7</v>
      </c>
      <c r="H77" s="11"/>
      <c r="I77" s="11"/>
    </row>
    <row r="78" s="8" customFormat="1" ht="15" spans="1:17">
      <c r="A78" s="8" t="s">
        <v>51</v>
      </c>
      <c r="B78" s="13" t="s">
        <v>10</v>
      </c>
      <c r="C78" s="14" t="s">
        <v>37</v>
      </c>
      <c r="D78" s="15">
        <v>9853.342</v>
      </c>
      <c r="E78" s="15">
        <v>45421.536</v>
      </c>
      <c r="F78" s="14">
        <f>(D78*E78)/E78</f>
        <v>9853.342</v>
      </c>
      <c r="G78" s="14">
        <f>F78/F78</f>
        <v>1</v>
      </c>
      <c r="I78" s="15">
        <v>9663.245</v>
      </c>
      <c r="J78" s="15">
        <v>43437.429</v>
      </c>
      <c r="K78" s="14">
        <f>(I78*J78)/J78</f>
        <v>9663.245</v>
      </c>
      <c r="L78" s="14">
        <f>K78/K78</f>
        <v>1</v>
      </c>
      <c r="N78" s="15">
        <v>11753.642</v>
      </c>
      <c r="O78" s="15">
        <v>40453.525</v>
      </c>
      <c r="P78" s="14">
        <f>(N78*O78)/O78</f>
        <v>11753.642</v>
      </c>
      <c r="Q78" s="14">
        <f>P78/P78</f>
        <v>1</v>
      </c>
    </row>
    <row r="79" ht="15" spans="2:17">
      <c r="B79" s="14"/>
      <c r="C79" s="14" t="s">
        <v>36</v>
      </c>
      <c r="D79" s="15">
        <v>9734.346</v>
      </c>
      <c r="E79" s="15">
        <v>43872.924</v>
      </c>
      <c r="F79" s="14">
        <f>(D79*E78)/E79</f>
        <v>10077.9457342633</v>
      </c>
      <c r="G79" s="14">
        <f>F79/F78</f>
        <v>1.02279467557944</v>
      </c>
      <c r="I79" s="15">
        <v>9456.341</v>
      </c>
      <c r="J79" s="15">
        <v>42545.879</v>
      </c>
      <c r="K79" s="14">
        <f>(I79*J78)/J79</f>
        <v>9654.49887137809</v>
      </c>
      <c r="L79" s="14">
        <f>K79/K78</f>
        <v>0.999094907702133</v>
      </c>
      <c r="N79" s="15">
        <v>10036.648</v>
      </c>
      <c r="O79" s="15">
        <v>39855.849</v>
      </c>
      <c r="P79" s="14">
        <f>(N79*O78)/O79</f>
        <v>10187.1569912913</v>
      </c>
      <c r="Q79" s="14">
        <f>P79/P78</f>
        <v>0.8667234369816</v>
      </c>
    </row>
    <row r="80" ht="15" spans="2:17">
      <c r="B80" s="14"/>
      <c r="C80" s="14" t="s">
        <v>35</v>
      </c>
      <c r="D80" s="15">
        <v>5242.437</v>
      </c>
      <c r="E80" s="15">
        <v>46284.673</v>
      </c>
      <c r="F80" s="14">
        <f>(D80*E78)/E80</f>
        <v>5144.67372218946</v>
      </c>
      <c r="G80" s="14">
        <f>F80/F78</f>
        <v>0.522124749368231</v>
      </c>
      <c r="I80" s="15">
        <v>5949.764</v>
      </c>
      <c r="J80" s="15">
        <v>44087.342</v>
      </c>
      <c r="K80" s="14">
        <f>(I80*J78)/J80</f>
        <v>5862.05562850117</v>
      </c>
      <c r="L80" s="14">
        <f>K80/K78</f>
        <v>0.606634275391048</v>
      </c>
      <c r="N80" s="15">
        <v>7049.884</v>
      </c>
      <c r="O80" s="15">
        <v>42544.785</v>
      </c>
      <c r="P80" s="14">
        <f>(N80*O78)/O80</f>
        <v>6703.35174196085</v>
      </c>
      <c r="Q80" s="14">
        <f>P80/P78</f>
        <v>0.570321245275367</v>
      </c>
    </row>
    <row r="81" ht="15" spans="2:17">
      <c r="B81" s="14"/>
      <c r="C81" s="14"/>
      <c r="D81" s="15"/>
      <c r="E81" s="15"/>
      <c r="F81" s="14"/>
      <c r="G81" s="14"/>
      <c r="I81" s="15"/>
      <c r="J81" s="15"/>
      <c r="K81" s="14"/>
      <c r="L81" s="14"/>
      <c r="N81" s="15"/>
      <c r="O81" s="15"/>
      <c r="P81" s="14"/>
      <c r="Q81" s="14"/>
    </row>
    <row r="82" ht="15" spans="2:17">
      <c r="B82" s="13" t="s">
        <v>15</v>
      </c>
      <c r="C82" s="14" t="s">
        <v>45</v>
      </c>
      <c r="D82" s="15">
        <v>8745.347</v>
      </c>
      <c r="E82" s="15">
        <v>44079.861</v>
      </c>
      <c r="F82" s="14">
        <f>(D82*E82)/E82</f>
        <v>8745.347</v>
      </c>
      <c r="G82" s="14">
        <f>F82/F82</f>
        <v>1</v>
      </c>
      <c r="I82" s="15">
        <v>9253.568</v>
      </c>
      <c r="J82" s="15">
        <v>42058.452</v>
      </c>
      <c r="K82" s="14">
        <f>(I82*J82)/J82</f>
        <v>9253.568</v>
      </c>
      <c r="L82" s="14">
        <f>K82/K82</f>
        <v>1</v>
      </c>
      <c r="N82" s="15">
        <v>9253.568</v>
      </c>
      <c r="O82" s="15">
        <v>42358.452</v>
      </c>
      <c r="P82" s="14">
        <f>(N82*O82)/O82</f>
        <v>9253.568</v>
      </c>
      <c r="Q82" s="14">
        <f>P82/P82</f>
        <v>1</v>
      </c>
    </row>
    <row r="83" ht="15" spans="2:17">
      <c r="B83" s="14"/>
      <c r="C83" s="14" t="s">
        <v>36</v>
      </c>
      <c r="D83" s="15">
        <v>8463.875</v>
      </c>
      <c r="E83" s="15">
        <v>46864.562</v>
      </c>
      <c r="F83" s="14">
        <f>(D83*E82)/E83</f>
        <v>7960.94997156647</v>
      </c>
      <c r="G83" s="14">
        <f>F83/F82</f>
        <v>0.910306929109442</v>
      </c>
      <c r="I83" s="15">
        <v>9494.754</v>
      </c>
      <c r="J83" s="15">
        <v>45068.345</v>
      </c>
      <c r="K83" s="14">
        <f>(I83*J82)/J83</f>
        <v>8860.64610006886</v>
      </c>
      <c r="L83" s="14">
        <f>K83/K82</f>
        <v>0.957538335490576</v>
      </c>
      <c r="N83" s="15">
        <v>9534.754</v>
      </c>
      <c r="O83" s="15">
        <v>44668.345</v>
      </c>
      <c r="P83" s="14">
        <f>(N83*O82)/O83</f>
        <v>9041.69204479835</v>
      </c>
      <c r="Q83" s="14">
        <f>P83/P82</f>
        <v>0.977103323258482</v>
      </c>
    </row>
    <row r="84" ht="15" spans="2:17">
      <c r="B84" s="14"/>
      <c r="C84" s="14" t="s">
        <v>35</v>
      </c>
      <c r="D84" s="15">
        <v>5031.757</v>
      </c>
      <c r="E84" s="15">
        <v>47643.748</v>
      </c>
      <c r="F84" s="14">
        <f>(D84*E82)/E84</f>
        <v>4655.36735577094</v>
      </c>
      <c r="G84" s="14">
        <f>F84/F82</f>
        <v>0.532325058773647</v>
      </c>
      <c r="I84" s="15">
        <v>5434.548</v>
      </c>
      <c r="J84" s="15">
        <v>43844.887</v>
      </c>
      <c r="K84" s="14">
        <f>(I84*J82)/J84</f>
        <v>5213.12043066039</v>
      </c>
      <c r="L84" s="14">
        <f>K84/K82</f>
        <v>0.563363281132249</v>
      </c>
      <c r="N84" s="15">
        <v>5034.548</v>
      </c>
      <c r="O84" s="15">
        <v>43844.887</v>
      </c>
      <c r="P84" s="14">
        <f>(N84*O82)/O84</f>
        <v>4863.8661059771</v>
      </c>
      <c r="Q84" s="14">
        <f>P84/P82</f>
        <v>0.525620615310451</v>
      </c>
    </row>
    <row r="86" ht="15" spans="1:17">
      <c r="A86" s="8" t="s">
        <v>52</v>
      </c>
      <c r="B86" s="13" t="s">
        <v>10</v>
      </c>
      <c r="C86" s="14" t="s">
        <v>37</v>
      </c>
      <c r="D86" s="15">
        <v>12343.377</v>
      </c>
      <c r="E86" s="15">
        <v>45421.536</v>
      </c>
      <c r="F86" s="14">
        <f>(D86*E86)/E86</f>
        <v>12343.377</v>
      </c>
      <c r="G86" s="14">
        <f>F86/F86</f>
        <v>1</v>
      </c>
      <c r="I86" s="15">
        <v>13634.652</v>
      </c>
      <c r="J86" s="15">
        <v>43437.429</v>
      </c>
      <c r="K86" s="14">
        <f>(I86*J86)/J86</f>
        <v>13634.652</v>
      </c>
      <c r="L86" s="14">
        <f>K86/K86</f>
        <v>1</v>
      </c>
      <c r="N86" s="8">
        <v>14643.656</v>
      </c>
      <c r="O86" s="15">
        <v>40453.525</v>
      </c>
      <c r="P86" s="14">
        <f>(N86*O86)/O86</f>
        <v>14643.656</v>
      </c>
      <c r="Q86" s="14">
        <f>P86/P86</f>
        <v>1</v>
      </c>
    </row>
    <row r="87" ht="15" spans="2:17">
      <c r="B87" s="14"/>
      <c r="C87" s="14" t="s">
        <v>36</v>
      </c>
      <c r="D87" s="15">
        <v>11846.564</v>
      </c>
      <c r="E87" s="15">
        <v>43872.924</v>
      </c>
      <c r="F87" s="14">
        <f>(D87*E86)/E87</f>
        <v>12264.7201085185</v>
      </c>
      <c r="G87" s="14">
        <f>F87/F86</f>
        <v>0.993627603573844</v>
      </c>
      <c r="I87" s="15">
        <v>13586.563</v>
      </c>
      <c r="J87" s="15">
        <v>42545.879</v>
      </c>
      <c r="K87" s="14">
        <f>(I87*J86)/J87</f>
        <v>13871.2697807119</v>
      </c>
      <c r="L87" s="14">
        <f>K87/K86</f>
        <v>1.01735414887831</v>
      </c>
      <c r="N87" s="8">
        <v>13586.459</v>
      </c>
      <c r="O87" s="15">
        <v>39855.849</v>
      </c>
      <c r="P87" s="14">
        <f>(N87*O86)/O87</f>
        <v>13790.2007511614</v>
      </c>
      <c r="Q87" s="14">
        <f>P87/P86</f>
        <v>0.941718430913796</v>
      </c>
    </row>
    <row r="88" ht="15" spans="2:17">
      <c r="B88" s="14"/>
      <c r="C88" s="14" t="s">
        <v>35</v>
      </c>
      <c r="D88" s="15">
        <v>14336.437</v>
      </c>
      <c r="E88" s="15">
        <v>46284.673</v>
      </c>
      <c r="F88" s="14">
        <f>(D88*E86)/E88</f>
        <v>14069.0847984868</v>
      </c>
      <c r="G88" s="14">
        <f>F88/F86</f>
        <v>1.13980840077126</v>
      </c>
      <c r="I88" s="15">
        <v>16463.555</v>
      </c>
      <c r="J88" s="15">
        <v>44087.342</v>
      </c>
      <c r="K88" s="14">
        <f>(I88*J86)/J88</f>
        <v>16220.8577101358</v>
      </c>
      <c r="L88" s="14">
        <f>K88/K86</f>
        <v>1.18967889390472</v>
      </c>
      <c r="N88" s="8">
        <v>16667.532</v>
      </c>
      <c r="O88" s="15">
        <v>42544.785</v>
      </c>
      <c r="P88" s="14">
        <f>(N88*O86)/O88</f>
        <v>15848.2507891461</v>
      </c>
      <c r="Q88" s="14">
        <f>P88/P86</f>
        <v>1.08226052217739</v>
      </c>
    </row>
    <row r="89" ht="15" spans="2:17">
      <c r="B89" s="14"/>
      <c r="C89" s="14"/>
      <c r="D89" s="15"/>
      <c r="E89" s="15"/>
      <c r="F89" s="14"/>
      <c r="G89" s="14"/>
      <c r="I89" s="15"/>
      <c r="J89" s="15"/>
      <c r="K89" s="14"/>
      <c r="L89" s="14"/>
      <c r="O89" s="15"/>
      <c r="P89" s="14"/>
      <c r="Q89" s="14"/>
    </row>
    <row r="90" ht="15" spans="2:17">
      <c r="B90" s="13" t="s">
        <v>15</v>
      </c>
      <c r="C90" s="14" t="s">
        <v>45</v>
      </c>
      <c r="D90" s="15">
        <v>11034.764</v>
      </c>
      <c r="E90" s="15">
        <v>44079.861</v>
      </c>
      <c r="F90" s="14">
        <f>(D90*E90)/E90</f>
        <v>11034.764</v>
      </c>
      <c r="G90" s="14">
        <f>F90/F90</f>
        <v>1</v>
      </c>
      <c r="I90" s="15">
        <v>12553.586</v>
      </c>
      <c r="J90" s="15">
        <v>42058.452</v>
      </c>
      <c r="K90" s="14">
        <f>(I90*J90)/J90</f>
        <v>12553.586</v>
      </c>
      <c r="L90" s="14">
        <f>K90/K90</f>
        <v>1</v>
      </c>
      <c r="N90" s="8">
        <v>10678.785</v>
      </c>
      <c r="O90" s="15">
        <v>42358.452</v>
      </c>
      <c r="P90" s="14">
        <f>(N90*O90)/O90</f>
        <v>10678.785</v>
      </c>
      <c r="Q90" s="14">
        <f>P90/P90</f>
        <v>1</v>
      </c>
    </row>
    <row r="91" ht="15" spans="2:17">
      <c r="B91" s="14"/>
      <c r="C91" s="14" t="s">
        <v>36</v>
      </c>
      <c r="D91" s="15">
        <v>10846.758</v>
      </c>
      <c r="E91" s="15">
        <v>46864.562</v>
      </c>
      <c r="F91" s="14">
        <f>(D91*E90)/E91</f>
        <v>10202.2416200249</v>
      </c>
      <c r="G91" s="14">
        <f>F91/F90</f>
        <v>0.924554582229843</v>
      </c>
      <c r="I91" s="15">
        <v>13034.957</v>
      </c>
      <c r="J91" s="15">
        <v>45068.345</v>
      </c>
      <c r="K91" s="14">
        <f>(I91*J90)/J91</f>
        <v>12164.416361563</v>
      </c>
      <c r="L91" s="14">
        <f>K91/K90</f>
        <v>0.968999325098259</v>
      </c>
      <c r="N91" s="8">
        <v>10947.783</v>
      </c>
      <c r="O91" s="15">
        <v>44668.345</v>
      </c>
      <c r="P91" s="14">
        <f>(N91*O90)/O91</f>
        <v>10381.6503770604</v>
      </c>
      <c r="Q91" s="14">
        <f>P91/P90</f>
        <v>0.972175240634627</v>
      </c>
    </row>
    <row r="92" ht="15" spans="2:17">
      <c r="B92" s="14"/>
      <c r="C92" s="14" t="s">
        <v>35</v>
      </c>
      <c r="D92" s="15">
        <v>14695.438</v>
      </c>
      <c r="E92" s="15">
        <v>47643.748</v>
      </c>
      <c r="F92" s="14">
        <f>(D92*E90)/E92</f>
        <v>13596.1777057111</v>
      </c>
      <c r="G92" s="14">
        <f>F92/F90</f>
        <v>1.23212220086547</v>
      </c>
      <c r="I92" s="15">
        <v>15643.863</v>
      </c>
      <c r="J92" s="15">
        <v>43844.887</v>
      </c>
      <c r="K92" s="14">
        <f>(I92*J90)/J92</f>
        <v>15006.462693816</v>
      </c>
      <c r="L92" s="14">
        <f>K92/K90</f>
        <v>1.19539251125662</v>
      </c>
      <c r="N92" s="8">
        <v>11959.241</v>
      </c>
      <c r="O92" s="15">
        <v>43844.887</v>
      </c>
      <c r="P92" s="14">
        <f>(N92*O90)/O92</f>
        <v>11553.7972729849</v>
      </c>
      <c r="Q92" s="14">
        <f>P92/P90</f>
        <v>1.08193930985453</v>
      </c>
    </row>
    <row r="94" ht="15" spans="1:17">
      <c r="A94" s="8" t="s">
        <v>53</v>
      </c>
      <c r="B94" s="13" t="s">
        <v>10</v>
      </c>
      <c r="C94" s="14" t="s">
        <v>37</v>
      </c>
      <c r="D94" s="15">
        <v>12834.341</v>
      </c>
      <c r="E94" s="15">
        <v>45421.536</v>
      </c>
      <c r="F94" s="14">
        <f>(D94*E94)/E94</f>
        <v>12834.341</v>
      </c>
      <c r="G94" s="14">
        <f>F94/F94</f>
        <v>1</v>
      </c>
      <c r="I94" s="15">
        <v>15654.563</v>
      </c>
      <c r="J94" s="15">
        <v>43437.429</v>
      </c>
      <c r="K94" s="14">
        <f>(I94*J94)/J94</f>
        <v>15654.563</v>
      </c>
      <c r="L94" s="14">
        <f>K94/K94</f>
        <v>1</v>
      </c>
      <c r="N94" s="15">
        <v>14085.856</v>
      </c>
      <c r="O94" s="15">
        <v>40453.525</v>
      </c>
      <c r="P94" s="14">
        <f>(N94*O94)/O94</f>
        <v>14085.856</v>
      </c>
      <c r="Q94" s="14">
        <f>P94/P94</f>
        <v>1</v>
      </c>
    </row>
    <row r="95" ht="15" spans="2:17">
      <c r="B95" s="14"/>
      <c r="C95" s="14" t="s">
        <v>36</v>
      </c>
      <c r="D95" s="15">
        <v>13234.631</v>
      </c>
      <c r="E95" s="15">
        <v>43872.924</v>
      </c>
      <c r="F95" s="14">
        <f>(D95*E94)/E95</f>
        <v>13701.7826396348</v>
      </c>
      <c r="G95" s="14">
        <f>F95/F94</f>
        <v>1.06758754809731</v>
      </c>
      <c r="I95" s="15">
        <v>15034.768</v>
      </c>
      <c r="J95" s="15">
        <v>42545.879</v>
      </c>
      <c r="K95" s="14">
        <f>(I95*J94)/J95</f>
        <v>15349.8219541186</v>
      </c>
      <c r="L95" s="14">
        <f>K95/K94</f>
        <v>0.980533404485233</v>
      </c>
      <c r="N95" s="15">
        <v>13036.648</v>
      </c>
      <c r="O95" s="15">
        <v>39855.849</v>
      </c>
      <c r="P95" s="14">
        <f>(N95*O94)/O95</f>
        <v>13232.1448172939</v>
      </c>
      <c r="Q95" s="14">
        <f>P95/P94</f>
        <v>0.939392310789912</v>
      </c>
    </row>
    <row r="96" ht="15" spans="2:17">
      <c r="B96" s="14"/>
      <c r="C96" s="14" t="s">
        <v>35</v>
      </c>
      <c r="D96" s="15">
        <v>7973.421</v>
      </c>
      <c r="E96" s="15">
        <v>46284.673</v>
      </c>
      <c r="F96" s="14">
        <f>(D96*E94)/E96</f>
        <v>7824.72912781853</v>
      </c>
      <c r="G96" s="14">
        <f>F96/F94</f>
        <v>0.609671281744698</v>
      </c>
      <c r="I96" s="15">
        <v>9564.764</v>
      </c>
      <c r="J96" s="15">
        <v>44087.342</v>
      </c>
      <c r="K96" s="14">
        <f>(I96*J94)/J96</f>
        <v>9423.76515127077</v>
      </c>
      <c r="L96" s="14">
        <f>K96/K94</f>
        <v>0.60198200047301</v>
      </c>
      <c r="N96" s="15">
        <v>8049.884</v>
      </c>
      <c r="O96" s="15">
        <v>42544.785</v>
      </c>
      <c r="P96" s="14">
        <f>(N96*O94)/O96</f>
        <v>7654.19742140194</v>
      </c>
      <c r="Q96" s="14">
        <f>P96/P94</f>
        <v>0.543395972626864</v>
      </c>
    </row>
    <row r="97" ht="15" spans="2:17">
      <c r="B97" s="14"/>
      <c r="C97" s="14"/>
      <c r="D97" s="15"/>
      <c r="E97" s="15"/>
      <c r="F97" s="14"/>
      <c r="G97" s="14"/>
      <c r="I97" s="15"/>
      <c r="J97" s="15"/>
      <c r="K97" s="14"/>
      <c r="L97" s="14"/>
      <c r="N97" s="15"/>
      <c r="O97" s="15"/>
      <c r="P97" s="14"/>
      <c r="Q97" s="14"/>
    </row>
    <row r="98" ht="15" spans="2:17">
      <c r="B98" s="13" t="s">
        <v>15</v>
      </c>
      <c r="C98" s="14" t="s">
        <v>45</v>
      </c>
      <c r="D98" s="15">
        <v>13983.656</v>
      </c>
      <c r="E98" s="15">
        <v>44079.861</v>
      </c>
      <c r="F98" s="14">
        <f>(D98*E98)/E98</f>
        <v>13983.656</v>
      </c>
      <c r="G98" s="14">
        <f>F98/F98</f>
        <v>1</v>
      </c>
      <c r="I98" s="15">
        <v>14253.568</v>
      </c>
      <c r="J98" s="15">
        <v>42058.452</v>
      </c>
      <c r="K98" s="14">
        <f>(I98*J98)/J98</f>
        <v>14253.568</v>
      </c>
      <c r="L98" s="14">
        <f>K98/K98</f>
        <v>1</v>
      </c>
      <c r="N98" s="15">
        <v>12253.756</v>
      </c>
      <c r="O98" s="15">
        <v>42358.452</v>
      </c>
      <c r="P98" s="14">
        <f>(N98*O98)/O98</f>
        <v>12253.756</v>
      </c>
      <c r="Q98" s="14">
        <f>P98/P98</f>
        <v>1</v>
      </c>
    </row>
    <row r="99" ht="15" spans="2:17">
      <c r="B99" s="14"/>
      <c r="C99" s="14" t="s">
        <v>36</v>
      </c>
      <c r="D99" s="15">
        <v>13789.432</v>
      </c>
      <c r="E99" s="15">
        <v>46864.562</v>
      </c>
      <c r="F99" s="14">
        <f>(D99*E98)/E99</f>
        <v>12970.0613830329</v>
      </c>
      <c r="G99" s="14">
        <f>F99/F98</f>
        <v>0.927515764334657</v>
      </c>
      <c r="I99" s="15">
        <v>14634.754</v>
      </c>
      <c r="J99" s="15">
        <v>45068.345</v>
      </c>
      <c r="K99" s="14">
        <f>(I99*J98)/J99</f>
        <v>13657.3707918675</v>
      </c>
      <c r="L99" s="14">
        <f>K99/K98</f>
        <v>0.958172072555272</v>
      </c>
      <c r="N99" s="15">
        <v>13045.235</v>
      </c>
      <c r="O99" s="15">
        <v>44668.345</v>
      </c>
      <c r="P99" s="14">
        <f>(N99*O98)/O99</f>
        <v>12370.638772854</v>
      </c>
      <c r="Q99" s="14">
        <f>P99/P98</f>
        <v>1.00953852621629</v>
      </c>
    </row>
    <row r="100" ht="15" spans="2:17">
      <c r="B100" s="14"/>
      <c r="C100" s="14" t="s">
        <v>35</v>
      </c>
      <c r="D100" s="15">
        <v>7453.543</v>
      </c>
      <c r="E100" s="15">
        <v>47643.748</v>
      </c>
      <c r="F100" s="14">
        <f>(D100*E98)/E100</f>
        <v>6895.99691857834</v>
      </c>
      <c r="G100" s="14">
        <f>F100/F98</f>
        <v>0.49314692227686</v>
      </c>
      <c r="I100" s="15">
        <v>8334.548</v>
      </c>
      <c r="J100" s="15">
        <v>43844.887</v>
      </c>
      <c r="K100" s="14">
        <f>(I100*J98)/J100</f>
        <v>7994.96157897946</v>
      </c>
      <c r="L100" s="14">
        <f>K100/K98</f>
        <v>0.560909491502721</v>
      </c>
      <c r="N100" s="15">
        <v>7734.548</v>
      </c>
      <c r="O100" s="15">
        <v>43844.887</v>
      </c>
      <c r="P100" s="14">
        <f>(N100*O98)/O100</f>
        <v>7472.33035860478</v>
      </c>
      <c r="Q100" s="14">
        <f>P100/P98</f>
        <v>0.609799179827375</v>
      </c>
    </row>
    <row r="102" ht="15" spans="1:17">
      <c r="A102" s="8" t="s">
        <v>54</v>
      </c>
      <c r="B102" s="13" t="s">
        <v>10</v>
      </c>
      <c r="C102" s="14" t="s">
        <v>37</v>
      </c>
      <c r="D102" s="15">
        <v>27834.567</v>
      </c>
      <c r="E102" s="15">
        <v>45421.536</v>
      </c>
      <c r="F102" s="14">
        <f>(D102*E102)/E102</f>
        <v>27834.567</v>
      </c>
      <c r="G102" s="14">
        <f>F102/F102</f>
        <v>1</v>
      </c>
      <c r="I102" s="8">
        <v>24456.565</v>
      </c>
      <c r="J102" s="15">
        <v>43437.429</v>
      </c>
      <c r="K102" s="14">
        <f>(I102*J102)/J102</f>
        <v>24456.565</v>
      </c>
      <c r="L102" s="14">
        <f>K102/K102</f>
        <v>1</v>
      </c>
      <c r="N102" s="15">
        <v>28789.522</v>
      </c>
      <c r="O102" s="15">
        <v>40453.525</v>
      </c>
      <c r="P102" s="14">
        <f>(N102*O102)/O102</f>
        <v>28789.522</v>
      </c>
      <c r="Q102" s="14">
        <f>P102/P102</f>
        <v>1</v>
      </c>
    </row>
    <row r="103" ht="15" spans="2:17">
      <c r="B103" s="14"/>
      <c r="C103" s="14" t="s">
        <v>36</v>
      </c>
      <c r="D103" s="15">
        <v>29677.787</v>
      </c>
      <c r="E103" s="15">
        <v>44872.924</v>
      </c>
      <c r="F103" s="14">
        <f>(D103*E102)/E103</f>
        <v>30040.6247344352</v>
      </c>
      <c r="G103" s="14">
        <f>F103/F102</f>
        <v>1.07925604642728</v>
      </c>
      <c r="I103" s="8">
        <v>22955.244</v>
      </c>
      <c r="J103" s="15">
        <v>42545.879</v>
      </c>
      <c r="K103" s="14">
        <f>(I103*J102)/J103</f>
        <v>23436.2717345122</v>
      </c>
      <c r="L103" s="14">
        <f>K103/K102</f>
        <v>0.958281415828927</v>
      </c>
      <c r="N103" s="15">
        <v>27545.325</v>
      </c>
      <c r="O103" s="15">
        <v>39855.849</v>
      </c>
      <c r="P103" s="14">
        <f>(N103*O102)/O103</f>
        <v>27958.3930960955</v>
      </c>
      <c r="Q103" s="14">
        <f>P103/P102</f>
        <v>0.971130854346783</v>
      </c>
    </row>
    <row r="104" ht="15" spans="2:17">
      <c r="B104" s="14"/>
      <c r="C104" s="14" t="s">
        <v>35</v>
      </c>
      <c r="D104" s="15">
        <v>33657.778</v>
      </c>
      <c r="E104" s="15">
        <v>46284.673</v>
      </c>
      <c r="F104" s="14">
        <f>(D104*E102)/E104</f>
        <v>33030.1129081544</v>
      </c>
      <c r="G104" s="14">
        <f>F104/F102</f>
        <v>1.1866580467429</v>
      </c>
      <c r="I104" s="8">
        <v>30311.453</v>
      </c>
      <c r="J104" s="15">
        <v>44087.342</v>
      </c>
      <c r="K104" s="14">
        <f>(I104*J102)/J104</f>
        <v>29864.617095182</v>
      </c>
      <c r="L104" s="14">
        <f>K104/K102</f>
        <v>1.22112885007286</v>
      </c>
      <c r="N104" s="15">
        <v>35353.453</v>
      </c>
      <c r="O104" s="15">
        <v>42544.785</v>
      </c>
      <c r="P104" s="14">
        <f>(N104*O102)/O104</f>
        <v>33615.6780383736</v>
      </c>
      <c r="Q104" s="14">
        <f>P104/P102</f>
        <v>1.16763585162593</v>
      </c>
    </row>
    <row r="105" ht="15" spans="2:17">
      <c r="B105" s="14"/>
      <c r="C105" s="14"/>
      <c r="D105" s="15"/>
      <c r="E105" s="15"/>
      <c r="F105" s="14"/>
      <c r="G105" s="14"/>
      <c r="J105" s="15"/>
      <c r="K105" s="14"/>
      <c r="L105" s="14"/>
      <c r="N105" s="15"/>
      <c r="O105" s="15"/>
      <c r="P105" s="14"/>
      <c r="Q105" s="14"/>
    </row>
    <row r="106" ht="15" spans="2:17">
      <c r="B106" s="13" t="s">
        <v>15</v>
      </c>
      <c r="C106" s="14" t="s">
        <v>45</v>
      </c>
      <c r="D106" s="15">
        <v>25983.656</v>
      </c>
      <c r="E106" s="15">
        <v>44079.861</v>
      </c>
      <c r="F106" s="14">
        <f>(D106*E106)/E106</f>
        <v>25983.656</v>
      </c>
      <c r="G106" s="14">
        <f>F106/F106</f>
        <v>1</v>
      </c>
      <c r="I106" s="15">
        <v>22674.459</v>
      </c>
      <c r="J106" s="15">
        <v>42058.452</v>
      </c>
      <c r="K106" s="14">
        <f>(I106*J106)/J106</f>
        <v>22674.459</v>
      </c>
      <c r="L106" s="14">
        <f>K106/K106</f>
        <v>1</v>
      </c>
      <c r="N106" s="15">
        <v>26842.899</v>
      </c>
      <c r="O106" s="15">
        <v>42358.452</v>
      </c>
      <c r="P106" s="14">
        <f>(N106*O106)/O106</f>
        <v>26842.899</v>
      </c>
      <c r="Q106" s="14">
        <f>P106/P106</f>
        <v>1</v>
      </c>
    </row>
    <row r="107" ht="15" spans="2:17">
      <c r="B107" s="14"/>
      <c r="C107" s="14" t="s">
        <v>36</v>
      </c>
      <c r="D107" s="15">
        <v>25789.432</v>
      </c>
      <c r="E107" s="15">
        <v>46864.562</v>
      </c>
      <c r="F107" s="14">
        <f>(D107*E106)/E107</f>
        <v>24257.0191486896</v>
      </c>
      <c r="G107" s="14">
        <f>F107/F106</f>
        <v>0.933549118287651</v>
      </c>
      <c r="I107" s="15">
        <v>23683.659</v>
      </c>
      <c r="J107" s="15">
        <v>45068.345</v>
      </c>
      <c r="K107" s="14">
        <f>(I107*J106)/J107</f>
        <v>22101.9439528092</v>
      </c>
      <c r="L107" s="14">
        <f>K107/K106</f>
        <v>0.974750663414249</v>
      </c>
      <c r="N107" s="15">
        <v>27873.235</v>
      </c>
      <c r="O107" s="15">
        <v>44668.345</v>
      </c>
      <c r="P107" s="14">
        <f>(N107*O106)/O107</f>
        <v>26431.8520606085</v>
      </c>
      <c r="Q107" s="14">
        <f>P107/P106</f>
        <v>0.984686939387898</v>
      </c>
    </row>
    <row r="108" ht="15" spans="2:17">
      <c r="B108" s="14"/>
      <c r="C108" s="14" t="s">
        <v>35</v>
      </c>
      <c r="D108" s="15">
        <v>31453.543</v>
      </c>
      <c r="E108" s="15">
        <v>47643.748</v>
      </c>
      <c r="F108" s="14">
        <f>(D108*E106)/E108</f>
        <v>29100.729090363</v>
      </c>
      <c r="G108" s="14">
        <f>F108/F106</f>
        <v>1.11996283703737</v>
      </c>
      <c r="I108" s="15">
        <v>29647.783</v>
      </c>
      <c r="J108" s="15">
        <v>43844.887</v>
      </c>
      <c r="K108" s="14">
        <f>(I108*J106)/J108</f>
        <v>28439.8009330464</v>
      </c>
      <c r="L108" s="14">
        <f>K108/K106</f>
        <v>1.25426590919088</v>
      </c>
      <c r="N108" s="15">
        <v>29534.548</v>
      </c>
      <c r="O108" s="15">
        <v>43844.887</v>
      </c>
      <c r="P108" s="14">
        <f>(N108*O106)/O108</f>
        <v>28533.2639538949</v>
      </c>
      <c r="Q108" s="14">
        <f>P108/P106</f>
        <v>1.06297251850089</v>
      </c>
    </row>
    <row r="109" spans="15:15">
      <c r="O109" s="15"/>
    </row>
    <row r="110" ht="15" spans="2:17">
      <c r="B110" s="13"/>
      <c r="C110" s="14"/>
      <c r="D110" s="15"/>
      <c r="E110" s="15"/>
      <c r="F110" s="14"/>
      <c r="G110" s="14"/>
      <c r="J110" s="15"/>
      <c r="K110" s="14"/>
      <c r="L110" s="14"/>
      <c r="N110" s="15"/>
      <c r="O110" s="15"/>
      <c r="P110" s="14"/>
      <c r="Q110" s="14"/>
    </row>
    <row r="111" s="8" customFormat="1" ht="15" spans="1:17">
      <c r="A111" s="9" t="s">
        <v>55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15"/>
      <c r="P111" s="14"/>
      <c r="Q111" s="14"/>
    </row>
    <row r="112" ht="15" spans="1:17">
      <c r="A112" s="9" t="s">
        <v>41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15"/>
      <c r="P112" s="14"/>
      <c r="Q112" s="14"/>
    </row>
    <row r="113" ht="15" spans="1:17">
      <c r="A113" s="9"/>
      <c r="B113" s="9"/>
      <c r="C113" s="9"/>
      <c r="D113" s="9" t="s">
        <v>1</v>
      </c>
      <c r="E113" s="9"/>
      <c r="F113" s="9"/>
      <c r="G113" s="9"/>
      <c r="H113" s="9"/>
      <c r="I113" s="9" t="s">
        <v>2</v>
      </c>
      <c r="J113" s="9"/>
      <c r="K113" s="9"/>
      <c r="L113" s="9"/>
      <c r="M113" s="9"/>
      <c r="N113" s="9" t="s">
        <v>3</v>
      </c>
      <c r="O113" s="15"/>
      <c r="P113" s="14"/>
      <c r="Q113" s="14"/>
    </row>
    <row r="114" ht="15" spans="1:17">
      <c r="A114" s="10" t="s">
        <v>42</v>
      </c>
      <c r="B114" s="10" t="s">
        <v>19</v>
      </c>
      <c r="C114" s="10" t="s">
        <v>43</v>
      </c>
      <c r="D114" s="10" t="s">
        <v>20</v>
      </c>
      <c r="E114" s="10" t="s">
        <v>21</v>
      </c>
      <c r="F114" s="10" t="s">
        <v>22</v>
      </c>
      <c r="G114" s="10" t="s">
        <v>7</v>
      </c>
      <c r="H114" s="11"/>
      <c r="I114" s="11"/>
      <c r="O114" s="15"/>
      <c r="P114" s="14"/>
      <c r="Q114" s="14"/>
    </row>
    <row r="115" s="8" customFormat="1" ht="15" spans="1:17">
      <c r="A115" s="8" t="s">
        <v>56</v>
      </c>
      <c r="B115" s="13" t="s">
        <v>10</v>
      </c>
      <c r="C115" s="14" t="s">
        <v>37</v>
      </c>
      <c r="D115" s="15">
        <v>27679.894</v>
      </c>
      <c r="E115" s="15">
        <v>43563.454</v>
      </c>
      <c r="F115" s="14">
        <f>(D115*E115)/E115</f>
        <v>27679.894</v>
      </c>
      <c r="G115" s="14">
        <f>F115/F115</f>
        <v>1</v>
      </c>
      <c r="I115" s="8">
        <v>38418.189</v>
      </c>
      <c r="J115" s="15">
        <v>45345.353</v>
      </c>
      <c r="K115" s="14">
        <f>(I115*J115)/J115</f>
        <v>38418.189</v>
      </c>
      <c r="L115" s="14">
        <f>K115/K115</f>
        <v>1</v>
      </c>
      <c r="N115" s="15">
        <v>24567.359</v>
      </c>
      <c r="O115" s="15">
        <v>40453.525</v>
      </c>
      <c r="P115" s="14">
        <f>(N115*O115)/O115</f>
        <v>24567.359</v>
      </c>
      <c r="Q115" s="14">
        <f>P115/P115</f>
        <v>1</v>
      </c>
    </row>
    <row r="116" ht="15" spans="2:17">
      <c r="B116" s="14"/>
      <c r="C116" s="14" t="s">
        <v>36</v>
      </c>
      <c r="D116" s="15">
        <v>26832.783</v>
      </c>
      <c r="E116" s="15">
        <v>42877.924</v>
      </c>
      <c r="F116" s="14">
        <f>(D116*E115)/E116</f>
        <v>27261.7841272465</v>
      </c>
      <c r="G116" s="14">
        <f>F116/F115</f>
        <v>0.984894816694259</v>
      </c>
      <c r="I116" s="8">
        <v>34558.462</v>
      </c>
      <c r="J116" s="15">
        <v>44568.873</v>
      </c>
      <c r="K116" s="14">
        <f>(I116*J115)/J116</f>
        <v>35160.5403737062</v>
      </c>
      <c r="L116" s="14">
        <f>K116/K115</f>
        <v>0.915205565095904</v>
      </c>
      <c r="N116" s="15">
        <v>23674.783</v>
      </c>
      <c r="O116" s="15">
        <v>39855.849</v>
      </c>
      <c r="P116" s="14">
        <f>(N116*O115)/O116</f>
        <v>24029.8086727515</v>
      </c>
      <c r="Q116" s="14">
        <f>P116/P115</f>
        <v>0.978119327875313</v>
      </c>
    </row>
    <row r="117" ht="15" spans="2:17">
      <c r="B117" s="14"/>
      <c r="C117" s="14" t="s">
        <v>35</v>
      </c>
      <c r="D117" s="15">
        <v>16357.349</v>
      </c>
      <c r="E117" s="15">
        <v>44678.234</v>
      </c>
      <c r="F117" s="14">
        <f>(D117*E115)/E117</f>
        <v>15949.2118852201</v>
      </c>
      <c r="G117" s="14">
        <f>F117/F115</f>
        <v>0.576202057898781</v>
      </c>
      <c r="I117" s="8">
        <v>25316.454</v>
      </c>
      <c r="J117" s="15">
        <v>43747.453</v>
      </c>
      <c r="K117" s="14">
        <f>(I117*J115)/J117</f>
        <v>26241.1515325992</v>
      </c>
      <c r="L117" s="14">
        <f>K117/K115</f>
        <v>0.683039784426049</v>
      </c>
      <c r="N117" s="15">
        <v>16239.547</v>
      </c>
      <c r="O117" s="15">
        <v>42544.785</v>
      </c>
      <c r="P117" s="14">
        <f>(N117*O115)/O117</f>
        <v>15441.3031010305</v>
      </c>
      <c r="Q117" s="14">
        <f>P117/P115</f>
        <v>0.628529224530422</v>
      </c>
    </row>
    <row r="118" ht="15" spans="2:17">
      <c r="B118" s="14"/>
      <c r="C118" s="14"/>
      <c r="D118" s="15"/>
      <c r="E118" s="15"/>
      <c r="F118" s="14"/>
      <c r="G118" s="14"/>
      <c r="J118" s="15"/>
      <c r="K118" s="14"/>
      <c r="L118" s="14"/>
      <c r="N118" s="15"/>
      <c r="O118" s="15"/>
      <c r="P118" s="14"/>
      <c r="Q118" s="14"/>
    </row>
    <row r="119" ht="15" spans="2:17">
      <c r="B119" s="13" t="s">
        <v>15</v>
      </c>
      <c r="C119" s="14" t="s">
        <v>45</v>
      </c>
      <c r="D119" s="15">
        <v>24453.656</v>
      </c>
      <c r="E119" s="15">
        <v>43675.456</v>
      </c>
      <c r="F119" s="14">
        <f>(D119*E119)/E119</f>
        <v>24453.656</v>
      </c>
      <c r="G119" s="14">
        <f>F119/F119</f>
        <v>1</v>
      </c>
      <c r="I119" s="15">
        <v>32974.488</v>
      </c>
      <c r="J119" s="15">
        <v>44656.674</v>
      </c>
      <c r="K119" s="14">
        <f>(I119*J119)/J119</f>
        <v>32974.488</v>
      </c>
      <c r="L119" s="14">
        <f>K119/K119</f>
        <v>1</v>
      </c>
      <c r="N119" s="15">
        <v>23584.857</v>
      </c>
      <c r="O119" s="15">
        <v>42358.452</v>
      </c>
      <c r="P119" s="14">
        <f>(N119*O119)/O119</f>
        <v>23584.857</v>
      </c>
      <c r="Q119" s="14">
        <f>P119/P119</f>
        <v>1</v>
      </c>
    </row>
    <row r="120" ht="15" spans="2:17">
      <c r="B120" s="14"/>
      <c r="C120" s="14" t="s">
        <v>36</v>
      </c>
      <c r="D120" s="15">
        <v>22378.453</v>
      </c>
      <c r="E120" s="15">
        <v>45676.956</v>
      </c>
      <c r="F120" s="14">
        <f>(D120*E119)/E120</f>
        <v>21397.8606488044</v>
      </c>
      <c r="G120" s="14">
        <f>F120/F119</f>
        <v>0.875037280675101</v>
      </c>
      <c r="I120" s="15">
        <v>33683.559</v>
      </c>
      <c r="J120" s="15">
        <v>47563.856</v>
      </c>
      <c r="K120" s="14">
        <f>(I120*J119)/J120</f>
        <v>31624.7638421655</v>
      </c>
      <c r="L120" s="14">
        <f>K120/K119</f>
        <v>0.959067623496246</v>
      </c>
      <c r="N120" s="15">
        <v>24956.654</v>
      </c>
      <c r="O120" s="15">
        <v>44668.345</v>
      </c>
      <c r="P120" s="14">
        <f>(N120*O119)/O120</f>
        <v>23666.0935286411</v>
      </c>
      <c r="Q120" s="14">
        <f>P120/P119</f>
        <v>1.00344443592094</v>
      </c>
    </row>
    <row r="121" ht="15" spans="2:17">
      <c r="B121" s="14"/>
      <c r="C121" s="14" t="s">
        <v>35</v>
      </c>
      <c r="D121" s="15">
        <v>13674.684</v>
      </c>
      <c r="E121" s="15">
        <v>46973.687</v>
      </c>
      <c r="F121" s="14">
        <f>(D121*E119)/E121</f>
        <v>12714.5237578627</v>
      </c>
      <c r="G121" s="14">
        <f>F121/F119</f>
        <v>0.51994367459257</v>
      </c>
      <c r="I121" s="15">
        <v>22048.435</v>
      </c>
      <c r="J121" s="15">
        <v>45670.563</v>
      </c>
      <c r="K121" s="14">
        <f>(I121*J119)/J121</f>
        <v>21558.958535396</v>
      </c>
      <c r="L121" s="14">
        <f>K121/K119</f>
        <v>0.653807226222769</v>
      </c>
      <c r="N121" s="15">
        <v>14246.754</v>
      </c>
      <c r="O121" s="15">
        <v>43844.887</v>
      </c>
      <c r="P121" s="14">
        <f>(N121*O119)/O121</f>
        <v>13763.7587129557</v>
      </c>
      <c r="Q121" s="14">
        <f>P121/P119</f>
        <v>0.583584573481014</v>
      </c>
    </row>
    <row r="123" ht="15" spans="1:17">
      <c r="A123" s="8" t="s">
        <v>57</v>
      </c>
      <c r="B123" s="13" t="s">
        <v>10</v>
      </c>
      <c r="C123" s="14" t="s">
        <v>37</v>
      </c>
      <c r="D123" s="15">
        <v>18456.678</v>
      </c>
      <c r="E123" s="15">
        <v>43563.454</v>
      </c>
      <c r="F123" s="14">
        <f>(D123*E123)/E123</f>
        <v>18456.678</v>
      </c>
      <c r="G123" s="14">
        <f>F123/F123</f>
        <v>1</v>
      </c>
      <c r="I123" s="8">
        <v>20234.673</v>
      </c>
      <c r="J123" s="15">
        <v>45345.353</v>
      </c>
      <c r="K123" s="14">
        <f>(I123*J123)/J123</f>
        <v>20234.673</v>
      </c>
      <c r="L123" s="14">
        <f>K123/K123</f>
        <v>1</v>
      </c>
      <c r="N123" s="15">
        <v>18074.685</v>
      </c>
      <c r="O123" s="15">
        <v>40453.525</v>
      </c>
      <c r="P123" s="14">
        <f>(N123*O123)/O123</f>
        <v>18074.685</v>
      </c>
      <c r="Q123" s="14">
        <f>P123/P123</f>
        <v>1</v>
      </c>
    </row>
    <row r="124" ht="15" spans="2:17">
      <c r="B124" s="14"/>
      <c r="C124" s="14" t="s">
        <v>36</v>
      </c>
      <c r="D124" s="15">
        <v>17832.799</v>
      </c>
      <c r="E124" s="15">
        <v>42877.924</v>
      </c>
      <c r="F124" s="14">
        <f>(D124*E123)/E124</f>
        <v>18117.9088550963</v>
      </c>
      <c r="G124" s="14">
        <f>F124/F123</f>
        <v>0.981645172283782</v>
      </c>
      <c r="I124" s="8">
        <v>21053.674</v>
      </c>
      <c r="J124" s="15">
        <v>44568.873</v>
      </c>
      <c r="K124" s="14">
        <f>(I124*J123)/J124</f>
        <v>21420.471625498</v>
      </c>
      <c r="L124" s="14">
        <f>K124/K123</f>
        <v>1.05860231225372</v>
      </c>
      <c r="N124" s="15">
        <v>17073.684</v>
      </c>
      <c r="O124" s="15">
        <v>39855.849</v>
      </c>
      <c r="P124" s="14">
        <f>(N124*O123)/O124</f>
        <v>17329.7199750054</v>
      </c>
      <c r="Q124" s="14">
        <f>P124/P123</f>
        <v>0.958784065946678</v>
      </c>
    </row>
    <row r="125" ht="15" spans="2:17">
      <c r="B125" s="14"/>
      <c r="C125" s="14" t="s">
        <v>35</v>
      </c>
      <c r="D125" s="15">
        <v>10457.775</v>
      </c>
      <c r="E125" s="15">
        <v>44678.234</v>
      </c>
      <c r="F125" s="14">
        <f>(D125*E123)/E125</f>
        <v>10196.8399233249</v>
      </c>
      <c r="G125" s="14">
        <f>F125/F123</f>
        <v>0.55247428184665</v>
      </c>
      <c r="I125" s="8">
        <v>12316.466</v>
      </c>
      <c r="J125" s="15">
        <v>43747.453</v>
      </c>
      <c r="K125" s="14">
        <f>(I125*J123)/J125</f>
        <v>12766.3317561024</v>
      </c>
      <c r="L125" s="14">
        <f>K125/K123</f>
        <v>0.630913667648715</v>
      </c>
      <c r="N125" s="15">
        <v>9975.785</v>
      </c>
      <c r="O125" s="15">
        <v>42544.785</v>
      </c>
      <c r="P125" s="14">
        <f>(N125*O123)/O125</f>
        <v>9485.43206628321</v>
      </c>
      <c r="Q125" s="14">
        <f>P125/P123</f>
        <v>0.524791002791098</v>
      </c>
    </row>
    <row r="126" ht="15" spans="2:17">
      <c r="B126" s="14"/>
      <c r="C126" s="14"/>
      <c r="D126" s="15"/>
      <c r="E126" s="15"/>
      <c r="F126" s="14"/>
      <c r="G126" s="14"/>
      <c r="J126" s="15"/>
      <c r="K126" s="14"/>
      <c r="L126" s="14"/>
      <c r="N126" s="15"/>
      <c r="O126" s="15"/>
      <c r="P126" s="14"/>
      <c r="Q126" s="14"/>
    </row>
    <row r="127" ht="15" spans="2:17">
      <c r="B127" s="13" t="s">
        <v>15</v>
      </c>
      <c r="C127" s="14" t="s">
        <v>45</v>
      </c>
      <c r="D127" s="15">
        <v>17453.887</v>
      </c>
      <c r="E127" s="15">
        <v>43675.456</v>
      </c>
      <c r="F127" s="14">
        <f>(D127*E127)/E127</f>
        <v>17453.887</v>
      </c>
      <c r="G127" s="14">
        <f>F127/F127</f>
        <v>1</v>
      </c>
      <c r="I127" s="15">
        <v>21977.868</v>
      </c>
      <c r="J127" s="15">
        <v>44656.674</v>
      </c>
      <c r="K127" s="14">
        <f>(I127*J127)/J127</f>
        <v>21977.868</v>
      </c>
      <c r="L127" s="14">
        <f>K127/K127</f>
        <v>1</v>
      </c>
      <c r="N127" s="15">
        <v>20675.547</v>
      </c>
      <c r="O127" s="15">
        <v>42358.452</v>
      </c>
      <c r="P127" s="14">
        <f>(N127*O127)/O127</f>
        <v>20675.547</v>
      </c>
      <c r="Q127" s="14">
        <f>P127/P127</f>
        <v>1</v>
      </c>
    </row>
    <row r="128" ht="15" spans="2:17">
      <c r="B128" s="14"/>
      <c r="C128" s="14" t="s">
        <v>36</v>
      </c>
      <c r="D128" s="15">
        <v>17434.586</v>
      </c>
      <c r="E128" s="15">
        <v>45676.956</v>
      </c>
      <c r="F128" s="14">
        <f>(D128*E127)/E128</f>
        <v>16670.6269507367</v>
      </c>
      <c r="G128" s="14">
        <f>F128/F127</f>
        <v>0.9551240334452</v>
      </c>
      <c r="I128" s="15">
        <v>21683.831</v>
      </c>
      <c r="J128" s="15">
        <v>47563.856</v>
      </c>
      <c r="K128" s="14">
        <f>(I128*J127)/J128</f>
        <v>20358.4791787717</v>
      </c>
      <c r="L128" s="14">
        <f>K128/K127</f>
        <v>0.926317292413062</v>
      </c>
      <c r="N128" s="15">
        <v>21264.653</v>
      </c>
      <c r="O128" s="15">
        <v>44668.345</v>
      </c>
      <c r="P128" s="14">
        <f>(N128*O127)/O128</f>
        <v>20165.0135772247</v>
      </c>
      <c r="Q128" s="14">
        <f>P128/P127</f>
        <v>0.975307380125163</v>
      </c>
    </row>
    <row r="129" ht="15" spans="2:17">
      <c r="B129" s="14"/>
      <c r="C129" s="14" t="s">
        <v>35</v>
      </c>
      <c r="D129" s="15">
        <v>10674.654</v>
      </c>
      <c r="E129" s="15">
        <v>46973.687</v>
      </c>
      <c r="F129" s="14">
        <f>(D129*E127)/E129</f>
        <v>9925.13917615673</v>
      </c>
      <c r="G129" s="14">
        <f>F129/F127</f>
        <v>0.568649217000014</v>
      </c>
      <c r="I129" s="15">
        <v>11048.435</v>
      </c>
      <c r="J129" s="15">
        <v>45670.563</v>
      </c>
      <c r="K129" s="14">
        <f>(I129*J127)/J129</f>
        <v>10803.1591378716</v>
      </c>
      <c r="L129" s="14">
        <f>K129/K127</f>
        <v>0.491547184552732</v>
      </c>
      <c r="N129" s="15">
        <v>12778.563</v>
      </c>
      <c r="O129" s="15">
        <v>43844.887</v>
      </c>
      <c r="P129" s="14">
        <f>(N129*O127)/O129</f>
        <v>12345.3425131299</v>
      </c>
      <c r="Q129" s="14">
        <f>P129/P127</f>
        <v>0.597098713428471</v>
      </c>
    </row>
    <row r="131" ht="15" spans="1:17">
      <c r="A131" s="8" t="s">
        <v>58</v>
      </c>
      <c r="B131" s="13" t="s">
        <v>10</v>
      </c>
      <c r="C131" s="14" t="s">
        <v>37</v>
      </c>
      <c r="D131" s="15">
        <v>23345.458</v>
      </c>
      <c r="E131" s="15">
        <v>43563.454</v>
      </c>
      <c r="F131" s="14">
        <f>(D131*E131)/E131</f>
        <v>23345.458</v>
      </c>
      <c r="G131" s="14">
        <f>F131/F131</f>
        <v>1</v>
      </c>
      <c r="I131" s="8">
        <v>24465.234</v>
      </c>
      <c r="J131" s="15">
        <v>45345.353</v>
      </c>
      <c r="K131" s="14">
        <f>(I131*J131)/J131</f>
        <v>24465.234</v>
      </c>
      <c r="L131" s="14">
        <f>K131/K131</f>
        <v>1</v>
      </c>
      <c r="N131" s="15">
        <v>23534.543</v>
      </c>
      <c r="O131" s="15">
        <v>40453.525</v>
      </c>
      <c r="P131" s="14">
        <f>(N131*O131)/O131</f>
        <v>23534.543</v>
      </c>
      <c r="Q131" s="14">
        <f>P131/P131</f>
        <v>1</v>
      </c>
    </row>
    <row r="132" ht="15" spans="2:17">
      <c r="B132" s="14"/>
      <c r="C132" s="14" t="s">
        <v>36</v>
      </c>
      <c r="D132" s="15">
        <v>21564.563</v>
      </c>
      <c r="E132" s="15">
        <v>42877.924</v>
      </c>
      <c r="F132" s="14">
        <f>(D132*E131)/E132</f>
        <v>21909.3361022003</v>
      </c>
      <c r="G132" s="14">
        <f>F132/F131</f>
        <v>0.938483884197103</v>
      </c>
      <c r="I132" s="8">
        <v>23342.675</v>
      </c>
      <c r="J132" s="15">
        <v>44568.873</v>
      </c>
      <c r="K132" s="14">
        <f>(I132*J131)/J132</f>
        <v>23749.3516571369</v>
      </c>
      <c r="L132" s="14">
        <f>K132/K131</f>
        <v>0.970738790282444</v>
      </c>
      <c r="N132" s="15">
        <v>22054.705</v>
      </c>
      <c r="O132" s="15">
        <v>39855.849</v>
      </c>
      <c r="P132" s="14">
        <f>(N132*O131)/O132</f>
        <v>22385.4360770266</v>
      </c>
      <c r="Q132" s="14">
        <f>P132/P131</f>
        <v>0.951173603712067</v>
      </c>
    </row>
    <row r="133" ht="15" spans="2:17">
      <c r="B133" s="14"/>
      <c r="C133" s="14" t="s">
        <v>35</v>
      </c>
      <c r="D133" s="15">
        <v>34467.729</v>
      </c>
      <c r="E133" s="15">
        <v>44678.234</v>
      </c>
      <c r="F133" s="14">
        <f>(D133*E131)/E133</f>
        <v>33607.7143688349</v>
      </c>
      <c r="G133" s="14">
        <f>F133/F131</f>
        <v>1.43958256757417</v>
      </c>
      <c r="I133" s="8">
        <v>32215.786</v>
      </c>
      <c r="J133" s="15">
        <v>43747.453</v>
      </c>
      <c r="K133" s="14">
        <f>(I133*J131)/J133</f>
        <v>33392.4854629242</v>
      </c>
      <c r="L133" s="14">
        <f>K133/K131</f>
        <v>1.36489540475779</v>
      </c>
      <c r="N133" s="15">
        <v>36785.876</v>
      </c>
      <c r="O133" s="15">
        <v>42544.785</v>
      </c>
      <c r="P133" s="14">
        <f>(N133*O131)/O133</f>
        <v>34977.6912590556</v>
      </c>
      <c r="Q133" s="14">
        <f>P133/P131</f>
        <v>1.48622776567429</v>
      </c>
    </row>
    <row r="134" ht="15" spans="2:17">
      <c r="B134" s="14"/>
      <c r="C134" s="14"/>
      <c r="D134" s="15"/>
      <c r="E134" s="15"/>
      <c r="F134" s="14"/>
      <c r="G134" s="14"/>
      <c r="J134" s="15"/>
      <c r="K134" s="14"/>
      <c r="L134" s="14"/>
      <c r="N134" s="15"/>
      <c r="O134" s="15"/>
      <c r="P134" s="14"/>
      <c r="Q134" s="14"/>
    </row>
    <row r="135" ht="15" spans="2:17">
      <c r="B135" s="13" t="s">
        <v>15</v>
      </c>
      <c r="C135" s="14" t="s">
        <v>45</v>
      </c>
      <c r="D135" s="15">
        <v>22564.878</v>
      </c>
      <c r="E135" s="15">
        <v>43675.456</v>
      </c>
      <c r="F135" s="14">
        <f>(D135*E135)/E135</f>
        <v>22564.878</v>
      </c>
      <c r="G135" s="14">
        <f>F135/F135</f>
        <v>1</v>
      </c>
      <c r="I135" s="15">
        <v>24456.542</v>
      </c>
      <c r="J135" s="15">
        <v>44656.674</v>
      </c>
      <c r="K135" s="14">
        <f>(I135*J135)/J135</f>
        <v>24456.542</v>
      </c>
      <c r="L135" s="14">
        <f>K135/K135</f>
        <v>1</v>
      </c>
      <c r="N135" s="15">
        <v>26215.467</v>
      </c>
      <c r="O135" s="15">
        <v>42358.452</v>
      </c>
      <c r="P135" s="14">
        <f>(N135*O135)/O135</f>
        <v>26215.467</v>
      </c>
      <c r="Q135" s="14">
        <f>P135/P135</f>
        <v>1</v>
      </c>
    </row>
    <row r="136" ht="15" spans="2:17">
      <c r="B136" s="14"/>
      <c r="C136" s="14" t="s">
        <v>36</v>
      </c>
      <c r="D136" s="15">
        <v>21856.453</v>
      </c>
      <c r="E136" s="15">
        <v>45676.956</v>
      </c>
      <c r="F136" s="14">
        <f>(D136*E135)/E136</f>
        <v>20898.7339549853</v>
      </c>
      <c r="G136" s="14">
        <f>F136/F135</f>
        <v>0.926162062785594</v>
      </c>
      <c r="I136" s="15">
        <v>25645.675</v>
      </c>
      <c r="J136" s="15">
        <v>47563.856</v>
      </c>
      <c r="K136" s="14">
        <f>(I136*J135)/J136</f>
        <v>24078.1686830637</v>
      </c>
      <c r="L136" s="14">
        <f>K136/K135</f>
        <v>0.984528748302342</v>
      </c>
      <c r="N136" s="15">
        <v>23754.673</v>
      </c>
      <c r="O136" s="15">
        <v>44668.345</v>
      </c>
      <c r="P136" s="14">
        <f>(N136*O135)/O136</f>
        <v>22526.2694654614</v>
      </c>
      <c r="Q136" s="14">
        <f>P136/P135</f>
        <v>0.859274010471048</v>
      </c>
    </row>
    <row r="137" ht="15" spans="2:17">
      <c r="B137" s="14"/>
      <c r="C137" s="14" t="s">
        <v>35</v>
      </c>
      <c r="D137" s="15">
        <v>35781.563</v>
      </c>
      <c r="E137" s="15">
        <v>46973.687</v>
      </c>
      <c r="F137" s="14">
        <f>(D137*E135)/E137</f>
        <v>33269.1806887062</v>
      </c>
      <c r="G137" s="14">
        <f>F137/F135</f>
        <v>1.47437893033174</v>
      </c>
      <c r="I137" s="15">
        <v>33215.445</v>
      </c>
      <c r="J137" s="15">
        <v>45670.563</v>
      </c>
      <c r="K137" s="14">
        <f>(I137*J135)/J137</f>
        <v>32478.0603017732</v>
      </c>
      <c r="L137" s="14">
        <f>K137/K135</f>
        <v>1.32799069883932</v>
      </c>
      <c r="N137" s="15">
        <v>34644.557</v>
      </c>
      <c r="O137" s="15">
        <v>43844.887</v>
      </c>
      <c r="P137" s="14">
        <f>(N137*O135)/O137</f>
        <v>33470.0327713415</v>
      </c>
      <c r="Q137" s="14">
        <f>P137/P135</f>
        <v>1.27672845848374</v>
      </c>
    </row>
    <row r="139" ht="15" spans="1:17">
      <c r="A139" s="8" t="s">
        <v>59</v>
      </c>
      <c r="B139" s="13" t="s">
        <v>10</v>
      </c>
      <c r="C139" s="14" t="s">
        <v>37</v>
      </c>
      <c r="G139" s="8">
        <f>1</f>
        <v>1</v>
      </c>
      <c r="L139" s="8">
        <f>1</f>
        <v>1</v>
      </c>
      <c r="Q139" s="8">
        <f>1</f>
        <v>1</v>
      </c>
    </row>
    <row r="140" ht="15" spans="3:17">
      <c r="C140" s="14" t="s">
        <v>36</v>
      </c>
      <c r="G140" s="8">
        <f>G132/G124</f>
        <v>0.956031680992975</v>
      </c>
      <c r="L140" s="8">
        <f>L132/L124</f>
        <v>0.917000443930431</v>
      </c>
      <c r="Q140" s="8">
        <f>Q132/Q124</f>
        <v>0.992062381400659</v>
      </c>
    </row>
    <row r="141" ht="15" spans="3:17">
      <c r="C141" s="14" t="s">
        <v>35</v>
      </c>
      <c r="G141" s="8">
        <f>G133/G125</f>
        <v>2.60570059978602</v>
      </c>
      <c r="L141" s="8">
        <f>L133/L125</f>
        <v>2.16336319015639</v>
      </c>
      <c r="Q141" s="8">
        <f>Q133/Q125</f>
        <v>2.83203743541677</v>
      </c>
    </row>
    <row r="142" ht="15" spans="2:17">
      <c r="B142" s="13" t="s">
        <v>15</v>
      </c>
      <c r="C142" s="14" t="s">
        <v>45</v>
      </c>
      <c r="G142" s="8">
        <f>1</f>
        <v>1</v>
      </c>
      <c r="L142" s="8">
        <f>1</f>
        <v>1</v>
      </c>
      <c r="Q142" s="8">
        <f>1</f>
        <v>1</v>
      </c>
    </row>
    <row r="143" ht="15" spans="3:17">
      <c r="C143" s="14" t="s">
        <v>36</v>
      </c>
      <c r="G143" s="8">
        <f>G136/G128</f>
        <v>0.969677267406686</v>
      </c>
      <c r="L143" s="8">
        <f>L136/L128</f>
        <v>1.06284181064745</v>
      </c>
      <c r="Q143" s="8">
        <f>Q136/Q128</f>
        <v>0.881028922759485</v>
      </c>
    </row>
    <row r="144" ht="15" spans="3:17">
      <c r="C144" s="14" t="s">
        <v>35</v>
      </c>
      <c r="G144" s="8">
        <f>G137/G129</f>
        <v>2.59277404462108</v>
      </c>
      <c r="L144" s="8">
        <f>L137/L129</f>
        <v>2.70165457268905</v>
      </c>
      <c r="Q144" s="8">
        <f>Q137/Q129</f>
        <v>2.13822007947885</v>
      </c>
    </row>
    <row r="147" s="8" customFormat="1" spans="1:1">
      <c r="A147" s="9" t="s">
        <v>49</v>
      </c>
    </row>
    <row r="148" s="8" customFormat="1" spans="1:1">
      <c r="A148" s="9" t="s">
        <v>60</v>
      </c>
    </row>
    <row r="150" s="8" customFormat="1" ht="15" spans="1:17">
      <c r="A150" s="13" t="s">
        <v>51</v>
      </c>
      <c r="B150" s="13" t="s">
        <v>10</v>
      </c>
      <c r="C150" s="14" t="s">
        <v>37</v>
      </c>
      <c r="D150" s="15">
        <v>8144.205</v>
      </c>
      <c r="E150" s="15">
        <v>52213.276</v>
      </c>
      <c r="F150" s="14">
        <f>(D150*E150)/E150</f>
        <v>8144.205</v>
      </c>
      <c r="G150" s="14">
        <f>F150/F150</f>
        <v>1</v>
      </c>
      <c r="I150" s="15">
        <v>17638.673</v>
      </c>
      <c r="J150" s="15">
        <v>46057.658</v>
      </c>
      <c r="K150" s="14">
        <f>(I150*J150)/J150</f>
        <v>17638.673</v>
      </c>
      <c r="L150" s="14">
        <f>K150/K150</f>
        <v>1</v>
      </c>
      <c r="N150" s="15">
        <v>19457.345</v>
      </c>
      <c r="O150" s="15">
        <v>55456.436</v>
      </c>
      <c r="P150" s="14">
        <f>(N150*O150)/O150</f>
        <v>19457.345</v>
      </c>
      <c r="Q150" s="14">
        <f>P150/P150</f>
        <v>1</v>
      </c>
    </row>
    <row r="151" ht="15" spans="1:17">
      <c r="A151" s="14"/>
      <c r="B151" s="14"/>
      <c r="C151" s="14" t="s">
        <v>38</v>
      </c>
      <c r="D151" s="15">
        <v>10129.033</v>
      </c>
      <c r="E151" s="15">
        <v>58609.983</v>
      </c>
      <c r="F151" s="14">
        <f>(D151*E150)/E151</f>
        <v>9023.54801300843</v>
      </c>
      <c r="G151" s="14">
        <f>F151/F150</f>
        <v>1.10797162068102</v>
      </c>
      <c r="I151" s="15">
        <v>16702.653</v>
      </c>
      <c r="J151" s="15">
        <v>47557.254</v>
      </c>
      <c r="K151" s="14">
        <f>(I151*J150)/J151</f>
        <v>16175.9776871615</v>
      </c>
      <c r="L151" s="14">
        <f>K151/K150</f>
        <v>0.917074526363834</v>
      </c>
      <c r="N151" s="15">
        <v>17864.488</v>
      </c>
      <c r="O151" s="15">
        <v>53994.235</v>
      </c>
      <c r="P151" s="14">
        <f>(N151*O150)/O151</f>
        <v>18348.2706152753</v>
      </c>
      <c r="Q151" s="14">
        <f>P151/P150</f>
        <v>0.94299970603776</v>
      </c>
    </row>
    <row r="152" ht="15" spans="1:17">
      <c r="A152" s="14"/>
      <c r="B152" s="14"/>
      <c r="C152" s="14" t="s">
        <v>39</v>
      </c>
      <c r="D152" s="15">
        <v>17596.231</v>
      </c>
      <c r="E152" s="15">
        <v>53676.983</v>
      </c>
      <c r="F152" s="14">
        <f>(D152*E150)/E152</f>
        <v>17116.4028679249</v>
      </c>
      <c r="G152" s="14">
        <f>F152/F150</f>
        <v>2.10166650617524</v>
      </c>
      <c r="I152" s="15">
        <v>28262.117</v>
      </c>
      <c r="J152" s="15">
        <v>45779.235</v>
      </c>
      <c r="K152" s="14">
        <f>(I152*J150)/J152</f>
        <v>28434.0033017587</v>
      </c>
      <c r="L152" s="14">
        <f>K152/K150</f>
        <v>1.61202621658436</v>
      </c>
      <c r="N152" s="15">
        <v>32962.532</v>
      </c>
      <c r="O152" s="15">
        <v>54505.235</v>
      </c>
      <c r="P152" s="14">
        <f>(N152*O150)/O152</f>
        <v>33537.7793757967</v>
      </c>
      <c r="Q152" s="14">
        <f>P152/P150</f>
        <v>1.72365650996046</v>
      </c>
    </row>
    <row r="153" ht="15" spans="1:17">
      <c r="A153" s="14"/>
      <c r="B153" s="14"/>
      <c r="C153" s="14"/>
      <c r="D153" s="15"/>
      <c r="E153" s="15"/>
      <c r="F153" s="14"/>
      <c r="G153" s="14"/>
      <c r="I153" s="15"/>
      <c r="J153" s="15"/>
      <c r="K153" s="14"/>
      <c r="L153" s="14"/>
      <c r="N153" s="15"/>
      <c r="O153" s="15"/>
      <c r="P153" s="14"/>
      <c r="Q153" s="14"/>
    </row>
    <row r="154" ht="15" spans="1:17">
      <c r="A154" s="13"/>
      <c r="B154" s="13" t="s">
        <v>15</v>
      </c>
      <c r="C154" s="14" t="s">
        <v>45</v>
      </c>
      <c r="D154" s="15">
        <v>10218.563</v>
      </c>
      <c r="E154" s="15">
        <v>52856.296</v>
      </c>
      <c r="F154" s="14">
        <f>(D154*E154)/E154</f>
        <v>10218.563</v>
      </c>
      <c r="G154" s="14">
        <f>F154/F154</f>
        <v>1</v>
      </c>
      <c r="I154" s="15">
        <v>13665.352</v>
      </c>
      <c r="J154" s="15">
        <v>44707.342</v>
      </c>
      <c r="K154" s="14">
        <f>(I154*J154)/J154</f>
        <v>13665.352</v>
      </c>
      <c r="L154" s="14">
        <f>K154/K154</f>
        <v>1</v>
      </c>
      <c r="N154" s="15">
        <v>17655.352</v>
      </c>
      <c r="O154" s="15">
        <v>57452.424</v>
      </c>
      <c r="P154" s="14">
        <f>(N154*O154)/O154</f>
        <v>17655.352</v>
      </c>
      <c r="Q154" s="14">
        <f>P154/P154</f>
        <v>1</v>
      </c>
    </row>
    <row r="155" ht="15" spans="1:17">
      <c r="A155" s="14"/>
      <c r="B155" s="14"/>
      <c r="C155" s="14" t="s">
        <v>38</v>
      </c>
      <c r="D155" s="15">
        <v>11038.546</v>
      </c>
      <c r="E155" s="15">
        <v>54223.561</v>
      </c>
      <c r="F155" s="14">
        <f>(D155*E154)/E155</f>
        <v>10760.205416712</v>
      </c>
      <c r="G155" s="14">
        <f>F155/F154</f>
        <v>1.05300573248039</v>
      </c>
      <c r="I155" s="15">
        <v>13783.452</v>
      </c>
      <c r="J155" s="15">
        <v>44696.435</v>
      </c>
      <c r="K155" s="14">
        <f>(I155*J154)/J155</f>
        <v>13786.8154922106</v>
      </c>
      <c r="L155" s="14">
        <f>K155/K154</f>
        <v>1.00888842762415</v>
      </c>
      <c r="N155" s="15">
        <v>15763.451</v>
      </c>
      <c r="O155" s="15">
        <v>54131.491</v>
      </c>
      <c r="P155" s="14">
        <f>(N155*O154)/O155</f>
        <v>16730.5288257296</v>
      </c>
      <c r="Q155" s="14">
        <f>P155/P154</f>
        <v>0.947617970218301</v>
      </c>
    </row>
    <row r="156" ht="15" spans="1:17">
      <c r="A156" s="14"/>
      <c r="B156" s="14"/>
      <c r="C156" s="14" t="s">
        <v>39</v>
      </c>
      <c r="D156" s="15">
        <v>20360.348</v>
      </c>
      <c r="E156" s="15">
        <v>54332.546</v>
      </c>
      <c r="F156" s="14">
        <f>(D156*E154)/E156</f>
        <v>19807.1443320732</v>
      </c>
      <c r="G156" s="14">
        <f>F156/F154</f>
        <v>1.93834928962842</v>
      </c>
      <c r="I156" s="15">
        <v>23754.521</v>
      </c>
      <c r="J156" s="15">
        <v>45450.236</v>
      </c>
      <c r="K156" s="14">
        <f>(I156*J154)/J156</f>
        <v>23366.2481839078</v>
      </c>
      <c r="L156" s="14">
        <f>K156/K154</f>
        <v>1.70988995994452</v>
      </c>
      <c r="N156" s="15">
        <v>30824.521</v>
      </c>
      <c r="O156" s="15">
        <v>54881.841</v>
      </c>
      <c r="P156" s="14">
        <f>(N156*O154)/O156</f>
        <v>32268.2952652573</v>
      </c>
      <c r="Q156" s="14">
        <f>P156/P154</f>
        <v>1.82767782059838</v>
      </c>
    </row>
    <row r="158" ht="15" spans="1:17">
      <c r="A158" s="13" t="s">
        <v>61</v>
      </c>
      <c r="B158" s="13" t="s">
        <v>10</v>
      </c>
      <c r="C158" s="14" t="s">
        <v>37</v>
      </c>
      <c r="D158" s="15">
        <v>13382.752</v>
      </c>
      <c r="E158" s="15">
        <v>52213.276</v>
      </c>
      <c r="F158" s="14">
        <f>(D158*E158)/E158</f>
        <v>13382.752</v>
      </c>
      <c r="G158" s="14">
        <f>F158/F158</f>
        <v>1</v>
      </c>
      <c r="I158" s="15">
        <v>25638.117</v>
      </c>
      <c r="J158" s="15">
        <v>46057.658</v>
      </c>
      <c r="K158" s="14">
        <f>(I158*J158)/J158</f>
        <v>25638.117</v>
      </c>
      <c r="L158" s="14">
        <f>K158/K158</f>
        <v>1</v>
      </c>
      <c r="N158" s="15">
        <v>28534.326</v>
      </c>
      <c r="O158" s="15">
        <v>55456.436</v>
      </c>
      <c r="P158" s="14">
        <f>(N158*O158)/O158</f>
        <v>28534.326</v>
      </c>
      <c r="Q158" s="14">
        <f>P158/P158</f>
        <v>1</v>
      </c>
    </row>
    <row r="159" ht="15" spans="1:17">
      <c r="A159" s="14"/>
      <c r="B159" s="14"/>
      <c r="C159" s="14" t="s">
        <v>38</v>
      </c>
      <c r="D159" s="15">
        <v>17786.195</v>
      </c>
      <c r="E159" s="15">
        <v>58609.983</v>
      </c>
      <c r="F159" s="14">
        <f>(D159*E158)/E159</f>
        <v>15845.0055944364</v>
      </c>
      <c r="G159" s="14">
        <f>F159/F158</f>
        <v>1.18398708983297</v>
      </c>
      <c r="I159" s="15">
        <v>27022.658</v>
      </c>
      <c r="J159" s="15">
        <v>47557.254</v>
      </c>
      <c r="K159" s="14">
        <f>(I159*J158)/J159</f>
        <v>26170.5678047552</v>
      </c>
      <c r="L159" s="14">
        <f>K159/K158</f>
        <v>1.02076793723795</v>
      </c>
      <c r="N159" s="15">
        <v>26436.563</v>
      </c>
      <c r="O159" s="15">
        <v>53994.235</v>
      </c>
      <c r="P159" s="14">
        <f>(N159*O158)/O159</f>
        <v>27152.483298809</v>
      </c>
      <c r="Q159" s="14">
        <f>P159/P158</f>
        <v>0.951572618144511</v>
      </c>
    </row>
    <row r="160" ht="15" spans="1:17">
      <c r="A160" s="14"/>
      <c r="B160" s="14"/>
      <c r="C160" s="14" t="s">
        <v>39</v>
      </c>
      <c r="D160" s="15">
        <v>12965.239</v>
      </c>
      <c r="E160" s="15">
        <v>53676.983</v>
      </c>
      <c r="F160" s="14">
        <f>(D160*E158)/E160</f>
        <v>12611.6924699915</v>
      </c>
      <c r="G160" s="14">
        <f>F160/F158</f>
        <v>0.942384082884562</v>
      </c>
      <c r="I160" s="15">
        <v>20632.759</v>
      </c>
      <c r="J160" s="15">
        <v>45779.235</v>
      </c>
      <c r="K160" s="14">
        <f>(I160*J158)/J160</f>
        <v>20758.2445975434</v>
      </c>
      <c r="L160" s="14">
        <f>K160/K158</f>
        <v>0.809663385089609</v>
      </c>
      <c r="N160" s="15">
        <v>22911.566</v>
      </c>
      <c r="O160" s="15">
        <v>54505.235</v>
      </c>
      <c r="P160" s="14">
        <f>(N160*O158)/O160</f>
        <v>23311.4084094633</v>
      </c>
      <c r="Q160" s="14">
        <f>P160/P158</f>
        <v>0.816960190665213</v>
      </c>
    </row>
    <row r="161" ht="15" spans="1:17">
      <c r="A161" s="14"/>
      <c r="B161" s="14"/>
      <c r="C161" s="14"/>
      <c r="D161" s="15"/>
      <c r="E161" s="15"/>
      <c r="F161" s="14"/>
      <c r="G161" s="14"/>
      <c r="I161" s="15"/>
      <c r="J161" s="15"/>
      <c r="K161" s="14"/>
      <c r="L161" s="14"/>
      <c r="N161" s="15"/>
      <c r="O161" s="15"/>
      <c r="P161" s="14"/>
      <c r="Q161" s="14"/>
    </row>
    <row r="162" ht="15" spans="1:17">
      <c r="A162" s="13"/>
      <c r="B162" s="13" t="s">
        <v>15</v>
      </c>
      <c r="C162" s="14" t="s">
        <v>45</v>
      </c>
      <c r="D162" s="15">
        <v>15316.873</v>
      </c>
      <c r="E162" s="15">
        <v>52856.296</v>
      </c>
      <c r="F162" s="14">
        <f>(D162*E162)/E162</f>
        <v>15316.873</v>
      </c>
      <c r="G162" s="14">
        <f>F162/F162</f>
        <v>1</v>
      </c>
      <c r="I162" s="15">
        <v>23665.252</v>
      </c>
      <c r="J162" s="15">
        <v>44707.342</v>
      </c>
      <c r="K162" s="14">
        <f>(I162*J162)/J162</f>
        <v>23665.252</v>
      </c>
      <c r="L162" s="14">
        <f>K162/K162</f>
        <v>1</v>
      </c>
      <c r="N162" s="15">
        <v>27894.976</v>
      </c>
      <c r="O162" s="15">
        <v>57452.424</v>
      </c>
      <c r="P162" s="14">
        <f>(N162*O162)/O162</f>
        <v>27894.976</v>
      </c>
      <c r="Q162" s="14">
        <f>P162/P162</f>
        <v>1</v>
      </c>
    </row>
    <row r="163" ht="15" spans="1:17">
      <c r="A163" s="14"/>
      <c r="B163" s="14"/>
      <c r="C163" s="14" t="s">
        <v>38</v>
      </c>
      <c r="D163" s="15">
        <v>13846.768</v>
      </c>
      <c r="E163" s="15">
        <v>54223.561</v>
      </c>
      <c r="F163" s="14">
        <f>(D163*E162)/E163</f>
        <v>13497.6171714604</v>
      </c>
      <c r="G163" s="14">
        <f>F163/F162</f>
        <v>0.881225376188753</v>
      </c>
      <c r="I163" s="15">
        <v>24783.456</v>
      </c>
      <c r="J163" s="15">
        <v>44696.435</v>
      </c>
      <c r="K163" s="14">
        <f>(I163*J162)/J163</f>
        <v>24789.5037564842</v>
      </c>
      <c r="L163" s="14">
        <f>K163/K162</f>
        <v>1.04750643502483</v>
      </c>
      <c r="N163" s="15">
        <v>25700.452</v>
      </c>
      <c r="O163" s="15">
        <v>54131.491</v>
      </c>
      <c r="P163" s="14">
        <f>(N163*O162)/O163</f>
        <v>27277.1586006313</v>
      </c>
      <c r="Q163" s="14">
        <f>P163/P162</f>
        <v>0.977852018966833</v>
      </c>
    </row>
    <row r="164" ht="15" spans="1:17">
      <c r="A164" s="14"/>
      <c r="B164" s="14"/>
      <c r="C164" s="14" t="s">
        <v>39</v>
      </c>
      <c r="D164" s="15">
        <v>11983.452</v>
      </c>
      <c r="E164" s="15">
        <v>54332.546</v>
      </c>
      <c r="F164" s="14">
        <f>(D164*E162)/E164</f>
        <v>11657.8539502602</v>
      </c>
      <c r="G164" s="14">
        <f>F164/F162</f>
        <v>0.761111876442415</v>
      </c>
      <c r="I164" s="15">
        <v>20664.521</v>
      </c>
      <c r="J164" s="15">
        <v>45450.236</v>
      </c>
      <c r="K164" s="14">
        <f>(I164*J162)/J164</f>
        <v>20326.7549064692</v>
      </c>
      <c r="L164" s="14">
        <f>K164/K162</f>
        <v>0.858928310016271</v>
      </c>
      <c r="N164" s="15">
        <v>23824.528</v>
      </c>
      <c r="O164" s="15">
        <v>54881.841</v>
      </c>
      <c r="P164" s="14">
        <f>(N164*O162)/O164</f>
        <v>24940.4331071159</v>
      </c>
      <c r="Q164" s="14">
        <f>P164/P162</f>
        <v>0.894083332680262</v>
      </c>
    </row>
    <row r="167" ht="15" spans="1:17">
      <c r="A167" s="13" t="s">
        <v>53</v>
      </c>
      <c r="B167" s="13" t="s">
        <v>10</v>
      </c>
      <c r="C167" s="14" t="s">
        <v>37</v>
      </c>
      <c r="D167" s="15">
        <v>20667.683</v>
      </c>
      <c r="E167" s="15">
        <v>52213.276</v>
      </c>
      <c r="F167" s="14">
        <f>(D167*E167)/E167</f>
        <v>20667.683</v>
      </c>
      <c r="G167" s="14">
        <f>F167/F167</f>
        <v>1</v>
      </c>
      <c r="I167" s="15">
        <v>26531.343</v>
      </c>
      <c r="J167" s="15">
        <v>46057.658</v>
      </c>
      <c r="K167" s="14">
        <f>(I167*J167)/J167</f>
        <v>26531.343</v>
      </c>
      <c r="L167" s="14">
        <f>K167/K167</f>
        <v>1</v>
      </c>
      <c r="N167" s="15">
        <v>23457.763</v>
      </c>
      <c r="O167" s="15">
        <v>55456.436</v>
      </c>
      <c r="P167" s="14">
        <f>(N167*O167)/O167</f>
        <v>23457.763</v>
      </c>
      <c r="Q167" s="14">
        <f>P167/P167</f>
        <v>1</v>
      </c>
    </row>
    <row r="168" ht="15" spans="1:17">
      <c r="A168" s="14"/>
      <c r="B168" s="14"/>
      <c r="C168" s="14" t="s">
        <v>38</v>
      </c>
      <c r="D168" s="15">
        <v>25264.997</v>
      </c>
      <c r="E168" s="15">
        <v>58609.983</v>
      </c>
      <c r="F168" s="14">
        <f>(D168*E167)/E168</f>
        <v>22507.5694272113</v>
      </c>
      <c r="G168" s="14">
        <f>F168/F167</f>
        <v>1.08902238471585</v>
      </c>
      <c r="I168" s="15">
        <v>25573.754</v>
      </c>
      <c r="J168" s="15">
        <v>47557.254</v>
      </c>
      <c r="K168" s="14">
        <f>(I168*J167)/J168</f>
        <v>24767.3512753308</v>
      </c>
      <c r="L168" s="14">
        <f>K168/K167</f>
        <v>0.933512912457196</v>
      </c>
      <c r="N168" s="15">
        <v>22454.408</v>
      </c>
      <c r="O168" s="15">
        <v>53994.235</v>
      </c>
      <c r="P168" s="14">
        <f>(N168*O167)/O168</f>
        <v>23062.4888040341</v>
      </c>
      <c r="Q168" s="14">
        <f>P168/P167</f>
        <v>0.983149535786261</v>
      </c>
    </row>
    <row r="169" ht="15" spans="1:17">
      <c r="A169" s="14"/>
      <c r="B169" s="14"/>
      <c r="C169" s="14" t="s">
        <v>39</v>
      </c>
      <c r="D169" s="15">
        <v>38051.353</v>
      </c>
      <c r="E169" s="15">
        <v>53676.983</v>
      </c>
      <c r="F169" s="14">
        <f>(D169*E167)/E169</f>
        <v>37013.7382043702</v>
      </c>
      <c r="G169" s="14">
        <f>F169/F167</f>
        <v>1.79089926066556</v>
      </c>
      <c r="I169" s="15">
        <v>39962.117</v>
      </c>
      <c r="J169" s="15">
        <v>45779.235</v>
      </c>
      <c r="K169" s="14">
        <f>(I169*J167)/J169</f>
        <v>40205.161089782</v>
      </c>
      <c r="L169" s="14">
        <f>K169/K167</f>
        <v>1.51538356312313</v>
      </c>
      <c r="N169" s="15">
        <v>35962.531</v>
      </c>
      <c r="O169" s="15">
        <v>54505.235</v>
      </c>
      <c r="P169" s="14">
        <f>(N169*O167)/O169</f>
        <v>36590.1330174894</v>
      </c>
      <c r="Q169" s="14">
        <f>P169/P167</f>
        <v>1.55983045005141</v>
      </c>
    </row>
    <row r="170" ht="15" spans="1:17">
      <c r="A170" s="14"/>
      <c r="B170" s="14"/>
      <c r="C170" s="14"/>
      <c r="D170" s="15"/>
      <c r="E170" s="15"/>
      <c r="F170" s="14"/>
      <c r="G170" s="14"/>
      <c r="I170" s="15"/>
      <c r="J170" s="15"/>
      <c r="K170" s="14"/>
      <c r="L170" s="14"/>
      <c r="N170" s="15"/>
      <c r="O170" s="15"/>
      <c r="P170" s="14"/>
      <c r="Q170" s="14"/>
    </row>
    <row r="171" ht="15" spans="1:17">
      <c r="A171" s="13"/>
      <c r="B171" s="13" t="s">
        <v>15</v>
      </c>
      <c r="C171" s="14" t="s">
        <v>45</v>
      </c>
      <c r="D171" s="15">
        <v>23728.982</v>
      </c>
      <c r="E171" s="15">
        <v>52856.296</v>
      </c>
      <c r="F171" s="14">
        <f>(D171*E171)/E171</f>
        <v>23728.982</v>
      </c>
      <c r="G171" s="14">
        <f>F171/F171</f>
        <v>1</v>
      </c>
      <c r="I171" s="15">
        <v>25837.564</v>
      </c>
      <c r="J171" s="15">
        <v>44707.342</v>
      </c>
      <c r="K171" s="14">
        <f>(I171*J171)/J171</f>
        <v>25837.564</v>
      </c>
      <c r="L171" s="14">
        <f>K171/K171</f>
        <v>1</v>
      </c>
      <c r="N171" s="15">
        <v>27655.362</v>
      </c>
      <c r="O171" s="15">
        <v>57452.424</v>
      </c>
      <c r="P171" s="14">
        <f>(N171*O171)/O171</f>
        <v>27655.362</v>
      </c>
      <c r="Q171" s="14">
        <f>P171/P171</f>
        <v>1</v>
      </c>
    </row>
    <row r="172" ht="15" spans="1:17">
      <c r="A172" s="14"/>
      <c r="B172" s="14"/>
      <c r="C172" s="14" t="s">
        <v>38</v>
      </c>
      <c r="D172" s="15">
        <v>24660.185</v>
      </c>
      <c r="E172" s="15">
        <v>54223.561</v>
      </c>
      <c r="F172" s="14">
        <f>(D172*E171)/E172</f>
        <v>24038.3702902648</v>
      </c>
      <c r="G172" s="14">
        <f>F172/F171</f>
        <v>1.01303841396419</v>
      </c>
      <c r="I172" s="15">
        <v>23854.673</v>
      </c>
      <c r="J172" s="15">
        <v>44696.435</v>
      </c>
      <c r="K172" s="14">
        <f>(I172*J171)/J172</f>
        <v>23860.4941112007</v>
      </c>
      <c r="L172" s="14">
        <f>K172/K171</f>
        <v>0.923480793746683</v>
      </c>
      <c r="N172" s="15">
        <v>25753.448</v>
      </c>
      <c r="O172" s="15">
        <v>54131.491</v>
      </c>
      <c r="P172" s="14">
        <f>(N172*O171)/O172</f>
        <v>27333.4058719711</v>
      </c>
      <c r="Q172" s="14">
        <f>P172/P171</f>
        <v>0.98835827468001</v>
      </c>
    </row>
    <row r="173" ht="15" spans="1:17">
      <c r="A173" s="14"/>
      <c r="B173" s="14"/>
      <c r="C173" s="14" t="s">
        <v>39</v>
      </c>
      <c r="D173" s="15">
        <v>40721.543</v>
      </c>
      <c r="E173" s="15">
        <v>54332.546</v>
      </c>
      <c r="F173" s="14">
        <f>(D173*E171)/E173</f>
        <v>39615.1126506151</v>
      </c>
      <c r="G173" s="14">
        <f>F173/F171</f>
        <v>1.66948218219455</v>
      </c>
      <c r="I173" s="15">
        <v>37974.538</v>
      </c>
      <c r="J173" s="15">
        <v>45450.236</v>
      </c>
      <c r="K173" s="14">
        <f>(I173*J171)/J173</f>
        <v>37353.835910951</v>
      </c>
      <c r="L173" s="14">
        <f>K173/K171</f>
        <v>1.44571817648719</v>
      </c>
      <c r="N173" s="15">
        <v>40874.537</v>
      </c>
      <c r="O173" s="15">
        <v>54881.841</v>
      </c>
      <c r="P173" s="14">
        <f>(N173*O171)/O173</f>
        <v>42789.0389195889</v>
      </c>
      <c r="Q173" s="14">
        <f>P173/P171</f>
        <v>1.54722396761933</v>
      </c>
    </row>
    <row r="175" ht="15" spans="1:17">
      <c r="A175" s="13" t="s">
        <v>62</v>
      </c>
      <c r="B175" s="13" t="s">
        <v>10</v>
      </c>
      <c r="C175" s="14" t="s">
        <v>37</v>
      </c>
      <c r="D175" s="15">
        <v>18529.623</v>
      </c>
      <c r="E175" s="15">
        <v>52213.276</v>
      </c>
      <c r="F175" s="14">
        <f>(D175*E175)/E175</f>
        <v>18529.623</v>
      </c>
      <c r="G175" s="14">
        <f>F175/F175</f>
        <v>1</v>
      </c>
      <c r="I175" s="15">
        <v>30568.335</v>
      </c>
      <c r="J175" s="15">
        <v>46057.658</v>
      </c>
      <c r="K175" s="14">
        <f>(I175*J175)/J175</f>
        <v>30568.335</v>
      </c>
      <c r="L175" s="14">
        <f>K175/K175</f>
        <v>1</v>
      </c>
      <c r="N175" s="15">
        <v>35451.718</v>
      </c>
      <c r="O175" s="15">
        <v>55456.436</v>
      </c>
      <c r="P175" s="14">
        <f>(N175*O175)/O175</f>
        <v>35451.718</v>
      </c>
      <c r="Q175" s="14">
        <f>P175/P175</f>
        <v>1</v>
      </c>
    </row>
    <row r="176" ht="15" spans="1:17">
      <c r="A176" s="14"/>
      <c r="B176" s="14"/>
      <c r="C176" s="14" t="s">
        <v>38</v>
      </c>
      <c r="D176" s="15">
        <v>21490.625</v>
      </c>
      <c r="E176" s="15">
        <v>58609.983</v>
      </c>
      <c r="F176" s="14">
        <f>(D176*E175)/E176</f>
        <v>19145.1332537923</v>
      </c>
      <c r="G176" s="14">
        <f>F176/F175</f>
        <v>1.03321763501569</v>
      </c>
      <c r="I176" s="15">
        <v>32856.534</v>
      </c>
      <c r="J176" s="15">
        <v>47557.254</v>
      </c>
      <c r="K176" s="14">
        <f>(I176*J175)/J176</f>
        <v>31820.487491506</v>
      </c>
      <c r="L176" s="14">
        <f>K176/K175</f>
        <v>1.04096240411871</v>
      </c>
      <c r="N176" s="15">
        <v>32054.428</v>
      </c>
      <c r="O176" s="15">
        <v>53994.235</v>
      </c>
      <c r="P176" s="14">
        <f>(N176*O175)/O176</f>
        <v>32922.483944788</v>
      </c>
      <c r="Q176" s="14">
        <f>P176/P175</f>
        <v>0.928656939694374</v>
      </c>
    </row>
    <row r="177" ht="15" spans="1:17">
      <c r="A177" s="14"/>
      <c r="B177" s="14"/>
      <c r="C177" s="14" t="s">
        <v>39</v>
      </c>
      <c r="D177" s="15">
        <v>14174.327</v>
      </c>
      <c r="E177" s="15">
        <v>53676.983</v>
      </c>
      <c r="F177" s="14">
        <f>(D177*E175)/E177</f>
        <v>13787.8100892007</v>
      </c>
      <c r="G177" s="14">
        <f>F177/F175</f>
        <v>0.744095553870721</v>
      </c>
      <c r="I177" s="15">
        <v>26962.547</v>
      </c>
      <c r="J177" s="15">
        <v>45779.235</v>
      </c>
      <c r="K177" s="14">
        <f>(I177*J175)/J177</f>
        <v>27126.5294960679</v>
      </c>
      <c r="L177" s="14">
        <f>K177/K175</f>
        <v>0.887406183426999</v>
      </c>
      <c r="N177" s="15">
        <v>29894.784</v>
      </c>
      <c r="O177" s="15">
        <v>54505.235</v>
      </c>
      <c r="P177" s="14">
        <f>(N177*O175)/O177</f>
        <v>30416.4944088366</v>
      </c>
      <c r="Q177" s="14">
        <f>P177/P175</f>
        <v>0.857969546323159</v>
      </c>
    </row>
    <row r="178" ht="15" spans="1:17">
      <c r="A178" s="14"/>
      <c r="B178" s="14"/>
      <c r="C178" s="14"/>
      <c r="D178" s="15"/>
      <c r="E178" s="15"/>
      <c r="F178" s="14"/>
      <c r="G178" s="14"/>
      <c r="I178" s="15"/>
      <c r="J178" s="15"/>
      <c r="K178" s="14"/>
      <c r="L178" s="14"/>
      <c r="N178" s="15"/>
      <c r="O178" s="15"/>
      <c r="P178" s="14"/>
      <c r="Q178" s="14"/>
    </row>
    <row r="179" ht="15" spans="1:17">
      <c r="A179" s="13"/>
      <c r="B179" s="13" t="s">
        <v>15</v>
      </c>
      <c r="C179" s="14" t="s">
        <v>45</v>
      </c>
      <c r="D179" s="15">
        <v>21059.424</v>
      </c>
      <c r="E179" s="15">
        <v>52856.296</v>
      </c>
      <c r="F179" s="14">
        <f>(D179*E179)/E179</f>
        <v>21059.424</v>
      </c>
      <c r="G179" s="14">
        <f>F179/F179</f>
        <v>1</v>
      </c>
      <c r="I179" s="15">
        <v>28546.784</v>
      </c>
      <c r="J179" s="15">
        <v>44707.342</v>
      </c>
      <c r="K179" s="14">
        <f>(I179*J179)/J179</f>
        <v>28546.784</v>
      </c>
      <c r="L179" s="14">
        <f>K179/K179</f>
        <v>1</v>
      </c>
      <c r="N179" s="15">
        <v>33656.392</v>
      </c>
      <c r="O179" s="15">
        <v>57452.424</v>
      </c>
      <c r="P179" s="14">
        <f>(N179*O179)/O179</f>
        <v>33656.392</v>
      </c>
      <c r="Q179" s="14">
        <f>P179/P179</f>
        <v>1</v>
      </c>
    </row>
    <row r="180" ht="15" spans="1:17">
      <c r="A180" s="14"/>
      <c r="B180" s="14"/>
      <c r="C180" s="14" t="s">
        <v>38</v>
      </c>
      <c r="D180" s="15">
        <v>24884.675</v>
      </c>
      <c r="E180" s="15">
        <v>54223.561</v>
      </c>
      <c r="F180" s="14">
        <f>(D180*E179)/E180</f>
        <v>24257.1997007685</v>
      </c>
      <c r="G180" s="14">
        <f>F180/F179</f>
        <v>1.15184535440136</v>
      </c>
      <c r="I180" s="15">
        <v>26854.615</v>
      </c>
      <c r="J180" s="15">
        <v>44696.435</v>
      </c>
      <c r="K180" s="14">
        <f>(I180*J179)/J180</f>
        <v>26861.1681688557</v>
      </c>
      <c r="L180" s="14">
        <f>K180/K179</f>
        <v>0.94095251391035</v>
      </c>
      <c r="N180" s="15">
        <v>31718.589</v>
      </c>
      <c r="O180" s="15">
        <v>54131.491</v>
      </c>
      <c r="P180" s="14">
        <f>(N180*O179)/O180</f>
        <v>33664.5045286068</v>
      </c>
      <c r="Q180" s="14">
        <f>P180/P179</f>
        <v>1.00024103975871</v>
      </c>
    </row>
    <row r="181" ht="15" spans="1:17">
      <c r="A181" s="14"/>
      <c r="B181" s="14"/>
      <c r="C181" s="14" t="s">
        <v>39</v>
      </c>
      <c r="D181" s="15">
        <v>18034.562</v>
      </c>
      <c r="E181" s="15">
        <v>54332.546</v>
      </c>
      <c r="F181" s="14">
        <f>(D181*E179)/E181</f>
        <v>17544.5514241566</v>
      </c>
      <c r="G181" s="14">
        <f>F181/F179</f>
        <v>0.833097402101623</v>
      </c>
      <c r="I181" s="15">
        <v>22974.538</v>
      </c>
      <c r="J181" s="15">
        <v>45450.236</v>
      </c>
      <c r="K181" s="14">
        <f>(I181*J179)/J181</f>
        <v>22599.0141758119</v>
      </c>
      <c r="L181" s="14">
        <f>K181/K179</f>
        <v>0.791648340345865</v>
      </c>
      <c r="N181" s="15">
        <v>29874.846</v>
      </c>
      <c r="O181" s="15">
        <v>54881.841</v>
      </c>
      <c r="P181" s="14">
        <f>(N181*O179)/O181</f>
        <v>31274.1389146677</v>
      </c>
      <c r="Q181" s="14">
        <f>P181/P179</f>
        <v>0.929218405664745</v>
      </c>
    </row>
    <row r="184" ht="15" spans="1:17">
      <c r="A184" s="9" t="s">
        <v>49</v>
      </c>
      <c r="C184" s="14"/>
      <c r="D184" s="15"/>
      <c r="E184" s="15"/>
      <c r="F184" s="14"/>
      <c r="G184" s="14"/>
      <c r="J184" s="15"/>
      <c r="K184" s="14"/>
      <c r="L184" s="14"/>
      <c r="N184" s="15"/>
      <c r="O184" s="15"/>
      <c r="P184" s="14"/>
      <c r="Q184" s="14"/>
    </row>
    <row r="185" ht="15" spans="1:17">
      <c r="A185" s="9" t="s">
        <v>55</v>
      </c>
      <c r="C185" s="14"/>
      <c r="D185" s="15"/>
      <c r="E185" s="15"/>
      <c r="F185" s="14"/>
      <c r="G185" s="14"/>
      <c r="J185" s="15"/>
      <c r="K185" s="14"/>
      <c r="L185" s="14"/>
      <c r="N185" s="15"/>
      <c r="O185" s="15"/>
      <c r="P185" s="14"/>
      <c r="Q185" s="14"/>
    </row>
    <row r="186" ht="15" spans="1:17">
      <c r="A186" s="8" t="s">
        <v>56</v>
      </c>
      <c r="B186" s="13" t="s">
        <v>10</v>
      </c>
      <c r="C186" s="14" t="s">
        <v>37</v>
      </c>
      <c r="D186" s="15">
        <v>26457.342</v>
      </c>
      <c r="E186" s="15">
        <v>43115.435</v>
      </c>
      <c r="F186" s="14">
        <f>(D186*E186)/E186</f>
        <v>26457.342</v>
      </c>
      <c r="G186" s="14">
        <f>F186/F186</f>
        <v>1</v>
      </c>
      <c r="I186" s="8">
        <v>26418.132</v>
      </c>
      <c r="J186" s="15">
        <v>46109.463</v>
      </c>
      <c r="K186" s="14">
        <f>(I186*J186)/J186</f>
        <v>26418.132</v>
      </c>
      <c r="L186" s="14">
        <f>K186/K186</f>
        <v>1</v>
      </c>
      <c r="N186" s="15">
        <v>27561.377</v>
      </c>
      <c r="O186" s="15">
        <v>42345.466</v>
      </c>
      <c r="P186" s="14">
        <f>(N186*O186)/O186</f>
        <v>27561.377</v>
      </c>
      <c r="Q186" s="14">
        <f>P186/P186</f>
        <v>1</v>
      </c>
    </row>
    <row r="187" ht="15" spans="2:17">
      <c r="B187" s="14"/>
      <c r="C187" s="14" t="s">
        <v>38</v>
      </c>
      <c r="D187" s="15">
        <v>26574.535</v>
      </c>
      <c r="E187" s="15">
        <v>47205.325</v>
      </c>
      <c r="F187" s="14">
        <f>(D187*E186)/E187</f>
        <v>24272.1056670561</v>
      </c>
      <c r="G187" s="14">
        <f>F187/F186</f>
        <v>0.91740529593094</v>
      </c>
      <c r="I187" s="8">
        <v>27458.464</v>
      </c>
      <c r="J187" s="15">
        <v>47881.895</v>
      </c>
      <c r="K187" s="14">
        <f>(I187*J186)/J187</f>
        <v>26442.040981144</v>
      </c>
      <c r="L187" s="14">
        <f>K187/K186</f>
        <v>1.00090502163983</v>
      </c>
      <c r="N187" s="15">
        <v>25676.774</v>
      </c>
      <c r="O187" s="15">
        <v>40856.823</v>
      </c>
      <c r="P187" s="14">
        <f>(N187*O186)/O187</f>
        <v>26612.3227546764</v>
      </c>
      <c r="Q187" s="14">
        <f>P187/P186</f>
        <v>0.965565789934093</v>
      </c>
    </row>
    <row r="188" ht="15" spans="2:17">
      <c r="B188" s="14"/>
      <c r="C188" s="14" t="s">
        <v>39</v>
      </c>
      <c r="D188" s="15">
        <v>39562.551</v>
      </c>
      <c r="E188" s="15">
        <v>43727.434</v>
      </c>
      <c r="F188" s="14">
        <f>(D188*E186)/E188</f>
        <v>39008.8427341674</v>
      </c>
      <c r="G188" s="14">
        <f>F188/F186</f>
        <v>1.47440520420258</v>
      </c>
      <c r="I188" s="8">
        <v>43316.454</v>
      </c>
      <c r="J188" s="15">
        <v>48070.324</v>
      </c>
      <c r="K188" s="14">
        <f>(I188*J186)/J188</f>
        <v>41549.5105255418</v>
      </c>
      <c r="L188" s="14">
        <f>K188/K186</f>
        <v>1.57276489214081</v>
      </c>
      <c r="N188" s="15">
        <v>38564.895</v>
      </c>
      <c r="O188" s="15">
        <v>42784.705</v>
      </c>
      <c r="P188" s="14">
        <f>(N188*O186)/O188</f>
        <v>38168.9776759258</v>
      </c>
      <c r="Q188" s="14">
        <f>P188/P186</f>
        <v>1.38487194148267</v>
      </c>
    </row>
    <row r="189" ht="15" spans="2:17">
      <c r="B189" s="14"/>
      <c r="C189" s="14"/>
      <c r="D189" s="15"/>
      <c r="E189" s="15"/>
      <c r="F189" s="14"/>
      <c r="G189" s="14"/>
      <c r="J189" s="15"/>
      <c r="K189" s="14"/>
      <c r="L189" s="14"/>
      <c r="N189" s="15"/>
      <c r="O189" s="15"/>
      <c r="P189" s="14"/>
      <c r="Q189" s="14"/>
    </row>
    <row r="190" ht="15" spans="2:17">
      <c r="B190" s="13" t="s">
        <v>15</v>
      </c>
      <c r="C190" s="14" t="s">
        <v>45</v>
      </c>
      <c r="D190" s="15">
        <v>29477.853</v>
      </c>
      <c r="E190" s="15">
        <v>42344.673</v>
      </c>
      <c r="F190" s="14">
        <f>(D190*E190)/E190</f>
        <v>29477.853</v>
      </c>
      <c r="G190" s="14">
        <f>F190/F190</f>
        <v>1</v>
      </c>
      <c r="I190" s="15">
        <v>22974.411</v>
      </c>
      <c r="J190" s="15">
        <v>45754.742</v>
      </c>
      <c r="K190" s="14">
        <f>(I190*J190)/J190</f>
        <v>22974.411</v>
      </c>
      <c r="L190" s="14">
        <f>K190/K190</f>
        <v>1</v>
      </c>
      <c r="N190" s="15">
        <v>23584.857</v>
      </c>
      <c r="O190" s="15">
        <v>42389.453</v>
      </c>
      <c r="P190" s="14">
        <f>(N190*O190)/O190</f>
        <v>23584.857</v>
      </c>
      <c r="Q190" s="14">
        <f>P190/P190</f>
        <v>1</v>
      </c>
    </row>
    <row r="191" ht="15" spans="2:17">
      <c r="B191" s="14"/>
      <c r="C191" s="14" t="s">
        <v>38</v>
      </c>
      <c r="D191" s="15">
        <v>27368.459</v>
      </c>
      <c r="E191" s="15">
        <v>43132.535</v>
      </c>
      <c r="F191" s="14">
        <f>(D191*E190)/E191</f>
        <v>26868.5447509382</v>
      </c>
      <c r="G191" s="14">
        <f>F191/F190</f>
        <v>0.911482418714082</v>
      </c>
      <c r="I191" s="15">
        <v>23668.537</v>
      </c>
      <c r="J191" s="15">
        <v>45748.563</v>
      </c>
      <c r="K191" s="14">
        <f>(I191*J190)/J191</f>
        <v>23671.7337756041</v>
      </c>
      <c r="L191" s="14">
        <f>K191/K190</f>
        <v>1.0303521502947</v>
      </c>
      <c r="N191" s="15">
        <v>24956.654</v>
      </c>
      <c r="O191" s="15">
        <v>40768.344</v>
      </c>
      <c r="P191" s="14">
        <f>(N191*O190)/O191</f>
        <v>25949.0282894557</v>
      </c>
      <c r="Q191" s="14">
        <f>P191/P190</f>
        <v>1.1002410694903</v>
      </c>
    </row>
    <row r="192" ht="15" spans="2:17">
      <c r="B192" s="14"/>
      <c r="C192" s="14" t="s">
        <v>39</v>
      </c>
      <c r="D192" s="15">
        <v>42674.684</v>
      </c>
      <c r="E192" s="15">
        <v>44214.656</v>
      </c>
      <c r="F192" s="14">
        <f>(D192*E190)/E192</f>
        <v>40869.8314730376</v>
      </c>
      <c r="G192" s="14">
        <f>F192/F190</f>
        <v>1.38645889417515</v>
      </c>
      <c r="I192" s="15">
        <v>36048.435</v>
      </c>
      <c r="J192" s="15">
        <v>45670.214</v>
      </c>
      <c r="K192" s="14">
        <f>(I192*J190)/J192</f>
        <v>36115.1546810963</v>
      </c>
      <c r="L192" s="14">
        <f>K192/K190</f>
        <v>1.57197303909538</v>
      </c>
      <c r="N192" s="15">
        <v>41246.754</v>
      </c>
      <c r="O192" s="15">
        <v>45678.667</v>
      </c>
      <c r="P192" s="14">
        <f>(N192*O190)/O192</f>
        <v>38276.6716919643</v>
      </c>
      <c r="Q192" s="14">
        <f>P192/P190</f>
        <v>1.62293422817718</v>
      </c>
    </row>
    <row r="194" ht="15" spans="1:17">
      <c r="A194" s="8" t="s">
        <v>57</v>
      </c>
      <c r="B194" s="13" t="s">
        <v>10</v>
      </c>
      <c r="C194" s="14" t="s">
        <v>37</v>
      </c>
      <c r="D194" s="15">
        <v>10983.563</v>
      </c>
      <c r="E194" s="15">
        <v>43115.435</v>
      </c>
      <c r="F194" s="14">
        <f>(D194*E194)/E194</f>
        <v>10983.563</v>
      </c>
      <c r="G194" s="14">
        <f>F194/F194</f>
        <v>1</v>
      </c>
      <c r="I194" s="8">
        <v>22441.532</v>
      </c>
      <c r="J194" s="15">
        <v>46109.463</v>
      </c>
      <c r="K194" s="14">
        <f>(I194*J194)/J194</f>
        <v>22441.532</v>
      </c>
      <c r="L194" s="14">
        <f>K194/K194</f>
        <v>1</v>
      </c>
      <c r="N194" s="15">
        <v>17507.353</v>
      </c>
      <c r="O194" s="15">
        <v>42345.466</v>
      </c>
      <c r="P194" s="14">
        <f>(N194*O194)/O194</f>
        <v>17507.353</v>
      </c>
      <c r="Q194" s="14">
        <f>P194/P194</f>
        <v>1</v>
      </c>
    </row>
    <row r="195" ht="15" spans="2:17">
      <c r="B195" s="14"/>
      <c r="C195" s="14" t="s">
        <v>38</v>
      </c>
      <c r="D195" s="15">
        <v>13416.324</v>
      </c>
      <c r="E195" s="15">
        <v>47205.325</v>
      </c>
      <c r="F195" s="14">
        <f>(D195*E194)/E195</f>
        <v>12253.9278219341</v>
      </c>
      <c r="G195" s="14">
        <f>F195/F194</f>
        <v>1.11566053947467</v>
      </c>
      <c r="I195" s="8">
        <v>23224.468</v>
      </c>
      <c r="J195" s="15">
        <v>47881.895</v>
      </c>
      <c r="K195" s="14">
        <f>(I195*J194)/J195</f>
        <v>22364.7737404855</v>
      </c>
      <c r="L195" s="14">
        <f>K195/K194</f>
        <v>0.996579633711527</v>
      </c>
      <c r="N195" s="15">
        <v>16674.443</v>
      </c>
      <c r="O195" s="15">
        <v>40856.823</v>
      </c>
      <c r="P195" s="14">
        <f>(N195*O194)/O195</f>
        <v>17281.9863924671</v>
      </c>
      <c r="Q195" s="14">
        <f>P195/P194</f>
        <v>0.987127316874637</v>
      </c>
    </row>
    <row r="196" ht="15" spans="2:17">
      <c r="B196" s="14"/>
      <c r="C196" s="14" t="s">
        <v>39</v>
      </c>
      <c r="D196" s="15">
        <v>19832.783</v>
      </c>
      <c r="E196" s="15">
        <v>43727.434</v>
      </c>
      <c r="F196" s="14">
        <f>(D196*E194)/E196</f>
        <v>19555.2079800888</v>
      </c>
      <c r="G196" s="14">
        <f>F196/F194</f>
        <v>1.78040659302348</v>
      </c>
      <c r="I196" s="8">
        <v>35316.454</v>
      </c>
      <c r="J196" s="15">
        <v>48070.324</v>
      </c>
      <c r="K196" s="14">
        <f>(I196*J194)/J196</f>
        <v>33875.8425885418</v>
      </c>
      <c r="L196" s="14">
        <f>K196/K194</f>
        <v>1.50951559762238</v>
      </c>
      <c r="N196" s="15">
        <v>30239.547</v>
      </c>
      <c r="O196" s="15">
        <v>42784.705</v>
      </c>
      <c r="P196" s="14">
        <f>(N196*O194)/O196</f>
        <v>29929.0998814624</v>
      </c>
      <c r="Q196" s="14">
        <f>P196/P194</f>
        <v>1.70951598916537</v>
      </c>
    </row>
    <row r="197" ht="15" spans="2:17">
      <c r="B197" s="14"/>
      <c r="C197" s="14"/>
      <c r="D197" s="15"/>
      <c r="E197" s="15"/>
      <c r="F197" s="14"/>
      <c r="G197" s="14"/>
      <c r="J197" s="15"/>
      <c r="K197" s="14"/>
      <c r="L197" s="14"/>
      <c r="N197" s="15"/>
      <c r="O197" s="15"/>
      <c r="P197" s="14"/>
      <c r="Q197" s="14"/>
    </row>
    <row r="198" ht="15" spans="2:17">
      <c r="B198" s="13" t="s">
        <v>15</v>
      </c>
      <c r="C198" s="14" t="s">
        <v>45</v>
      </c>
      <c r="D198" s="15">
        <v>15735.836</v>
      </c>
      <c r="E198" s="15">
        <v>42344.673</v>
      </c>
      <c r="F198" s="14">
        <f>(D198*E198)/E198</f>
        <v>15735.836</v>
      </c>
      <c r="G198" s="14">
        <f>F198/F198</f>
        <v>1</v>
      </c>
      <c r="I198" s="15">
        <v>21974.834</v>
      </c>
      <c r="J198" s="15">
        <v>45754.742</v>
      </c>
      <c r="K198" s="14">
        <f>(I198*J198)/J198</f>
        <v>21974.834</v>
      </c>
      <c r="L198" s="14">
        <f>K198/K198</f>
        <v>1</v>
      </c>
      <c r="N198" s="15">
        <v>15584.234</v>
      </c>
      <c r="O198" s="15">
        <v>42389.453</v>
      </c>
      <c r="P198" s="14">
        <f>(N198*O198)/O198</f>
        <v>15584.234</v>
      </c>
      <c r="Q198" s="14">
        <f>P198/P198</f>
        <v>1</v>
      </c>
    </row>
    <row r="199" ht="15" spans="2:17">
      <c r="B199" s="14"/>
      <c r="C199" s="14" t="s">
        <v>38</v>
      </c>
      <c r="D199" s="15">
        <v>16409.767</v>
      </c>
      <c r="E199" s="15">
        <v>43132.535</v>
      </c>
      <c r="F199" s="14">
        <f>(D199*E198)/E199</f>
        <v>16110.0250106142</v>
      </c>
      <c r="G199" s="14">
        <f>F199/F198</f>
        <v>1.02377941728766</v>
      </c>
      <c r="I199" s="15">
        <v>23668.589</v>
      </c>
      <c r="J199" s="15">
        <v>45748.563</v>
      </c>
      <c r="K199" s="14">
        <f>(I199*J198)/J199</f>
        <v>23671.7857826275</v>
      </c>
      <c r="L199" s="14">
        <f>K199/K198</f>
        <v>1.07722250746593</v>
      </c>
      <c r="N199" s="15">
        <v>14056.689</v>
      </c>
      <c r="O199" s="15">
        <v>40768.344</v>
      </c>
      <c r="P199" s="14">
        <f>(N199*O198)/O199</f>
        <v>14615.6379984705</v>
      </c>
      <c r="Q199" s="14">
        <f>P199/P198</f>
        <v>0.937847699057298</v>
      </c>
    </row>
    <row r="200" ht="15" spans="2:17">
      <c r="B200" s="14"/>
      <c r="C200" s="14" t="s">
        <v>39</v>
      </c>
      <c r="D200" s="15">
        <v>21482.783</v>
      </c>
      <c r="E200" s="15">
        <v>44214.656</v>
      </c>
      <c r="F200" s="14">
        <f>(D200*E198)/E200</f>
        <v>20574.205559011</v>
      </c>
      <c r="G200" s="14">
        <f>F200/F198</f>
        <v>1.3074745796163</v>
      </c>
      <c r="I200" s="15">
        <v>36058.477</v>
      </c>
      <c r="J200" s="15">
        <v>45670.214</v>
      </c>
      <c r="K200" s="14">
        <f>(I200*J198)/J200</f>
        <v>36125.2152671747</v>
      </c>
      <c r="L200" s="14">
        <f>K200/K198</f>
        <v>1.64393575246915</v>
      </c>
      <c r="N200" s="15">
        <v>25246.754</v>
      </c>
      <c r="O200" s="15">
        <v>45678.667</v>
      </c>
      <c r="P200" s="14">
        <f>(N200*O198)/O200</f>
        <v>23428.7942790792</v>
      </c>
      <c r="Q200" s="14">
        <f>P200/P198</f>
        <v>1.50336514961718</v>
      </c>
    </row>
    <row r="202" ht="15" spans="1:17">
      <c r="A202" s="8" t="s">
        <v>58</v>
      </c>
      <c r="B202" s="13" t="s">
        <v>10</v>
      </c>
      <c r="C202" s="14" t="s">
        <v>37</v>
      </c>
      <c r="D202" s="15">
        <v>24672.453</v>
      </c>
      <c r="E202" s="15">
        <v>43115.435</v>
      </c>
      <c r="F202" s="14">
        <f>(D202*E202)/E202</f>
        <v>24672.453</v>
      </c>
      <c r="G202" s="14">
        <f>F202/F202</f>
        <v>1</v>
      </c>
      <c r="I202" s="8">
        <v>26335.734</v>
      </c>
      <c r="J202" s="15">
        <v>46109.463</v>
      </c>
      <c r="K202" s="14">
        <f>(I202*J202)/J202</f>
        <v>26335.734</v>
      </c>
      <c r="L202" s="14">
        <f>K202/K202</f>
        <v>1</v>
      </c>
      <c r="N202" s="15">
        <v>10507.311</v>
      </c>
      <c r="O202" s="15">
        <v>42345.466</v>
      </c>
      <c r="P202" s="14">
        <f>(N202*O202)/O202</f>
        <v>10507.311</v>
      </c>
      <c r="Q202" s="14">
        <f>P202/P202</f>
        <v>1</v>
      </c>
    </row>
    <row r="203" ht="15" spans="2:17">
      <c r="B203" s="14"/>
      <c r="C203" s="14" t="s">
        <v>38</v>
      </c>
      <c r="D203" s="15">
        <v>25919.468</v>
      </c>
      <c r="E203" s="15">
        <v>47205.325</v>
      </c>
      <c r="F203" s="14">
        <f>(D203*E202)/E203</f>
        <v>23673.7939583846</v>
      </c>
      <c r="G203" s="14">
        <f>F203/F202</f>
        <v>0.959523317701104</v>
      </c>
      <c r="I203" s="8">
        <v>25324.489</v>
      </c>
      <c r="J203" s="15">
        <v>47881.895</v>
      </c>
      <c r="K203" s="14">
        <f>(I203*J202)/J203</f>
        <v>24387.058794131</v>
      </c>
      <c r="L203" s="14">
        <f>K203/K202</f>
        <v>0.926006421318312</v>
      </c>
      <c r="N203" s="15">
        <v>11603.673</v>
      </c>
      <c r="O203" s="15">
        <v>40856.823</v>
      </c>
      <c r="P203" s="14">
        <f>(N203*O202)/O203</f>
        <v>12026.4598276919</v>
      </c>
      <c r="Q203" s="14">
        <f>P203/P202</f>
        <v>1.14458017162449</v>
      </c>
    </row>
    <row r="204" ht="15" spans="2:17">
      <c r="B204" s="14"/>
      <c r="C204" s="14" t="s">
        <v>39</v>
      </c>
      <c r="D204" s="15">
        <v>10981.427</v>
      </c>
      <c r="E204" s="15">
        <v>43727.434</v>
      </c>
      <c r="F204" s="14">
        <f>(D204*E202)/E204</f>
        <v>10827.7335007983</v>
      </c>
      <c r="G204" s="14">
        <f>F204/F202</f>
        <v>0.438859220880804</v>
      </c>
      <c r="I204" s="8">
        <v>16316.454</v>
      </c>
      <c r="J204" s="15">
        <v>48070.324</v>
      </c>
      <c r="K204" s="14">
        <f>(I204*J202)/J204</f>
        <v>15650.8812381669</v>
      </c>
      <c r="L204" s="14">
        <f>K204/K202</f>
        <v>0.594283084654745</v>
      </c>
      <c r="N204" s="15">
        <v>8029.529</v>
      </c>
      <c r="O204" s="15">
        <v>42784.705</v>
      </c>
      <c r="P204" s="14">
        <f>(N204*O202)/O204</f>
        <v>7947.09574988337</v>
      </c>
      <c r="Q204" s="14">
        <f>P204/P202</f>
        <v>0.756339633411762</v>
      </c>
    </row>
    <row r="205" ht="15" spans="2:17">
      <c r="B205" s="14"/>
      <c r="C205" s="14"/>
      <c r="D205" s="15"/>
      <c r="E205" s="15"/>
      <c r="F205" s="14"/>
      <c r="G205" s="14"/>
      <c r="J205" s="15"/>
      <c r="K205" s="14"/>
      <c r="L205" s="14"/>
      <c r="N205" s="15"/>
      <c r="O205" s="15"/>
      <c r="P205" s="14"/>
      <c r="Q205" s="14"/>
    </row>
    <row r="206" ht="15" spans="2:17">
      <c r="B206" s="13" t="s">
        <v>15</v>
      </c>
      <c r="C206" s="14" t="s">
        <v>45</v>
      </c>
      <c r="D206" s="15">
        <v>20228.657</v>
      </c>
      <c r="E206" s="15">
        <v>42344.673</v>
      </c>
      <c r="F206" s="14">
        <f>(D206*E206)/E206</f>
        <v>20228.657</v>
      </c>
      <c r="G206" s="14">
        <f>F206/F206</f>
        <v>1</v>
      </c>
      <c r="I206" s="15">
        <v>24574.834</v>
      </c>
      <c r="J206" s="15">
        <v>45754.742</v>
      </c>
      <c r="K206" s="14">
        <f>(I206*J206)/J206</f>
        <v>24574.834</v>
      </c>
      <c r="L206" s="14">
        <f>K206/K206</f>
        <v>1</v>
      </c>
      <c r="N206" s="15">
        <v>10584.678</v>
      </c>
      <c r="O206" s="15">
        <v>42389.453</v>
      </c>
      <c r="P206" s="14">
        <f>(N206*O206)/O206</f>
        <v>10584.678</v>
      </c>
      <c r="Q206" s="14">
        <f>P206/P206</f>
        <v>1</v>
      </c>
    </row>
    <row r="207" ht="15" spans="2:17">
      <c r="B207" s="14"/>
      <c r="C207" s="14" t="s">
        <v>38</v>
      </c>
      <c r="D207" s="15">
        <v>18794.673</v>
      </c>
      <c r="E207" s="15">
        <v>43132.535</v>
      </c>
      <c r="F207" s="14">
        <f>(D207*E206)/E207</f>
        <v>18451.3681453439</v>
      </c>
      <c r="G207" s="14">
        <f>F207/F206</f>
        <v>0.912140046931631</v>
      </c>
      <c r="I207" s="15">
        <v>25448.589</v>
      </c>
      <c r="J207" s="15">
        <v>45748.563</v>
      </c>
      <c r="K207" s="14">
        <f>(I207*J206)/J207</f>
        <v>25452.0261971734</v>
      </c>
      <c r="L207" s="14">
        <f>K207/K206</f>
        <v>1.03569473540181</v>
      </c>
      <c r="N207" s="15">
        <v>11056.675</v>
      </c>
      <c r="O207" s="15">
        <v>40768.344</v>
      </c>
      <c r="P207" s="14">
        <f>(N207*O206)/O207</f>
        <v>11496.3316942374</v>
      </c>
      <c r="Q207" s="14">
        <f>P207/P206</f>
        <v>1.08612956334028</v>
      </c>
    </row>
    <row r="208" ht="15" spans="2:17">
      <c r="B208" s="14"/>
      <c r="C208" s="14" t="s">
        <v>39</v>
      </c>
      <c r="D208" s="15">
        <v>10880.679</v>
      </c>
      <c r="E208" s="15">
        <v>44214.656</v>
      </c>
      <c r="F208" s="14">
        <f>(D208*E206)/E208</f>
        <v>10420.4993537203</v>
      </c>
      <c r="G208" s="14">
        <f>F208/F206</f>
        <v>0.51513550077597</v>
      </c>
      <c r="I208" s="15">
        <v>15058.477</v>
      </c>
      <c r="J208" s="15">
        <v>45670.214</v>
      </c>
      <c r="K208" s="14">
        <f>(I208*J206)/J208</f>
        <v>15086.3477462123</v>
      </c>
      <c r="L208" s="14">
        <f>K208/K206</f>
        <v>0.613894187289823</v>
      </c>
      <c r="N208" s="15">
        <v>7246.747</v>
      </c>
      <c r="O208" s="15">
        <v>45678.667</v>
      </c>
      <c r="P208" s="14">
        <f>(N208*O206)/O208</f>
        <v>6724.92569363705</v>
      </c>
      <c r="Q208" s="14">
        <f>P208/P206</f>
        <v>0.635345325917052</v>
      </c>
    </row>
    <row r="210" ht="15" spans="1:17">
      <c r="A210" s="8" t="s">
        <v>59</v>
      </c>
      <c r="B210" s="13" t="s">
        <v>10</v>
      </c>
      <c r="C210" s="14" t="s">
        <v>37</v>
      </c>
      <c r="G210" s="8">
        <f>1</f>
        <v>1</v>
      </c>
      <c r="L210" s="8">
        <f>1</f>
        <v>1</v>
      </c>
      <c r="Q210" s="8">
        <f>1</f>
        <v>1</v>
      </c>
    </row>
    <row r="211" ht="15" spans="3:17">
      <c r="C211" s="14" t="s">
        <v>38</v>
      </c>
      <c r="G211" s="8">
        <f>G203/G195</f>
        <v>0.860049525595761</v>
      </c>
      <c r="L211" s="8">
        <f>L203/L195</f>
        <v>0.929184572907254</v>
      </c>
      <c r="Q211" s="8">
        <f>Q203/Q195</f>
        <v>1.15950612657379</v>
      </c>
    </row>
    <row r="212" ht="15" spans="3:17">
      <c r="C212" s="14" t="s">
        <v>39</v>
      </c>
      <c r="G212" s="8">
        <f>G204/G196</f>
        <v>0.246493819221111</v>
      </c>
      <c r="L212" s="8">
        <f>L204/L196</f>
        <v>0.393691251412568</v>
      </c>
      <c r="Q212" s="8">
        <f>Q204/Q196</f>
        <v>0.44242910753998</v>
      </c>
    </row>
    <row r="213" ht="15" spans="2:17">
      <c r="B213" s="13" t="s">
        <v>15</v>
      </c>
      <c r="C213" s="14" t="s">
        <v>45</v>
      </c>
      <c r="G213" s="8">
        <f>1</f>
        <v>1</v>
      </c>
      <c r="L213" s="8">
        <f>1</f>
        <v>1</v>
      </c>
      <c r="Q213" s="8">
        <f>1</f>
        <v>1</v>
      </c>
    </row>
    <row r="214" ht="15" spans="3:17">
      <c r="C214" s="14" t="s">
        <v>38</v>
      </c>
      <c r="G214" s="8">
        <f>G207/G199</f>
        <v>0.89095368741462</v>
      </c>
      <c r="L214" s="8">
        <f>L207/L199</f>
        <v>0.961449216131023</v>
      </c>
      <c r="Q214" s="8">
        <f>Q207/Q199</f>
        <v>1.15810868271259</v>
      </c>
    </row>
    <row r="215" ht="15" spans="3:17">
      <c r="C215" s="14" t="s">
        <v>39</v>
      </c>
      <c r="G215" s="8">
        <f>G208/G200</f>
        <v>0.393992746633091</v>
      </c>
      <c r="L215" s="8">
        <f>L208/L200</f>
        <v>0.373429549401654</v>
      </c>
      <c r="Q215" s="8">
        <f>Q208/Q200</f>
        <v>0.422615441151365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F20" sqref="F20"/>
    </sheetView>
  </sheetViews>
  <sheetFormatPr defaultColWidth="8.66666666666667" defaultRowHeight="14"/>
  <sheetData>
    <row r="1" spans="2:8">
      <c r="B1" s="1" t="s">
        <v>63</v>
      </c>
      <c r="H1" s="2" t="s">
        <v>64</v>
      </c>
    </row>
    <row r="2" spans="2:8">
      <c r="B2" s="2" t="s">
        <v>65</v>
      </c>
      <c r="H2" s="2"/>
    </row>
    <row r="3" spans="1:1">
      <c r="A3" t="s">
        <v>18</v>
      </c>
    </row>
    <row r="4" spans="1:12">
      <c r="A4">
        <v>1</v>
      </c>
      <c r="B4" s="7" t="s">
        <v>66</v>
      </c>
      <c r="C4" s="7" t="s">
        <v>67</v>
      </c>
      <c r="D4" s="7" t="s">
        <v>68</v>
      </c>
      <c r="E4" t="s">
        <v>38</v>
      </c>
      <c r="F4" t="s">
        <v>39</v>
      </c>
      <c r="H4" s="7" t="s">
        <v>66</v>
      </c>
      <c r="I4" s="7" t="s">
        <v>67</v>
      </c>
      <c r="J4" s="7" t="s">
        <v>68</v>
      </c>
      <c r="K4" t="s">
        <v>38</v>
      </c>
      <c r="L4" t="s">
        <v>39</v>
      </c>
    </row>
    <row r="5" spans="1:12">
      <c r="A5">
        <v>2</v>
      </c>
      <c r="B5" s="4">
        <v>115.67</v>
      </c>
      <c r="C5" s="4">
        <v>157.58</v>
      </c>
      <c r="D5" s="4">
        <v>144.73</v>
      </c>
      <c r="E5" s="4">
        <v>156.32</v>
      </c>
      <c r="F5" s="4">
        <v>235.22</v>
      </c>
      <c r="H5" s="4">
        <v>79</v>
      </c>
      <c r="I5" s="4">
        <v>123</v>
      </c>
      <c r="J5" s="4">
        <v>117</v>
      </c>
      <c r="K5" s="4">
        <v>115</v>
      </c>
      <c r="L5" s="4">
        <v>159</v>
      </c>
    </row>
    <row r="6" spans="1:12">
      <c r="A6">
        <v>3</v>
      </c>
      <c r="B6" s="4">
        <v>107.43</v>
      </c>
      <c r="C6" s="4">
        <v>179.54</v>
      </c>
      <c r="D6" s="4">
        <v>158.28</v>
      </c>
      <c r="E6" s="4">
        <v>167.45</v>
      </c>
      <c r="F6" s="4">
        <v>203.56</v>
      </c>
      <c r="H6" s="4">
        <v>102</v>
      </c>
      <c r="I6" s="4">
        <v>114</v>
      </c>
      <c r="J6" s="4">
        <v>126</v>
      </c>
      <c r="K6" s="4">
        <v>123</v>
      </c>
      <c r="L6" s="4">
        <v>189</v>
      </c>
    </row>
    <row r="7" spans="2:12">
      <c r="B7" s="4">
        <v>125.55</v>
      </c>
      <c r="C7" s="4">
        <v>134.56</v>
      </c>
      <c r="D7" s="4">
        <v>169.34</v>
      </c>
      <c r="E7" s="4">
        <v>173.23</v>
      </c>
      <c r="F7" s="4">
        <v>246.78</v>
      </c>
      <c r="H7" s="4">
        <v>88</v>
      </c>
      <c r="I7" s="4">
        <v>105</v>
      </c>
      <c r="J7" s="4">
        <v>131</v>
      </c>
      <c r="K7" s="4">
        <v>109</v>
      </c>
      <c r="L7" s="4">
        <v>169</v>
      </c>
    </row>
    <row r="8" spans="2:4">
      <c r="B8" s="4"/>
      <c r="C8" s="4"/>
      <c r="D8" s="4"/>
    </row>
    <row r="9" spans="1:4">
      <c r="A9">
        <v>1</v>
      </c>
      <c r="D9" s="2" t="s">
        <v>69</v>
      </c>
    </row>
    <row r="10" spans="1:12">
      <c r="A10">
        <v>2</v>
      </c>
      <c r="B10" s="4">
        <v>93.34</v>
      </c>
      <c r="C10" s="4">
        <v>149.45</v>
      </c>
      <c r="D10" s="4">
        <v>133.27</v>
      </c>
      <c r="E10" s="4">
        <v>175.34</v>
      </c>
      <c r="F10" s="4">
        <v>246.67</v>
      </c>
      <c r="H10" s="4">
        <v>92</v>
      </c>
      <c r="I10" s="4">
        <v>134</v>
      </c>
      <c r="J10" s="4">
        <v>131</v>
      </c>
      <c r="K10" s="4">
        <v>141</v>
      </c>
      <c r="L10" s="4">
        <v>189</v>
      </c>
    </row>
    <row r="11" spans="1:12">
      <c r="A11">
        <v>3</v>
      </c>
      <c r="B11" s="4">
        <v>125.93</v>
      </c>
      <c r="C11" s="4">
        <v>167.45</v>
      </c>
      <c r="D11" s="4">
        <v>154.17</v>
      </c>
      <c r="E11" s="4">
        <v>165.32</v>
      </c>
      <c r="F11" s="4">
        <v>268.78</v>
      </c>
      <c r="H11" s="4">
        <v>102</v>
      </c>
      <c r="I11" s="4">
        <v>144</v>
      </c>
      <c r="J11" s="4">
        <v>149</v>
      </c>
      <c r="K11" s="4">
        <v>150</v>
      </c>
      <c r="L11" s="4">
        <v>201</v>
      </c>
    </row>
    <row r="12" spans="2:12">
      <c r="B12" s="4">
        <v>101.73</v>
      </c>
      <c r="C12" s="4">
        <v>131.23</v>
      </c>
      <c r="D12" s="4">
        <v>165.33</v>
      </c>
      <c r="E12" s="4">
        <v>150.34</v>
      </c>
      <c r="F12" s="4">
        <v>211.46</v>
      </c>
      <c r="H12" s="4">
        <v>129</v>
      </c>
      <c r="I12" s="4">
        <v>159</v>
      </c>
      <c r="J12" s="4">
        <v>165</v>
      </c>
      <c r="K12" s="4">
        <v>147</v>
      </c>
      <c r="L12" s="4">
        <v>232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E13" sqref="E13"/>
    </sheetView>
  </sheetViews>
  <sheetFormatPr defaultColWidth="8.89166666666667" defaultRowHeight="14" outlineLevelRow="5"/>
  <sheetData>
    <row r="1" spans="1:1">
      <c r="A1" s="1" t="s">
        <v>70</v>
      </c>
    </row>
    <row r="2" spans="2:8">
      <c r="B2" s="2" t="s">
        <v>71</v>
      </c>
      <c r="H2" s="2" t="s">
        <v>72</v>
      </c>
    </row>
    <row r="3" spans="1:12">
      <c r="A3" t="s">
        <v>18</v>
      </c>
      <c r="B3" s="7" t="s">
        <v>73</v>
      </c>
      <c r="C3" s="7" t="s">
        <v>74</v>
      </c>
      <c r="D3" s="7" t="s">
        <v>75</v>
      </c>
      <c r="E3" s="7" t="s">
        <v>76</v>
      </c>
      <c r="F3" s="7" t="s">
        <v>77</v>
      </c>
      <c r="G3" s="7"/>
      <c r="H3" s="7" t="s">
        <v>73</v>
      </c>
      <c r="I3" s="7" t="s">
        <v>74</v>
      </c>
      <c r="J3" s="7" t="s">
        <v>75</v>
      </c>
      <c r="K3" s="7" t="s">
        <v>76</v>
      </c>
      <c r="L3" s="7" t="s">
        <v>77</v>
      </c>
    </row>
    <row r="4" spans="1:12">
      <c r="A4">
        <v>1</v>
      </c>
      <c r="B4" s="4">
        <v>14.55</v>
      </c>
      <c r="C4" s="4">
        <v>8.11</v>
      </c>
      <c r="D4" s="4">
        <v>8.59</v>
      </c>
      <c r="E4" s="4">
        <v>7.25</v>
      </c>
      <c r="F4" s="4">
        <v>4.73</v>
      </c>
      <c r="H4" s="4">
        <v>16.7</v>
      </c>
      <c r="I4" s="4">
        <v>13.02</v>
      </c>
      <c r="J4" s="4">
        <v>12.55</v>
      </c>
      <c r="K4" s="4">
        <v>11.32</v>
      </c>
      <c r="L4" s="4">
        <v>5.99</v>
      </c>
    </row>
    <row r="5" spans="1:12">
      <c r="A5">
        <v>2</v>
      </c>
      <c r="B5" s="4">
        <v>15.26</v>
      </c>
      <c r="C5" s="4">
        <v>8.37</v>
      </c>
      <c r="D5" s="4">
        <v>7.8</v>
      </c>
      <c r="E5" s="4">
        <v>8.26</v>
      </c>
      <c r="F5" s="4">
        <v>5.21</v>
      </c>
      <c r="H5" s="4">
        <v>17.12</v>
      </c>
      <c r="I5" s="4">
        <v>11.68</v>
      </c>
      <c r="J5" s="4">
        <v>11.65</v>
      </c>
      <c r="K5" s="4">
        <v>12.27</v>
      </c>
      <c r="L5" s="4">
        <v>6.43</v>
      </c>
    </row>
    <row r="6" spans="1:12">
      <c r="A6">
        <v>3</v>
      </c>
      <c r="B6" s="4">
        <v>16.44</v>
      </c>
      <c r="C6" s="4">
        <v>9.02</v>
      </c>
      <c r="D6" s="4">
        <v>8.63</v>
      </c>
      <c r="E6" s="4">
        <v>8.37</v>
      </c>
      <c r="F6" s="4">
        <v>5.38</v>
      </c>
      <c r="H6" s="4">
        <v>18.74</v>
      </c>
      <c r="I6" s="4">
        <v>12.23</v>
      </c>
      <c r="J6" s="4">
        <v>12.14</v>
      </c>
      <c r="K6" s="4">
        <v>12.64</v>
      </c>
      <c r="L6" s="4">
        <v>6.65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F15" sqref="F15"/>
    </sheetView>
  </sheetViews>
  <sheetFormatPr defaultColWidth="8.89166666666667" defaultRowHeight="14" outlineLevelRow="5"/>
  <sheetData>
    <row r="1" spans="1:1">
      <c r="A1" s="1" t="s">
        <v>78</v>
      </c>
    </row>
    <row r="2" spans="2:8">
      <c r="B2" s="2" t="s">
        <v>65</v>
      </c>
      <c r="F2" s="2"/>
      <c r="G2" s="2"/>
      <c r="H2" s="2" t="s">
        <v>69</v>
      </c>
    </row>
    <row r="3" spans="1:12">
      <c r="A3" t="s">
        <v>18</v>
      </c>
      <c r="B3" s="7" t="s">
        <v>35</v>
      </c>
      <c r="C3" s="7" t="s">
        <v>36</v>
      </c>
      <c r="D3" s="7" t="s">
        <v>68</v>
      </c>
      <c r="E3" t="s">
        <v>38</v>
      </c>
      <c r="F3" s="7" t="s">
        <v>39</v>
      </c>
      <c r="G3" s="7"/>
      <c r="H3" s="7" t="s">
        <v>35</v>
      </c>
      <c r="I3" s="7" t="s">
        <v>36</v>
      </c>
      <c r="J3" s="7" t="s">
        <v>68</v>
      </c>
      <c r="K3" t="s">
        <v>38</v>
      </c>
      <c r="L3" s="7" t="s">
        <v>39</v>
      </c>
    </row>
    <row r="4" spans="1:12">
      <c r="A4">
        <v>1</v>
      </c>
      <c r="B4" s="4">
        <v>54</v>
      </c>
      <c r="C4" s="4">
        <v>132</v>
      </c>
      <c r="D4" s="4">
        <v>145</v>
      </c>
      <c r="E4" s="4">
        <v>139</v>
      </c>
      <c r="F4" s="4">
        <v>221</v>
      </c>
      <c r="H4">
        <v>41</v>
      </c>
      <c r="I4" s="4">
        <v>145</v>
      </c>
      <c r="J4" s="4">
        <v>145</v>
      </c>
      <c r="K4">
        <v>160</v>
      </c>
      <c r="L4" s="4">
        <v>256</v>
      </c>
    </row>
    <row r="5" spans="1:12">
      <c r="A5">
        <v>2</v>
      </c>
      <c r="B5" s="4">
        <v>67</v>
      </c>
      <c r="C5" s="4">
        <v>148</v>
      </c>
      <c r="D5" s="4">
        <v>166</v>
      </c>
      <c r="E5" s="4">
        <v>159</v>
      </c>
      <c r="F5" s="4">
        <v>245</v>
      </c>
      <c r="H5">
        <v>58</v>
      </c>
      <c r="I5" s="4">
        <v>177</v>
      </c>
      <c r="J5" s="4">
        <v>156</v>
      </c>
      <c r="K5">
        <v>149</v>
      </c>
      <c r="L5" s="4">
        <v>210</v>
      </c>
    </row>
    <row r="6" spans="1:12">
      <c r="A6">
        <v>3</v>
      </c>
      <c r="B6" s="4">
        <v>82</v>
      </c>
      <c r="C6" s="4">
        <v>167</v>
      </c>
      <c r="D6" s="4">
        <v>178</v>
      </c>
      <c r="E6" s="4">
        <v>175</v>
      </c>
      <c r="F6" s="4">
        <v>267</v>
      </c>
      <c r="H6">
        <v>69</v>
      </c>
      <c r="I6" s="4">
        <v>129</v>
      </c>
      <c r="J6" s="4">
        <v>164</v>
      </c>
      <c r="K6">
        <v>188</v>
      </c>
      <c r="L6" s="4">
        <v>244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topLeftCell="A8" workbookViewId="0">
      <selection activeCell="I31" sqref="I31"/>
    </sheetView>
  </sheetViews>
  <sheetFormatPr defaultColWidth="8.89166666666667" defaultRowHeight="14" outlineLevelCol="6"/>
  <cols>
    <col min="3" max="4" width="12.6666666666667"/>
    <col min="5" max="5" width="10.0833333333333" customWidth="1"/>
    <col min="6" max="7" width="12.6666666666667"/>
  </cols>
  <sheetData>
    <row r="1" spans="1:5">
      <c r="A1" s="2" t="s">
        <v>79</v>
      </c>
      <c r="B1" s="2"/>
      <c r="C1" s="2"/>
      <c r="D1" s="2"/>
      <c r="E1" s="2"/>
    </row>
    <row r="2" spans="1:5">
      <c r="A2" s="2" t="s">
        <v>65</v>
      </c>
      <c r="B2" s="2"/>
      <c r="C2" s="2"/>
      <c r="D2" s="2"/>
      <c r="E2" s="2"/>
    </row>
    <row r="3" spans="1:5">
      <c r="A3" s="2"/>
      <c r="B3" s="2"/>
      <c r="C3" s="2" t="s">
        <v>80</v>
      </c>
      <c r="D3" s="2" t="s">
        <v>80</v>
      </c>
      <c r="E3" s="2" t="s">
        <v>80</v>
      </c>
    </row>
    <row r="4" spans="1:7">
      <c r="A4" s="2" t="s">
        <v>18</v>
      </c>
      <c r="B4" s="2" t="s">
        <v>81</v>
      </c>
      <c r="C4" s="2" t="s">
        <v>82</v>
      </c>
      <c r="D4" s="2" t="s">
        <v>41</v>
      </c>
      <c r="E4" s="2" t="s">
        <v>37</v>
      </c>
      <c r="F4" s="2" t="s">
        <v>38</v>
      </c>
      <c r="G4" s="2" t="s">
        <v>39</v>
      </c>
    </row>
    <row r="5" spans="1:7">
      <c r="A5">
        <v>1</v>
      </c>
      <c r="B5" t="s">
        <v>83</v>
      </c>
      <c r="C5">
        <v>1172499</v>
      </c>
      <c r="D5">
        <v>1173729</v>
      </c>
      <c r="E5">
        <v>1173508</v>
      </c>
      <c r="F5">
        <v>1175498</v>
      </c>
      <c r="G5">
        <v>1180332</v>
      </c>
    </row>
    <row r="6" spans="2:7">
      <c r="B6" t="s">
        <v>84</v>
      </c>
      <c r="C6">
        <v>709008</v>
      </c>
      <c r="D6">
        <v>550251</v>
      </c>
      <c r="E6">
        <v>519786</v>
      </c>
      <c r="F6">
        <v>534783</v>
      </c>
      <c r="G6">
        <v>205867</v>
      </c>
    </row>
    <row r="7" spans="2:7">
      <c r="B7" t="s">
        <v>85</v>
      </c>
      <c r="C7">
        <f>(C5-C6)/C5*100</f>
        <v>39.5301829681731</v>
      </c>
      <c r="D7">
        <f>(D5-D6)/D5*100</f>
        <v>53.1194168330168</v>
      </c>
      <c r="E7">
        <f>(E5-E6)/E5*100</f>
        <v>55.706650487257</v>
      </c>
      <c r="F7">
        <f>(F5-F6)/F5*100</f>
        <v>54.5058349737728</v>
      </c>
      <c r="G7">
        <f>(G5-G6)/G5*100</f>
        <v>82.5585513228481</v>
      </c>
    </row>
    <row r="9" spans="1:7">
      <c r="A9">
        <v>2</v>
      </c>
      <c r="B9" t="s">
        <v>83</v>
      </c>
      <c r="C9">
        <v>1168748</v>
      </c>
      <c r="D9">
        <v>1173429</v>
      </c>
      <c r="E9">
        <v>1178988</v>
      </c>
      <c r="F9">
        <v>1174343</v>
      </c>
      <c r="G9">
        <v>1174998</v>
      </c>
    </row>
    <row r="10" spans="2:7">
      <c r="B10" t="s">
        <v>84</v>
      </c>
      <c r="C10">
        <v>689368</v>
      </c>
      <c r="D10">
        <v>520251</v>
      </c>
      <c r="E10">
        <v>519772</v>
      </c>
      <c r="F10">
        <v>548724</v>
      </c>
      <c r="G10">
        <v>287566</v>
      </c>
    </row>
    <row r="11" spans="2:7">
      <c r="B11" t="s">
        <v>85</v>
      </c>
      <c r="C11">
        <f t="shared" ref="C11:G11" si="0">(C9-C10)/C9*100</f>
        <v>41.0165407769682</v>
      </c>
      <c r="D11">
        <f t="shared" si="0"/>
        <v>55.664041028473</v>
      </c>
      <c r="E11">
        <f t="shared" si="0"/>
        <v>55.9137158308651</v>
      </c>
      <c r="F11">
        <f t="shared" si="0"/>
        <v>53.2739582898693</v>
      </c>
      <c r="G11">
        <f t="shared" si="0"/>
        <v>75.5262562149042</v>
      </c>
    </row>
    <row r="13" spans="1:7">
      <c r="A13">
        <v>3</v>
      </c>
      <c r="B13" t="s">
        <v>83</v>
      </c>
      <c r="C13">
        <v>1174868</v>
      </c>
      <c r="D13">
        <v>1163429</v>
      </c>
      <c r="E13">
        <v>1170508</v>
      </c>
      <c r="F13">
        <v>1176395</v>
      </c>
      <c r="G13">
        <v>1175238</v>
      </c>
    </row>
    <row r="14" spans="2:7">
      <c r="B14" t="s">
        <v>84</v>
      </c>
      <c r="C14">
        <v>599008</v>
      </c>
      <c r="D14">
        <v>420266</v>
      </c>
      <c r="E14">
        <v>469432</v>
      </c>
      <c r="F14">
        <v>471863</v>
      </c>
      <c r="G14">
        <v>248695</v>
      </c>
    </row>
    <row r="15" spans="2:7">
      <c r="B15" t="s">
        <v>85</v>
      </c>
      <c r="C15">
        <f t="shared" ref="C15:G15" si="1">(C13-C14)/C13*100</f>
        <v>49.0148680532622</v>
      </c>
      <c r="D15">
        <f t="shared" si="1"/>
        <v>63.8769533852087</v>
      </c>
      <c r="E15">
        <f t="shared" si="1"/>
        <v>59.8950199400602</v>
      </c>
      <c r="F15">
        <f t="shared" si="1"/>
        <v>59.8890678726108</v>
      </c>
      <c r="G15">
        <f t="shared" si="1"/>
        <v>78.8387543629461</v>
      </c>
    </row>
    <row r="16" spans="1:2">
      <c r="A16" s="2"/>
      <c r="B16" s="2"/>
    </row>
    <row r="17" spans="1:2">
      <c r="A17" s="2" t="s">
        <v>69</v>
      </c>
      <c r="B17" s="2"/>
    </row>
    <row r="18" spans="1:5">
      <c r="A18" s="2"/>
      <c r="B18" s="2"/>
      <c r="C18" s="2" t="s">
        <v>80</v>
      </c>
      <c r="D18" s="2" t="s">
        <v>80</v>
      </c>
      <c r="E18" s="2" t="s">
        <v>80</v>
      </c>
    </row>
    <row r="19" spans="1:7">
      <c r="A19" s="2" t="s">
        <v>18</v>
      </c>
      <c r="B19" s="2" t="s">
        <v>81</v>
      </c>
      <c r="C19" s="2" t="s">
        <v>82</v>
      </c>
      <c r="D19" s="2" t="s">
        <v>41</v>
      </c>
      <c r="E19" s="2" t="s">
        <v>37</v>
      </c>
      <c r="F19" s="2" t="s">
        <v>38</v>
      </c>
      <c r="G19" s="2" t="s">
        <v>39</v>
      </c>
    </row>
    <row r="20" spans="1:7">
      <c r="A20">
        <v>1</v>
      </c>
      <c r="B20" t="s">
        <v>83</v>
      </c>
      <c r="C20">
        <v>1173429</v>
      </c>
      <c r="D20">
        <v>1171285</v>
      </c>
      <c r="E20">
        <v>1177334</v>
      </c>
      <c r="F20">
        <v>1175634</v>
      </c>
      <c r="G20">
        <v>1173243</v>
      </c>
    </row>
    <row r="21" spans="2:7">
      <c r="B21" t="s">
        <v>84</v>
      </c>
      <c r="C21">
        <v>653105</v>
      </c>
      <c r="D21">
        <v>508581</v>
      </c>
      <c r="E21">
        <v>466098</v>
      </c>
      <c r="F21">
        <v>508784</v>
      </c>
      <c r="G21">
        <v>326751</v>
      </c>
    </row>
    <row r="22" spans="2:7">
      <c r="B22" t="s">
        <v>85</v>
      </c>
      <c r="C22">
        <f>(C20-C21)/C20*100</f>
        <v>44.3421800552057</v>
      </c>
      <c r="D22">
        <f>(D20-D21)/D20*100</f>
        <v>56.579227088198</v>
      </c>
      <c r="E22">
        <f>(E20-E21)/E20*100</f>
        <v>60.4107245692386</v>
      </c>
      <c r="F22">
        <f>(F20-F21)/F20*100</f>
        <v>56.7225854304996</v>
      </c>
      <c r="G22">
        <f>(G20-G21)/G20*100</f>
        <v>72.1497592570337</v>
      </c>
    </row>
    <row r="24" spans="1:7">
      <c r="A24">
        <v>2</v>
      </c>
      <c r="B24" t="s">
        <v>83</v>
      </c>
      <c r="C24">
        <v>1173429</v>
      </c>
      <c r="D24">
        <v>1176285</v>
      </c>
      <c r="E24">
        <v>1177334</v>
      </c>
      <c r="F24">
        <v>1173245</v>
      </c>
      <c r="G24">
        <v>1177882</v>
      </c>
    </row>
    <row r="25" spans="2:7">
      <c r="B25" t="s">
        <v>84</v>
      </c>
      <c r="C25">
        <v>680499</v>
      </c>
      <c r="D25">
        <v>489008</v>
      </c>
      <c r="E25">
        <v>519432</v>
      </c>
      <c r="F25">
        <v>469232</v>
      </c>
      <c r="G25">
        <v>305469</v>
      </c>
    </row>
    <row r="26" spans="2:7">
      <c r="B26" t="s">
        <v>85</v>
      </c>
      <c r="C26">
        <f>(C24-C25)/C24*100</f>
        <v>42.0076544895345</v>
      </c>
      <c r="D26">
        <f>(D24-D25)/D24*100</f>
        <v>58.4277619794523</v>
      </c>
      <c r="E26">
        <f>(E24-E25)/E24*100</f>
        <v>55.8806591842247</v>
      </c>
      <c r="F26">
        <f>(F24-F25)/F24*100</f>
        <v>60.0056254235049</v>
      </c>
      <c r="G26">
        <f>(G24-G25)/G24*100</f>
        <v>74.0662477226072</v>
      </c>
    </row>
    <row r="28" spans="1:7">
      <c r="A28">
        <v>3</v>
      </c>
      <c r="B28" t="s">
        <v>83</v>
      </c>
      <c r="C28">
        <v>1183768</v>
      </c>
      <c r="D28">
        <v>1175241</v>
      </c>
      <c r="E28">
        <v>1171592</v>
      </c>
      <c r="F28">
        <v>1170345</v>
      </c>
      <c r="G28">
        <v>1171543</v>
      </c>
    </row>
    <row r="29" spans="2:7">
      <c r="B29" t="s">
        <v>84</v>
      </c>
      <c r="C29">
        <v>576343</v>
      </c>
      <c r="D29">
        <v>452341</v>
      </c>
      <c r="E29">
        <v>425643</v>
      </c>
      <c r="F29">
        <v>458242</v>
      </c>
      <c r="G29">
        <v>210743</v>
      </c>
    </row>
    <row r="30" spans="2:7">
      <c r="B30" t="s">
        <v>85</v>
      </c>
      <c r="C30">
        <f>(C28-C29)/C28*100</f>
        <v>51.3128417054693</v>
      </c>
      <c r="D30">
        <f>(D28-D29)/D28*100</f>
        <v>61.5107880000783</v>
      </c>
      <c r="E30">
        <f>(E28-E29)/E28*100</f>
        <v>63.6696904724512</v>
      </c>
      <c r="F30">
        <f>(F28-F29)/F28*100</f>
        <v>60.8455626332406</v>
      </c>
      <c r="G30">
        <f>(G28-G29)/G28*100</f>
        <v>82.0115010716636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mRNA expression in HNSC cells</vt:lpstr>
      <vt:lpstr>Protein expression in HNSC cell</vt:lpstr>
      <vt:lpstr>IHC socres</vt:lpstr>
      <vt:lpstr>Cellular OD values of CCK8</vt:lpstr>
      <vt:lpstr>WB of apoptosis and michanism </vt:lpstr>
      <vt:lpstr>Clone</vt:lpstr>
      <vt:lpstr>Cell apoptosis of flow cytometr</vt:lpstr>
      <vt:lpstr>Migrated cells number</vt:lpstr>
      <vt:lpstr>Wound healing</vt:lpstr>
      <vt:lpstr>In vivo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Better～</cp:lastModifiedBy>
  <dcterms:created xsi:type="dcterms:W3CDTF">2015-06-05T18:19:00Z</dcterms:created>
  <dcterms:modified xsi:type="dcterms:W3CDTF">2024-01-25T16:18:53Z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D6F112EA88F946B78A3A3D4D8AA50EEF_12</vt:lpwstr>
  </property>
  <property fmtid="{D5CDD505-2E9C-101B-9397-08002B2CF9AE}" pid="3" name="KSOProductBuildVer">
    <vt:lpwstr>2052-12.1.0.16120</vt:lpwstr>
  </property>
</Properties>
</file>