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8" windowHeight="13500"/>
  </bookViews>
  <sheets>
    <sheet name="Sheet1" sheetId="1" r:id="rId1"/>
  </sheets>
  <calcPr calcId="144525" concurrentManualCount="24"/>
</workbook>
</file>

<file path=xl/sharedStrings.xml><?xml version="1.0" encoding="utf-8"?>
<sst xmlns="http://schemas.openxmlformats.org/spreadsheetml/2006/main" count="50" uniqueCount="17">
  <si>
    <t>Figure 5C</t>
  </si>
  <si>
    <t>AVE</t>
  </si>
  <si>
    <t>SD</t>
  </si>
  <si>
    <t>0μg/ml</t>
  </si>
  <si>
    <t>1μg/ml</t>
  </si>
  <si>
    <t>5μg/ml</t>
  </si>
  <si>
    <t>10μg/ml</t>
  </si>
  <si>
    <t>0h</t>
  </si>
  <si>
    <t>Figure 5E</t>
  </si>
  <si>
    <t>Figure 5H-J</t>
  </si>
  <si>
    <t>IL-1β</t>
  </si>
  <si>
    <t>control</t>
  </si>
  <si>
    <t>LPS</t>
  </si>
  <si>
    <t>LPS+si-NC</t>
  </si>
  <si>
    <t>LPS+si-TPX2</t>
  </si>
  <si>
    <t>IL-6</t>
  </si>
  <si>
    <t>TNF-α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</si>
</sst>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3">
    <font>
      <sz val="11"/>
      <color theme="1"/>
      <name val="等线"/>
      <charset val="134"/>
      <scheme val="minor"/>
    </font>
    <font>
      <b/>
      <sz val="14"/>
      <color theme="1"/>
      <name val="Arial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0" applyFont="1" applyBorder="1"/>
    <xf numFmtId="176" fontId="0" fillId="0" borderId="1" xfId="0" applyNumberFormat="1" applyBorder="1"/>
    <xf numFmtId="176" fontId="0" fillId="0" borderId="1" xfId="49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0" fillId="0" borderId="1" xfId="49" applyNumberFormat="1" applyBorder="1" applyAlignment="1">
      <alignment horizontal="center" vertical="center"/>
    </xf>
    <xf numFmtId="0" fontId="2" fillId="0" borderId="1" xfId="49" applyFont="1" applyBorder="1" applyAlignment="1">
      <alignment horizontal="center"/>
    </xf>
    <xf numFmtId="2" fontId="0" fillId="0" borderId="1" xfId="49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56"/>
  <sheetViews>
    <sheetView tabSelected="1" workbookViewId="0">
      <selection activeCell="B80" sqref="B80:I88"/>
    </sheetView>
  </sheetViews>
  <sheetFormatPr defaultColWidth="9" defaultRowHeight="13.8"/>
  <cols>
    <col min="3" max="3" width="24.5" customWidth="1"/>
    <col min="4" max="4" width="16.6296296296296" customWidth="1"/>
  </cols>
  <sheetData>
    <row r="2" ht="17.4" spans="2:2">
      <c r="B2" s="1" t="s">
        <v>0</v>
      </c>
    </row>
    <row r="3" spans="3:13">
      <c r="C3" s="2"/>
      <c r="D3" s="3">
        <v>1</v>
      </c>
      <c r="E3" s="3">
        <v>2</v>
      </c>
      <c r="F3" s="3">
        <v>3</v>
      </c>
      <c r="G3" s="4" t="s">
        <v>1</v>
      </c>
      <c r="H3" s="4" t="s">
        <v>2</v>
      </c>
      <c r="I3" s="3">
        <v>1</v>
      </c>
      <c r="J3" s="3">
        <v>2</v>
      </c>
      <c r="K3" s="3">
        <v>3</v>
      </c>
      <c r="L3" s="4" t="s">
        <v>1</v>
      </c>
      <c r="M3" s="4" t="s">
        <v>2</v>
      </c>
    </row>
    <row r="4" spans="3:13">
      <c r="C4" s="5" t="s">
        <v>3</v>
      </c>
      <c r="D4" s="6">
        <f>D9-D10</f>
        <v>0.0609</v>
      </c>
      <c r="E4" s="6">
        <f t="shared" ref="E4:F4" si="0">E9-E10</f>
        <v>0.107702</v>
      </c>
      <c r="F4" s="6">
        <f t="shared" si="0"/>
        <v>0.13</v>
      </c>
      <c r="G4" s="7">
        <f>AVERAGE(D4:F4)</f>
        <v>0.099534</v>
      </c>
      <c r="H4" s="7">
        <f>_xlfn.STDEV.P(D4:F4)</f>
        <v>0.028795134635328</v>
      </c>
      <c r="I4" s="6">
        <f>I9-I10</f>
        <v>1.36806315</v>
      </c>
      <c r="J4" s="6">
        <f t="shared" ref="J4:K4" si="1">J9-J10</f>
        <v>1.23016534615385</v>
      </c>
      <c r="K4" s="6">
        <f t="shared" si="1"/>
        <v>1.25536150384615</v>
      </c>
      <c r="L4" s="7">
        <f>AVERAGE(I4:K4)</f>
        <v>1.28453</v>
      </c>
      <c r="M4" s="7">
        <f>_xlfn.STDEV.P(I4:K4)</f>
        <v>0.0599558279197042</v>
      </c>
    </row>
    <row r="5" spans="3:13">
      <c r="C5" s="5" t="s">
        <v>4</v>
      </c>
      <c r="D5" s="6">
        <f>D11-D12</f>
        <v>0.0265</v>
      </c>
      <c r="E5" s="6">
        <f t="shared" ref="E5:F5" si="2">E11-E12</f>
        <v>0.08543</v>
      </c>
      <c r="F5" s="6">
        <f t="shared" si="2"/>
        <v>0.1898</v>
      </c>
      <c r="G5" s="7">
        <f>AVERAGE(D5:F5)</f>
        <v>0.100576666666667</v>
      </c>
      <c r="H5" s="7">
        <f>_xlfn.STDEV.P(D5:F5)</f>
        <v>0.0675217922023862</v>
      </c>
      <c r="I5" s="6">
        <f>I11-I12</f>
        <v>1.0334058</v>
      </c>
      <c r="J5" s="6">
        <f t="shared" ref="J5:K5" si="3">J11-J12</f>
        <v>1.0371315</v>
      </c>
      <c r="K5" s="6">
        <f t="shared" si="3"/>
        <v>1.0933827</v>
      </c>
      <c r="L5" s="7">
        <f>AVERAGE(I5:K5)</f>
        <v>1.05464</v>
      </c>
      <c r="M5" s="7">
        <f>_xlfn.STDEV.P(I5:K5)</f>
        <v>0.0274374174269374</v>
      </c>
    </row>
    <row r="6" spans="3:13">
      <c r="C6" s="5" t="s">
        <v>5</v>
      </c>
      <c r="D6" s="6">
        <f>D13-D14</f>
        <v>0.07706</v>
      </c>
      <c r="E6" s="6">
        <f t="shared" ref="E6:F6" si="4">E13-E14</f>
        <v>0.0827</v>
      </c>
      <c r="F6" s="6">
        <f t="shared" si="4"/>
        <v>0.13222</v>
      </c>
      <c r="G6" s="7">
        <f>AVERAGE(D6:F6)</f>
        <v>0.0973266666666667</v>
      </c>
      <c r="H6" s="7">
        <f>_xlfn.STDEV.P(D6:F6)</f>
        <v>0.0247805156434557</v>
      </c>
      <c r="I6" s="6">
        <f>I13-I14</f>
        <v>0.6965868</v>
      </c>
      <c r="J6" s="6">
        <f t="shared" ref="J6:K6" si="5">J13-J14</f>
        <v>0.6819224</v>
      </c>
      <c r="K6" s="6">
        <f t="shared" si="5"/>
        <v>0.8449908</v>
      </c>
      <c r="L6" s="7">
        <f>AVERAGE(I6:K6)</f>
        <v>0.741166666666667</v>
      </c>
      <c r="M6" s="7">
        <f>_xlfn.STDEV.P(I6:K6)</f>
        <v>0.0736584421667709</v>
      </c>
    </row>
    <row r="7" spans="3:13">
      <c r="C7" s="5" t="s">
        <v>6</v>
      </c>
      <c r="D7" s="6">
        <f>D15-D16</f>
        <v>0.036002</v>
      </c>
      <c r="E7" s="6">
        <f t="shared" ref="E7:F7" si="6">E15-E16</f>
        <v>0.0892</v>
      </c>
      <c r="F7" s="6">
        <f t="shared" si="6"/>
        <v>0.1752</v>
      </c>
      <c r="G7" s="7">
        <f>AVERAGE(D7:F7)</f>
        <v>0.100134</v>
      </c>
      <c r="H7" s="7">
        <f>_xlfn.STDEV.P(D7:F7)</f>
        <v>0.0573508794934015</v>
      </c>
      <c r="I7" s="6">
        <f>I15-I16</f>
        <v>0.4086998</v>
      </c>
      <c r="J7" s="6">
        <f t="shared" ref="J7:K7" si="7">J15-J16</f>
        <v>0.39664075862069</v>
      </c>
      <c r="K7" s="6">
        <f t="shared" si="7"/>
        <v>0.45867944137931</v>
      </c>
      <c r="L7" s="7">
        <f>AVERAGE(I7:K7)</f>
        <v>0.42134</v>
      </c>
      <c r="M7" s="7">
        <f>_xlfn.STDEV.P(I7:K7)</f>
        <v>0.0268580283669048</v>
      </c>
    </row>
    <row r="8" spans="3:13">
      <c r="C8" s="2"/>
      <c r="D8" s="8" t="s">
        <v>7</v>
      </c>
      <c r="E8" s="9"/>
      <c r="F8" s="9"/>
      <c r="G8" s="9"/>
      <c r="H8" s="10"/>
      <c r="I8" s="18"/>
      <c r="J8" s="19"/>
      <c r="K8" s="19"/>
      <c r="L8" s="19"/>
      <c r="M8" s="20"/>
    </row>
    <row r="9" spans="3:13">
      <c r="C9" s="11" t="s">
        <v>3</v>
      </c>
      <c r="D9" s="6">
        <v>0.10569</v>
      </c>
      <c r="E9" s="6">
        <v>0.156122</v>
      </c>
      <c r="F9" s="6">
        <v>0.18545</v>
      </c>
      <c r="G9" s="2">
        <v>450</v>
      </c>
      <c r="H9" s="2"/>
      <c r="I9" s="6">
        <v>1.46640315</v>
      </c>
      <c r="J9" s="6">
        <v>1.32736534615385</v>
      </c>
      <c r="K9" s="6">
        <v>1.32386150384615</v>
      </c>
      <c r="L9" s="2">
        <v>450</v>
      </c>
      <c r="M9" s="2"/>
    </row>
    <row r="10" spans="3:13">
      <c r="C10" s="12"/>
      <c r="D10" s="6">
        <v>0.04479</v>
      </c>
      <c r="E10" s="6">
        <v>0.04842</v>
      </c>
      <c r="F10" s="6">
        <v>0.05545</v>
      </c>
      <c r="G10" s="2">
        <v>630</v>
      </c>
      <c r="H10" s="2"/>
      <c r="I10" s="6">
        <v>0.09834</v>
      </c>
      <c r="J10" s="6">
        <v>0.0972</v>
      </c>
      <c r="K10" s="6">
        <v>0.0685</v>
      </c>
      <c r="L10" s="2">
        <v>630</v>
      </c>
      <c r="M10" s="2"/>
    </row>
    <row r="11" spans="3:13">
      <c r="C11" s="11" t="s">
        <v>4</v>
      </c>
      <c r="D11" s="6">
        <v>0.11316</v>
      </c>
      <c r="E11" s="6">
        <v>0.156533</v>
      </c>
      <c r="F11" s="6">
        <v>0.28317</v>
      </c>
      <c r="G11" s="2">
        <v>450</v>
      </c>
      <c r="H11" s="2"/>
      <c r="I11" s="6">
        <v>1.1317158</v>
      </c>
      <c r="J11" s="6">
        <v>1.1105315</v>
      </c>
      <c r="K11" s="6">
        <v>1.1418827</v>
      </c>
      <c r="L11" s="2">
        <v>450</v>
      </c>
      <c r="M11" s="2"/>
    </row>
    <row r="12" spans="3:13">
      <c r="C12" s="12"/>
      <c r="D12" s="6">
        <v>0.08666</v>
      </c>
      <c r="E12" s="6">
        <v>0.071103</v>
      </c>
      <c r="F12" s="6">
        <v>0.09337</v>
      </c>
      <c r="G12" s="2">
        <v>630</v>
      </c>
      <c r="H12" s="2"/>
      <c r="I12" s="6">
        <v>0.09831</v>
      </c>
      <c r="J12" s="6">
        <v>0.0734</v>
      </c>
      <c r="K12" s="6">
        <v>0.0485</v>
      </c>
      <c r="L12" s="2">
        <v>630</v>
      </c>
      <c r="M12" s="2"/>
    </row>
    <row r="13" spans="3:13">
      <c r="C13" s="11" t="s">
        <v>5</v>
      </c>
      <c r="D13" s="6">
        <v>0.15549</v>
      </c>
      <c r="E13" s="6">
        <v>0.14471</v>
      </c>
      <c r="F13" s="6">
        <v>0.18179</v>
      </c>
      <c r="G13" s="2">
        <v>450</v>
      </c>
      <c r="H13" s="2"/>
      <c r="I13" s="6">
        <v>0.7523468</v>
      </c>
      <c r="J13" s="6">
        <v>0.7785224</v>
      </c>
      <c r="K13" s="6">
        <v>0.9187908</v>
      </c>
      <c r="L13" s="2">
        <v>450</v>
      </c>
      <c r="M13" s="2"/>
    </row>
    <row r="14" spans="3:13">
      <c r="C14" s="12"/>
      <c r="D14" s="6">
        <v>0.07843</v>
      </c>
      <c r="E14" s="6">
        <v>0.06201</v>
      </c>
      <c r="F14" s="6">
        <v>0.04957</v>
      </c>
      <c r="G14" s="2">
        <v>630</v>
      </c>
      <c r="H14" s="2"/>
      <c r="I14" s="6">
        <v>0.05576</v>
      </c>
      <c r="J14" s="6">
        <v>0.0966</v>
      </c>
      <c r="K14" s="6">
        <v>0.0738</v>
      </c>
      <c r="L14" s="2">
        <v>630</v>
      </c>
      <c r="M14" s="2"/>
    </row>
    <row r="15" spans="3:13">
      <c r="C15" s="11" t="s">
        <v>6</v>
      </c>
      <c r="D15" s="6">
        <v>0.09478</v>
      </c>
      <c r="E15" s="6">
        <v>0.18815</v>
      </c>
      <c r="F15" s="6">
        <v>0.27021</v>
      </c>
      <c r="G15" s="2">
        <v>450</v>
      </c>
      <c r="H15" s="2"/>
      <c r="I15" s="6">
        <v>0.4828998</v>
      </c>
      <c r="J15" s="6">
        <v>0.49074075862069</v>
      </c>
      <c r="K15" s="6">
        <v>0.54557944137931</v>
      </c>
      <c r="L15" s="2">
        <v>450</v>
      </c>
      <c r="M15" s="2"/>
    </row>
    <row r="16" spans="3:13">
      <c r="C16" s="12"/>
      <c r="D16" s="6">
        <v>0.058778</v>
      </c>
      <c r="E16" s="6">
        <v>0.09895</v>
      </c>
      <c r="F16" s="6">
        <v>0.09501</v>
      </c>
      <c r="G16" s="2">
        <v>630</v>
      </c>
      <c r="H16" s="2"/>
      <c r="I16" s="6">
        <v>0.0742</v>
      </c>
      <c r="J16" s="6">
        <v>0.0941</v>
      </c>
      <c r="K16" s="6">
        <v>0.0869</v>
      </c>
      <c r="L16" s="2">
        <v>630</v>
      </c>
      <c r="M16" s="2"/>
    </row>
    <row r="19" ht="17.4" spans="2:2">
      <c r="B19" s="1" t="s">
        <v>8</v>
      </c>
    </row>
    <row r="20" spans="3:13">
      <c r="C20" s="2"/>
      <c r="D20" s="3">
        <v>1</v>
      </c>
      <c r="E20" s="3">
        <v>2</v>
      </c>
      <c r="F20" s="3">
        <v>3</v>
      </c>
      <c r="G20" s="4" t="s">
        <v>1</v>
      </c>
      <c r="H20" s="4" t="s">
        <v>2</v>
      </c>
      <c r="I20" s="3">
        <v>1</v>
      </c>
      <c r="J20" s="3">
        <v>2</v>
      </c>
      <c r="K20" s="3">
        <v>3</v>
      </c>
      <c r="L20" s="4" t="s">
        <v>1</v>
      </c>
      <c r="M20" s="4" t="s">
        <v>2</v>
      </c>
    </row>
    <row r="21" spans="3:13">
      <c r="C21" s="5" t="s">
        <v>3</v>
      </c>
      <c r="D21" s="6">
        <f>D26-D27</f>
        <v>0.083725</v>
      </c>
      <c r="E21" s="6">
        <f t="shared" ref="E21:F21" si="8">E26-E27</f>
        <v>0.114</v>
      </c>
      <c r="F21" s="6">
        <f t="shared" si="8"/>
        <v>0.103</v>
      </c>
      <c r="G21" s="7">
        <f>AVERAGE(D21:F21)</f>
        <v>0.100241666666667</v>
      </c>
      <c r="H21" s="7">
        <f>_xlfn.STDEV.P(D21:F21)</f>
        <v>0.0125126658053172</v>
      </c>
      <c r="I21" s="6">
        <f>I26-I27</f>
        <v>1.109541665</v>
      </c>
      <c r="J21" s="6">
        <f t="shared" ref="J21:K21" si="9">J26-J27</f>
        <v>0.985424176923077</v>
      </c>
      <c r="K21" s="6">
        <f t="shared" si="9"/>
        <v>1.02962715807692</v>
      </c>
      <c r="L21" s="7">
        <f>AVERAGE(I21:K21)</f>
        <v>1.041531</v>
      </c>
      <c r="M21" s="7">
        <f>_xlfn.STDEV.P(I21:K21)</f>
        <v>0.051365123063732</v>
      </c>
    </row>
    <row r="22" spans="3:13">
      <c r="C22" s="5" t="s">
        <v>4</v>
      </c>
      <c r="D22" s="6">
        <f>D28-D29</f>
        <v>0.06879</v>
      </c>
      <c r="E22" s="6">
        <f t="shared" ref="E22:F22" si="10">E28-E29</f>
        <v>0.0863</v>
      </c>
      <c r="F22" s="6">
        <f t="shared" si="10"/>
        <v>0.144</v>
      </c>
      <c r="G22" s="7">
        <f>AVERAGE(D22:F22)</f>
        <v>0.0996966666666667</v>
      </c>
      <c r="H22" s="7">
        <f>_xlfn.STDEV.P(D22:F22)</f>
        <v>0.0321324242609998</v>
      </c>
      <c r="I22" s="6">
        <f>I28-I29</f>
        <v>0.532017866666667</v>
      </c>
      <c r="J22" s="6">
        <f t="shared" ref="J22:K22" si="11">J28-J29</f>
        <v>0.561361777777778</v>
      </c>
      <c r="K22" s="6">
        <f t="shared" si="11"/>
        <v>0.628980355555556</v>
      </c>
      <c r="L22" s="7">
        <f>AVERAGE(I22:K22)</f>
        <v>0.57412</v>
      </c>
      <c r="M22" s="7">
        <f>_xlfn.STDEV.P(I22:K22)</f>
        <v>0.0405997556526775</v>
      </c>
    </row>
    <row r="23" spans="3:13">
      <c r="C23" s="5" t="s">
        <v>5</v>
      </c>
      <c r="D23" s="6">
        <f>D30-D31</f>
        <v>0.0894</v>
      </c>
      <c r="E23" s="6">
        <f t="shared" ref="E23:F23" si="12">E30-E31</f>
        <v>0.0833</v>
      </c>
      <c r="F23" s="6">
        <f t="shared" si="12"/>
        <v>0.129</v>
      </c>
      <c r="G23" s="7">
        <f>AVERAGE(D23:F23)</f>
        <v>0.100566666666667</v>
      </c>
      <c r="H23" s="7">
        <f>_xlfn.STDEV.P(D23:F23)</f>
        <v>0.0202590446193518</v>
      </c>
      <c r="I23" s="6">
        <f>I30-I31</f>
        <v>0.5020595</v>
      </c>
      <c r="J23" s="6">
        <f t="shared" ref="J23:K23" si="13">J30-J31</f>
        <v>0.4967054</v>
      </c>
      <c r="K23" s="6">
        <f t="shared" si="13"/>
        <v>0.5866851</v>
      </c>
      <c r="L23" s="7">
        <f>AVERAGE(I23:K23)</f>
        <v>0.528483333333333</v>
      </c>
      <c r="M23" s="7">
        <f>_xlfn.STDEV.P(I23:K23)</f>
        <v>0.0412128687753662</v>
      </c>
    </row>
    <row r="24" spans="3:13">
      <c r="C24" s="5" t="s">
        <v>6</v>
      </c>
      <c r="D24" s="6">
        <f>D32-D33</f>
        <v>0.0421</v>
      </c>
      <c r="E24" s="6">
        <f t="shared" ref="E24:F24" si="14">E32-E33</f>
        <v>0.089755</v>
      </c>
      <c r="F24" s="6">
        <f t="shared" si="14"/>
        <v>0.167</v>
      </c>
      <c r="G24" s="7">
        <f>AVERAGE(D24:F24)</f>
        <v>0.0996183333333333</v>
      </c>
      <c r="H24" s="7">
        <f>_xlfn.STDEV.P(D24:F24)</f>
        <v>0.051464981675785</v>
      </c>
      <c r="I24" s="6">
        <f>I32-I33</f>
        <v>0.7640954</v>
      </c>
      <c r="J24" s="6">
        <f t="shared" ref="J24:K24" si="15">J32-J33</f>
        <v>0.759313137931034</v>
      </c>
      <c r="K24" s="6">
        <f t="shared" si="15"/>
        <v>0.913941462068966</v>
      </c>
      <c r="L24" s="7">
        <f>AVERAGE(I24:K24)</f>
        <v>0.81245</v>
      </c>
      <c r="M24" s="7">
        <f>_xlfn.STDEV.P(I24:K24)</f>
        <v>0.0717918526589022</v>
      </c>
    </row>
    <row r="25" spans="3:13">
      <c r="C25" s="2"/>
      <c r="D25" s="8" t="s">
        <v>7</v>
      </c>
      <c r="E25" s="9"/>
      <c r="F25" s="9"/>
      <c r="G25" s="9"/>
      <c r="H25" s="10"/>
      <c r="I25" s="18"/>
      <c r="J25" s="19"/>
      <c r="K25" s="19"/>
      <c r="L25" s="19"/>
      <c r="M25" s="20"/>
    </row>
    <row r="26" spans="3:13">
      <c r="C26" s="11" t="s">
        <v>3</v>
      </c>
      <c r="D26" s="6">
        <v>0.18875</v>
      </c>
      <c r="E26" s="6">
        <v>0.16023</v>
      </c>
      <c r="F26" s="6">
        <v>0.1898</v>
      </c>
      <c r="G26" s="2">
        <v>450</v>
      </c>
      <c r="H26" s="2"/>
      <c r="I26" s="6">
        <v>1.189721665</v>
      </c>
      <c r="J26" s="6">
        <v>1.05167417692308</v>
      </c>
      <c r="K26" s="6">
        <v>1.09052715807692</v>
      </c>
      <c r="L26" s="2">
        <v>450</v>
      </c>
      <c r="M26" s="2"/>
    </row>
    <row r="27" spans="3:13">
      <c r="C27" s="12"/>
      <c r="D27" s="6">
        <v>0.105025</v>
      </c>
      <c r="E27" s="6">
        <v>0.04623</v>
      </c>
      <c r="F27" s="6">
        <v>0.0868</v>
      </c>
      <c r="G27" s="2">
        <v>630</v>
      </c>
      <c r="H27" s="2"/>
      <c r="I27" s="6">
        <v>0.08018</v>
      </c>
      <c r="J27" s="6">
        <v>0.06625</v>
      </c>
      <c r="K27" s="6">
        <v>0.0609</v>
      </c>
      <c r="L27" s="2">
        <v>630</v>
      </c>
      <c r="M27" s="2"/>
    </row>
    <row r="28" spans="3:13">
      <c r="C28" s="11" t="s">
        <v>4</v>
      </c>
      <c r="D28" s="6">
        <v>0.114957</v>
      </c>
      <c r="E28" s="6">
        <v>0.16817</v>
      </c>
      <c r="F28" s="6">
        <v>0.1981</v>
      </c>
      <c r="G28" s="2">
        <v>450</v>
      </c>
      <c r="H28" s="2"/>
      <c r="I28" s="6">
        <v>0.617817866666667</v>
      </c>
      <c r="J28" s="6">
        <v>0.628061777777778</v>
      </c>
      <c r="K28" s="6">
        <v>0.683480355555556</v>
      </c>
      <c r="L28" s="2">
        <v>450</v>
      </c>
      <c r="M28" s="2"/>
    </row>
    <row r="29" spans="3:13">
      <c r="C29" s="12"/>
      <c r="D29" s="6">
        <v>0.046167</v>
      </c>
      <c r="E29" s="6">
        <v>0.08187</v>
      </c>
      <c r="F29" s="6">
        <v>0.0541</v>
      </c>
      <c r="G29" s="2">
        <v>630</v>
      </c>
      <c r="H29" s="2"/>
      <c r="I29" s="6">
        <v>0.0858</v>
      </c>
      <c r="J29" s="6">
        <v>0.0667</v>
      </c>
      <c r="K29" s="6">
        <v>0.0545</v>
      </c>
      <c r="L29" s="2">
        <v>630</v>
      </c>
      <c r="M29" s="2"/>
    </row>
    <row r="30" spans="3:13">
      <c r="C30" s="11" t="s">
        <v>5</v>
      </c>
      <c r="D30" s="6">
        <v>0.16542</v>
      </c>
      <c r="E30" s="6">
        <v>0.15766</v>
      </c>
      <c r="F30" s="6">
        <v>0.215</v>
      </c>
      <c r="G30" s="2">
        <v>450</v>
      </c>
      <c r="H30" s="2"/>
      <c r="I30" s="6">
        <v>0.5832895</v>
      </c>
      <c r="J30" s="6">
        <v>0.5727054</v>
      </c>
      <c r="K30" s="6">
        <v>0.6620351</v>
      </c>
      <c r="L30" s="2">
        <v>450</v>
      </c>
      <c r="M30" s="2"/>
    </row>
    <row r="31" spans="3:13">
      <c r="C31" s="12"/>
      <c r="D31" s="6">
        <v>0.07602</v>
      </c>
      <c r="E31" s="6">
        <v>0.07436</v>
      </c>
      <c r="F31" s="6">
        <v>0.086</v>
      </c>
      <c r="G31" s="2">
        <v>630</v>
      </c>
      <c r="H31" s="2"/>
      <c r="I31" s="6">
        <v>0.08123</v>
      </c>
      <c r="J31" s="6">
        <v>0.076</v>
      </c>
      <c r="K31" s="6">
        <v>0.07535</v>
      </c>
      <c r="L31" s="2">
        <v>630</v>
      </c>
      <c r="M31" s="2"/>
    </row>
    <row r="32" spans="3:13">
      <c r="C32" s="11" t="s">
        <v>6</v>
      </c>
      <c r="D32" s="6">
        <v>0.14313</v>
      </c>
      <c r="E32" s="6">
        <v>0.1465</v>
      </c>
      <c r="F32" s="6">
        <v>0.2474</v>
      </c>
      <c r="G32" s="2">
        <v>450</v>
      </c>
      <c r="H32" s="2"/>
      <c r="I32" s="6">
        <v>0.8433654</v>
      </c>
      <c r="J32" s="6">
        <v>0.824883137931034</v>
      </c>
      <c r="K32" s="6">
        <v>0.999781462068966</v>
      </c>
      <c r="L32" s="2">
        <v>450</v>
      </c>
      <c r="M32" s="2"/>
    </row>
    <row r="33" spans="3:13">
      <c r="C33" s="12"/>
      <c r="D33" s="6">
        <v>0.10103</v>
      </c>
      <c r="E33" s="6">
        <v>0.056745</v>
      </c>
      <c r="F33" s="6">
        <v>0.0804</v>
      </c>
      <c r="G33" s="2">
        <v>630</v>
      </c>
      <c r="H33" s="2"/>
      <c r="I33" s="6">
        <v>0.07927</v>
      </c>
      <c r="J33" s="6">
        <v>0.06557</v>
      </c>
      <c r="K33" s="6">
        <v>0.08584</v>
      </c>
      <c r="L33" s="2">
        <v>630</v>
      </c>
      <c r="M33" s="2"/>
    </row>
    <row r="35" ht="17.4" spans="2:2">
      <c r="B35" s="1" t="s">
        <v>9</v>
      </c>
    </row>
    <row r="37" spans="2:8">
      <c r="B37" t="s">
        <v>10</v>
      </c>
      <c r="C37" s="13"/>
      <c r="D37" s="3">
        <v>1</v>
      </c>
      <c r="E37" s="3">
        <v>2</v>
      </c>
      <c r="F37" s="3">
        <v>3</v>
      </c>
      <c r="G37" s="4" t="s">
        <v>1</v>
      </c>
      <c r="H37" s="4" t="s">
        <v>2</v>
      </c>
    </row>
    <row r="38" spans="3:8">
      <c r="C38" s="14" t="s">
        <v>11</v>
      </c>
      <c r="D38" s="15">
        <v>72.30207</v>
      </c>
      <c r="E38" s="15">
        <v>61.49478</v>
      </c>
      <c r="F38" s="15">
        <v>78.18826</v>
      </c>
      <c r="G38" s="15">
        <f>AVERAGE(D38:F38)</f>
        <v>70.6617033333333</v>
      </c>
      <c r="H38" s="15">
        <f>_xlfn.STDEV.P(D38:F38)</f>
        <v>6.91308762316971</v>
      </c>
    </row>
    <row r="39" spans="3:8">
      <c r="C39" s="14" t="s">
        <v>12</v>
      </c>
      <c r="D39" s="15">
        <v>602.01188</v>
      </c>
      <c r="E39" s="15">
        <v>666.58848</v>
      </c>
      <c r="F39" s="15">
        <v>656.5464</v>
      </c>
      <c r="G39" s="15">
        <f>AVERAGE(D39:F39)</f>
        <v>641.715586666667</v>
      </c>
      <c r="H39" s="15">
        <f>_xlfn.STDEV.P(D39:F39)</f>
        <v>28.3725111682198</v>
      </c>
    </row>
    <row r="40" spans="3:8">
      <c r="C40" s="14" t="s">
        <v>13</v>
      </c>
      <c r="D40" s="15">
        <v>644.51073</v>
      </c>
      <c r="E40" s="15">
        <v>589.9047</v>
      </c>
      <c r="F40" s="15">
        <v>613.56354</v>
      </c>
      <c r="G40" s="15">
        <f>AVERAGE(D40:F40)</f>
        <v>615.99299</v>
      </c>
      <c r="H40" s="15">
        <f>_xlfn.STDEV.P(D40:F40)</f>
        <v>22.3589102084918</v>
      </c>
    </row>
    <row r="41" spans="3:8">
      <c r="C41" s="14" t="s">
        <v>14</v>
      </c>
      <c r="D41" s="15">
        <v>401.26144</v>
      </c>
      <c r="E41" s="15">
        <v>443.96533</v>
      </c>
      <c r="F41" s="15">
        <v>394.35982</v>
      </c>
      <c r="G41" s="15">
        <f>AVERAGE(D41:F41)</f>
        <v>413.19553</v>
      </c>
      <c r="H41" s="15">
        <f>_xlfn.STDEV.P(D41:F41)</f>
        <v>21.9392119835103</v>
      </c>
    </row>
    <row r="45" spans="2:8">
      <c r="B45" t="s">
        <v>15</v>
      </c>
      <c r="C45" s="2"/>
      <c r="D45" s="16">
        <v>1</v>
      </c>
      <c r="E45" s="16">
        <v>2</v>
      </c>
      <c r="F45" s="16">
        <v>3</v>
      </c>
      <c r="G45" s="16" t="s">
        <v>1</v>
      </c>
      <c r="H45" s="16" t="s">
        <v>2</v>
      </c>
    </row>
    <row r="46" spans="3:8">
      <c r="C46" s="5" t="s">
        <v>11</v>
      </c>
      <c r="D46" s="17">
        <v>88.49268</v>
      </c>
      <c r="E46" s="17">
        <v>68.44559</v>
      </c>
      <c r="F46" s="17">
        <v>72.45937</v>
      </c>
      <c r="G46" s="17">
        <f>AVERAGE(D46:F46)</f>
        <v>76.46588</v>
      </c>
      <c r="H46" s="17">
        <f>_xlfn.STDEV.P(D46:F46)</f>
        <v>8.6606599499153</v>
      </c>
    </row>
    <row r="47" spans="3:8">
      <c r="C47" s="5" t="s">
        <v>12</v>
      </c>
      <c r="D47" s="17">
        <v>484.01447</v>
      </c>
      <c r="E47" s="17">
        <v>507.14757</v>
      </c>
      <c r="F47" s="17">
        <v>530.21848</v>
      </c>
      <c r="G47" s="17">
        <f>AVERAGE(D47:F47)</f>
        <v>507.12684</v>
      </c>
      <c r="H47" s="17">
        <f>_xlfn.STDEV.P(D47:F47)</f>
        <v>18.8627137906099</v>
      </c>
    </row>
    <row r="48" spans="3:8">
      <c r="C48" s="5" t="s">
        <v>13</v>
      </c>
      <c r="D48" s="17">
        <v>492.8445</v>
      </c>
      <c r="E48" s="17">
        <v>467.80408</v>
      </c>
      <c r="F48" s="17">
        <v>504.57291</v>
      </c>
      <c r="G48" s="17">
        <f>AVERAGE(D48:F48)</f>
        <v>488.407163333333</v>
      </c>
      <c r="H48" s="17">
        <f>_xlfn.STDEV.P(D48:F48)</f>
        <v>15.3352357315265</v>
      </c>
    </row>
    <row r="49" spans="3:8">
      <c r="C49" s="5" t="s">
        <v>14</v>
      </c>
      <c r="D49" s="17">
        <v>301.97026</v>
      </c>
      <c r="E49" s="17">
        <v>355.7337</v>
      </c>
      <c r="F49" s="17">
        <v>315.47159</v>
      </c>
      <c r="G49" s="17">
        <f>AVERAGE(D49:F49)</f>
        <v>324.39185</v>
      </c>
      <c r="H49" s="17">
        <f>_xlfn.STDEV.P(D49:F49)</f>
        <v>22.8371794669584</v>
      </c>
    </row>
    <row r="52" spans="2:8">
      <c r="B52" t="s">
        <v>16</v>
      </c>
      <c r="C52" s="2"/>
      <c r="D52" s="16">
        <v>1</v>
      </c>
      <c r="E52" s="16">
        <v>2</v>
      </c>
      <c r="F52" s="16">
        <v>3</v>
      </c>
      <c r="G52" s="16" t="s">
        <v>1</v>
      </c>
      <c r="H52" s="16" t="s">
        <v>2</v>
      </c>
    </row>
    <row r="53" spans="3:8">
      <c r="C53" s="5" t="s">
        <v>11</v>
      </c>
      <c r="D53" s="17">
        <v>102.19303</v>
      </c>
      <c r="E53" s="17">
        <v>121.78555</v>
      </c>
      <c r="F53" s="17">
        <v>133.99946</v>
      </c>
      <c r="G53" s="17">
        <f>AVERAGE(D53:F53)</f>
        <v>119.326013333333</v>
      </c>
      <c r="H53" s="17">
        <f>_xlfn.STDEV.P(D53:F53)</f>
        <v>13.1008711618029</v>
      </c>
    </row>
    <row r="54" spans="3:8">
      <c r="C54" s="5" t="s">
        <v>12</v>
      </c>
      <c r="D54" s="17">
        <v>703.54616</v>
      </c>
      <c r="E54" s="17">
        <v>733.71711</v>
      </c>
      <c r="F54" s="17">
        <v>763.82995</v>
      </c>
      <c r="G54" s="17">
        <f>AVERAGE(D54:F54)</f>
        <v>733.69774</v>
      </c>
      <c r="H54" s="17">
        <f>_xlfn.STDEV.P(D54:F54)</f>
        <v>24.6107580214927</v>
      </c>
    </row>
    <row r="55" spans="3:8">
      <c r="C55" s="5" t="s">
        <v>13</v>
      </c>
      <c r="D55" s="17">
        <v>712.78885</v>
      </c>
      <c r="E55" s="17">
        <v>722.10852</v>
      </c>
      <c r="F55" s="17">
        <v>754.37656</v>
      </c>
      <c r="G55" s="17">
        <f>AVERAGE(D55:F55)</f>
        <v>729.757976666667</v>
      </c>
      <c r="H55" s="17">
        <f>_xlfn.STDEV.P(D55:F55)</f>
        <v>17.8189046844905</v>
      </c>
    </row>
    <row r="56" spans="3:8">
      <c r="C56" s="5" t="s">
        <v>14</v>
      </c>
      <c r="D56" s="17">
        <v>503.35266</v>
      </c>
      <c r="E56" s="17">
        <v>537.51408</v>
      </c>
      <c r="F56" s="17">
        <v>514.91292</v>
      </c>
      <c r="G56" s="17">
        <f>AVERAGE(D56:F56)</f>
        <v>518.59322</v>
      </c>
      <c r="H56" s="17">
        <f>_xlfn.STDEV.P(D56:F56)</f>
        <v>14.1870624201912</v>
      </c>
    </row>
  </sheetData>
  <mergeCells count="12">
    <mergeCell ref="D8:H8"/>
    <mergeCell ref="I8:M8"/>
    <mergeCell ref="D25:H25"/>
    <mergeCell ref="I25:M25"/>
    <mergeCell ref="C9:C10"/>
    <mergeCell ref="C11:C12"/>
    <mergeCell ref="C13:C14"/>
    <mergeCell ref="C15:C16"/>
    <mergeCell ref="C26:C27"/>
    <mergeCell ref="C28:C29"/>
    <mergeCell ref="C30:C31"/>
    <mergeCell ref="C32:C3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2023-09-06T05:23:35Z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35F6E4A1C6B34E6A88988B9A2AEE5B22_12</vt:lpwstr>
  </property>
  <property fmtid="{D5CDD505-2E9C-101B-9397-08002B2CF9AE}" pid="3" name="KSOProductBuildVer">
    <vt:lpwstr>2052-12.1.0.15374</vt:lpwstr>
  </property>
</Properties>
</file>