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E:\百度云备份\课题申报\2019福建省卫计委课题\文章\JQ1\第一篇\2023-06 PEERJ\"/>
    </mc:Choice>
  </mc:AlternateContent>
  <xr:revisionPtr revIDLastSave="0" documentId="13_ncr:1_{53B3CF31-7BD0-416D-BCAE-2B85FFF9695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1" l="1"/>
  <c r="B11" i="1"/>
  <c r="G11" i="1"/>
  <c r="L11" i="1"/>
  <c r="Q15" i="1"/>
  <c r="R15" i="1"/>
  <c r="S15" i="1"/>
  <c r="T15" i="1"/>
  <c r="Q16" i="1"/>
  <c r="R16" i="1"/>
  <c r="S16" i="1"/>
  <c r="T16" i="1"/>
  <c r="Q17" i="1"/>
  <c r="R17" i="1"/>
  <c r="S17" i="1"/>
  <c r="T17" i="1"/>
  <c r="Q18" i="1"/>
  <c r="R18" i="1"/>
  <c r="S18" i="1"/>
  <c r="T18" i="1"/>
  <c r="Q19" i="1"/>
  <c r="R19" i="1"/>
  <c r="S19" i="1"/>
  <c r="T19" i="1"/>
  <c r="R14" i="1"/>
  <c r="S14" i="1"/>
  <c r="T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M14" i="1"/>
  <c r="N14" i="1"/>
  <c r="O14" i="1"/>
  <c r="Q14" i="1"/>
  <c r="Q20" i="1" s="1"/>
  <c r="L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H14" i="1"/>
  <c r="I14" i="1"/>
  <c r="J14" i="1"/>
  <c r="G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C14" i="1"/>
  <c r="D14" i="1"/>
  <c r="E14" i="1"/>
  <c r="B14" i="1"/>
  <c r="S26" i="1" l="1"/>
  <c r="S34" i="1" s="1"/>
  <c r="T23" i="1"/>
  <c r="T31" i="1" s="1"/>
  <c r="T24" i="1"/>
  <c r="T32" i="1" s="1"/>
  <c r="R22" i="1"/>
  <c r="S27" i="1"/>
  <c r="S35" i="1" s="1"/>
  <c r="S23" i="1"/>
  <c r="S31" i="1" s="1"/>
  <c r="R25" i="1"/>
  <c r="R33" i="1" s="1"/>
  <c r="T27" i="1"/>
  <c r="T35" i="1" s="1"/>
  <c r="S22" i="1"/>
  <c r="T25" i="1"/>
  <c r="T33" i="1" s="1"/>
  <c r="S24" i="1"/>
  <c r="S32" i="1" s="1"/>
  <c r="R23" i="1"/>
  <c r="R31" i="1" s="1"/>
  <c r="R24" i="1"/>
  <c r="R32" i="1" s="1"/>
  <c r="R27" i="1"/>
  <c r="R35" i="1" s="1"/>
  <c r="Q22" i="1"/>
  <c r="Q24" i="1"/>
  <c r="Q32" i="1" s="1"/>
  <c r="S25" i="1"/>
  <c r="S33" i="1" s="1"/>
  <c r="T26" i="1"/>
  <c r="T34" i="1" s="1"/>
  <c r="T22" i="1"/>
  <c r="R26" i="1"/>
  <c r="R34" i="1" s="1"/>
  <c r="Q26" i="1"/>
  <c r="Q34" i="1" s="1"/>
  <c r="Q27" i="1"/>
  <c r="Q35" i="1" s="1"/>
  <c r="Q25" i="1"/>
  <c r="Q33" i="1" s="1"/>
  <c r="Q23" i="1"/>
  <c r="Q31" i="1" s="1"/>
  <c r="L20" i="1"/>
  <c r="L23" i="1" s="1"/>
  <c r="L31" i="1" s="1"/>
  <c r="G20" i="1"/>
  <c r="H27" i="1" s="1"/>
  <c r="H35" i="1" s="1"/>
  <c r="B20" i="1"/>
  <c r="E22" i="1" s="1"/>
  <c r="H22" i="1" l="1"/>
  <c r="H30" i="1" s="1"/>
  <c r="H23" i="1"/>
  <c r="H31" i="1" s="1"/>
  <c r="N23" i="1"/>
  <c r="N31" i="1" s="1"/>
  <c r="R30" i="1"/>
  <c r="R28" i="1"/>
  <c r="M25" i="1"/>
  <c r="M33" i="1" s="1"/>
  <c r="N26" i="1"/>
  <c r="N34" i="1" s="1"/>
  <c r="T30" i="1"/>
  <c r="T28" i="1"/>
  <c r="E30" i="1"/>
  <c r="S30" i="1"/>
  <c r="S28" i="1"/>
  <c r="J26" i="1"/>
  <c r="J34" i="1" s="1"/>
  <c r="B23" i="1"/>
  <c r="B31" i="1" s="1"/>
  <c r="Q30" i="1"/>
  <c r="Q28" i="1"/>
  <c r="B22" i="1"/>
  <c r="L24" i="1"/>
  <c r="L32" i="1" s="1"/>
  <c r="M26" i="1"/>
  <c r="M34" i="1" s="1"/>
  <c r="O22" i="1"/>
  <c r="G22" i="1"/>
  <c r="L27" i="1"/>
  <c r="L35" i="1" s="1"/>
  <c r="H25" i="1"/>
  <c r="H33" i="1" s="1"/>
  <c r="H26" i="1"/>
  <c r="H34" i="1" s="1"/>
  <c r="G23" i="1"/>
  <c r="G31" i="1" s="1"/>
  <c r="O23" i="1"/>
  <c r="O31" i="1" s="1"/>
  <c r="O27" i="1"/>
  <c r="O35" i="1" s="1"/>
  <c r="I24" i="1"/>
  <c r="I32" i="1" s="1"/>
  <c r="M22" i="1"/>
  <c r="J27" i="1"/>
  <c r="J35" i="1" s="1"/>
  <c r="I22" i="1"/>
  <c r="J23" i="1"/>
  <c r="J31" i="1" s="1"/>
  <c r="G24" i="1"/>
  <c r="G32" i="1" s="1"/>
  <c r="G25" i="1"/>
  <c r="G33" i="1" s="1"/>
  <c r="I26" i="1"/>
  <c r="I34" i="1" s="1"/>
  <c r="N22" i="1"/>
  <c r="O25" i="1"/>
  <c r="O33" i="1" s="1"/>
  <c r="L25" i="1"/>
  <c r="L33" i="1" s="1"/>
  <c r="N25" i="1"/>
  <c r="N33" i="1" s="1"/>
  <c r="M27" i="1"/>
  <c r="M35" i="1" s="1"/>
  <c r="O26" i="1"/>
  <c r="O34" i="1" s="1"/>
  <c r="N27" i="1"/>
  <c r="N35" i="1" s="1"/>
  <c r="O24" i="1"/>
  <c r="O32" i="1" s="1"/>
  <c r="J24" i="1"/>
  <c r="J32" i="1" s="1"/>
  <c r="J25" i="1"/>
  <c r="J33" i="1" s="1"/>
  <c r="G27" i="1"/>
  <c r="G35" i="1" s="1"/>
  <c r="J22" i="1"/>
  <c r="N24" i="1"/>
  <c r="N32" i="1" s="1"/>
  <c r="M23" i="1"/>
  <c r="M31" i="1" s="1"/>
  <c r="L22" i="1"/>
  <c r="L26" i="1"/>
  <c r="L34" i="1" s="1"/>
  <c r="M24" i="1"/>
  <c r="M32" i="1" s="1"/>
  <c r="E24" i="1"/>
  <c r="E32" i="1" s="1"/>
  <c r="C23" i="1"/>
  <c r="C31" i="1" s="1"/>
  <c r="D27" i="1"/>
  <c r="D35" i="1" s="1"/>
  <c r="E25" i="1"/>
  <c r="E33" i="1" s="1"/>
  <c r="C24" i="1"/>
  <c r="C32" i="1" s="1"/>
  <c r="D23" i="1"/>
  <c r="D31" i="1" s="1"/>
  <c r="D22" i="1"/>
  <c r="B25" i="1"/>
  <c r="B33" i="1" s="1"/>
  <c r="E27" i="1"/>
  <c r="E35" i="1" s="1"/>
  <c r="D25" i="1"/>
  <c r="D33" i="1" s="1"/>
  <c r="B26" i="1"/>
  <c r="B34" i="1" s="1"/>
  <c r="C25" i="1"/>
  <c r="C33" i="1" s="1"/>
  <c r="E23" i="1"/>
  <c r="E31" i="1" s="1"/>
  <c r="B27" i="1"/>
  <c r="B35" i="1" s="1"/>
  <c r="C27" i="1"/>
  <c r="C35" i="1" s="1"/>
  <c r="D26" i="1"/>
  <c r="D34" i="1" s="1"/>
  <c r="G26" i="1"/>
  <c r="G34" i="1" s="1"/>
  <c r="H24" i="1"/>
  <c r="H32" i="1" s="1"/>
  <c r="I23" i="1"/>
  <c r="I31" i="1" s="1"/>
  <c r="I27" i="1"/>
  <c r="I35" i="1" s="1"/>
  <c r="I25" i="1"/>
  <c r="I33" i="1" s="1"/>
  <c r="E26" i="1"/>
  <c r="E34" i="1" s="1"/>
  <c r="B24" i="1"/>
  <c r="B32" i="1" s="1"/>
  <c r="C22" i="1"/>
  <c r="C26" i="1"/>
  <c r="C34" i="1" s="1"/>
  <c r="D24" i="1"/>
  <c r="D32" i="1" s="1"/>
  <c r="H28" i="1" l="1"/>
  <c r="M28" i="1"/>
  <c r="M30" i="1"/>
  <c r="G30" i="1"/>
  <c r="G28" i="1"/>
  <c r="E28" i="1"/>
  <c r="C28" i="1"/>
  <c r="C30" i="1"/>
  <c r="N28" i="1"/>
  <c r="N30" i="1"/>
  <c r="O28" i="1"/>
  <c r="O30" i="1"/>
  <c r="J30" i="1"/>
  <c r="J28" i="1"/>
  <c r="L28" i="1"/>
  <c r="L30" i="1"/>
  <c r="I30" i="1"/>
  <c r="I28" i="1"/>
  <c r="D28" i="1"/>
  <c r="D30" i="1"/>
  <c r="B28" i="1"/>
  <c r="B30" i="1"/>
</calcChain>
</file>

<file path=xl/sharedStrings.xml><?xml version="1.0" encoding="utf-8"?>
<sst xmlns="http://schemas.openxmlformats.org/spreadsheetml/2006/main" count="27" uniqueCount="15">
  <si>
    <t>72 h</t>
    <phoneticPr fontId="2" type="noConversion"/>
  </si>
  <si>
    <t>DMSO</t>
  </si>
  <si>
    <t>0.01umol/L</t>
  </si>
  <si>
    <t>0.1umol/L</t>
  </si>
  <si>
    <t>1umol/L</t>
  </si>
  <si>
    <t>120 h</t>
    <phoneticPr fontId="1" type="noConversion"/>
  </si>
  <si>
    <t>24 h</t>
    <phoneticPr fontId="2" type="noConversion"/>
  </si>
  <si>
    <t>48 h</t>
    <phoneticPr fontId="2" type="noConversion"/>
  </si>
  <si>
    <t>Subtracting background value</t>
    <phoneticPr fontId="1" type="noConversion"/>
  </si>
  <si>
    <t>Average value</t>
    <phoneticPr fontId="1" type="noConversion"/>
  </si>
  <si>
    <t>Inhibition rate</t>
    <phoneticPr fontId="1" type="noConversion"/>
  </si>
  <si>
    <t>JQ1 treated for</t>
    <phoneticPr fontId="1" type="noConversion"/>
  </si>
  <si>
    <t>Inhibition rate for analysis</t>
    <phoneticPr fontId="1" type="noConversion"/>
  </si>
  <si>
    <t>Background value</t>
    <phoneticPr fontId="1" type="noConversion"/>
  </si>
  <si>
    <t>Raw data for Table 2: The effects of JQ1 on the proliferation of cervical cancer HeLa cells at different concentrations and at different times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</si>
</sst>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0.000_ "/>
    <numFmt numFmtId="178" formatCode="0.0%"/>
    <numFmt numFmtId="179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/>
    </xf>
    <xf numFmtId="177" fontId="5" fillId="0" borderId="0" xfId="0" applyNumberFormat="1" applyFont="1"/>
    <xf numFmtId="178" fontId="5" fillId="0" borderId="0" xfId="1" applyNumberFormat="1" applyFont="1" applyAlignment="1">
      <alignment horizontal="center"/>
    </xf>
    <xf numFmtId="178" fontId="5" fillId="0" borderId="0" xfId="0" applyNumberFormat="1" applyFont="1" applyAlignment="1">
      <alignment horizontal="center"/>
    </xf>
    <xf numFmtId="9" fontId="5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79" fontId="3" fillId="0" borderId="0" xfId="1" applyNumberFormat="1" applyFont="1" applyAlignment="1">
      <alignment horizontal="center"/>
    </xf>
    <xf numFmtId="9" fontId="3" fillId="0" borderId="0" xfId="1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76" fontId="5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35"/>
  <sheetViews>
    <sheetView tabSelected="1" zoomScale="70" zoomScaleNormal="70" workbookViewId="0">
      <selection activeCell="H7" sqref="H7"/>
    </sheetView>
  </sheetViews>
  <sheetFormatPr defaultRowHeight="14" x14ac:dyDescent="0.3"/>
  <cols>
    <col min="1" max="1" width="23.9140625" style="1" bestFit="1" customWidth="1"/>
    <col min="2" max="5" width="8.6640625" style="2"/>
    <col min="6" max="6" width="7" style="2" customWidth="1"/>
    <col min="7" max="21" width="8.6640625" style="2"/>
    <col min="22" max="16384" width="8.6640625" style="1"/>
  </cols>
  <sheetData>
    <row r="1" spans="1:22" s="19" customFormat="1" ht="25.5" x14ac:dyDescent="0.55000000000000004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</row>
    <row r="2" spans="1:22" x14ac:dyDescent="0.3">
      <c r="A2" s="1" t="s">
        <v>11</v>
      </c>
      <c r="B2" s="9" t="s">
        <v>6</v>
      </c>
      <c r="G2" s="9" t="s">
        <v>7</v>
      </c>
      <c r="L2" s="9" t="s">
        <v>0</v>
      </c>
      <c r="Q2" s="2" t="s">
        <v>5</v>
      </c>
    </row>
    <row r="3" spans="1:22" x14ac:dyDescent="0.3">
      <c r="B3" s="9"/>
      <c r="G3" s="9"/>
      <c r="L3" s="9"/>
    </row>
    <row r="4" spans="1:22" x14ac:dyDescent="0.3">
      <c r="B4" s="14" t="s">
        <v>1</v>
      </c>
      <c r="C4" s="14" t="s">
        <v>2</v>
      </c>
      <c r="D4" s="14" t="s">
        <v>3</v>
      </c>
      <c r="E4" s="14" t="s">
        <v>4</v>
      </c>
      <c r="F4" s="15"/>
      <c r="G4" s="14" t="s">
        <v>1</v>
      </c>
      <c r="H4" s="14" t="s">
        <v>2</v>
      </c>
      <c r="I4" s="14" t="s">
        <v>3</v>
      </c>
      <c r="J4" s="14" t="s">
        <v>4</v>
      </c>
      <c r="K4" s="15"/>
      <c r="L4" s="14" t="s">
        <v>1</v>
      </c>
      <c r="M4" s="14" t="s">
        <v>2</v>
      </c>
      <c r="N4" s="14" t="s">
        <v>3</v>
      </c>
      <c r="O4" s="14" t="s">
        <v>4</v>
      </c>
      <c r="P4" s="15"/>
      <c r="Q4" s="14" t="s">
        <v>1</v>
      </c>
      <c r="R4" s="14" t="s">
        <v>2</v>
      </c>
      <c r="S4" s="14" t="s">
        <v>3</v>
      </c>
      <c r="T4" s="14" t="s">
        <v>4</v>
      </c>
    </row>
    <row r="5" spans="1:22" x14ac:dyDescent="0.3">
      <c r="B5" s="16">
        <v>1.591</v>
      </c>
      <c r="C5" s="16">
        <v>1.595</v>
      </c>
      <c r="D5" s="16">
        <v>1.224</v>
      </c>
      <c r="E5" s="16">
        <v>1.1619999999999999</v>
      </c>
      <c r="F5" s="15"/>
      <c r="G5" s="16">
        <v>1.66</v>
      </c>
      <c r="H5" s="16">
        <v>1.4690000000000001</v>
      </c>
      <c r="I5" s="16">
        <v>1.282</v>
      </c>
      <c r="J5" s="16">
        <v>1.1299999999999999</v>
      </c>
      <c r="K5" s="15"/>
      <c r="L5" s="16">
        <v>1.72</v>
      </c>
      <c r="M5" s="16">
        <v>1.5</v>
      </c>
      <c r="N5" s="16">
        <v>1.399</v>
      </c>
      <c r="O5" s="16">
        <v>0.89400000000000013</v>
      </c>
      <c r="P5" s="15"/>
      <c r="Q5" s="16">
        <v>1.506</v>
      </c>
      <c r="R5" s="16">
        <v>1.208</v>
      </c>
      <c r="S5" s="16">
        <v>0.63600000000000001</v>
      </c>
      <c r="T5" s="16">
        <v>0.66100000000000003</v>
      </c>
    </row>
    <row r="6" spans="1:22" x14ac:dyDescent="0.3">
      <c r="B6" s="16">
        <v>1.6839999999999999</v>
      </c>
      <c r="C6" s="16">
        <v>1.5249999999999999</v>
      </c>
      <c r="D6" s="16">
        <v>1.206</v>
      </c>
      <c r="E6" s="16">
        <v>1.1839999999999999</v>
      </c>
      <c r="F6" s="15"/>
      <c r="G6" s="16">
        <v>1.673</v>
      </c>
      <c r="H6" s="16">
        <v>1.4159999999999999</v>
      </c>
      <c r="I6" s="16">
        <v>1.294</v>
      </c>
      <c r="J6" s="16">
        <v>1.125</v>
      </c>
      <c r="K6" s="15"/>
      <c r="L6" s="16">
        <v>1.7210000000000001</v>
      </c>
      <c r="M6" s="16">
        <v>1.573</v>
      </c>
      <c r="N6" s="16">
        <v>1.3129999999999999</v>
      </c>
      <c r="O6" s="16">
        <v>0.873</v>
      </c>
      <c r="P6" s="15"/>
      <c r="Q6" s="16">
        <v>1.4970000000000001</v>
      </c>
      <c r="R6" s="16">
        <v>1.175</v>
      </c>
      <c r="S6" s="16">
        <v>0.61</v>
      </c>
      <c r="T6" s="16">
        <v>0.60599999999999998</v>
      </c>
    </row>
    <row r="7" spans="1:22" x14ac:dyDescent="0.3">
      <c r="B7" s="16">
        <v>1.6439999999999999</v>
      </c>
      <c r="C7" s="16">
        <v>1.5249999999999999</v>
      </c>
      <c r="D7" s="16">
        <v>1.2649999999999999</v>
      </c>
      <c r="E7" s="16">
        <v>1.111</v>
      </c>
      <c r="F7" s="15"/>
      <c r="G7" s="16">
        <v>1.6439999999999999</v>
      </c>
      <c r="H7" s="16">
        <v>1.397</v>
      </c>
      <c r="I7" s="16">
        <v>1.2869999999999999</v>
      </c>
      <c r="J7" s="16">
        <v>1.1259999999999999</v>
      </c>
      <c r="K7" s="15"/>
      <c r="L7" s="16">
        <v>1.764</v>
      </c>
      <c r="M7" s="16">
        <v>1.5</v>
      </c>
      <c r="N7" s="16">
        <v>1.4610000000000001</v>
      </c>
      <c r="O7" s="16">
        <v>0.90200000000000014</v>
      </c>
      <c r="P7" s="15"/>
      <c r="Q7" s="16">
        <v>1.5569999999999999</v>
      </c>
      <c r="R7" s="16">
        <v>1.2589999999999999</v>
      </c>
      <c r="S7" s="16">
        <v>0.63400000000000001</v>
      </c>
      <c r="T7" s="16">
        <v>0.61299999999999999</v>
      </c>
    </row>
    <row r="8" spans="1:22" x14ac:dyDescent="0.3">
      <c r="B8" s="16">
        <v>1.5860000000000001</v>
      </c>
      <c r="C8" s="16">
        <v>1.56</v>
      </c>
      <c r="D8" s="16">
        <v>1.2909999999999999</v>
      </c>
      <c r="E8" s="16">
        <v>1.157</v>
      </c>
      <c r="F8" s="15"/>
      <c r="G8" s="16">
        <v>1.512</v>
      </c>
      <c r="H8" s="16">
        <v>1.427</v>
      </c>
      <c r="I8" s="16">
        <v>1.37</v>
      </c>
      <c r="J8" s="16">
        <v>1.1000000000000001</v>
      </c>
      <c r="K8" s="15"/>
      <c r="L8" s="16">
        <v>1.7949999999999999</v>
      </c>
      <c r="M8" s="16">
        <v>1.53</v>
      </c>
      <c r="N8" s="16">
        <v>1.3029999999999999</v>
      </c>
      <c r="O8" s="16">
        <v>0.8580000000000001</v>
      </c>
      <c r="P8" s="15"/>
      <c r="Q8" s="16">
        <v>1.5149999999999999</v>
      </c>
      <c r="R8" s="16">
        <v>1.2050000000000001</v>
      </c>
      <c r="S8" s="16">
        <v>0.60099999999999998</v>
      </c>
      <c r="T8" s="16">
        <v>0.60299999999999998</v>
      </c>
    </row>
    <row r="9" spans="1:22" x14ac:dyDescent="0.3">
      <c r="B9" s="16">
        <v>1.635</v>
      </c>
      <c r="C9" s="16">
        <v>1.528</v>
      </c>
      <c r="D9" s="16">
        <v>1.236</v>
      </c>
      <c r="E9" s="16">
        <v>1.1299999999999999</v>
      </c>
      <c r="F9" s="15"/>
      <c r="G9" s="16">
        <v>1.681</v>
      </c>
      <c r="H9" s="16">
        <v>1.4</v>
      </c>
      <c r="I9" s="16">
        <v>1.2390000000000001</v>
      </c>
      <c r="J9" s="16">
        <v>1.1890000000000001</v>
      </c>
      <c r="K9" s="15"/>
      <c r="L9" s="16">
        <v>1.774</v>
      </c>
      <c r="M9" s="16">
        <v>1.581</v>
      </c>
      <c r="N9" s="16">
        <v>1.4650000000000001</v>
      </c>
      <c r="O9" s="16">
        <v>0.91500000000000004</v>
      </c>
      <c r="P9" s="15"/>
      <c r="Q9" s="16">
        <v>1.522</v>
      </c>
      <c r="R9" s="16">
        <v>1.238</v>
      </c>
      <c r="S9" s="16">
        <v>0.61</v>
      </c>
      <c r="T9" s="16">
        <v>0.6</v>
      </c>
    </row>
    <row r="10" spans="1:22" x14ac:dyDescent="0.3">
      <c r="B10" s="16">
        <v>1.68</v>
      </c>
      <c r="C10" s="16">
        <v>1.5780000000000001</v>
      </c>
      <c r="D10" s="16">
        <v>1.284</v>
      </c>
      <c r="E10" s="16">
        <v>1.1739999999999999</v>
      </c>
      <c r="F10" s="15"/>
      <c r="G10" s="16">
        <v>1.5549999999999999</v>
      </c>
      <c r="H10" s="16">
        <v>1.421</v>
      </c>
      <c r="I10" s="16">
        <v>1.228</v>
      </c>
      <c r="J10" s="16">
        <v>1.177</v>
      </c>
      <c r="K10" s="15"/>
      <c r="L10" s="16">
        <v>1.7689999999999999</v>
      </c>
      <c r="M10" s="16">
        <v>1.585</v>
      </c>
      <c r="N10" s="16">
        <v>1.452</v>
      </c>
      <c r="O10" s="16">
        <v>0.85200000000000009</v>
      </c>
      <c r="P10" s="15"/>
      <c r="Q10" s="16">
        <v>1.556</v>
      </c>
      <c r="R10" s="16">
        <v>1.2350000000000001</v>
      </c>
      <c r="S10" s="16">
        <v>0.60099999999999998</v>
      </c>
      <c r="T10" s="16">
        <v>0.60099999999999998</v>
      </c>
    </row>
    <row r="11" spans="1:22" x14ac:dyDescent="0.3">
      <c r="B11" s="2">
        <f>AVERAGE(B5:B10)</f>
        <v>1.6366666666666667</v>
      </c>
      <c r="G11" s="2">
        <f>AVERAGE(G5:G10)</f>
        <v>1.6208333333333336</v>
      </c>
      <c r="L11" s="2">
        <f>AVERAGE(L5:L10)</f>
        <v>1.7571666666666668</v>
      </c>
      <c r="Q11" s="2">
        <f>AVERAGE(Q5:Q10)</f>
        <v>1.5255000000000001</v>
      </c>
    </row>
    <row r="12" spans="1:22" x14ac:dyDescent="0.3">
      <c r="A12" s="13" t="s">
        <v>13</v>
      </c>
      <c r="B12" s="3">
        <v>1.4999999999999999E-2</v>
      </c>
      <c r="G12" s="3">
        <v>1.2E-2</v>
      </c>
      <c r="L12" s="3">
        <v>1.4999999999999999E-2</v>
      </c>
      <c r="Q12" s="3">
        <v>1.2999999999999999E-2</v>
      </c>
    </row>
    <row r="14" spans="1:22" x14ac:dyDescent="0.3">
      <c r="A14" s="1" t="s">
        <v>8</v>
      </c>
      <c r="B14" s="4">
        <f>B5-$B$12</f>
        <v>1.5760000000000001</v>
      </c>
      <c r="C14" s="4">
        <f>C5-$B$12</f>
        <v>1.58</v>
      </c>
      <c r="D14" s="4">
        <f>D5-$B$12</f>
        <v>1.2090000000000001</v>
      </c>
      <c r="E14" s="4">
        <f>E5-$B$12</f>
        <v>1.147</v>
      </c>
      <c r="G14" s="4">
        <f>G5-$G$12</f>
        <v>1.6479999999999999</v>
      </c>
      <c r="H14" s="4">
        <f>H5-$G$12</f>
        <v>1.4570000000000001</v>
      </c>
      <c r="I14" s="4">
        <f>I5-$G$12</f>
        <v>1.27</v>
      </c>
      <c r="J14" s="4">
        <f>J5-$G$12</f>
        <v>1.1179999999999999</v>
      </c>
      <c r="L14" s="4">
        <f>L5-$L$12</f>
        <v>1.7050000000000001</v>
      </c>
      <c r="M14" s="4">
        <f>M5-$L$12</f>
        <v>1.4850000000000001</v>
      </c>
      <c r="N14" s="4">
        <f>N5-$L$12</f>
        <v>1.3840000000000001</v>
      </c>
      <c r="O14" s="4">
        <f>O5-$L$12</f>
        <v>0.87900000000000011</v>
      </c>
      <c r="Q14" s="4">
        <f>Q5-$Q$12</f>
        <v>1.4930000000000001</v>
      </c>
      <c r="R14" s="4">
        <f>R5-$Q$12</f>
        <v>1.1950000000000001</v>
      </c>
      <c r="S14" s="4">
        <f>S5-$Q$12</f>
        <v>0.623</v>
      </c>
      <c r="T14" s="4">
        <f>T5-$Q$12</f>
        <v>0.64800000000000002</v>
      </c>
    </row>
    <row r="15" spans="1:22" x14ac:dyDescent="0.3">
      <c r="B15" s="4">
        <f>B6-$B$12</f>
        <v>1.669</v>
      </c>
      <c r="C15" s="4">
        <f>C6-$B$12</f>
        <v>1.51</v>
      </c>
      <c r="D15" s="4">
        <f>D6-$B$12</f>
        <v>1.1910000000000001</v>
      </c>
      <c r="E15" s="4">
        <f>E6-$B$12</f>
        <v>1.169</v>
      </c>
      <c r="G15" s="4">
        <f>G6-$G$12</f>
        <v>1.661</v>
      </c>
      <c r="H15" s="4">
        <f>H6-$G$12</f>
        <v>1.4039999999999999</v>
      </c>
      <c r="I15" s="4">
        <f>I6-$G$12</f>
        <v>1.282</v>
      </c>
      <c r="J15" s="4">
        <f>J6-$G$12</f>
        <v>1.113</v>
      </c>
      <c r="L15" s="4">
        <f>L6-$L$12</f>
        <v>1.7060000000000002</v>
      </c>
      <c r="M15" s="4">
        <f>M6-$L$12</f>
        <v>1.5580000000000001</v>
      </c>
      <c r="N15" s="4">
        <f>N6-$L$12</f>
        <v>1.298</v>
      </c>
      <c r="O15" s="4">
        <f>O6-$L$12</f>
        <v>0.85799999999999998</v>
      </c>
      <c r="Q15" s="4">
        <f>Q6-$Q$12</f>
        <v>1.4840000000000002</v>
      </c>
      <c r="R15" s="4">
        <f>R6-$Q$12</f>
        <v>1.1620000000000001</v>
      </c>
      <c r="S15" s="4">
        <f>S6-$Q$12</f>
        <v>0.59699999999999998</v>
      </c>
      <c r="T15" s="4">
        <f>T6-$Q$12</f>
        <v>0.59299999999999997</v>
      </c>
      <c r="V15" s="5"/>
    </row>
    <row r="16" spans="1:22" x14ac:dyDescent="0.3">
      <c r="B16" s="4">
        <f>B7-$B$12</f>
        <v>1.629</v>
      </c>
      <c r="C16" s="4">
        <f>C7-$B$12</f>
        <v>1.51</v>
      </c>
      <c r="D16" s="4">
        <f>D7-$B$12</f>
        <v>1.25</v>
      </c>
      <c r="E16" s="4">
        <f>E7-$B$12</f>
        <v>1.0960000000000001</v>
      </c>
      <c r="G16" s="4">
        <f>G7-$G$12</f>
        <v>1.6319999999999999</v>
      </c>
      <c r="H16" s="4">
        <f>H7-$G$12</f>
        <v>1.385</v>
      </c>
      <c r="I16" s="4">
        <f>I7-$G$12</f>
        <v>1.2749999999999999</v>
      </c>
      <c r="J16" s="4">
        <f>J7-$G$12</f>
        <v>1.1139999999999999</v>
      </c>
      <c r="L16" s="4">
        <f>L7-$L$12</f>
        <v>1.7490000000000001</v>
      </c>
      <c r="M16" s="4">
        <f>M7-$L$12</f>
        <v>1.4850000000000001</v>
      </c>
      <c r="N16" s="4">
        <f>N7-$L$12</f>
        <v>1.4460000000000002</v>
      </c>
      <c r="O16" s="4">
        <f>O7-$L$12</f>
        <v>0.88700000000000012</v>
      </c>
      <c r="Q16" s="4">
        <f>Q7-$Q$12</f>
        <v>1.544</v>
      </c>
      <c r="R16" s="4">
        <f>R7-$Q$12</f>
        <v>1.246</v>
      </c>
      <c r="S16" s="4">
        <f>S7-$Q$12</f>
        <v>0.621</v>
      </c>
      <c r="T16" s="4">
        <f>T7-$Q$12</f>
        <v>0.6</v>
      </c>
    </row>
    <row r="17" spans="1:26" x14ac:dyDescent="0.3">
      <c r="B17" s="4">
        <f>B8-$B$12</f>
        <v>1.5710000000000002</v>
      </c>
      <c r="C17" s="4">
        <f>C8-$B$12</f>
        <v>1.5450000000000002</v>
      </c>
      <c r="D17" s="4">
        <f>D8-$B$12</f>
        <v>1.276</v>
      </c>
      <c r="E17" s="4">
        <f>E8-$B$12</f>
        <v>1.1420000000000001</v>
      </c>
      <c r="G17" s="4">
        <f>G8-$G$12</f>
        <v>1.5</v>
      </c>
      <c r="H17" s="4">
        <f>H8-$G$12</f>
        <v>1.415</v>
      </c>
      <c r="I17" s="4">
        <f>I8-$G$12</f>
        <v>1.3580000000000001</v>
      </c>
      <c r="J17" s="4">
        <f>J8-$G$12</f>
        <v>1.0880000000000001</v>
      </c>
      <c r="L17" s="4">
        <f>L8-$L$12</f>
        <v>1.78</v>
      </c>
      <c r="M17" s="4">
        <f>M8-$L$12</f>
        <v>1.5150000000000001</v>
      </c>
      <c r="N17" s="4">
        <f>N8-$L$12</f>
        <v>1.288</v>
      </c>
      <c r="O17" s="4">
        <f>O8-$L$12</f>
        <v>0.84300000000000008</v>
      </c>
      <c r="Q17" s="4">
        <f>Q8-$Q$12</f>
        <v>1.502</v>
      </c>
      <c r="R17" s="4">
        <f>R8-$Q$12</f>
        <v>1.1920000000000002</v>
      </c>
      <c r="S17" s="4">
        <f>S8-$Q$12</f>
        <v>0.58799999999999997</v>
      </c>
      <c r="T17" s="4">
        <f>T8-$Q$12</f>
        <v>0.59</v>
      </c>
    </row>
    <row r="18" spans="1:26" x14ac:dyDescent="0.3">
      <c r="B18" s="4">
        <f>B9-$B$12</f>
        <v>1.62</v>
      </c>
      <c r="C18" s="4">
        <f>C9-$B$12</f>
        <v>1.5130000000000001</v>
      </c>
      <c r="D18" s="4">
        <f>D9-$B$12</f>
        <v>1.2210000000000001</v>
      </c>
      <c r="E18" s="4">
        <f>E9-$B$12</f>
        <v>1.115</v>
      </c>
      <c r="G18" s="4">
        <f>G9-$G$12</f>
        <v>1.669</v>
      </c>
      <c r="H18" s="4">
        <f>H9-$G$12</f>
        <v>1.3879999999999999</v>
      </c>
      <c r="I18" s="4">
        <f>I9-$G$12</f>
        <v>1.2270000000000001</v>
      </c>
      <c r="J18" s="4">
        <f>J9-$G$12</f>
        <v>1.177</v>
      </c>
      <c r="L18" s="4">
        <f>L9-$L$12</f>
        <v>1.7590000000000001</v>
      </c>
      <c r="M18" s="4">
        <f>M9-$L$12</f>
        <v>1.5660000000000001</v>
      </c>
      <c r="N18" s="4">
        <f>N9-$L$12</f>
        <v>1.4500000000000002</v>
      </c>
      <c r="O18" s="4">
        <f>O9-$L$12</f>
        <v>0.9</v>
      </c>
      <c r="Q18" s="4">
        <f>Q9-$Q$12</f>
        <v>1.5090000000000001</v>
      </c>
      <c r="R18" s="4">
        <f>R9-$Q$12</f>
        <v>1.2250000000000001</v>
      </c>
      <c r="S18" s="4">
        <f>S9-$Q$12</f>
        <v>0.59699999999999998</v>
      </c>
      <c r="T18" s="4">
        <f>T9-$Q$12</f>
        <v>0.58699999999999997</v>
      </c>
    </row>
    <row r="19" spans="1:26" x14ac:dyDescent="0.3">
      <c r="B19" s="4">
        <f>B10-$B$12</f>
        <v>1.665</v>
      </c>
      <c r="C19" s="4">
        <f>C10-$B$12</f>
        <v>1.5630000000000002</v>
      </c>
      <c r="D19" s="4">
        <f>D10-$B$12</f>
        <v>1.2690000000000001</v>
      </c>
      <c r="E19" s="4">
        <f>E10-$B$12</f>
        <v>1.159</v>
      </c>
      <c r="G19" s="4">
        <f>G10-$G$12</f>
        <v>1.5429999999999999</v>
      </c>
      <c r="H19" s="4">
        <f>H10-$G$12</f>
        <v>1.409</v>
      </c>
      <c r="I19" s="4">
        <f>I10-$G$12</f>
        <v>1.216</v>
      </c>
      <c r="J19" s="4">
        <f>J10-$G$12</f>
        <v>1.165</v>
      </c>
      <c r="L19" s="4">
        <f>L10-$L$12</f>
        <v>1.754</v>
      </c>
      <c r="M19" s="4">
        <f>M10-$L$12</f>
        <v>1.57</v>
      </c>
      <c r="N19" s="4">
        <f>N10-$L$12</f>
        <v>1.4370000000000001</v>
      </c>
      <c r="O19" s="4">
        <f>O10-$L$12</f>
        <v>0.83700000000000008</v>
      </c>
      <c r="Q19" s="4">
        <f>Q10-$Q$12</f>
        <v>1.5430000000000001</v>
      </c>
      <c r="R19" s="4">
        <f>R10-$Q$12</f>
        <v>1.2220000000000002</v>
      </c>
      <c r="S19" s="4">
        <f>S10-$Q$12</f>
        <v>0.58799999999999997</v>
      </c>
      <c r="T19" s="4">
        <f>T10-$Q$12</f>
        <v>0.58799999999999997</v>
      </c>
    </row>
    <row r="20" spans="1:26" x14ac:dyDescent="0.3">
      <c r="A20" s="1" t="s">
        <v>9</v>
      </c>
      <c r="B20" s="4">
        <f>AVERAGE(B14:B19)</f>
        <v>1.6216666666666668</v>
      </c>
      <c r="C20" s="4"/>
      <c r="D20" s="4"/>
      <c r="E20" s="4"/>
      <c r="G20" s="2">
        <f>AVERAGE(G14:G19)</f>
        <v>1.6088333333333331</v>
      </c>
      <c r="L20" s="2">
        <f>AVERAGE(L14:L19)</f>
        <v>1.7421666666666666</v>
      </c>
      <c r="Q20" s="2">
        <f>AVERAGE(Q14:Q19)</f>
        <v>1.5125000000000002</v>
      </c>
    </row>
    <row r="21" spans="1:26" x14ac:dyDescent="0.3">
      <c r="B21" s="4"/>
      <c r="C21" s="4"/>
      <c r="D21" s="4"/>
      <c r="E21" s="4"/>
    </row>
    <row r="22" spans="1:26" x14ac:dyDescent="0.3">
      <c r="A22" s="1" t="s">
        <v>10</v>
      </c>
      <c r="B22" s="6">
        <f>1-B14/$B$20</f>
        <v>2.8160328879753393E-2</v>
      </c>
      <c r="C22" s="6">
        <f t="shared" ref="C22:E22" si="0">1-C14/$B$20</f>
        <v>2.5693730729702047E-2</v>
      </c>
      <c r="D22" s="6">
        <f t="shared" si="0"/>
        <v>0.25447070914696812</v>
      </c>
      <c r="E22" s="6">
        <f t="shared" si="0"/>
        <v>0.29270298047276466</v>
      </c>
      <c r="G22" s="6">
        <f>1-G14/$G$20</f>
        <v>-2.4344763286025195E-2</v>
      </c>
      <c r="H22" s="6">
        <f t="shared" ref="H22:J22" si="1">1-H14/$G$20</f>
        <v>9.4374805759867231E-2</v>
      </c>
      <c r="I22" s="6">
        <f t="shared" si="1"/>
        <v>0.21060810110846362</v>
      </c>
      <c r="J22" s="6">
        <f t="shared" si="1"/>
        <v>0.30508650160571837</v>
      </c>
      <c r="L22" s="6">
        <f>1-L14/$L$20</f>
        <v>2.1333588443508966E-2</v>
      </c>
      <c r="M22" s="6">
        <f t="shared" ref="M22:O22" si="2">1-M14/$L$20</f>
        <v>0.1476131254185401</v>
      </c>
      <c r="N22" s="6">
        <f t="shared" si="2"/>
        <v>0.20558691284798614</v>
      </c>
      <c r="O22" s="6">
        <f t="shared" si="2"/>
        <v>0.49545584999521664</v>
      </c>
      <c r="Q22" s="6">
        <f>1-Q14/$Q$20</f>
        <v>1.2892561983471107E-2</v>
      </c>
      <c r="R22" s="6">
        <f t="shared" ref="R22:T22" si="3">1-R14/$Q$20</f>
        <v>0.20991735537190093</v>
      </c>
      <c r="S22" s="6">
        <f t="shared" si="3"/>
        <v>0.5880991735537191</v>
      </c>
      <c r="T22" s="6">
        <f t="shared" si="3"/>
        <v>0.57157024793388433</v>
      </c>
    </row>
    <row r="23" spans="1:26" x14ac:dyDescent="0.3">
      <c r="B23" s="6">
        <f>1-B15/$B$20</f>
        <v>-2.9188078108941307E-2</v>
      </c>
      <c r="C23" s="6">
        <f t="shared" ref="C23:E23" si="4">1-C15/$B$20</f>
        <v>6.8859198355601281E-2</v>
      </c>
      <c r="D23" s="6">
        <f t="shared" si="4"/>
        <v>0.2655704008221994</v>
      </c>
      <c r="E23" s="6">
        <f t="shared" si="4"/>
        <v>0.27913669064748203</v>
      </c>
      <c r="G23" s="6">
        <f t="shared" ref="G23:J23" si="5">1-G15/$G$20</f>
        <v>-3.24251528022379E-2</v>
      </c>
      <c r="H23" s="6">
        <f t="shared" si="5"/>
        <v>0.12731793224904164</v>
      </c>
      <c r="I23" s="6">
        <f t="shared" si="5"/>
        <v>0.20314928001657506</v>
      </c>
      <c r="J23" s="6">
        <f t="shared" si="5"/>
        <v>0.30819434372733856</v>
      </c>
      <c r="L23" s="6">
        <f t="shared" ref="L23:O27" si="6">1-L15/$L$20</f>
        <v>2.0759590548167894E-2</v>
      </c>
      <c r="M23" s="6">
        <f t="shared" si="6"/>
        <v>0.10571127905864341</v>
      </c>
      <c r="N23" s="6">
        <f t="shared" si="6"/>
        <v>0.25495073184731654</v>
      </c>
      <c r="O23" s="6">
        <f t="shared" si="6"/>
        <v>0.50750980579737881</v>
      </c>
      <c r="Q23" s="6">
        <f t="shared" ref="Q23:T27" si="7">1-Q15/$Q$20</f>
        <v>1.8842975206611601E-2</v>
      </c>
      <c r="R23" s="6">
        <f t="shared" si="7"/>
        <v>0.23173553719008266</v>
      </c>
      <c r="S23" s="6">
        <f t="shared" si="7"/>
        <v>0.60528925619834717</v>
      </c>
      <c r="T23" s="6">
        <f t="shared" si="7"/>
        <v>0.60793388429752071</v>
      </c>
    </row>
    <row r="24" spans="1:26" x14ac:dyDescent="0.3">
      <c r="B24" s="6">
        <f t="shared" ref="B24:E24" si="8">1-B16/$B$20</f>
        <v>-4.522096608427395E-3</v>
      </c>
      <c r="C24" s="6">
        <f>1-C16/$B$20</f>
        <v>6.8859198355601281E-2</v>
      </c>
      <c r="D24" s="6">
        <f t="shared" si="8"/>
        <v>0.22918807810894148</v>
      </c>
      <c r="E24" s="6">
        <f t="shared" si="8"/>
        <v>0.32415210688591989</v>
      </c>
      <c r="G24" s="6">
        <f t="shared" ref="G24:J24" si="9">1-G16/$G$20</f>
        <v>-1.4399668496840379E-2</v>
      </c>
      <c r="H24" s="6">
        <f t="shared" si="9"/>
        <v>0.13912773231119846</v>
      </c>
      <c r="I24" s="6">
        <f t="shared" si="9"/>
        <v>0.20750025898684343</v>
      </c>
      <c r="J24" s="6">
        <f t="shared" si="9"/>
        <v>0.30757277530301463</v>
      </c>
      <c r="L24" s="6">
        <f t="shared" si="6"/>
        <v>-3.9223189514971946E-3</v>
      </c>
      <c r="M24" s="6">
        <f t="shared" si="6"/>
        <v>0.1476131254185401</v>
      </c>
      <c r="N24" s="6">
        <f t="shared" si="6"/>
        <v>0.16999904333684102</v>
      </c>
      <c r="O24" s="6">
        <f t="shared" si="6"/>
        <v>0.49086386683248817</v>
      </c>
      <c r="Q24" s="6">
        <f t="shared" si="7"/>
        <v>-2.0826446280991728E-2</v>
      </c>
      <c r="R24" s="6">
        <f t="shared" si="7"/>
        <v>0.17619834710743809</v>
      </c>
      <c r="S24" s="6">
        <f t="shared" si="7"/>
        <v>0.58942148760330582</v>
      </c>
      <c r="T24" s="6">
        <f t="shared" si="7"/>
        <v>0.60330578512396693</v>
      </c>
    </row>
    <row r="25" spans="1:26" x14ac:dyDescent="0.3">
      <c r="B25" s="6">
        <f t="shared" ref="B25:E25" si="10">1-B17/$B$20</f>
        <v>3.1243576567317577E-2</v>
      </c>
      <c r="C25" s="6">
        <f t="shared" si="10"/>
        <v>4.7276464542651553E-2</v>
      </c>
      <c r="D25" s="6">
        <f t="shared" si="10"/>
        <v>0.21315519013360751</v>
      </c>
      <c r="E25" s="6">
        <f t="shared" si="10"/>
        <v>0.29578622816032885</v>
      </c>
      <c r="G25" s="6">
        <f t="shared" ref="G25:J25" si="11">1-G17/$G$20</f>
        <v>6.7647363513933412E-2</v>
      </c>
      <c r="H25" s="6">
        <f t="shared" si="11"/>
        <v>0.12048067958147712</v>
      </c>
      <c r="I25" s="6">
        <f t="shared" si="11"/>
        <v>0.15591007976794757</v>
      </c>
      <c r="J25" s="6">
        <f t="shared" si="11"/>
        <v>0.3237335543354396</v>
      </c>
      <c r="L25" s="6">
        <f t="shared" si="6"/>
        <v>-2.1716253707069866E-2</v>
      </c>
      <c r="M25" s="6">
        <f t="shared" si="6"/>
        <v>0.1303931885583085</v>
      </c>
      <c r="N25" s="6">
        <f t="shared" si="6"/>
        <v>0.26069071080072703</v>
      </c>
      <c r="O25" s="6">
        <f t="shared" si="6"/>
        <v>0.51611977422749444</v>
      </c>
      <c r="Q25" s="6">
        <f t="shared" si="7"/>
        <v>6.9421487603307241E-3</v>
      </c>
      <c r="R25" s="6">
        <f t="shared" si="7"/>
        <v>0.21190082644628094</v>
      </c>
      <c r="S25" s="6">
        <f t="shared" si="7"/>
        <v>0.61123966942148766</v>
      </c>
      <c r="T25" s="6">
        <f t="shared" si="7"/>
        <v>0.60991735537190084</v>
      </c>
    </row>
    <row r="26" spans="1:26" x14ac:dyDescent="0.3">
      <c r="B26" s="6">
        <f t="shared" ref="B26:E26" si="12">1-B18/$B$20</f>
        <v>1.0277492291881352E-3</v>
      </c>
      <c r="C26" s="6">
        <f t="shared" si="12"/>
        <v>6.700924974306266E-2</v>
      </c>
      <c r="D26" s="6">
        <f t="shared" si="12"/>
        <v>0.24707091469681397</v>
      </c>
      <c r="E26" s="6">
        <f t="shared" si="12"/>
        <v>0.31243576567317577</v>
      </c>
      <c r="G26" s="6">
        <f t="shared" ref="G26:J26" si="13">1-G18/$G$20</f>
        <v>-3.7397700196830197E-2</v>
      </c>
      <c r="H26" s="6">
        <f t="shared" si="13"/>
        <v>0.13726302703822635</v>
      </c>
      <c r="I26" s="6">
        <f t="shared" si="13"/>
        <v>0.23733554335439744</v>
      </c>
      <c r="J26" s="6">
        <f t="shared" si="13"/>
        <v>0.26841396457059974</v>
      </c>
      <c r="L26" s="6">
        <f t="shared" si="6"/>
        <v>-9.6622979049076907E-3</v>
      </c>
      <c r="M26" s="6">
        <f t="shared" si="6"/>
        <v>0.10111929589591495</v>
      </c>
      <c r="N26" s="6">
        <f t="shared" si="6"/>
        <v>0.16770305175547673</v>
      </c>
      <c r="O26" s="6">
        <f t="shared" si="6"/>
        <v>0.48340189419305457</v>
      </c>
      <c r="Q26" s="6">
        <f t="shared" si="7"/>
        <v>2.3140495867769451E-3</v>
      </c>
      <c r="R26" s="6">
        <f t="shared" si="7"/>
        <v>0.19008264462809921</v>
      </c>
      <c r="S26" s="6">
        <f t="shared" si="7"/>
        <v>0.60528925619834717</v>
      </c>
      <c r="T26" s="6">
        <f t="shared" si="7"/>
        <v>0.61190082644628108</v>
      </c>
    </row>
    <row r="27" spans="1:26" x14ac:dyDescent="0.3">
      <c r="B27" s="6">
        <f t="shared" ref="B27:E27" si="14">1-B19/$B$20</f>
        <v>-2.672147995888996E-2</v>
      </c>
      <c r="C27" s="6">
        <f t="shared" si="14"/>
        <v>3.6176772867420381E-2</v>
      </c>
      <c r="D27" s="6">
        <f t="shared" si="14"/>
        <v>0.21747173689619737</v>
      </c>
      <c r="E27" s="6">
        <f t="shared" si="14"/>
        <v>0.28530318602261051</v>
      </c>
      <c r="G27" s="6">
        <f t="shared" ref="G27:J27" si="15">1-G19/$G$20</f>
        <v>4.0919921267999482E-2</v>
      </c>
      <c r="H27" s="6">
        <f t="shared" si="15"/>
        <v>0.12421009012742135</v>
      </c>
      <c r="I27" s="6">
        <f t="shared" si="15"/>
        <v>0.24417279602196196</v>
      </c>
      <c r="J27" s="6">
        <f t="shared" si="15"/>
        <v>0.27587278566248818</v>
      </c>
      <c r="L27" s="6">
        <f t="shared" si="6"/>
        <v>-6.7923084282024426E-3</v>
      </c>
      <c r="M27" s="6">
        <f t="shared" si="6"/>
        <v>9.8823304314550775E-2</v>
      </c>
      <c r="N27" s="6">
        <f t="shared" si="6"/>
        <v>0.17516502439491055</v>
      </c>
      <c r="O27" s="6">
        <f t="shared" si="6"/>
        <v>0.51956376159954076</v>
      </c>
      <c r="Q27" s="6">
        <f t="shared" si="7"/>
        <v>-2.0165289256198315E-2</v>
      </c>
      <c r="R27" s="6">
        <f t="shared" si="7"/>
        <v>0.19206611570247933</v>
      </c>
      <c r="S27" s="6">
        <f t="shared" si="7"/>
        <v>0.61123966942148766</v>
      </c>
      <c r="T27" s="6">
        <f t="shared" si="7"/>
        <v>0.61123966942148766</v>
      </c>
    </row>
    <row r="28" spans="1:26" x14ac:dyDescent="0.3">
      <c r="B28" s="7">
        <f>AVERAGE(B22:B27)</f>
        <v>7.4014868308343765E-17</v>
      </c>
      <c r="C28" s="7">
        <f t="shared" ref="C28:E28" si="16">AVERAGE(C22:C27)</f>
        <v>5.2312435765673203E-2</v>
      </c>
      <c r="D28" s="7">
        <f t="shared" si="16"/>
        <v>0.23782117163412131</v>
      </c>
      <c r="E28" s="7">
        <f t="shared" si="16"/>
        <v>0.2982528263103803</v>
      </c>
      <c r="G28" s="7">
        <f>AVERAGE(G22:G27)</f>
        <v>-1.295260195396016E-16</v>
      </c>
      <c r="H28" s="7">
        <f t="shared" ref="H28" si="17">AVERAGE(H22:H27)</f>
        <v>0.12379571117787203</v>
      </c>
      <c r="I28" s="7">
        <f t="shared" ref="I28" si="18">AVERAGE(I22:I27)</f>
        <v>0.20977934320936487</v>
      </c>
      <c r="J28" s="7">
        <f t="shared" ref="J28" si="19">AVERAGE(J22:J27)</f>
        <v>0.2981456542007665</v>
      </c>
      <c r="L28" s="7">
        <f>AVERAGE(L22:L27)</f>
        <v>-5.5511151231257827E-17</v>
      </c>
      <c r="M28" s="7">
        <f t="shared" ref="M28" si="20">AVERAGE(M22:M27)</f>
        <v>0.12187888644408297</v>
      </c>
      <c r="N28" s="7">
        <f t="shared" ref="N28" si="21">AVERAGE(N22:N27)</f>
        <v>0.20568257916387633</v>
      </c>
      <c r="O28" s="7">
        <f t="shared" ref="O28" si="22">AVERAGE(O22:O27)</f>
        <v>0.50215249210752877</v>
      </c>
      <c r="Q28" s="7">
        <f>AVERAGE(Q22:Q27)</f>
        <v>5.5511151231257827E-17</v>
      </c>
      <c r="R28" s="7">
        <f t="shared" ref="R28" si="23">AVERAGE(R22:R27)</f>
        <v>0.20198347107438019</v>
      </c>
      <c r="S28" s="7">
        <f t="shared" ref="S28" si="24">AVERAGE(S22:S27)</f>
        <v>0.601763085399449</v>
      </c>
      <c r="T28" s="7">
        <f t="shared" ref="T28" si="25">AVERAGE(T22:T27)</f>
        <v>0.60264462809917363</v>
      </c>
    </row>
    <row r="30" spans="1:26" x14ac:dyDescent="0.3">
      <c r="A30" s="1" t="s">
        <v>12</v>
      </c>
      <c r="B30" s="10">
        <f>ROUND(B22*100,1)</f>
        <v>2.8</v>
      </c>
      <c r="C30" s="10">
        <f t="shared" ref="C30:E30" si="26">ROUND(C22*100,1)</f>
        <v>2.6</v>
      </c>
      <c r="D30" s="10">
        <f t="shared" si="26"/>
        <v>25.4</v>
      </c>
      <c r="E30" s="10">
        <f t="shared" si="26"/>
        <v>29.3</v>
      </c>
      <c r="F30" s="11"/>
      <c r="G30" s="10">
        <f>ROUND(G22*100,1)</f>
        <v>-2.4</v>
      </c>
      <c r="H30" s="10">
        <f t="shared" ref="H30:J30" si="27">ROUND(H22*100,1)</f>
        <v>9.4</v>
      </c>
      <c r="I30" s="10">
        <f t="shared" si="27"/>
        <v>21.1</v>
      </c>
      <c r="J30" s="10">
        <f t="shared" si="27"/>
        <v>30.5</v>
      </c>
      <c r="K30" s="11"/>
      <c r="L30" s="10">
        <f>ROUND(L22*100,1)</f>
        <v>2.1</v>
      </c>
      <c r="M30" s="10">
        <f t="shared" ref="M30:O30" si="28">ROUND(M22*100,1)</f>
        <v>14.8</v>
      </c>
      <c r="N30" s="10">
        <f t="shared" si="28"/>
        <v>20.6</v>
      </c>
      <c r="O30" s="10">
        <f t="shared" si="28"/>
        <v>49.5</v>
      </c>
      <c r="P30" s="11"/>
      <c r="Q30" s="10">
        <f>ROUND(Q22*100,1)</f>
        <v>1.3</v>
      </c>
      <c r="R30" s="10">
        <f t="shared" ref="R30:T30" si="29">ROUND(R22*100,1)</f>
        <v>21</v>
      </c>
      <c r="S30" s="10">
        <f t="shared" si="29"/>
        <v>58.8</v>
      </c>
      <c r="T30" s="10">
        <f t="shared" si="29"/>
        <v>57.2</v>
      </c>
      <c r="U30" s="9"/>
      <c r="V30" s="12"/>
      <c r="W30" s="12"/>
      <c r="X30" s="12"/>
      <c r="Y30" s="12"/>
      <c r="Z30" s="12"/>
    </row>
    <row r="31" spans="1:26" x14ac:dyDescent="0.3">
      <c r="B31" s="10">
        <f t="shared" ref="B31:E31" si="30">ROUND(B23*100,1)</f>
        <v>-2.9</v>
      </c>
      <c r="C31" s="10">
        <f t="shared" si="30"/>
        <v>6.9</v>
      </c>
      <c r="D31" s="10">
        <f t="shared" si="30"/>
        <v>26.6</v>
      </c>
      <c r="E31" s="10">
        <f t="shared" si="30"/>
        <v>27.9</v>
      </c>
      <c r="F31" s="11"/>
      <c r="G31" s="10">
        <f t="shared" ref="G31:J31" si="31">ROUND(G23*100,1)</f>
        <v>-3.2</v>
      </c>
      <c r="H31" s="10">
        <f t="shared" si="31"/>
        <v>12.7</v>
      </c>
      <c r="I31" s="10">
        <f t="shared" si="31"/>
        <v>20.3</v>
      </c>
      <c r="J31" s="10">
        <f t="shared" si="31"/>
        <v>30.8</v>
      </c>
      <c r="K31" s="11"/>
      <c r="L31" s="10">
        <f t="shared" ref="L31:O31" si="32">ROUND(L23*100,1)</f>
        <v>2.1</v>
      </c>
      <c r="M31" s="10">
        <f t="shared" si="32"/>
        <v>10.6</v>
      </c>
      <c r="N31" s="10">
        <f t="shared" si="32"/>
        <v>25.5</v>
      </c>
      <c r="O31" s="10">
        <f t="shared" si="32"/>
        <v>50.8</v>
      </c>
      <c r="P31" s="11"/>
      <c r="Q31" s="10">
        <f t="shared" ref="Q31:T31" si="33">ROUND(Q23*100,1)</f>
        <v>1.9</v>
      </c>
      <c r="R31" s="10">
        <f t="shared" si="33"/>
        <v>23.2</v>
      </c>
      <c r="S31" s="10">
        <f t="shared" si="33"/>
        <v>60.5</v>
      </c>
      <c r="T31" s="10">
        <f t="shared" si="33"/>
        <v>60.8</v>
      </c>
      <c r="U31" s="9"/>
      <c r="V31" s="12"/>
      <c r="W31" s="12"/>
      <c r="X31" s="12"/>
      <c r="Y31" s="12"/>
      <c r="Z31" s="12"/>
    </row>
    <row r="32" spans="1:26" x14ac:dyDescent="0.3">
      <c r="B32" s="10">
        <f t="shared" ref="B32:E32" si="34">ROUND(B24*100,1)</f>
        <v>-0.5</v>
      </c>
      <c r="C32" s="10">
        <f t="shared" si="34"/>
        <v>6.9</v>
      </c>
      <c r="D32" s="10">
        <f t="shared" si="34"/>
        <v>22.9</v>
      </c>
      <c r="E32" s="10">
        <f t="shared" si="34"/>
        <v>32.4</v>
      </c>
      <c r="F32" s="11"/>
      <c r="G32" s="10">
        <f t="shared" ref="G32:J32" si="35">ROUND(G24*100,1)</f>
        <v>-1.4</v>
      </c>
      <c r="H32" s="10">
        <f t="shared" si="35"/>
        <v>13.9</v>
      </c>
      <c r="I32" s="10">
        <f t="shared" si="35"/>
        <v>20.8</v>
      </c>
      <c r="J32" s="10">
        <f t="shared" si="35"/>
        <v>30.8</v>
      </c>
      <c r="K32" s="11"/>
      <c r="L32" s="10">
        <f t="shared" ref="L32:O32" si="36">ROUND(L24*100,1)</f>
        <v>-0.4</v>
      </c>
      <c r="M32" s="10">
        <f t="shared" si="36"/>
        <v>14.8</v>
      </c>
      <c r="N32" s="10">
        <f t="shared" si="36"/>
        <v>17</v>
      </c>
      <c r="O32" s="10">
        <f t="shared" si="36"/>
        <v>49.1</v>
      </c>
      <c r="P32" s="11"/>
      <c r="Q32" s="10">
        <f t="shared" ref="Q32:T32" si="37">ROUND(Q24*100,1)</f>
        <v>-2.1</v>
      </c>
      <c r="R32" s="10">
        <f t="shared" si="37"/>
        <v>17.600000000000001</v>
      </c>
      <c r="S32" s="10">
        <f t="shared" si="37"/>
        <v>58.9</v>
      </c>
      <c r="T32" s="10">
        <f t="shared" si="37"/>
        <v>60.3</v>
      </c>
      <c r="U32" s="9"/>
      <c r="V32" s="12"/>
      <c r="W32" s="12"/>
      <c r="X32" s="12"/>
      <c r="Y32" s="12"/>
      <c r="Z32" s="12"/>
    </row>
    <row r="33" spans="2:26" x14ac:dyDescent="0.3">
      <c r="B33" s="10">
        <f t="shared" ref="B33:E33" si="38">ROUND(B25*100,1)</f>
        <v>3.1</v>
      </c>
      <c r="C33" s="10">
        <f t="shared" si="38"/>
        <v>4.7</v>
      </c>
      <c r="D33" s="10">
        <f t="shared" si="38"/>
        <v>21.3</v>
      </c>
      <c r="E33" s="10">
        <f t="shared" si="38"/>
        <v>29.6</v>
      </c>
      <c r="F33" s="11"/>
      <c r="G33" s="10">
        <f t="shared" ref="G33:J33" si="39">ROUND(G25*100,1)</f>
        <v>6.8</v>
      </c>
      <c r="H33" s="10">
        <f t="shared" si="39"/>
        <v>12</v>
      </c>
      <c r="I33" s="10">
        <f t="shared" si="39"/>
        <v>15.6</v>
      </c>
      <c r="J33" s="10">
        <f t="shared" si="39"/>
        <v>32.4</v>
      </c>
      <c r="K33" s="11"/>
      <c r="L33" s="10">
        <f t="shared" ref="L33:O33" si="40">ROUND(L25*100,1)</f>
        <v>-2.2000000000000002</v>
      </c>
      <c r="M33" s="10">
        <f t="shared" si="40"/>
        <v>13</v>
      </c>
      <c r="N33" s="10">
        <f t="shared" si="40"/>
        <v>26.1</v>
      </c>
      <c r="O33" s="10">
        <f t="shared" si="40"/>
        <v>51.6</v>
      </c>
      <c r="P33" s="11"/>
      <c r="Q33" s="10">
        <f t="shared" ref="Q33:T33" si="41">ROUND(Q25*100,1)</f>
        <v>0.7</v>
      </c>
      <c r="R33" s="10">
        <f t="shared" si="41"/>
        <v>21.2</v>
      </c>
      <c r="S33" s="10">
        <f t="shared" si="41"/>
        <v>61.1</v>
      </c>
      <c r="T33" s="10">
        <f t="shared" si="41"/>
        <v>61</v>
      </c>
      <c r="U33" s="9"/>
      <c r="V33" s="12"/>
      <c r="W33" s="12"/>
      <c r="X33" s="12"/>
      <c r="Y33" s="12"/>
      <c r="Z33" s="12"/>
    </row>
    <row r="34" spans="2:26" x14ac:dyDescent="0.3">
      <c r="B34" s="10">
        <f t="shared" ref="B34:E34" si="42">ROUND(B26*100,1)</f>
        <v>0.1</v>
      </c>
      <c r="C34" s="10">
        <f t="shared" si="42"/>
        <v>6.7</v>
      </c>
      <c r="D34" s="10">
        <f t="shared" si="42"/>
        <v>24.7</v>
      </c>
      <c r="E34" s="10">
        <f t="shared" si="42"/>
        <v>31.2</v>
      </c>
      <c r="F34" s="8"/>
      <c r="G34" s="10">
        <f t="shared" ref="G34:J34" si="43">ROUND(G26*100,1)</f>
        <v>-3.7</v>
      </c>
      <c r="H34" s="10">
        <f t="shared" si="43"/>
        <v>13.7</v>
      </c>
      <c r="I34" s="10">
        <f t="shared" si="43"/>
        <v>23.7</v>
      </c>
      <c r="J34" s="10">
        <f t="shared" si="43"/>
        <v>26.8</v>
      </c>
      <c r="K34" s="8"/>
      <c r="L34" s="10">
        <f t="shared" ref="L34:O34" si="44">ROUND(L26*100,1)</f>
        <v>-1</v>
      </c>
      <c r="M34" s="10">
        <f t="shared" si="44"/>
        <v>10.1</v>
      </c>
      <c r="N34" s="10">
        <f t="shared" si="44"/>
        <v>16.8</v>
      </c>
      <c r="O34" s="10">
        <f t="shared" si="44"/>
        <v>48.3</v>
      </c>
      <c r="P34" s="8"/>
      <c r="Q34" s="10">
        <f t="shared" ref="Q34:T34" si="45">ROUND(Q26*100,1)</f>
        <v>0.2</v>
      </c>
      <c r="R34" s="10">
        <f t="shared" si="45"/>
        <v>19</v>
      </c>
      <c r="S34" s="10">
        <f t="shared" si="45"/>
        <v>60.5</v>
      </c>
      <c r="T34" s="10">
        <f t="shared" si="45"/>
        <v>61.2</v>
      </c>
    </row>
    <row r="35" spans="2:26" x14ac:dyDescent="0.3">
      <c r="B35" s="10">
        <f t="shared" ref="B35:E35" si="46">ROUND(B27*100,1)</f>
        <v>-2.7</v>
      </c>
      <c r="C35" s="10">
        <f t="shared" si="46"/>
        <v>3.6</v>
      </c>
      <c r="D35" s="10">
        <f t="shared" si="46"/>
        <v>21.7</v>
      </c>
      <c r="E35" s="10">
        <f t="shared" si="46"/>
        <v>28.5</v>
      </c>
      <c r="F35" s="8"/>
      <c r="G35" s="10">
        <f t="shared" ref="G35:J35" si="47">ROUND(G27*100,1)</f>
        <v>4.0999999999999996</v>
      </c>
      <c r="H35" s="10">
        <f t="shared" si="47"/>
        <v>12.4</v>
      </c>
      <c r="I35" s="10">
        <f t="shared" si="47"/>
        <v>24.4</v>
      </c>
      <c r="J35" s="10">
        <f t="shared" si="47"/>
        <v>27.6</v>
      </c>
      <c r="K35" s="8"/>
      <c r="L35" s="10">
        <f t="shared" ref="L35:O35" si="48">ROUND(L27*100,1)</f>
        <v>-0.7</v>
      </c>
      <c r="M35" s="10">
        <f t="shared" si="48"/>
        <v>9.9</v>
      </c>
      <c r="N35" s="10">
        <f t="shared" si="48"/>
        <v>17.5</v>
      </c>
      <c r="O35" s="10">
        <f t="shared" si="48"/>
        <v>52</v>
      </c>
      <c r="P35" s="8"/>
      <c r="Q35" s="10">
        <f t="shared" ref="Q35:T35" si="49">ROUND(Q27*100,1)</f>
        <v>-2</v>
      </c>
      <c r="R35" s="10">
        <f t="shared" si="49"/>
        <v>19.2</v>
      </c>
      <c r="S35" s="10">
        <f t="shared" si="49"/>
        <v>61.1</v>
      </c>
      <c r="T35" s="10">
        <f t="shared" si="49"/>
        <v>61.1</v>
      </c>
    </row>
  </sheetData>
  <mergeCells count="1">
    <mergeCell ref="A1:T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xiong</dc:creator>
  <cp:lastModifiedBy>Administrator</cp:lastModifiedBy>
  <dcterms:created xsi:type="dcterms:W3CDTF">2015-06-05T18:19:34Z</dcterms:created>
  <dcterms:modified xsi:type="dcterms:W3CDTF">2023-06-07T08:20:26Z</dcterms:modified>
</cp:coreProperties>
</file>