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lios.med.uni-muenchen.de\Userdata\PATHO\ydu\config\Desktop\AMI_23.06.2023_投稿\GSE66360_New\figure 8 qpcr\"/>
    </mc:Choice>
  </mc:AlternateContent>
  <xr:revisionPtr revIDLastSave="0" documentId="8_{62149274-B8FF-4461-9F89-2ADFB3411A9F}" xr6:coauthVersionLast="47" xr6:coauthVersionMax="47" xr10:uidLastSave="{00000000-0000-0000-0000-000000000000}"/>
  <bookViews>
    <workbookView xWindow="-120" yWindow="-120" windowWidth="29040" windowHeight="17640" xr2:uid="{E066347A-20A7-480B-BCEA-46426401EE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G30" i="1"/>
  <c r="G31" i="1"/>
  <c r="G32" i="1"/>
  <c r="G33" i="1"/>
  <c r="G34" i="1"/>
  <c r="G29" i="1"/>
  <c r="H29" i="1"/>
  <c r="D34" i="1"/>
  <c r="E34" i="1" s="1"/>
  <c r="D33" i="1"/>
  <c r="E33" i="1" s="1"/>
  <c r="E32" i="1"/>
  <c r="D32" i="1"/>
  <c r="D31" i="1"/>
  <c r="E31" i="1" s="1"/>
  <c r="E30" i="1"/>
  <c r="D30" i="1"/>
  <c r="E29" i="1"/>
  <c r="D29" i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  <c r="I32" i="1" l="1"/>
  <c r="H32" i="1"/>
  <c r="I29" i="1"/>
  <c r="F29" i="1"/>
  <c r="F32" i="1"/>
  <c r="F2" i="1"/>
  <c r="G4" i="1" s="1"/>
  <c r="G3" i="1"/>
  <c r="F5" i="1"/>
  <c r="G6" i="1" l="1"/>
  <c r="G2" i="1"/>
  <c r="G7" i="1"/>
  <c r="G5" i="1"/>
  <c r="I5" i="1" l="1"/>
  <c r="H5" i="1"/>
  <c r="I2" i="1"/>
  <c r="H2" i="1"/>
  <c r="J5" i="1"/>
</calcChain>
</file>

<file path=xl/sharedStrings.xml><?xml version="1.0" encoding="utf-8"?>
<sst xmlns="http://schemas.openxmlformats.org/spreadsheetml/2006/main" count="72" uniqueCount="18">
  <si>
    <t>Time</t>
  </si>
  <si>
    <t>TNF</t>
  </si>
  <si>
    <t>GAPDH</t>
  </si>
  <si>
    <t>dCt (Ct gens-Ct GADPH)</t>
  </si>
  <si>
    <t>2(Q)</t>
  </si>
  <si>
    <t>mean 2(Q) Cont</t>
  </si>
  <si>
    <t>relative</t>
  </si>
  <si>
    <t>mean 
relative</t>
  </si>
  <si>
    <t>stdv</t>
  </si>
  <si>
    <t>ttest -DOX</t>
  </si>
  <si>
    <t>Control</t>
  </si>
  <si>
    <t>hy</t>
  </si>
  <si>
    <t>Hypoxia</t>
  </si>
  <si>
    <t>IL1B</t>
  </si>
  <si>
    <t>TNFAIP3</t>
  </si>
  <si>
    <t>TRAF5</t>
  </si>
  <si>
    <t>NLRP3</t>
  </si>
  <si>
    <t>TLR4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</si>
</sst>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.25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2" fontId="0" fillId="3" borderId="0" xfId="0" applyNumberFormat="1" applyFill="1" applyAlignment="1">
      <alignment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2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/>
    <xf numFmtId="0" fontId="0" fillId="0" borderId="0" xfId="0" applyAlignment="1" applyProtection="1">
      <alignment vertical="top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3AFA-9852-4974-9204-D73D9C8D86CA}">
  <dimension ref="A1:J52"/>
  <sheetViews>
    <sheetView tabSelected="1" workbookViewId="0">
      <selection activeCell="N50" sqref="N50"/>
    </sheetView>
  </sheetViews>
  <sheetFormatPr defaultRowHeight="15" x14ac:dyDescent="0.25"/>
  <cols>
    <col min="1" max="1" width="8.140625" bestFit="1" customWidth="1"/>
    <col min="2" max="2" width="8.42578125" bestFit="1" customWidth="1"/>
    <col min="3" max="3" width="7.28515625" bestFit="1" customWidth="1"/>
    <col min="4" max="4" width="22" bestFit="1" customWidth="1"/>
    <col min="5" max="5" width="12" bestFit="1" customWidth="1"/>
    <col min="6" max="6" width="15" bestFit="1" customWidth="1"/>
    <col min="7" max="7" width="12" bestFit="1" customWidth="1"/>
    <col min="8" max="8" width="14.5703125" bestFit="1" customWidth="1"/>
    <col min="9" max="10" width="12" bestFit="1" customWidth="1"/>
  </cols>
  <sheetData>
    <row r="1" spans="1:10" ht="21" x14ac:dyDescent="0.25">
      <c r="A1" s="1" t="s">
        <v>0</v>
      </c>
      <c r="B1" s="9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 t="s">
        <v>9</v>
      </c>
    </row>
    <row r="2" spans="1:10" x14ac:dyDescent="0.25">
      <c r="A2" t="s">
        <v>10</v>
      </c>
      <c r="B2">
        <v>20.89</v>
      </c>
      <c r="C2">
        <v>14.91</v>
      </c>
      <c r="D2" s="5">
        <f t="shared" ref="D2:D7" si="0">B2-C2</f>
        <v>5.98</v>
      </c>
      <c r="E2" s="6">
        <f t="shared" ref="E2:E7" si="1">2^(-D2)</f>
        <v>1.5843116871719205E-2</v>
      </c>
      <c r="F2" s="6">
        <f>AVERAGE(E2:E4)</f>
        <v>1.4881067658846033E-2</v>
      </c>
      <c r="G2" s="6">
        <f t="shared" ref="G2:G7" si="2">E2/$F$2</f>
        <v>1.0646492062887223</v>
      </c>
      <c r="H2" s="6">
        <f>AVERAGE(G2:G4)</f>
        <v>1</v>
      </c>
      <c r="I2" s="7">
        <f>STDEV(G2:G4)</f>
        <v>7.7511741995681199E-2</v>
      </c>
      <c r="J2" s="6"/>
    </row>
    <row r="3" spans="1:10" x14ac:dyDescent="0.25">
      <c r="B3">
        <v>20.91</v>
      </c>
      <c r="C3">
        <v>14.71</v>
      </c>
      <c r="D3" s="5">
        <f t="shared" si="0"/>
        <v>6.1999999999999993</v>
      </c>
      <c r="E3" s="6">
        <f t="shared" si="1"/>
        <v>1.3602352551501945E-2</v>
      </c>
      <c r="F3" s="6"/>
      <c r="G3" s="6">
        <f t="shared" si="2"/>
        <v>0.91407101045038541</v>
      </c>
      <c r="H3" s="6"/>
      <c r="I3" s="7"/>
      <c r="J3" s="6"/>
    </row>
    <row r="4" spans="1:10" x14ac:dyDescent="0.25">
      <c r="B4">
        <v>20.89</v>
      </c>
      <c r="C4">
        <v>14.85</v>
      </c>
      <c r="D4" s="5">
        <f t="shared" si="0"/>
        <v>6.0400000000000009</v>
      </c>
      <c r="E4" s="6">
        <f t="shared" si="1"/>
        <v>1.5197733553316951E-2</v>
      </c>
      <c r="F4" s="6"/>
      <c r="G4" s="6">
        <f t="shared" si="2"/>
        <v>1.0212797832608924</v>
      </c>
      <c r="H4" s="6"/>
      <c r="I4" s="7"/>
      <c r="J4" s="6"/>
    </row>
    <row r="5" spans="1:10" x14ac:dyDescent="0.25">
      <c r="A5" t="s">
        <v>12</v>
      </c>
      <c r="B5">
        <v>20.98</v>
      </c>
      <c r="C5">
        <v>16.27</v>
      </c>
      <c r="D5" s="5">
        <f t="shared" si="0"/>
        <v>4.7100000000000009</v>
      </c>
      <c r="E5" s="6">
        <f t="shared" si="1"/>
        <v>3.8207508677877117E-2</v>
      </c>
      <c r="F5" s="6">
        <f>AVERAGE(E5:E7)</f>
        <v>5.3971777891175597E-2</v>
      </c>
      <c r="G5" s="6">
        <f t="shared" si="2"/>
        <v>2.5675246933753915</v>
      </c>
      <c r="H5" s="6">
        <f>AVERAGE(G5:G7)</f>
        <v>3.6268753780641627</v>
      </c>
      <c r="I5" s="7">
        <f>STDEV(G5:G7)</f>
        <v>0.91753769504853644</v>
      </c>
      <c r="J5" s="8">
        <f>TTEST($G$2:$G$4,G5:G7,2,2)</f>
        <v>7.8101139764814422E-3</v>
      </c>
    </row>
    <row r="6" spans="1:10" x14ac:dyDescent="0.25">
      <c r="B6">
        <v>20.84</v>
      </c>
      <c r="C6">
        <v>16.829999999999998</v>
      </c>
      <c r="D6" s="5">
        <f t="shared" si="0"/>
        <v>4.0100000000000016</v>
      </c>
      <c r="E6" s="6">
        <f t="shared" si="1"/>
        <v>6.2068280964814683E-2</v>
      </c>
      <c r="F6" s="6"/>
      <c r="G6" s="6">
        <f t="shared" si="2"/>
        <v>4.1709561697959394</v>
      </c>
      <c r="H6" s="8"/>
      <c r="J6" s="8"/>
    </row>
    <row r="7" spans="1:10" x14ac:dyDescent="0.25">
      <c r="B7">
        <v>20.079999999999998</v>
      </c>
      <c r="C7">
        <v>16.059999999999999</v>
      </c>
      <c r="D7" s="5">
        <f t="shared" si="0"/>
        <v>4.0199999999999996</v>
      </c>
      <c r="E7" s="6">
        <f t="shared" si="1"/>
        <v>6.1639544030834978E-2</v>
      </c>
      <c r="F7" s="6"/>
      <c r="G7" s="6">
        <f t="shared" si="2"/>
        <v>4.1421452710211568</v>
      </c>
      <c r="H7" s="8"/>
      <c r="J7" s="8"/>
    </row>
    <row r="10" spans="1:10" x14ac:dyDescent="0.25">
      <c r="A10" s="10" t="s">
        <v>0</v>
      </c>
      <c r="B10" s="11" t="s">
        <v>13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8</v>
      </c>
      <c r="J10" s="10" t="s">
        <v>9</v>
      </c>
    </row>
    <row r="11" spans="1:10" x14ac:dyDescent="0.25">
      <c r="A11" t="s">
        <v>10</v>
      </c>
      <c r="B11">
        <v>21.02</v>
      </c>
      <c r="C11">
        <v>15.16</v>
      </c>
      <c r="D11">
        <v>5.8599999999999994</v>
      </c>
      <c r="E11">
        <v>1.7217267435572052E-2</v>
      </c>
      <c r="F11">
        <v>1.3956054481037934E-2</v>
      </c>
      <c r="G11">
        <v>1.2336772874428887</v>
      </c>
      <c r="H11">
        <v>1</v>
      </c>
      <c r="I11">
        <v>0.22209250316697488</v>
      </c>
    </row>
    <row r="12" spans="1:10" x14ac:dyDescent="0.25">
      <c r="B12">
        <v>20.8</v>
      </c>
      <c r="C12">
        <v>14.3</v>
      </c>
      <c r="D12">
        <v>6.5</v>
      </c>
      <c r="E12">
        <v>1.1048543456039808E-2</v>
      </c>
      <c r="G12">
        <v>0.79166668996967904</v>
      </c>
    </row>
    <row r="13" spans="1:10" x14ac:dyDescent="0.25">
      <c r="B13">
        <v>22.11</v>
      </c>
      <c r="C13">
        <v>15.91</v>
      </c>
      <c r="D13">
        <v>6.1999999999999993</v>
      </c>
      <c r="E13">
        <v>1.3602352551501945E-2</v>
      </c>
      <c r="G13">
        <v>0.97465602258743234</v>
      </c>
    </row>
    <row r="14" spans="1:10" x14ac:dyDescent="0.25">
      <c r="A14" t="s">
        <v>12</v>
      </c>
      <c r="B14">
        <v>21.38</v>
      </c>
      <c r="C14">
        <v>16.97</v>
      </c>
      <c r="D14">
        <v>4.41</v>
      </c>
      <c r="E14">
        <v>4.7038960856595841E-2</v>
      </c>
      <c r="F14">
        <v>4.167711463640561E-2</v>
      </c>
      <c r="G14">
        <v>3.3705056769810975</v>
      </c>
      <c r="H14">
        <v>2.9863106863786055</v>
      </c>
      <c r="I14">
        <v>0.79263776202021274</v>
      </c>
      <c r="J14">
        <v>1.3924263221280792E-2</v>
      </c>
    </row>
    <row r="15" spans="1:10" x14ac:dyDescent="0.25">
      <c r="B15">
        <v>21.79</v>
      </c>
      <c r="C15">
        <v>16.68</v>
      </c>
      <c r="D15">
        <v>5.1099999999999994</v>
      </c>
      <c r="E15">
        <v>2.8955876934074108E-2</v>
      </c>
      <c r="G15">
        <v>2.0747896171813034</v>
      </c>
    </row>
    <row r="16" spans="1:10" x14ac:dyDescent="0.25">
      <c r="B16">
        <v>21</v>
      </c>
      <c r="C16">
        <v>16.649999999999999</v>
      </c>
      <c r="D16">
        <v>4.3500000000000014</v>
      </c>
      <c r="E16">
        <v>4.9036506118546881E-2</v>
      </c>
      <c r="G16">
        <v>3.5136367649734166</v>
      </c>
    </row>
    <row r="19" spans="1:10" x14ac:dyDescent="0.25">
      <c r="A19" s="10" t="s">
        <v>0</v>
      </c>
      <c r="B19" s="11" t="s">
        <v>14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7</v>
      </c>
      <c r="I19" s="10" t="s">
        <v>8</v>
      </c>
      <c r="J19" s="10" t="s">
        <v>9</v>
      </c>
    </row>
    <row r="20" spans="1:10" x14ac:dyDescent="0.25">
      <c r="A20" t="s">
        <v>10</v>
      </c>
      <c r="B20">
        <v>19.25</v>
      </c>
      <c r="C20">
        <v>14.67</v>
      </c>
      <c r="D20">
        <v>4.58</v>
      </c>
      <c r="E20">
        <v>4.1810236087066008E-2</v>
      </c>
      <c r="F20">
        <v>4.4544609041904604E-2</v>
      </c>
      <c r="G20">
        <v>0.93861495220967639</v>
      </c>
      <c r="H20">
        <v>1</v>
      </c>
      <c r="I20">
        <v>5.3280887034278149E-2</v>
      </c>
    </row>
    <row r="21" spans="1:10" x14ac:dyDescent="0.25">
      <c r="B21">
        <v>20.079999999999998</v>
      </c>
      <c r="C21">
        <v>15.63</v>
      </c>
      <c r="D21">
        <v>4.4499999999999975</v>
      </c>
      <c r="E21">
        <v>4.5752677998300878E-2</v>
      </c>
      <c r="G21">
        <v>1.0271204301122006</v>
      </c>
    </row>
    <row r="22" spans="1:10" x14ac:dyDescent="0.25">
      <c r="B22">
        <v>20.22</v>
      </c>
      <c r="C22">
        <v>15.78</v>
      </c>
      <c r="D22">
        <v>4.4399999999999995</v>
      </c>
      <c r="E22">
        <v>4.6070913040346932E-2</v>
      </c>
      <c r="G22">
        <v>1.0342646176781232</v>
      </c>
    </row>
    <row r="23" spans="1:10" x14ac:dyDescent="0.25">
      <c r="A23" t="s">
        <v>12</v>
      </c>
      <c r="B23">
        <v>18.71</v>
      </c>
      <c r="C23">
        <v>14.6</v>
      </c>
      <c r="D23">
        <v>4.1100000000000012</v>
      </c>
      <c r="E23">
        <v>5.791175386814814E-2</v>
      </c>
      <c r="F23">
        <v>5.8861977717284276E-2</v>
      </c>
      <c r="G23">
        <v>1.3000844572161048</v>
      </c>
      <c r="H23">
        <v>1.3214164179084129</v>
      </c>
      <c r="I23">
        <v>2.3088879408987392E-2</v>
      </c>
      <c r="J23">
        <v>6.6151073899746525E-4</v>
      </c>
    </row>
    <row r="24" spans="1:10" x14ac:dyDescent="0.25">
      <c r="B24">
        <v>19.600000000000001</v>
      </c>
      <c r="C24">
        <v>15.51</v>
      </c>
      <c r="D24">
        <v>4.0900000000000016</v>
      </c>
      <c r="E24">
        <v>5.8720171825875682E-2</v>
      </c>
      <c r="G24">
        <v>1.3182329599219438</v>
      </c>
    </row>
    <row r="25" spans="1:10" x14ac:dyDescent="0.25">
      <c r="B25">
        <v>19.66</v>
      </c>
      <c r="C25">
        <v>15.6</v>
      </c>
      <c r="D25">
        <v>4.0600000000000005</v>
      </c>
      <c r="E25">
        <v>5.9954007457829007E-2</v>
      </c>
      <c r="G25">
        <v>1.34593183658719</v>
      </c>
    </row>
    <row r="28" spans="1:10" ht="21" x14ac:dyDescent="0.25">
      <c r="A28" s="1" t="s">
        <v>0</v>
      </c>
      <c r="B28" s="9" t="s">
        <v>15</v>
      </c>
      <c r="C28" s="1" t="s">
        <v>2</v>
      </c>
      <c r="D28" s="2" t="s">
        <v>3</v>
      </c>
      <c r="E28" s="1" t="s">
        <v>4</v>
      </c>
      <c r="F28" s="1" t="s">
        <v>5</v>
      </c>
      <c r="G28" s="1" t="s">
        <v>6</v>
      </c>
      <c r="H28" s="3" t="s">
        <v>7</v>
      </c>
      <c r="I28" s="1" t="s">
        <v>8</v>
      </c>
      <c r="J28" s="4" t="s">
        <v>9</v>
      </c>
    </row>
    <row r="29" spans="1:10" x14ac:dyDescent="0.25">
      <c r="A29" t="s">
        <v>10</v>
      </c>
      <c r="B29">
        <v>19.71</v>
      </c>
      <c r="C29">
        <v>14.9</v>
      </c>
      <c r="D29" s="5">
        <f t="shared" ref="D29:D34" si="3">B29-C29</f>
        <v>4.8100000000000005</v>
      </c>
      <c r="E29" s="6">
        <f t="shared" ref="E29:E34" si="4">2^(-D29)</f>
        <v>3.5648866120888231E-2</v>
      </c>
      <c r="F29" s="6">
        <f>AVERAGE(E29:E31)</f>
        <v>4.0076355300823006E-2</v>
      </c>
      <c r="G29" s="6">
        <f>E29/$F$29</f>
        <v>0.88952365686198387</v>
      </c>
      <c r="H29" s="6">
        <f>AVERAGE(G29:G31)</f>
        <v>1</v>
      </c>
      <c r="I29" s="7">
        <f>STDEV(G29:G31)</f>
        <v>0.10682264111957981</v>
      </c>
      <c r="J29" s="6"/>
    </row>
    <row r="30" spans="1:10" x14ac:dyDescent="0.25">
      <c r="B30">
        <v>19.98</v>
      </c>
      <c r="C30">
        <v>15.35</v>
      </c>
      <c r="D30" s="5">
        <f t="shared" si="3"/>
        <v>4.6300000000000008</v>
      </c>
      <c r="E30" s="6">
        <f t="shared" si="4"/>
        <v>4.038602595742162E-2</v>
      </c>
      <c r="F30" s="6"/>
      <c r="G30" s="6">
        <f t="shared" ref="G30:G34" si="5">E30/$F$29</f>
        <v>1.007727016448331</v>
      </c>
      <c r="H30" s="6"/>
      <c r="I30" s="7"/>
      <c r="J30" s="6"/>
    </row>
    <row r="31" spans="1:10" x14ac:dyDescent="0.25">
      <c r="B31">
        <v>20.260000000000002</v>
      </c>
      <c r="C31">
        <v>15.76</v>
      </c>
      <c r="D31" s="5">
        <f t="shared" si="3"/>
        <v>4.5000000000000018</v>
      </c>
      <c r="E31" s="6">
        <f t="shared" si="4"/>
        <v>4.4194173824159161E-2</v>
      </c>
      <c r="F31" s="6"/>
      <c r="G31" s="6">
        <f t="shared" si="5"/>
        <v>1.1027493266896851</v>
      </c>
      <c r="H31" s="6"/>
      <c r="I31" s="7"/>
      <c r="J31" s="6"/>
    </row>
    <row r="32" spans="1:10" x14ac:dyDescent="0.25">
      <c r="A32" t="s">
        <v>11</v>
      </c>
      <c r="B32">
        <v>20.170000000000002</v>
      </c>
      <c r="C32">
        <v>14.51</v>
      </c>
      <c r="D32" s="5">
        <f t="shared" si="3"/>
        <v>5.6600000000000019</v>
      </c>
      <c r="E32" s="6">
        <f t="shared" si="4"/>
        <v>1.97774467807856E-2</v>
      </c>
      <c r="F32" s="6">
        <f>AVERAGE(E32:E34)</f>
        <v>2.2112548514850668E-2</v>
      </c>
      <c r="G32" s="6">
        <f t="shared" si="5"/>
        <v>0.49349414716810464</v>
      </c>
      <c r="H32" s="6">
        <f>AVERAGE(G32:G34)</f>
        <v>0.55176046696034164</v>
      </c>
      <c r="I32" s="7">
        <f>STDEV(G32:G34)</f>
        <v>0.1896565563338399</v>
      </c>
      <c r="J32" s="8">
        <f>TTEST($G$29:$G$31,G32:G34,2,2)</f>
        <v>2.3444283710803992E-2</v>
      </c>
    </row>
    <row r="33" spans="1:10" x14ac:dyDescent="0.25">
      <c r="B33">
        <v>19.95</v>
      </c>
      <c r="C33">
        <v>14.92</v>
      </c>
      <c r="D33" s="5">
        <f t="shared" si="3"/>
        <v>5.0299999999999994</v>
      </c>
      <c r="E33" s="6">
        <f t="shared" si="4"/>
        <v>3.0606884299591481E-2</v>
      </c>
      <c r="F33" s="6"/>
      <c r="G33" s="6">
        <f t="shared" si="5"/>
        <v>0.76371426667541642</v>
      </c>
      <c r="H33" s="8"/>
      <c r="J33" s="8"/>
    </row>
    <row r="34" spans="1:10" x14ac:dyDescent="0.25">
      <c r="B34">
        <v>20.83</v>
      </c>
      <c r="C34">
        <v>14.86</v>
      </c>
      <c r="D34" s="5">
        <f t="shared" si="3"/>
        <v>5.9699999999999989</v>
      </c>
      <c r="E34" s="6">
        <f t="shared" si="4"/>
        <v>1.5953314464174913E-2</v>
      </c>
      <c r="F34" s="6"/>
      <c r="G34" s="6">
        <f t="shared" si="5"/>
        <v>0.39807298703750382</v>
      </c>
      <c r="H34" s="8"/>
      <c r="J34" s="8"/>
    </row>
    <row r="37" spans="1:10" x14ac:dyDescent="0.25">
      <c r="A37" s="10" t="s">
        <v>0</v>
      </c>
      <c r="B37" s="11" t="s">
        <v>16</v>
      </c>
      <c r="C37" s="10" t="s">
        <v>2</v>
      </c>
      <c r="D37" s="10" t="s">
        <v>3</v>
      </c>
      <c r="E37" s="10" t="s">
        <v>4</v>
      </c>
      <c r="F37" s="10" t="s">
        <v>5</v>
      </c>
      <c r="G37" s="10" t="s">
        <v>6</v>
      </c>
      <c r="H37" s="10" t="s">
        <v>7</v>
      </c>
      <c r="I37" s="10" t="s">
        <v>8</v>
      </c>
      <c r="J37" s="10" t="s">
        <v>9</v>
      </c>
    </row>
    <row r="38" spans="1:10" x14ac:dyDescent="0.25">
      <c r="A38" t="s">
        <v>10</v>
      </c>
      <c r="B38">
        <v>25.93</v>
      </c>
      <c r="C38">
        <v>15.19</v>
      </c>
      <c r="D38">
        <v>10.74</v>
      </c>
      <c r="E38">
        <v>5.8470639873971111E-4</v>
      </c>
      <c r="F38">
        <v>5.8750256826064053E-4</v>
      </c>
      <c r="G38">
        <v>0.99524058332339249</v>
      </c>
      <c r="H38">
        <v>0.99999999999999989</v>
      </c>
      <c r="I38">
        <v>2.1244575562189127E-2</v>
      </c>
    </row>
    <row r="39" spans="1:10" x14ac:dyDescent="0.25">
      <c r="B39">
        <v>26.47</v>
      </c>
      <c r="C39">
        <v>15.71</v>
      </c>
      <c r="D39">
        <v>10.759999999999998</v>
      </c>
      <c r="E39">
        <v>5.7665657296363893E-4</v>
      </c>
      <c r="G39">
        <v>0.98153881211257976</v>
      </c>
    </row>
    <row r="40" spans="1:10" x14ac:dyDescent="0.25">
      <c r="B40">
        <v>26.85</v>
      </c>
      <c r="C40">
        <v>16.149999999999999</v>
      </c>
      <c r="D40">
        <v>10.700000000000003</v>
      </c>
      <c r="E40">
        <v>6.0114473307857133E-4</v>
      </c>
      <c r="G40">
        <v>1.0232206045640273</v>
      </c>
    </row>
    <row r="41" spans="1:10" x14ac:dyDescent="0.25">
      <c r="A41" t="s">
        <v>11</v>
      </c>
      <c r="B41">
        <v>24.45</v>
      </c>
      <c r="C41">
        <v>15.08</v>
      </c>
      <c r="D41">
        <v>9.3699999999999992</v>
      </c>
      <c r="E41">
        <v>1.5112939390062414E-3</v>
      </c>
      <c r="F41">
        <v>1.6611118874377193E-3</v>
      </c>
      <c r="G41">
        <v>2.5724039700465933</v>
      </c>
      <c r="H41">
        <v>2.8274121292024397</v>
      </c>
      <c r="I41">
        <v>0.22084354400126827</v>
      </c>
      <c r="J41">
        <v>1.4021975309174819E-4</v>
      </c>
    </row>
    <row r="42" spans="1:10" x14ac:dyDescent="0.25">
      <c r="B42">
        <v>24.88</v>
      </c>
      <c r="C42">
        <v>15.71</v>
      </c>
      <c r="D42">
        <v>9.1699999999999982</v>
      </c>
      <c r="E42">
        <v>1.7360208616534604E-3</v>
      </c>
      <c r="G42">
        <v>2.9549162087803666</v>
      </c>
    </row>
    <row r="43" spans="1:10" x14ac:dyDescent="0.25">
      <c r="B43">
        <v>25.87</v>
      </c>
      <c r="C43">
        <v>16.7</v>
      </c>
      <c r="D43">
        <v>9.1700000000000017</v>
      </c>
      <c r="E43">
        <v>1.7360208616534561E-3</v>
      </c>
      <c r="G43">
        <v>2.9549162087803591</v>
      </c>
    </row>
    <row r="46" spans="1:10" x14ac:dyDescent="0.25">
      <c r="A46" s="10" t="s">
        <v>0</v>
      </c>
      <c r="B46" s="11" t="s">
        <v>17</v>
      </c>
      <c r="C46" s="10" t="s">
        <v>2</v>
      </c>
      <c r="D46" s="10" t="s">
        <v>3</v>
      </c>
      <c r="E46" s="10" t="s">
        <v>4</v>
      </c>
      <c r="F46" s="10" t="s">
        <v>5</v>
      </c>
      <c r="G46" s="10" t="s">
        <v>6</v>
      </c>
      <c r="H46" s="10" t="s">
        <v>7</v>
      </c>
      <c r="I46" s="10" t="s">
        <v>8</v>
      </c>
      <c r="J46" s="10" t="s">
        <v>9</v>
      </c>
    </row>
    <row r="47" spans="1:10" x14ac:dyDescent="0.25">
      <c r="A47" t="s">
        <v>10</v>
      </c>
      <c r="B47">
        <v>19.940000000000001</v>
      </c>
      <c r="C47">
        <v>14.6</v>
      </c>
      <c r="D47">
        <v>5.3400000000000016</v>
      </c>
      <c r="E47">
        <v>2.4688790995730511E-2</v>
      </c>
      <c r="F47">
        <v>2.9361872679144363E-2</v>
      </c>
      <c r="G47">
        <v>0.84084524395022231</v>
      </c>
      <c r="H47">
        <v>1</v>
      </c>
      <c r="I47">
        <v>0.14104310460053146</v>
      </c>
    </row>
    <row r="48" spans="1:10" x14ac:dyDescent="0.25">
      <c r="B48">
        <v>19.739999999999998</v>
      </c>
      <c r="C48">
        <v>14.8</v>
      </c>
      <c r="D48">
        <v>4.9399999999999977</v>
      </c>
      <c r="E48">
        <v>3.2577055026285093E-2</v>
      </c>
      <c r="G48">
        <v>1.1095019511280853</v>
      </c>
    </row>
    <row r="49" spans="1:10" x14ac:dyDescent="0.25">
      <c r="B49">
        <v>19.84</v>
      </c>
      <c r="C49">
        <v>14.82</v>
      </c>
      <c r="D49">
        <v>5.0199999999999996</v>
      </c>
      <c r="E49">
        <v>3.0819772015417482E-2</v>
      </c>
      <c r="G49">
        <v>1.0496528049216922</v>
      </c>
    </row>
    <row r="50" spans="1:10" x14ac:dyDescent="0.25">
      <c r="A50" t="s">
        <v>11</v>
      </c>
      <c r="B50">
        <v>18.78</v>
      </c>
      <c r="C50">
        <v>14.72</v>
      </c>
      <c r="D50">
        <v>4.0600000000000005</v>
      </c>
      <c r="E50">
        <v>5.9954007457829007E-2</v>
      </c>
      <c r="F50">
        <v>6.14345799025404E-2</v>
      </c>
      <c r="G50">
        <v>2.0418999875445318</v>
      </c>
      <c r="H50">
        <v>2.092324988050819</v>
      </c>
      <c r="I50">
        <v>0.28069196881955022</v>
      </c>
      <c r="J50">
        <v>3.829019062977326E-3</v>
      </c>
    </row>
    <row r="51" spans="1:10" x14ac:dyDescent="0.25">
      <c r="B51">
        <v>19.18</v>
      </c>
      <c r="C51">
        <v>15.35</v>
      </c>
      <c r="D51">
        <v>3.83</v>
      </c>
      <c r="E51">
        <v>7.0316155293050603E-2</v>
      </c>
      <c r="G51">
        <v>2.3948116682283662</v>
      </c>
    </row>
    <row r="52" spans="1:10" x14ac:dyDescent="0.25">
      <c r="B52">
        <v>19.97</v>
      </c>
      <c r="C52">
        <v>15.76</v>
      </c>
      <c r="D52">
        <v>4.2099999999999991</v>
      </c>
      <c r="E52">
        <v>5.4033576956741609E-2</v>
      </c>
      <c r="G52">
        <v>1.8402633083795596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2023-06-28T15:12:19Z</dcterms:created>
  <dcterms:modified xsi:type="dcterms:W3CDTF">2023-06-28T15:18:45Z</dcterms:modified>
</cp:coreProperties>
</file>