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F:\ZYJ\ZYJ\3.投稿\2023第四季度\纪小艺投稿-PeerJ\20231106-投稿补充\"/>
    </mc:Choice>
  </mc:AlternateContent>
  <xr:revisionPtr revIDLastSave="0" documentId="13_ncr:1_{2A5CA742-EE39-483C-BD7A-C5BFCB2631AD}" xr6:coauthVersionLast="47" xr6:coauthVersionMax="47" xr10:uidLastSave="{00000000-0000-0000-0000-000000000000}"/>
  <bookViews>
    <workbookView xWindow="28680" yWindow="-120" windowWidth="29040" windowHeight="15720" activeTab="2" xr2:uid="{BC33E257-A186-413F-BA6B-DF80CFD4BCB5}"/>
  </bookViews>
  <sheets>
    <sheet name="Fig. 1, 4, 7" sheetId="1" r:id="rId1"/>
    <sheet name="Fig. 2, 5, 8" sheetId="2" r:id="rId2"/>
    <sheet name="Fig. 3, 6" sheetId="3" r:id="rId3"/>
  </sheets>
  <externalReferences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3" i="3" l="1"/>
  <c r="F22" i="3"/>
  <c r="D22" i="3"/>
  <c r="D11" i="3"/>
  <c r="D10" i="3"/>
  <c r="F10" i="3"/>
  <c r="D46" i="2"/>
  <c r="F45" i="2"/>
  <c r="D45" i="2"/>
  <c r="D34" i="2"/>
  <c r="F33" i="2"/>
  <c r="D33" i="2"/>
  <c r="D22" i="2"/>
  <c r="F21" i="2"/>
  <c r="D21" i="2"/>
  <c r="D10" i="2"/>
  <c r="F9" i="2"/>
  <c r="D9" i="2"/>
  <c r="D71" i="1"/>
  <c r="F70" i="1"/>
  <c r="D70" i="1"/>
  <c r="D59" i="1"/>
  <c r="F58" i="1"/>
  <c r="D58" i="1"/>
  <c r="D47" i="1"/>
  <c r="F46" i="1"/>
  <c r="D46" i="1"/>
  <c r="D35" i="1"/>
  <c r="F34" i="1"/>
  <c r="D34" i="1"/>
  <c r="D11" i="1"/>
  <c r="F10" i="1"/>
  <c r="D10" i="1"/>
  <c r="D23" i="1"/>
  <c r="D22" i="1"/>
  <c r="F22" i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9">
    <bk>
      <extLst>
        <ext uri="{3e2802c4-a4d2-4d8b-9148-e3be6c30e623}">
          <xlrd:rvb i="0"/>
        </ext>
      </extLst>
    </bk>
    <bk>
      <extLst>
        <ext uri="{3e2802c4-a4d2-4d8b-9148-e3be6c30e623}">
          <xlrd:rvb i="1"/>
        </ext>
      </extLst>
    </bk>
    <bk>
      <extLst>
        <ext uri="{3e2802c4-a4d2-4d8b-9148-e3be6c30e623}">
          <xlrd:rvb i="2"/>
        </ext>
      </extLst>
    </bk>
    <bk>
      <extLst>
        <ext uri="{3e2802c4-a4d2-4d8b-9148-e3be6c30e623}">
          <xlrd:rvb i="3"/>
        </ext>
      </extLst>
    </bk>
    <bk>
      <extLst>
        <ext uri="{3e2802c4-a4d2-4d8b-9148-e3be6c30e623}">
          <xlrd:rvb i="4"/>
        </ext>
      </extLst>
    </bk>
    <bk>
      <extLst>
        <ext uri="{3e2802c4-a4d2-4d8b-9148-e3be6c30e623}">
          <xlrd:rvb i="5"/>
        </ext>
      </extLst>
    </bk>
    <bk>
      <extLst>
        <ext uri="{3e2802c4-a4d2-4d8b-9148-e3be6c30e623}">
          <xlrd:rvb i="6"/>
        </ext>
      </extLst>
    </bk>
    <bk>
      <extLst>
        <ext uri="{3e2802c4-a4d2-4d8b-9148-e3be6c30e623}">
          <xlrd:rvb i="7"/>
        </ext>
      </extLst>
    </bk>
    <bk>
      <extLst>
        <ext uri="{3e2802c4-a4d2-4d8b-9148-e3be6c30e623}">
          <xlrd:rvb i="8"/>
        </ext>
      </extLst>
    </bk>
  </futureMetadata>
  <valueMetadata count="9">
    <bk>
      <rc t="1" v="0"/>
    </bk>
    <bk>
      <rc t="1" v="1"/>
    </bk>
    <bk>
      <rc t="1" v="2"/>
    </bk>
    <bk>
      <rc t="1" v="3"/>
    </bk>
    <bk>
      <rc t="1" v="4"/>
    </bk>
    <bk>
      <rc t="1" v="5"/>
    </bk>
    <bk>
      <rc t="1" v="6"/>
    </bk>
    <bk>
      <rc t="1" v="7"/>
    </bk>
    <bk>
      <rc t="1" v="8"/>
    </bk>
  </valueMetadata>
</metadata>
</file>

<file path=xl/sharedStrings.xml><?xml version="1.0" encoding="utf-8"?>
<sst xmlns="http://schemas.openxmlformats.org/spreadsheetml/2006/main" count="180" uniqueCount="27">
  <si>
    <t>IL-1β</t>
  </si>
  <si>
    <t>Cq</t>
  </si>
  <si>
    <t>T1</t>
  </si>
  <si>
    <t>T2</t>
  </si>
  <si>
    <t>T3</t>
  </si>
  <si>
    <t>T4</t>
  </si>
  <si>
    <t>T5</t>
  </si>
  <si>
    <t>T6</t>
  </si>
  <si>
    <t>IL-6</t>
  </si>
  <si>
    <t>IL-10</t>
  </si>
  <si>
    <t>Arg 1</t>
  </si>
  <si>
    <t>Fizzl</t>
  </si>
  <si>
    <t>HK2</t>
  </si>
  <si>
    <t>GAPDH</t>
  </si>
  <si>
    <t>LDHA</t>
  </si>
  <si>
    <t>PDH</t>
  </si>
  <si>
    <t>S100A8</t>
  </si>
  <si>
    <t>S100A9</t>
  </si>
  <si>
    <t>iNOS</t>
    <phoneticPr fontId="1" type="noConversion"/>
  </si>
  <si>
    <t>Standard curve</t>
    <phoneticPr fontId="1" type="noConversion"/>
  </si>
  <si>
    <t>+</t>
  </si>
  <si>
    <t>X</t>
  </si>
  <si>
    <t>Lg (copy number)</t>
    <phoneticPr fontId="1" type="noConversion"/>
  </si>
  <si>
    <r>
      <t xml:space="preserve">Y </t>
    </r>
    <r>
      <rPr>
        <sz val="12"/>
        <color indexed="8"/>
        <rFont val="Times New Roman"/>
        <family val="1"/>
      </rPr>
      <t>=</t>
    </r>
  </si>
  <si>
    <r>
      <t>r</t>
    </r>
    <r>
      <rPr>
        <sz val="12"/>
        <rFont val="Times New Roman"/>
        <family val="1"/>
      </rPr>
      <t xml:space="preserve"> = </t>
    </r>
  </si>
  <si>
    <r>
      <t>E</t>
    </r>
    <r>
      <rPr>
        <sz val="12"/>
        <rFont val="Times New Roman"/>
        <family val="1"/>
      </rPr>
      <t>=</t>
    </r>
    <phoneticPr fontId="1" type="noConversion"/>
  </si>
  <si>
    <r>
      <t xml:space="preserve">Y </t>
    </r>
    <r>
      <rPr>
        <sz val="12"/>
        <color indexed="8"/>
        <rFont val="Times New Roman"/>
        <family val="1"/>
      </rPr>
      <t>=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</si>
</sst>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7" formatCode="0.0000_ ;[Red]\-0.0000\ "/>
    <numFmt numFmtId="178" formatCode="0.0000_ "/>
  </numFmts>
  <fonts count="9" x14ac:knownFonts="1">
    <font>
      <sz val="12"/>
      <color theme="1"/>
      <name val="Times New Roman"/>
      <family val="2"/>
      <charset val="134"/>
    </font>
    <font>
      <sz val="9"/>
      <name val="Times New Roman"/>
      <family val="2"/>
      <charset val="134"/>
    </font>
    <font>
      <sz val="11"/>
      <color theme="1"/>
      <name val="等线"/>
      <family val="3"/>
      <charset val="134"/>
      <scheme val="minor"/>
    </font>
    <font>
      <sz val="12"/>
      <color theme="1"/>
      <name val="Times New Roman"/>
      <family val="3"/>
    </font>
    <font>
      <sz val="12"/>
      <color indexed="10"/>
      <name val="Times New Roman"/>
      <family val="1"/>
    </font>
    <font>
      <sz val="12"/>
      <color indexed="8"/>
      <name val="Times New Roman"/>
      <family val="1"/>
    </font>
    <font>
      <sz val="12"/>
      <name val="Times New Roman"/>
      <family val="1"/>
    </font>
    <font>
      <sz val="12"/>
      <color indexed="53"/>
      <name val="Times New Roman"/>
      <family val="1"/>
    </font>
    <font>
      <b/>
      <sz val="12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41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177" fontId="0" fillId="0" borderId="0" xfId="0" applyNumberFormat="1" applyAlignment="1">
      <alignment horizontal="left" vertical="center"/>
    </xf>
    <xf numFmtId="177" fontId="0" fillId="0" borderId="0" xfId="0" applyNumberFormat="1">
      <alignment vertical="center"/>
    </xf>
    <xf numFmtId="177" fontId="0" fillId="0" borderId="1" xfId="0" applyNumberFormat="1" applyBorder="1" applyAlignment="1">
      <alignment horizontal="left" vertical="center"/>
    </xf>
    <xf numFmtId="178" fontId="6" fillId="0" borderId="1" xfId="1" applyNumberFormat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177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177" fontId="0" fillId="0" borderId="0" xfId="0" applyNumberFormat="1" applyBorder="1" applyAlignment="1">
      <alignment horizontal="left" vertical="center"/>
    </xf>
    <xf numFmtId="0" fontId="4" fillId="0" borderId="0" xfId="1" applyFont="1" applyBorder="1" applyAlignment="1">
      <alignment horizontal="center" vertical="center"/>
    </xf>
    <xf numFmtId="178" fontId="6" fillId="0" borderId="0" xfId="1" applyNumberFormat="1" applyFont="1" applyBorder="1" applyAlignment="1">
      <alignment horizontal="center" vertical="center"/>
    </xf>
    <xf numFmtId="0" fontId="6" fillId="0" borderId="0" xfId="1" applyFont="1" applyBorder="1" applyAlignment="1">
      <alignment horizontal="center" vertical="center"/>
    </xf>
    <xf numFmtId="177" fontId="0" fillId="0" borderId="6" xfId="0" applyNumberFormat="1" applyBorder="1" applyAlignment="1">
      <alignment horizontal="center" vertical="center"/>
    </xf>
    <xf numFmtId="177" fontId="8" fillId="0" borderId="1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177" fontId="0" fillId="4" borderId="1" xfId="0" applyNumberFormat="1" applyFill="1" applyBorder="1" applyAlignment="1">
      <alignment horizontal="left" vertical="center"/>
    </xf>
    <xf numFmtId="177" fontId="0" fillId="0" borderId="5" xfId="0" applyNumberFormat="1" applyBorder="1" applyAlignment="1">
      <alignment horizontal="center" vertical="center"/>
    </xf>
    <xf numFmtId="177" fontId="0" fillId="0" borderId="7" xfId="0" applyNumberFormat="1" applyBorder="1" applyAlignment="1">
      <alignment horizontal="center" vertical="center"/>
    </xf>
    <xf numFmtId="177" fontId="0" fillId="0" borderId="8" xfId="0" applyNumberFormat="1" applyBorder="1" applyAlignment="1">
      <alignment horizontal="center" vertical="center"/>
    </xf>
    <xf numFmtId="177" fontId="0" fillId="0" borderId="9" xfId="0" applyNumberFormat="1" applyBorder="1" applyAlignment="1">
      <alignment horizontal="center" vertical="center"/>
    </xf>
    <xf numFmtId="177" fontId="0" fillId="0" borderId="10" xfId="0" applyNumberFormat="1" applyBorder="1" applyAlignment="1">
      <alignment horizontal="center" vertical="center"/>
    </xf>
    <xf numFmtId="177" fontId="0" fillId="0" borderId="11" xfId="0" applyNumberFormat="1" applyBorder="1" applyAlignment="1">
      <alignment horizontal="center" vertical="center"/>
    </xf>
    <xf numFmtId="177" fontId="0" fillId="0" borderId="12" xfId="0" applyNumberFormat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178" fontId="6" fillId="0" borderId="1" xfId="1" applyNumberFormat="1" applyFont="1" applyBorder="1" applyAlignment="1">
      <alignment horizontal="center" vertical="center"/>
    </xf>
    <xf numFmtId="178" fontId="6" fillId="0" borderId="2" xfId="1" applyNumberFormat="1" applyFont="1" applyBorder="1" applyAlignment="1">
      <alignment horizontal="center" vertical="center"/>
    </xf>
    <xf numFmtId="178" fontId="6" fillId="0" borderId="3" xfId="1" applyNumberFormat="1" applyFont="1" applyBorder="1" applyAlignment="1">
      <alignment horizontal="center" vertical="center"/>
    </xf>
    <xf numFmtId="178" fontId="6" fillId="0" borderId="4" xfId="1" applyNumberFormat="1" applyFont="1" applyBorder="1" applyAlignment="1">
      <alignment horizontal="center" vertical="center"/>
    </xf>
    <xf numFmtId="0" fontId="3" fillId="2" borderId="13" xfId="0" applyFont="1" applyFill="1" applyBorder="1" applyAlignment="1">
      <alignment vertical="center"/>
    </xf>
    <xf numFmtId="177" fontId="0" fillId="5" borderId="1" xfId="0" applyNumberFormat="1" applyFill="1" applyBorder="1" applyAlignment="1">
      <alignment horizontal="left" vertical="center"/>
    </xf>
    <xf numFmtId="0" fontId="0" fillId="3" borderId="1" xfId="0" applyFill="1" applyBorder="1">
      <alignment vertical="center"/>
    </xf>
    <xf numFmtId="10" fontId="6" fillId="0" borderId="2" xfId="1" applyNumberFormat="1" applyFont="1" applyBorder="1" applyAlignment="1">
      <alignment horizontal="center" vertical="center"/>
    </xf>
    <xf numFmtId="10" fontId="6" fillId="0" borderId="3" xfId="1" applyNumberFormat="1" applyFont="1" applyBorder="1" applyAlignment="1">
      <alignment horizontal="center" vertical="center"/>
    </xf>
    <xf numFmtId="10" fontId="6" fillId="0" borderId="4" xfId="1" applyNumberFormat="1" applyFont="1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</cellXfs>
  <cellStyles count="2">
    <cellStyle name="常规" xfId="0" builtinId="0"/>
    <cellStyle name="常规 2" xfId="1" xr:uid="{9648B58C-BBB7-47F7-81A4-6740AAAC3B5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eetMetadata" Target="metadata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microsoft.com/office/2017/06/relationships/rdRichValueTypes" Target="richData/rdRichValueTyp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06/relationships/rdRichValueStructure" Target="richData/rdrichvaluestructure.xml"/><Relationship Id="rId5" Type="http://schemas.openxmlformats.org/officeDocument/2006/relationships/theme" Target="theme/theme1.xml"/><Relationship Id="rId10" Type="http://schemas.microsoft.com/office/2017/06/relationships/rdRichValue" Target="richData/rdrichvalue.xml"/><Relationship Id="rId4" Type="http://schemas.openxmlformats.org/officeDocument/2006/relationships/externalLink" Target="externalLinks/externalLink1.xml"/><Relationship Id="rId9" Type="http://schemas.microsoft.com/office/2022/10/relationships/richValueRel" Target="richData/richValueRel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2.png"/><Relationship Id="rId2" Type="http://schemas.openxmlformats.org/officeDocument/2006/relationships/image" Target="../media/image11.png"/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133350</xdr:colOff>
      <xdr:row>2</xdr:row>
      <xdr:rowOff>79487</xdr:rowOff>
    </xdr:from>
    <xdr:to>
      <xdr:col>6</xdr:col>
      <xdr:colOff>471827</xdr:colOff>
      <xdr:row>8</xdr:row>
      <xdr:rowOff>95250</xdr:rowOff>
    </xdr:to>
    <xdr:pic>
      <xdr:nvPicPr>
        <xdr:cNvPr id="2" name="图片 1" descr="图表, 折线图&#10;&#10;描述已自动生成">
          <a:extLst>
            <a:ext uri="{FF2B5EF4-FFF2-40B4-BE49-F238E27FC236}">
              <a16:creationId xmlns:a16="http://schemas.microsoft.com/office/drawing/2014/main" id="{68448A2D-F7D7-B949-4B51-4AC685C666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10025" y="479537"/>
          <a:ext cx="2395877" cy="1215913"/>
        </a:xfrm>
        <a:prstGeom prst="rect">
          <a:avLst/>
        </a:prstGeom>
      </xdr:spPr>
    </xdr:pic>
    <xdr:clientData/>
  </xdr:twoCellAnchor>
  <xdr:twoCellAnchor editAs="oneCell">
    <xdr:from>
      <xdr:col>3</xdr:col>
      <xdr:colOff>247650</xdr:colOff>
      <xdr:row>14</xdr:row>
      <xdr:rowOff>76201</xdr:rowOff>
    </xdr:from>
    <xdr:to>
      <xdr:col>6</xdr:col>
      <xdr:colOff>519585</xdr:colOff>
      <xdr:row>20</xdr:row>
      <xdr:rowOff>57151</xdr:rowOff>
    </xdr:to>
    <xdr:pic>
      <xdr:nvPicPr>
        <xdr:cNvPr id="3" name="图片 2" descr="图表, 折线图&#10;&#10;描述已自动生成">
          <a:extLst>
            <a:ext uri="{FF2B5EF4-FFF2-40B4-BE49-F238E27FC236}">
              <a16:creationId xmlns:a16="http://schemas.microsoft.com/office/drawing/2014/main" id="{CC414F45-C2C1-F22F-D310-EF4217F620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124325" y="2876551"/>
          <a:ext cx="2329335" cy="1181100"/>
        </a:xfrm>
        <a:prstGeom prst="rect">
          <a:avLst/>
        </a:prstGeom>
      </xdr:spPr>
    </xdr:pic>
    <xdr:clientData/>
  </xdr:twoCellAnchor>
  <xdr:twoCellAnchor editAs="oneCell">
    <xdr:from>
      <xdr:col>3</xdr:col>
      <xdr:colOff>171450</xdr:colOff>
      <xdr:row>26</xdr:row>
      <xdr:rowOff>47626</xdr:rowOff>
    </xdr:from>
    <xdr:to>
      <xdr:col>6</xdr:col>
      <xdr:colOff>351726</xdr:colOff>
      <xdr:row>31</xdr:row>
      <xdr:rowOff>114300</xdr:rowOff>
    </xdr:to>
    <xdr:pic>
      <xdr:nvPicPr>
        <xdr:cNvPr id="4" name="图片 3" descr="图表, 折线图, 散点图&#10;&#10;描述已自动生成">
          <a:extLst>
            <a:ext uri="{FF2B5EF4-FFF2-40B4-BE49-F238E27FC236}">
              <a16:creationId xmlns:a16="http://schemas.microsoft.com/office/drawing/2014/main" id="{2335FC54-DDE1-D8BF-C71F-9C7F2CBA13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048125" y="5248276"/>
          <a:ext cx="2237676" cy="106679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ZYJ\ZYJ\3.&#25237;&#31295;\2023&#31532;&#22235;&#23395;&#24230;\&#32426;&#23567;&#33402;&#25237;&#31295;-PeerJ\20231106-&#25237;&#31295;&#34917;&#20805;\Y466&#12289;466A%20&#36820;&#20462;qPCR\Y466%20&#34917;&#20805;&#26631;&#26354;\Y466-&#25913;.xlsx" TargetMode="External"/><Relationship Id="rId1" Type="http://schemas.openxmlformats.org/officeDocument/2006/relationships/externalLinkPath" Target="Y466&#12289;466A%20&#36820;&#20462;qPCR/Y466%20&#34917;&#20805;&#26631;&#26354;/Y466-&#2591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351"/>
      <sheetName val="352"/>
      <sheetName val="353"/>
      <sheetName val="354"/>
      <sheetName val="355"/>
      <sheetName val="359"/>
      <sheetName val="362"/>
      <sheetName val="363"/>
      <sheetName val="364"/>
    </sheetNames>
    <sheetDataSet>
      <sheetData sheetId="0"/>
      <sheetData sheetId="1">
        <row r="50">
          <cell r="B50">
            <v>11.8033</v>
          </cell>
          <cell r="C50">
            <v>6.6130000000000004</v>
          </cell>
        </row>
        <row r="51">
          <cell r="B51">
            <v>14.503299999999999</v>
          </cell>
          <cell r="C51">
            <v>5.6130000000000004</v>
          </cell>
        </row>
        <row r="52">
          <cell r="B52">
            <v>18.283300000000001</v>
          </cell>
          <cell r="C52">
            <v>4.6130000000000004</v>
          </cell>
        </row>
        <row r="53">
          <cell r="B53">
            <v>21.95</v>
          </cell>
          <cell r="C53">
            <v>3.613</v>
          </cell>
        </row>
        <row r="54">
          <cell r="B54">
            <v>24.65</v>
          </cell>
          <cell r="C54">
            <v>2.613</v>
          </cell>
        </row>
        <row r="55">
          <cell r="B55">
            <v>27.52</v>
          </cell>
          <cell r="C55">
            <v>1.613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richData/_rels/richValueRel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9">
  <rv s="0">
    <v>0</v>
    <v>5</v>
  </rv>
  <rv s="0">
    <v>1</v>
    <v>5</v>
  </rv>
  <rv s="0">
    <v>2</v>
    <v>5</v>
  </rv>
  <rv s="0">
    <v>3</v>
    <v>5</v>
  </rv>
  <rv s="0">
    <v>4</v>
    <v>5</v>
  </rv>
  <rv s="0">
    <v>5</v>
    <v>5</v>
  </rv>
  <rv s="0">
    <v>6</v>
    <v>5</v>
  </rv>
  <rv s="0">
    <v>7</v>
    <v>5</v>
  </rv>
  <rv s="0">
    <v>8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  <rel r:id="rId2"/>
  <rel r:id="rId3"/>
  <rel r:id="rId4"/>
  <rel r:id="rId5"/>
  <rel r:id="rId6"/>
  <rel r:id="rId7"/>
  <rel r:id="rId8"/>
  <rel r:id="rId9"/>
</richValueRel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BBE161-F4B9-4F9F-BA57-A84E82A0653E}">
  <dimension ref="A2:G72"/>
  <sheetViews>
    <sheetView showGridLines="0" topLeftCell="A58" zoomScale="166" zoomScaleNormal="166" workbookViewId="0">
      <selection activeCell="D72" sqref="D72:G72"/>
    </sheetView>
  </sheetViews>
  <sheetFormatPr defaultRowHeight="15.75" x14ac:dyDescent="0.25"/>
  <cols>
    <col min="1" max="1" width="16.125" style="1" customWidth="1"/>
    <col min="2" max="2" width="16.875" style="2" customWidth="1"/>
    <col min="3" max="3" width="17.875" style="2" customWidth="1"/>
    <col min="4" max="4" width="9" style="3"/>
  </cols>
  <sheetData>
    <row r="2" spans="1:7" x14ac:dyDescent="0.25">
      <c r="A2" s="15" t="s">
        <v>0</v>
      </c>
      <c r="B2" s="15"/>
      <c r="C2" s="15"/>
      <c r="D2" s="15"/>
      <c r="E2" s="15"/>
      <c r="F2" s="15"/>
      <c r="G2" s="15"/>
    </row>
    <row r="3" spans="1:7" x14ac:dyDescent="0.25">
      <c r="A3" s="34" t="s">
        <v>19</v>
      </c>
      <c r="B3" s="17" t="s">
        <v>1</v>
      </c>
      <c r="C3" s="17" t="s">
        <v>22</v>
      </c>
      <c r="D3" s="18"/>
      <c r="E3" s="14"/>
      <c r="F3" s="14"/>
      <c r="G3" s="19"/>
    </row>
    <row r="4" spans="1:7" x14ac:dyDescent="0.25">
      <c r="A4" s="25" t="s">
        <v>2</v>
      </c>
      <c r="B4" s="4">
        <v>8.6867000000000001</v>
      </c>
      <c r="C4" s="4">
        <v>6.6130000000000004</v>
      </c>
      <c r="D4" s="20"/>
      <c r="E4" s="8"/>
      <c r="F4" s="8"/>
      <c r="G4" s="21"/>
    </row>
    <row r="5" spans="1:7" x14ac:dyDescent="0.25">
      <c r="A5" s="25" t="s">
        <v>3</v>
      </c>
      <c r="B5" s="4">
        <v>10.496700000000001</v>
      </c>
      <c r="C5" s="4">
        <v>5.6130000000000004</v>
      </c>
      <c r="D5" s="20"/>
      <c r="E5" s="8"/>
      <c r="F5" s="8"/>
      <c r="G5" s="21"/>
    </row>
    <row r="6" spans="1:7" x14ac:dyDescent="0.25">
      <c r="A6" s="25" t="s">
        <v>4</v>
      </c>
      <c r="B6" s="4">
        <v>14.4</v>
      </c>
      <c r="C6" s="4">
        <v>4.6130000000000004</v>
      </c>
      <c r="D6" s="20"/>
      <c r="E6" s="8"/>
      <c r="F6" s="8"/>
      <c r="G6" s="21"/>
    </row>
    <row r="7" spans="1:7" x14ac:dyDescent="0.25">
      <c r="A7" s="25" t="s">
        <v>5</v>
      </c>
      <c r="B7" s="4">
        <v>18.066299999999998</v>
      </c>
      <c r="C7" s="4">
        <v>3.613</v>
      </c>
      <c r="D7" s="20"/>
      <c r="E7" s="8"/>
      <c r="F7" s="8"/>
      <c r="G7" s="21"/>
    </row>
    <row r="8" spans="1:7" x14ac:dyDescent="0.25">
      <c r="A8" s="25" t="s">
        <v>6</v>
      </c>
      <c r="B8" s="4">
        <v>20.822299999999998</v>
      </c>
      <c r="C8" s="4">
        <v>2.613</v>
      </c>
      <c r="D8" s="20"/>
      <c r="E8" s="8"/>
      <c r="F8" s="8"/>
      <c r="G8" s="21"/>
    </row>
    <row r="9" spans="1:7" x14ac:dyDescent="0.25">
      <c r="A9" s="25" t="s">
        <v>7</v>
      </c>
      <c r="B9" s="4">
        <v>24.953333333333333</v>
      </c>
      <c r="C9" s="4">
        <v>1.613</v>
      </c>
      <c r="D9" s="22"/>
      <c r="E9" s="23"/>
      <c r="F9" s="23"/>
      <c r="G9" s="24"/>
    </row>
    <row r="10" spans="1:7" x14ac:dyDescent="0.25">
      <c r="A10" s="27" t="s">
        <v>23</v>
      </c>
      <c r="B10" s="28"/>
      <c r="C10" s="29"/>
      <c r="D10" s="5">
        <f>INTERCEPT(B4:B9,C4:C9)</f>
        <v>29.866423692698412</v>
      </c>
      <c r="E10" s="5" t="s">
        <v>20</v>
      </c>
      <c r="F10" s="5">
        <f>SLOPE(B4:B9,C4:C9)</f>
        <v>-3.3136076190476187</v>
      </c>
      <c r="G10" s="6" t="s">
        <v>21</v>
      </c>
    </row>
    <row r="11" spans="1:7" x14ac:dyDescent="0.25">
      <c r="A11" s="27" t="s">
        <v>24</v>
      </c>
      <c r="B11" s="28"/>
      <c r="C11" s="29"/>
      <c r="D11" s="31">
        <f>CORREL(C4:C9,B4:B9)</f>
        <v>-0.9960462040235174</v>
      </c>
      <c r="E11" s="32"/>
      <c r="F11" s="32"/>
      <c r="G11" s="33"/>
    </row>
    <row r="12" spans="1:7" x14ac:dyDescent="0.25">
      <c r="A12" s="27" t="s">
        <v>25</v>
      </c>
      <c r="B12" s="28"/>
      <c r="C12" s="29"/>
      <c r="D12" s="37">
        <v>1.0034840191924688</v>
      </c>
      <c r="E12" s="38"/>
      <c r="F12" s="38"/>
      <c r="G12" s="39"/>
    </row>
    <row r="13" spans="1:7" x14ac:dyDescent="0.25">
      <c r="A13" s="9"/>
      <c r="B13" s="10"/>
      <c r="C13" s="11"/>
      <c r="D13" s="12"/>
      <c r="E13" s="12"/>
      <c r="F13" s="12"/>
      <c r="G13" s="13"/>
    </row>
    <row r="14" spans="1:7" x14ac:dyDescent="0.25">
      <c r="A14" s="15" t="s">
        <v>8</v>
      </c>
      <c r="B14" s="15"/>
      <c r="C14" s="15"/>
      <c r="D14" s="15"/>
      <c r="E14" s="15"/>
      <c r="F14" s="15"/>
      <c r="G14" s="15"/>
    </row>
    <row r="15" spans="1:7" x14ac:dyDescent="0.25">
      <c r="A15" s="34" t="s">
        <v>19</v>
      </c>
      <c r="B15" s="17" t="s">
        <v>1</v>
      </c>
      <c r="C15" s="17" t="s">
        <v>22</v>
      </c>
      <c r="D15" s="18"/>
      <c r="E15" s="14"/>
      <c r="F15" s="14"/>
      <c r="G15" s="19"/>
    </row>
    <row r="16" spans="1:7" x14ac:dyDescent="0.25">
      <c r="A16" s="25" t="s">
        <v>2</v>
      </c>
      <c r="B16" s="4">
        <v>10.67</v>
      </c>
      <c r="C16" s="4">
        <v>6.6130000000000004</v>
      </c>
      <c r="D16" s="20"/>
      <c r="E16" s="8"/>
      <c r="F16" s="8"/>
      <c r="G16" s="21"/>
    </row>
    <row r="17" spans="1:7" x14ac:dyDescent="0.25">
      <c r="A17" s="25" t="s">
        <v>3</v>
      </c>
      <c r="B17" s="4">
        <v>14.44</v>
      </c>
      <c r="C17" s="4">
        <v>5.6130000000000004</v>
      </c>
      <c r="D17" s="20"/>
      <c r="E17" s="8"/>
      <c r="F17" s="8"/>
      <c r="G17" s="21"/>
    </row>
    <row r="18" spans="1:7" x14ac:dyDescent="0.25">
      <c r="A18" s="25" t="s">
        <v>4</v>
      </c>
      <c r="B18" s="4">
        <v>17.4467</v>
      </c>
      <c r="C18" s="4">
        <v>4.6130000000000004</v>
      </c>
      <c r="D18" s="20"/>
      <c r="E18" s="8"/>
      <c r="F18" s="8"/>
      <c r="G18" s="21"/>
    </row>
    <row r="19" spans="1:7" x14ac:dyDescent="0.25">
      <c r="A19" s="25" t="s">
        <v>5</v>
      </c>
      <c r="B19" s="4">
        <v>20.1267</v>
      </c>
      <c r="C19" s="4">
        <v>3.613</v>
      </c>
      <c r="D19" s="20"/>
      <c r="E19" s="8"/>
      <c r="F19" s="8"/>
      <c r="G19" s="21"/>
    </row>
    <row r="20" spans="1:7" x14ac:dyDescent="0.25">
      <c r="A20" s="25" t="s">
        <v>6</v>
      </c>
      <c r="B20" s="4">
        <v>24.98</v>
      </c>
      <c r="C20" s="4">
        <v>2.613</v>
      </c>
      <c r="D20" s="20"/>
      <c r="E20" s="8"/>
      <c r="F20" s="8"/>
      <c r="G20" s="21"/>
    </row>
    <row r="21" spans="1:7" x14ac:dyDescent="0.25">
      <c r="A21" s="25" t="s">
        <v>7</v>
      </c>
      <c r="B21" s="4">
        <v>27.593333333333334</v>
      </c>
      <c r="C21" s="4">
        <v>1.613</v>
      </c>
      <c r="D21" s="22"/>
      <c r="E21" s="23"/>
      <c r="F21" s="23"/>
      <c r="G21" s="24"/>
    </row>
    <row r="22" spans="1:7" x14ac:dyDescent="0.25">
      <c r="A22" s="27" t="s">
        <v>23</v>
      </c>
      <c r="B22" s="28"/>
      <c r="C22" s="29"/>
      <c r="D22" s="5">
        <f>INTERCEPT(B16:B21,C16:C21)</f>
        <v>33.183862698412696</v>
      </c>
      <c r="E22" s="5" t="s">
        <v>20</v>
      </c>
      <c r="F22" s="5">
        <f>SLOPE(B16:B21,C16:C21)</f>
        <v>-3.3976190476190475</v>
      </c>
      <c r="G22" s="6" t="s">
        <v>21</v>
      </c>
    </row>
    <row r="23" spans="1:7" x14ac:dyDescent="0.25">
      <c r="A23" s="27" t="s">
        <v>24</v>
      </c>
      <c r="B23" s="28"/>
      <c r="C23" s="29"/>
      <c r="D23" s="31">
        <f>CORREL(C16:C21,B16:B21)</f>
        <v>-0.99706648099106354</v>
      </c>
      <c r="E23" s="32"/>
      <c r="F23" s="32"/>
      <c r="G23" s="33"/>
    </row>
    <row r="24" spans="1:7" x14ac:dyDescent="0.25">
      <c r="A24" s="27" t="s">
        <v>25</v>
      </c>
      <c r="B24" s="28"/>
      <c r="C24" s="29"/>
      <c r="D24" s="37">
        <v>0.96935384873770603</v>
      </c>
      <c r="E24" s="38"/>
      <c r="F24" s="38"/>
      <c r="G24" s="39"/>
    </row>
    <row r="25" spans="1:7" x14ac:dyDescent="0.25">
      <c r="A25" s="9"/>
      <c r="B25" s="10"/>
      <c r="C25" s="11"/>
      <c r="D25" s="12"/>
      <c r="E25" s="12"/>
      <c r="F25" s="12"/>
      <c r="G25" s="13"/>
    </row>
    <row r="26" spans="1:7" x14ac:dyDescent="0.25">
      <c r="A26" s="15" t="s">
        <v>9</v>
      </c>
      <c r="B26" s="15"/>
      <c r="C26" s="15"/>
      <c r="D26" s="15"/>
      <c r="E26" s="15"/>
      <c r="F26" s="15"/>
      <c r="G26" s="15"/>
    </row>
    <row r="27" spans="1:7" x14ac:dyDescent="0.25">
      <c r="A27" s="34" t="s">
        <v>19</v>
      </c>
      <c r="B27" s="17" t="s">
        <v>1</v>
      </c>
      <c r="C27" s="17" t="s">
        <v>22</v>
      </c>
      <c r="D27" s="18"/>
      <c r="E27" s="14"/>
      <c r="F27" s="14"/>
      <c r="G27" s="19"/>
    </row>
    <row r="28" spans="1:7" x14ac:dyDescent="0.25">
      <c r="A28" s="25" t="s">
        <v>2</v>
      </c>
      <c r="B28" s="4">
        <v>13.74</v>
      </c>
      <c r="C28" s="4">
        <v>6.6130000000000004</v>
      </c>
      <c r="D28" s="20"/>
      <c r="E28" s="8"/>
      <c r="F28" s="8"/>
      <c r="G28" s="21"/>
    </row>
    <row r="29" spans="1:7" x14ac:dyDescent="0.25">
      <c r="A29" s="25" t="s">
        <v>3</v>
      </c>
      <c r="B29" s="4">
        <v>17.453299999999999</v>
      </c>
      <c r="C29" s="4">
        <v>5.6130000000000004</v>
      </c>
      <c r="D29" s="20"/>
      <c r="E29" s="8"/>
      <c r="F29" s="8"/>
      <c r="G29" s="21"/>
    </row>
    <row r="30" spans="1:7" x14ac:dyDescent="0.25">
      <c r="A30" s="25" t="s">
        <v>4</v>
      </c>
      <c r="B30" s="4">
        <v>20.74</v>
      </c>
      <c r="C30" s="4">
        <v>4.6130000000000004</v>
      </c>
      <c r="D30" s="20"/>
      <c r="E30" s="8"/>
      <c r="F30" s="8"/>
      <c r="G30" s="21"/>
    </row>
    <row r="31" spans="1:7" x14ac:dyDescent="0.25">
      <c r="A31" s="25" t="s">
        <v>5</v>
      </c>
      <c r="B31" s="4">
        <v>23.98</v>
      </c>
      <c r="C31" s="4">
        <v>3.613</v>
      </c>
      <c r="D31" s="20"/>
      <c r="E31" s="8"/>
      <c r="F31" s="8"/>
      <c r="G31" s="21"/>
    </row>
    <row r="32" spans="1:7" x14ac:dyDescent="0.25">
      <c r="A32" s="25" t="s">
        <v>6</v>
      </c>
      <c r="B32" s="4">
        <v>26.7867</v>
      </c>
      <c r="C32" s="4">
        <v>2.613</v>
      </c>
      <c r="D32" s="20"/>
      <c r="E32" s="8"/>
      <c r="F32" s="8"/>
      <c r="G32" s="21"/>
    </row>
    <row r="33" spans="1:7" x14ac:dyDescent="0.25">
      <c r="A33" s="25" t="s">
        <v>7</v>
      </c>
      <c r="B33" s="4">
        <v>29.576699999999999</v>
      </c>
      <c r="C33" s="4">
        <v>1.613</v>
      </c>
      <c r="D33" s="22"/>
      <c r="E33" s="23"/>
      <c r="F33" s="23"/>
      <c r="G33" s="24"/>
    </row>
    <row r="34" spans="1:7" x14ac:dyDescent="0.25">
      <c r="A34" s="27" t="s">
        <v>23</v>
      </c>
      <c r="B34" s="28"/>
      <c r="C34" s="29"/>
      <c r="D34" s="5">
        <f>INTERCEPT(B28:B33,C28:C33)</f>
        <v>35.022478898095237</v>
      </c>
      <c r="E34" s="5" t="s">
        <v>20</v>
      </c>
      <c r="F34" s="5">
        <f>SLOPE(B28:B33,C28:C33)</f>
        <v>-3.154962857142857</v>
      </c>
      <c r="G34" s="6" t="s">
        <v>21</v>
      </c>
    </row>
    <row r="35" spans="1:7" x14ac:dyDescent="0.25">
      <c r="A35" s="27" t="s">
        <v>24</v>
      </c>
      <c r="B35" s="28"/>
      <c r="C35" s="29"/>
      <c r="D35" s="31">
        <f>CORREL(C28:C33,B28:B33)</f>
        <v>-0.99850253745341144</v>
      </c>
      <c r="E35" s="32"/>
      <c r="F35" s="32"/>
      <c r="G35" s="33"/>
    </row>
    <row r="36" spans="1:7" x14ac:dyDescent="0.25">
      <c r="A36" s="27" t="s">
        <v>25</v>
      </c>
      <c r="B36" s="28"/>
      <c r="C36" s="29"/>
      <c r="D36" s="37">
        <v>1.0747269210579886</v>
      </c>
      <c r="E36" s="38"/>
      <c r="F36" s="38"/>
      <c r="G36" s="39"/>
    </row>
    <row r="37" spans="1:7" x14ac:dyDescent="0.25">
      <c r="A37" s="9"/>
      <c r="B37" s="10"/>
      <c r="C37" s="11"/>
      <c r="D37" s="12"/>
      <c r="E37" s="12"/>
      <c r="F37" s="12"/>
      <c r="G37" s="13"/>
    </row>
    <row r="38" spans="1:7" x14ac:dyDescent="0.25">
      <c r="A38" s="15" t="s">
        <v>18</v>
      </c>
      <c r="B38" s="15"/>
      <c r="C38" s="15"/>
      <c r="D38" s="15"/>
      <c r="E38" s="15"/>
      <c r="F38" s="15"/>
      <c r="G38" s="15"/>
    </row>
    <row r="39" spans="1:7" x14ac:dyDescent="0.25">
      <c r="A39" s="34" t="s">
        <v>19</v>
      </c>
      <c r="B39" s="17" t="s">
        <v>1</v>
      </c>
      <c r="C39" s="17" t="s">
        <v>22</v>
      </c>
      <c r="D39" s="18" t="e" vm="1">
        <v>#VALUE!</v>
      </c>
      <c r="E39" s="14"/>
      <c r="F39" s="14"/>
      <c r="G39" s="19"/>
    </row>
    <row r="40" spans="1:7" x14ac:dyDescent="0.25">
      <c r="A40" s="25" t="s">
        <v>2</v>
      </c>
      <c r="B40" s="4">
        <v>7.6433</v>
      </c>
      <c r="C40" s="4">
        <v>8.6129999999999995</v>
      </c>
      <c r="D40" s="20"/>
      <c r="E40" s="8"/>
      <c r="F40" s="8"/>
      <c r="G40" s="21"/>
    </row>
    <row r="41" spans="1:7" x14ac:dyDescent="0.25">
      <c r="A41" s="25" t="s">
        <v>3</v>
      </c>
      <c r="B41" s="4">
        <v>10.435</v>
      </c>
      <c r="C41" s="4">
        <v>7.6130000000000004</v>
      </c>
      <c r="D41" s="20"/>
      <c r="E41" s="8"/>
      <c r="F41" s="8"/>
      <c r="G41" s="21"/>
    </row>
    <row r="42" spans="1:7" x14ac:dyDescent="0.25">
      <c r="A42" s="25" t="s">
        <v>4</v>
      </c>
      <c r="B42" s="4">
        <v>13.225</v>
      </c>
      <c r="C42" s="4">
        <v>6.6130000000000004</v>
      </c>
      <c r="D42" s="20"/>
      <c r="E42" s="8"/>
      <c r="F42" s="8"/>
      <c r="G42" s="21"/>
    </row>
    <row r="43" spans="1:7" x14ac:dyDescent="0.25">
      <c r="A43" s="25" t="s">
        <v>5</v>
      </c>
      <c r="B43" s="4">
        <v>16.966699999999999</v>
      </c>
      <c r="C43" s="4">
        <v>5.6130000000000004</v>
      </c>
      <c r="D43" s="20"/>
      <c r="E43" s="8"/>
      <c r="F43" s="8"/>
      <c r="G43" s="21"/>
    </row>
    <row r="44" spans="1:7" x14ac:dyDescent="0.25">
      <c r="A44" s="25" t="s">
        <v>6</v>
      </c>
      <c r="B44" s="4">
        <v>19.6632</v>
      </c>
      <c r="C44" s="4">
        <v>4.6130000000000004</v>
      </c>
      <c r="D44" s="20"/>
      <c r="E44" s="8"/>
      <c r="F44" s="8"/>
      <c r="G44" s="21"/>
    </row>
    <row r="45" spans="1:7" x14ac:dyDescent="0.25">
      <c r="A45" s="25" t="s">
        <v>7</v>
      </c>
      <c r="B45" s="4">
        <v>24.25</v>
      </c>
      <c r="C45" s="4">
        <v>3.613</v>
      </c>
      <c r="D45" s="22"/>
      <c r="E45" s="23"/>
      <c r="F45" s="23"/>
      <c r="G45" s="24"/>
    </row>
    <row r="46" spans="1:7" x14ac:dyDescent="0.25">
      <c r="A46" s="27" t="s">
        <v>23</v>
      </c>
      <c r="B46" s="28"/>
      <c r="C46" s="29"/>
      <c r="D46" s="5">
        <f>INTERCEPT(B40:B45,C40:C45)</f>
        <v>35.355088306666666</v>
      </c>
      <c r="E46" s="5" t="s">
        <v>20</v>
      </c>
      <c r="F46" s="5">
        <f>SLOPE(B40:B45,C40:C45)</f>
        <v>-3.2702800000000001</v>
      </c>
      <c r="G46" s="6" t="s">
        <v>21</v>
      </c>
    </row>
    <row r="47" spans="1:7" x14ac:dyDescent="0.25">
      <c r="A47" s="27" t="s">
        <v>24</v>
      </c>
      <c r="B47" s="28"/>
      <c r="C47" s="29"/>
      <c r="D47" s="31">
        <f>CORREL(C40:C45,B40:B45)</f>
        <v>-0.99645368206694362</v>
      </c>
      <c r="E47" s="32"/>
      <c r="F47" s="32"/>
      <c r="G47" s="33"/>
    </row>
    <row r="48" spans="1:7" x14ac:dyDescent="0.25">
      <c r="A48" s="27" t="s">
        <v>25</v>
      </c>
      <c r="B48" s="28"/>
      <c r="C48" s="29"/>
      <c r="D48" s="37">
        <v>1.0220142605726816</v>
      </c>
      <c r="E48" s="38"/>
      <c r="F48" s="38"/>
      <c r="G48" s="39"/>
    </row>
    <row r="49" spans="1:7" x14ac:dyDescent="0.25">
      <c r="A49" s="9"/>
      <c r="B49" s="10"/>
      <c r="C49" s="11"/>
      <c r="D49" s="12"/>
      <c r="E49" s="12"/>
      <c r="F49" s="12"/>
      <c r="G49" s="13"/>
    </row>
    <row r="50" spans="1:7" x14ac:dyDescent="0.25">
      <c r="A50" s="15" t="s">
        <v>10</v>
      </c>
      <c r="B50" s="15"/>
      <c r="C50" s="15"/>
      <c r="D50" s="15"/>
      <c r="E50" s="15"/>
      <c r="F50" s="15"/>
      <c r="G50" s="15"/>
    </row>
    <row r="51" spans="1:7" x14ac:dyDescent="0.25">
      <c r="A51" s="34" t="s">
        <v>19</v>
      </c>
      <c r="B51" s="17" t="s">
        <v>1</v>
      </c>
      <c r="C51" s="17" t="s">
        <v>22</v>
      </c>
      <c r="D51" s="18" t="e" vm="2">
        <v>#VALUE!</v>
      </c>
      <c r="E51" s="14"/>
      <c r="F51" s="14"/>
      <c r="G51" s="19"/>
    </row>
    <row r="52" spans="1:7" x14ac:dyDescent="0.25">
      <c r="A52" s="25" t="s">
        <v>2</v>
      </c>
      <c r="B52" s="4">
        <v>11.8033</v>
      </c>
      <c r="C52" s="4">
        <v>6.6130000000000004</v>
      </c>
      <c r="D52" s="20"/>
      <c r="E52" s="8"/>
      <c r="F52" s="8"/>
      <c r="G52" s="21"/>
    </row>
    <row r="53" spans="1:7" x14ac:dyDescent="0.25">
      <c r="A53" s="25" t="s">
        <v>3</v>
      </c>
      <c r="B53" s="4">
        <v>14.503299999999999</v>
      </c>
      <c r="C53" s="4">
        <v>5.6130000000000004</v>
      </c>
      <c r="D53" s="20"/>
      <c r="E53" s="8"/>
      <c r="F53" s="8"/>
      <c r="G53" s="21"/>
    </row>
    <row r="54" spans="1:7" x14ac:dyDescent="0.25">
      <c r="A54" s="25" t="s">
        <v>4</v>
      </c>
      <c r="B54" s="4">
        <v>18.283300000000001</v>
      </c>
      <c r="C54" s="4">
        <v>4.6130000000000004</v>
      </c>
      <c r="D54" s="20"/>
      <c r="E54" s="8"/>
      <c r="F54" s="8"/>
      <c r="G54" s="21"/>
    </row>
    <row r="55" spans="1:7" x14ac:dyDescent="0.25">
      <c r="A55" s="25" t="s">
        <v>5</v>
      </c>
      <c r="B55" s="4">
        <v>21.95</v>
      </c>
      <c r="C55" s="4">
        <v>3.613</v>
      </c>
      <c r="D55" s="20"/>
      <c r="E55" s="8"/>
      <c r="F55" s="8"/>
      <c r="G55" s="21"/>
    </row>
    <row r="56" spans="1:7" x14ac:dyDescent="0.25">
      <c r="A56" s="25" t="s">
        <v>6</v>
      </c>
      <c r="B56" s="4">
        <v>24.65</v>
      </c>
      <c r="C56" s="4">
        <v>2.613</v>
      </c>
      <c r="D56" s="20"/>
      <c r="E56" s="8"/>
      <c r="F56" s="8"/>
      <c r="G56" s="21"/>
    </row>
    <row r="57" spans="1:7" x14ac:dyDescent="0.25">
      <c r="A57" s="25" t="s">
        <v>7</v>
      </c>
      <c r="B57" s="4">
        <v>27.52</v>
      </c>
      <c r="C57" s="4">
        <v>1.613</v>
      </c>
      <c r="D57" s="22"/>
      <c r="E57" s="23"/>
      <c r="F57" s="23"/>
      <c r="G57" s="24"/>
    </row>
    <row r="58" spans="1:7" x14ac:dyDescent="0.25">
      <c r="A58" s="27" t="s">
        <v>23</v>
      </c>
      <c r="B58" s="28"/>
      <c r="C58" s="29"/>
      <c r="D58" s="5">
        <f>INTERCEPT(B52:B57,C52:C57)</f>
        <v>33.027703444761904</v>
      </c>
      <c r="E58" s="5" t="s">
        <v>20</v>
      </c>
      <c r="F58" s="5">
        <f>SLOPE(B52:B57,C52:C57)</f>
        <v>-3.2197228571428567</v>
      </c>
      <c r="G58" s="6" t="s">
        <v>21</v>
      </c>
    </row>
    <row r="59" spans="1:7" x14ac:dyDescent="0.25">
      <c r="A59" s="27" t="s">
        <v>24</v>
      </c>
      <c r="B59" s="28"/>
      <c r="C59" s="29"/>
      <c r="D59" s="31">
        <f>CORREL(C52:C57,B52:B57)</f>
        <v>-0.99827118138127724</v>
      </c>
      <c r="E59" s="32"/>
      <c r="F59" s="32"/>
      <c r="G59" s="33"/>
    </row>
    <row r="60" spans="1:7" x14ac:dyDescent="0.25">
      <c r="A60" s="27" t="s">
        <v>25</v>
      </c>
      <c r="B60" s="28"/>
      <c r="C60" s="29"/>
      <c r="D60" s="37">
        <v>1.0444935184911652</v>
      </c>
      <c r="E60" s="38"/>
      <c r="F60" s="38"/>
      <c r="G60" s="39"/>
    </row>
    <row r="62" spans="1:7" x14ac:dyDescent="0.25">
      <c r="A62" s="15" t="s">
        <v>11</v>
      </c>
      <c r="B62" s="15"/>
      <c r="C62" s="15"/>
      <c r="D62" s="15"/>
      <c r="E62" s="15"/>
      <c r="F62" s="15"/>
      <c r="G62" s="15"/>
    </row>
    <row r="63" spans="1:7" x14ac:dyDescent="0.25">
      <c r="A63" s="34" t="s">
        <v>19</v>
      </c>
      <c r="B63" s="17" t="s">
        <v>1</v>
      </c>
      <c r="C63" s="17" t="s">
        <v>22</v>
      </c>
      <c r="D63" s="18" t="e" vm="3">
        <v>#VALUE!</v>
      </c>
      <c r="E63" s="14"/>
      <c r="F63" s="14"/>
      <c r="G63" s="19"/>
    </row>
    <row r="64" spans="1:7" x14ac:dyDescent="0.25">
      <c r="A64" s="25" t="s">
        <v>2</v>
      </c>
      <c r="B64" s="4">
        <v>10.146699999999999</v>
      </c>
      <c r="C64" s="4">
        <v>6.6130000000000004</v>
      </c>
      <c r="D64" s="20"/>
      <c r="E64" s="8"/>
      <c r="F64" s="8"/>
      <c r="G64" s="21"/>
    </row>
    <row r="65" spans="1:7" x14ac:dyDescent="0.25">
      <c r="A65" s="25" t="s">
        <v>3</v>
      </c>
      <c r="B65" s="4">
        <v>13.2567</v>
      </c>
      <c r="C65" s="4">
        <v>5.6130000000000004</v>
      </c>
      <c r="D65" s="20"/>
      <c r="E65" s="8"/>
      <c r="F65" s="8"/>
      <c r="G65" s="21"/>
    </row>
    <row r="66" spans="1:7" x14ac:dyDescent="0.25">
      <c r="A66" s="25" t="s">
        <v>4</v>
      </c>
      <c r="B66" s="4">
        <v>16.956700000000001</v>
      </c>
      <c r="C66" s="4">
        <v>4.6130000000000004</v>
      </c>
      <c r="D66" s="20"/>
      <c r="E66" s="8"/>
      <c r="F66" s="8"/>
      <c r="G66" s="21"/>
    </row>
    <row r="67" spans="1:7" x14ac:dyDescent="0.25">
      <c r="A67" s="25" t="s">
        <v>5</v>
      </c>
      <c r="B67" s="4">
        <v>19.686699999999998</v>
      </c>
      <c r="C67" s="4">
        <v>3.613</v>
      </c>
      <c r="D67" s="20"/>
      <c r="E67" s="8"/>
      <c r="F67" s="8"/>
      <c r="G67" s="21"/>
    </row>
    <row r="68" spans="1:7" x14ac:dyDescent="0.25">
      <c r="A68" s="25" t="s">
        <v>6</v>
      </c>
      <c r="B68" s="4">
        <v>22.486699999999999</v>
      </c>
      <c r="C68" s="4">
        <v>2.613</v>
      </c>
      <c r="D68" s="20"/>
      <c r="E68" s="8"/>
      <c r="F68" s="8"/>
      <c r="G68" s="21"/>
    </row>
    <row r="69" spans="1:7" x14ac:dyDescent="0.25">
      <c r="A69" s="25" t="s">
        <v>7</v>
      </c>
      <c r="B69" s="4">
        <v>26.52</v>
      </c>
      <c r="C69" s="4">
        <v>1.613</v>
      </c>
      <c r="D69" s="22"/>
      <c r="E69" s="23"/>
      <c r="F69" s="23"/>
      <c r="G69" s="24"/>
    </row>
    <row r="70" spans="1:7" x14ac:dyDescent="0.25">
      <c r="A70" s="27" t="s">
        <v>23</v>
      </c>
      <c r="B70" s="28"/>
      <c r="C70" s="29"/>
      <c r="D70" s="5">
        <f>INTERCEPT(B64:B69,C64:C69)</f>
        <v>31.370851176190474</v>
      </c>
      <c r="E70" s="5" t="s">
        <v>20</v>
      </c>
      <c r="F70" s="5">
        <f>SLOPE(B64:B69,C64:C69)</f>
        <v>-3.2081857142857135</v>
      </c>
      <c r="G70" s="6" t="s">
        <v>21</v>
      </c>
    </row>
    <row r="71" spans="1:7" x14ac:dyDescent="0.25">
      <c r="A71" s="27" t="s">
        <v>24</v>
      </c>
      <c r="B71" s="28"/>
      <c r="C71" s="29"/>
      <c r="D71" s="31">
        <f>CORREL(C64:C69,B64:B69)</f>
        <v>-0.99854697522962199</v>
      </c>
      <c r="E71" s="32"/>
      <c r="F71" s="32"/>
      <c r="G71" s="33"/>
    </row>
    <row r="72" spans="1:7" x14ac:dyDescent="0.25">
      <c r="A72" s="27" t="s">
        <v>25</v>
      </c>
      <c r="B72" s="28"/>
      <c r="C72" s="29"/>
      <c r="D72" s="37">
        <v>1.0497582991592957</v>
      </c>
      <c r="E72" s="38"/>
      <c r="F72" s="38"/>
      <c r="G72" s="39"/>
    </row>
  </sheetData>
  <mergeCells count="42">
    <mergeCell ref="A2:G2"/>
    <mergeCell ref="D59:G59"/>
    <mergeCell ref="D60:G60"/>
    <mergeCell ref="D47:G47"/>
    <mergeCell ref="D48:G48"/>
    <mergeCell ref="A50:G50"/>
    <mergeCell ref="A60:C60"/>
    <mergeCell ref="A70:C70"/>
    <mergeCell ref="A71:C71"/>
    <mergeCell ref="A72:C72"/>
    <mergeCell ref="D71:G71"/>
    <mergeCell ref="D72:G72"/>
    <mergeCell ref="A62:G62"/>
    <mergeCell ref="D11:G11"/>
    <mergeCell ref="D12:G12"/>
    <mergeCell ref="A46:C46"/>
    <mergeCell ref="A47:C47"/>
    <mergeCell ref="A48:C48"/>
    <mergeCell ref="A58:C58"/>
    <mergeCell ref="A14:G14"/>
    <mergeCell ref="A26:G26"/>
    <mergeCell ref="A38:G38"/>
    <mergeCell ref="A24:C24"/>
    <mergeCell ref="A23:C23"/>
    <mergeCell ref="A22:C22"/>
    <mergeCell ref="A10:C10"/>
    <mergeCell ref="A11:C11"/>
    <mergeCell ref="A12:C12"/>
    <mergeCell ref="D63:G69"/>
    <mergeCell ref="A34:C34"/>
    <mergeCell ref="A35:C35"/>
    <mergeCell ref="A36:C36"/>
    <mergeCell ref="D36:G36"/>
    <mergeCell ref="D35:G35"/>
    <mergeCell ref="A59:C59"/>
    <mergeCell ref="D3:G9"/>
    <mergeCell ref="D15:G21"/>
    <mergeCell ref="D27:G33"/>
    <mergeCell ref="D39:G45"/>
    <mergeCell ref="D51:G57"/>
    <mergeCell ref="D23:G23"/>
    <mergeCell ref="D24:G24"/>
  </mergeCells>
  <phoneticPr fontId="1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68CCB4-6EC2-41B7-AE39-975377AEFCAB}">
  <dimension ref="A1:G47"/>
  <sheetViews>
    <sheetView topLeftCell="A25" zoomScale="142" zoomScaleNormal="142" workbookViewId="0">
      <selection activeCell="J40" sqref="J40"/>
    </sheetView>
  </sheetViews>
  <sheetFormatPr defaultRowHeight="15.75" x14ac:dyDescent="0.25"/>
  <cols>
    <col min="1" max="1" width="18" customWidth="1"/>
    <col min="2" max="2" width="13.375" style="2" customWidth="1"/>
    <col min="3" max="3" width="19.125" style="2" customWidth="1"/>
    <col min="4" max="4" width="9" style="3"/>
    <col min="7" max="7" width="17.125" customWidth="1"/>
  </cols>
  <sheetData>
    <row r="1" spans="1:7" x14ac:dyDescent="0.25">
      <c r="A1" s="15" t="s">
        <v>13</v>
      </c>
      <c r="B1" s="15"/>
      <c r="C1" s="15"/>
      <c r="D1" s="15"/>
      <c r="E1" s="15"/>
      <c r="F1" s="15"/>
      <c r="G1" s="15"/>
    </row>
    <row r="2" spans="1:7" x14ac:dyDescent="0.25">
      <c r="A2" s="16" t="s">
        <v>19</v>
      </c>
      <c r="B2" s="35" t="s">
        <v>1</v>
      </c>
      <c r="C2" s="35" t="s">
        <v>22</v>
      </c>
      <c r="D2" s="18" t="e" vm="4">
        <v>#VALUE!</v>
      </c>
      <c r="E2" s="14"/>
      <c r="F2" s="14"/>
      <c r="G2" s="19"/>
    </row>
    <row r="3" spans="1:7" x14ac:dyDescent="0.25">
      <c r="A3" s="36" t="s">
        <v>2</v>
      </c>
      <c r="B3" s="4">
        <v>10.133699999999999</v>
      </c>
      <c r="C3" s="4">
        <v>6.6130000000000004</v>
      </c>
      <c r="D3" s="20"/>
      <c r="E3" s="8"/>
      <c r="F3" s="8"/>
      <c r="G3" s="21"/>
    </row>
    <row r="4" spans="1:7" x14ac:dyDescent="0.25">
      <c r="A4" s="36" t="s">
        <v>3</v>
      </c>
      <c r="B4" s="4">
        <v>13.5433</v>
      </c>
      <c r="C4" s="4">
        <v>5.6130000000000004</v>
      </c>
      <c r="D4" s="20"/>
      <c r="E4" s="8"/>
      <c r="F4" s="8"/>
      <c r="G4" s="21"/>
    </row>
    <row r="5" spans="1:7" x14ac:dyDescent="0.25">
      <c r="A5" s="36" t="s">
        <v>4</v>
      </c>
      <c r="B5" s="4">
        <v>16.676300000000001</v>
      </c>
      <c r="C5" s="4">
        <v>4.6130000000000004</v>
      </c>
      <c r="D5" s="20"/>
      <c r="E5" s="8"/>
      <c r="F5" s="8"/>
      <c r="G5" s="21"/>
    </row>
    <row r="6" spans="1:7" x14ac:dyDescent="0.25">
      <c r="A6" s="36" t="s">
        <v>5</v>
      </c>
      <c r="B6" s="4">
        <v>19.996700000000001</v>
      </c>
      <c r="C6" s="4">
        <v>3.613</v>
      </c>
      <c r="D6" s="20"/>
      <c r="E6" s="8"/>
      <c r="F6" s="8"/>
      <c r="G6" s="21"/>
    </row>
    <row r="7" spans="1:7" x14ac:dyDescent="0.25">
      <c r="A7" s="36" t="s">
        <v>6</v>
      </c>
      <c r="B7" s="4">
        <v>22.703299999999999</v>
      </c>
      <c r="C7" s="4">
        <v>2.613</v>
      </c>
      <c r="D7" s="20"/>
      <c r="E7" s="8"/>
      <c r="F7" s="8"/>
      <c r="G7" s="21"/>
    </row>
    <row r="8" spans="1:7" x14ac:dyDescent="0.25">
      <c r="A8" s="36" t="s">
        <v>7</v>
      </c>
      <c r="B8" s="4">
        <v>25.933299999999999</v>
      </c>
      <c r="C8" s="4">
        <v>1.613</v>
      </c>
      <c r="D8" s="22"/>
      <c r="E8" s="23"/>
      <c r="F8" s="23"/>
      <c r="G8" s="24"/>
    </row>
    <row r="9" spans="1:7" x14ac:dyDescent="0.25">
      <c r="A9" s="27" t="s">
        <v>23</v>
      </c>
      <c r="B9" s="28"/>
      <c r="C9" s="29"/>
      <c r="D9" s="5">
        <f>INTERCEPT(B3:B8,C3:C8)</f>
        <v>31.067313881904763</v>
      </c>
      <c r="E9" s="5" t="s">
        <v>20</v>
      </c>
      <c r="F9" s="5">
        <f>SLOPE(B3:B8,C3:C8)</f>
        <v>-3.1370971428571424</v>
      </c>
      <c r="G9" s="6" t="s">
        <v>21</v>
      </c>
    </row>
    <row r="10" spans="1:7" x14ac:dyDescent="0.25">
      <c r="A10" s="27" t="s">
        <v>24</v>
      </c>
      <c r="B10" s="28"/>
      <c r="C10" s="29"/>
      <c r="D10" s="31">
        <f>CORREL(C3:C8,B3:B8)</f>
        <v>-0.99955967459576633</v>
      </c>
      <c r="E10" s="32"/>
      <c r="F10" s="32"/>
      <c r="G10" s="33"/>
    </row>
    <row r="11" spans="1:7" x14ac:dyDescent="0.25">
      <c r="A11" s="27" t="s">
        <v>25</v>
      </c>
      <c r="B11" s="28"/>
      <c r="C11" s="29"/>
      <c r="D11" s="37">
        <v>1.0833681926193059</v>
      </c>
      <c r="E11" s="38"/>
      <c r="F11" s="38"/>
      <c r="G11" s="39"/>
    </row>
    <row r="13" spans="1:7" x14ac:dyDescent="0.25">
      <c r="A13" s="15" t="s">
        <v>12</v>
      </c>
      <c r="B13" s="15"/>
      <c r="C13" s="15"/>
      <c r="D13" s="15"/>
      <c r="E13" s="15"/>
      <c r="F13" s="15"/>
      <c r="G13" s="15"/>
    </row>
    <row r="14" spans="1:7" x14ac:dyDescent="0.25">
      <c r="A14" s="16" t="s">
        <v>19</v>
      </c>
      <c r="B14" s="35" t="s">
        <v>1</v>
      </c>
      <c r="C14" s="35" t="s">
        <v>22</v>
      </c>
      <c r="D14" s="18" t="e" vm="5">
        <v>#VALUE!</v>
      </c>
      <c r="E14" s="14"/>
      <c r="F14" s="14"/>
      <c r="G14" s="19"/>
    </row>
    <row r="15" spans="1:7" x14ac:dyDescent="0.25">
      <c r="A15" s="36" t="s">
        <v>2</v>
      </c>
      <c r="B15" s="4">
        <v>11.600300000000001</v>
      </c>
      <c r="C15" s="4">
        <v>6.6130000000000004</v>
      </c>
      <c r="D15" s="20"/>
      <c r="E15" s="8"/>
      <c r="F15" s="8"/>
      <c r="G15" s="21"/>
    </row>
    <row r="16" spans="1:7" x14ac:dyDescent="0.25">
      <c r="A16" s="36" t="s">
        <v>3</v>
      </c>
      <c r="B16" s="4">
        <v>14.29</v>
      </c>
      <c r="C16" s="4">
        <v>5.6130000000000004</v>
      </c>
      <c r="D16" s="20"/>
      <c r="E16" s="8"/>
      <c r="F16" s="8"/>
      <c r="G16" s="21"/>
    </row>
    <row r="17" spans="1:7" x14ac:dyDescent="0.25">
      <c r="A17" s="36" t="s">
        <v>4</v>
      </c>
      <c r="B17" s="4">
        <v>18.223700000000001</v>
      </c>
      <c r="C17" s="4">
        <v>4.6130000000000004</v>
      </c>
      <c r="D17" s="20"/>
      <c r="E17" s="8"/>
      <c r="F17" s="8"/>
      <c r="G17" s="21"/>
    </row>
    <row r="18" spans="1:7" x14ac:dyDescent="0.25">
      <c r="A18" s="36" t="s">
        <v>5</v>
      </c>
      <c r="B18" s="4">
        <v>21.9635</v>
      </c>
      <c r="C18" s="4">
        <v>3.613</v>
      </c>
      <c r="D18" s="20"/>
      <c r="E18" s="8"/>
      <c r="F18" s="8"/>
      <c r="G18" s="21"/>
    </row>
    <row r="19" spans="1:7" x14ac:dyDescent="0.25">
      <c r="A19" s="36" t="s">
        <v>6</v>
      </c>
      <c r="B19" s="4">
        <v>25.004300000000001</v>
      </c>
      <c r="C19" s="4">
        <v>2.613</v>
      </c>
      <c r="D19" s="20"/>
      <c r="E19" s="8"/>
      <c r="F19" s="8"/>
      <c r="G19" s="21"/>
    </row>
    <row r="20" spans="1:7" x14ac:dyDescent="0.25">
      <c r="A20" s="36" t="s">
        <v>7</v>
      </c>
      <c r="B20" s="4">
        <v>27.310000000000002</v>
      </c>
      <c r="C20" s="4">
        <v>1.613</v>
      </c>
      <c r="D20" s="22"/>
      <c r="E20" s="23"/>
      <c r="F20" s="23"/>
      <c r="G20" s="24"/>
    </row>
    <row r="21" spans="1:7" x14ac:dyDescent="0.25">
      <c r="A21" s="27" t="s">
        <v>23</v>
      </c>
      <c r="B21" s="28"/>
      <c r="C21" s="29"/>
      <c r="D21" s="5">
        <f>INTERCEPT(B15:B20,C15:C20)</f>
        <v>33.179267398095242</v>
      </c>
      <c r="E21" s="5" t="s">
        <v>20</v>
      </c>
      <c r="F21" s="5">
        <f>SLOPE(B15:B20,C15:C20)</f>
        <v>-3.2694628571428574</v>
      </c>
      <c r="G21" s="6" t="s">
        <v>21</v>
      </c>
    </row>
    <row r="22" spans="1:7" x14ac:dyDescent="0.25">
      <c r="A22" s="27" t="s">
        <v>24</v>
      </c>
      <c r="B22" s="28"/>
      <c r="C22" s="29"/>
      <c r="D22" s="31">
        <f>CORREL(C15:C20,B15:B20)</f>
        <v>-0.99693122705416948</v>
      </c>
      <c r="E22" s="32"/>
      <c r="F22" s="32"/>
      <c r="G22" s="33"/>
    </row>
    <row r="23" spans="1:7" x14ac:dyDescent="0.25">
      <c r="A23" s="27" t="s">
        <v>25</v>
      </c>
      <c r="B23" s="28"/>
      <c r="C23" s="29"/>
      <c r="D23" s="37">
        <v>1.0223701169543622</v>
      </c>
      <c r="E23" s="38"/>
      <c r="F23" s="38"/>
      <c r="G23" s="39"/>
    </row>
    <row r="25" spans="1:7" x14ac:dyDescent="0.25">
      <c r="A25" s="15" t="s">
        <v>14</v>
      </c>
      <c r="B25" s="15"/>
      <c r="C25" s="15"/>
      <c r="D25" s="15"/>
      <c r="E25" s="15"/>
      <c r="F25" s="15"/>
      <c r="G25" s="15"/>
    </row>
    <row r="26" spans="1:7" x14ac:dyDescent="0.25">
      <c r="A26" s="16" t="s">
        <v>19</v>
      </c>
      <c r="B26" s="35" t="s">
        <v>1</v>
      </c>
      <c r="C26" s="35" t="s">
        <v>22</v>
      </c>
      <c r="D26" s="7" t="e" vm="6">
        <v>#VALUE!</v>
      </c>
      <c r="E26" s="7"/>
      <c r="F26" s="7"/>
      <c r="G26" s="7"/>
    </row>
    <row r="27" spans="1:7" x14ac:dyDescent="0.25">
      <c r="A27" s="36" t="s">
        <v>2</v>
      </c>
      <c r="B27" s="4">
        <v>11.0867</v>
      </c>
      <c r="C27" s="4">
        <v>6.6130000000000004</v>
      </c>
      <c r="D27" s="7"/>
      <c r="E27" s="7"/>
      <c r="F27" s="7"/>
      <c r="G27" s="7"/>
    </row>
    <row r="28" spans="1:7" x14ac:dyDescent="0.25">
      <c r="A28" s="36" t="s">
        <v>3</v>
      </c>
      <c r="B28" s="4">
        <v>14.66</v>
      </c>
      <c r="C28" s="4">
        <v>5.6130000000000004</v>
      </c>
      <c r="D28" s="7"/>
      <c r="E28" s="7"/>
      <c r="F28" s="7"/>
      <c r="G28" s="7"/>
    </row>
    <row r="29" spans="1:7" x14ac:dyDescent="0.25">
      <c r="A29" s="36" t="s">
        <v>4</v>
      </c>
      <c r="B29" s="4">
        <v>18.366700000000002</v>
      </c>
      <c r="C29" s="4">
        <v>4.6130000000000004</v>
      </c>
      <c r="D29" s="7"/>
      <c r="E29" s="7"/>
      <c r="F29" s="7"/>
      <c r="G29" s="7"/>
    </row>
    <row r="30" spans="1:7" x14ac:dyDescent="0.25">
      <c r="A30" s="36" t="s">
        <v>5</v>
      </c>
      <c r="B30" s="4">
        <v>22.833300000000001</v>
      </c>
      <c r="C30" s="4">
        <v>3.613</v>
      </c>
      <c r="D30" s="7"/>
      <c r="E30" s="7"/>
      <c r="F30" s="7"/>
      <c r="G30" s="7"/>
    </row>
    <row r="31" spans="1:7" x14ac:dyDescent="0.25">
      <c r="A31" s="36" t="s">
        <v>6</v>
      </c>
      <c r="B31" s="4">
        <v>25.256666666666671</v>
      </c>
      <c r="C31" s="4">
        <v>2.613</v>
      </c>
      <c r="D31" s="7"/>
      <c r="E31" s="7"/>
      <c r="F31" s="7"/>
      <c r="G31" s="7"/>
    </row>
    <row r="32" spans="1:7" x14ac:dyDescent="0.25">
      <c r="A32" s="36" t="s">
        <v>7</v>
      </c>
      <c r="B32" s="4">
        <v>27.956700000000001</v>
      </c>
      <c r="C32" s="4">
        <v>1.613</v>
      </c>
      <c r="D32" s="7"/>
      <c r="E32" s="7"/>
      <c r="F32" s="7"/>
      <c r="G32" s="7"/>
    </row>
    <row r="33" spans="1:7" x14ac:dyDescent="0.25">
      <c r="A33" s="27" t="s">
        <v>26</v>
      </c>
      <c r="B33" s="28"/>
      <c r="C33" s="29"/>
      <c r="D33" s="5">
        <f>INTERCEPT(B27:B32,C27:C32)</f>
        <v>34.199676229206354</v>
      </c>
      <c r="E33" s="5" t="s">
        <v>20</v>
      </c>
      <c r="F33" s="5">
        <f>SLOPE(B27:B32,C27:C32)</f>
        <v>-3.4459028571428578</v>
      </c>
      <c r="G33" s="6" t="s">
        <v>21</v>
      </c>
    </row>
    <row r="34" spans="1:7" x14ac:dyDescent="0.25">
      <c r="A34" s="27" t="s">
        <v>24</v>
      </c>
      <c r="B34" s="28"/>
      <c r="C34" s="29"/>
      <c r="D34" s="31">
        <f>CORREL(C27:C32,B27:B32)</f>
        <v>-0.99570678655477829</v>
      </c>
      <c r="E34" s="32"/>
      <c r="F34" s="32"/>
      <c r="G34" s="33"/>
    </row>
    <row r="35" spans="1:7" x14ac:dyDescent="0.25">
      <c r="A35" s="27" t="s">
        <v>25</v>
      </c>
      <c r="B35" s="28"/>
      <c r="C35" s="29"/>
      <c r="D35" s="37">
        <v>0.95074142774696035</v>
      </c>
      <c r="E35" s="38"/>
      <c r="F35" s="38"/>
      <c r="G35" s="39"/>
    </row>
    <row r="37" spans="1:7" x14ac:dyDescent="0.25">
      <c r="A37" s="15" t="s">
        <v>15</v>
      </c>
      <c r="B37" s="15"/>
      <c r="C37" s="15"/>
      <c r="D37" s="15"/>
      <c r="E37" s="15"/>
      <c r="F37" s="15"/>
      <c r="G37" s="15"/>
    </row>
    <row r="38" spans="1:7" x14ac:dyDescent="0.25">
      <c r="A38" s="16" t="s">
        <v>19</v>
      </c>
      <c r="B38" s="35" t="s">
        <v>1</v>
      </c>
      <c r="C38" s="35" t="s">
        <v>22</v>
      </c>
      <c r="D38" s="18" t="e" vm="7">
        <v>#VALUE!</v>
      </c>
      <c r="E38" s="14"/>
      <c r="F38" s="14"/>
      <c r="G38" s="19"/>
    </row>
    <row r="39" spans="1:7" x14ac:dyDescent="0.25">
      <c r="A39" s="36" t="s">
        <v>2</v>
      </c>
      <c r="B39" s="4">
        <v>10.246700000000001</v>
      </c>
      <c r="C39" s="4">
        <v>6.6130000000000004</v>
      </c>
      <c r="D39" s="20"/>
      <c r="E39" s="8"/>
      <c r="F39" s="8"/>
      <c r="G39" s="21"/>
    </row>
    <row r="40" spans="1:7" x14ac:dyDescent="0.25">
      <c r="A40" s="36" t="s">
        <v>3</v>
      </c>
      <c r="B40" s="4">
        <v>14.0633</v>
      </c>
      <c r="C40" s="4">
        <v>5.6130000000000004</v>
      </c>
      <c r="D40" s="20"/>
      <c r="E40" s="8"/>
      <c r="F40" s="8"/>
      <c r="G40" s="21"/>
    </row>
    <row r="41" spans="1:7" x14ac:dyDescent="0.25">
      <c r="A41" s="36" t="s">
        <v>4</v>
      </c>
      <c r="B41" s="4">
        <v>18.173300000000001</v>
      </c>
      <c r="C41" s="4">
        <v>4.6130000000000004</v>
      </c>
      <c r="D41" s="20"/>
      <c r="E41" s="8"/>
      <c r="F41" s="8"/>
      <c r="G41" s="21"/>
    </row>
    <row r="42" spans="1:7" x14ac:dyDescent="0.25">
      <c r="A42" s="36" t="s">
        <v>5</v>
      </c>
      <c r="B42" s="4">
        <v>21.243300000000001</v>
      </c>
      <c r="C42" s="4">
        <v>3.613</v>
      </c>
      <c r="D42" s="20"/>
      <c r="E42" s="8"/>
      <c r="F42" s="8"/>
      <c r="G42" s="21"/>
    </row>
    <row r="43" spans="1:7" x14ac:dyDescent="0.25">
      <c r="A43" s="36" t="s">
        <v>6</v>
      </c>
      <c r="B43" s="4">
        <v>24.366700000000002</v>
      </c>
      <c r="C43" s="4">
        <v>2.613</v>
      </c>
      <c r="D43" s="20"/>
      <c r="E43" s="8"/>
      <c r="F43" s="8"/>
      <c r="G43" s="21"/>
    </row>
    <row r="44" spans="1:7" x14ac:dyDescent="0.25">
      <c r="A44" s="36" t="s">
        <v>7</v>
      </c>
      <c r="B44" s="4">
        <v>27.523333333333337</v>
      </c>
      <c r="C44" s="4">
        <v>1.613</v>
      </c>
      <c r="D44" s="22"/>
      <c r="E44" s="23"/>
      <c r="F44" s="23"/>
      <c r="G44" s="24"/>
    </row>
    <row r="45" spans="1:7" x14ac:dyDescent="0.25">
      <c r="A45" s="27" t="s">
        <v>26</v>
      </c>
      <c r="B45" s="28"/>
      <c r="C45" s="29"/>
      <c r="D45" s="5">
        <f>INTERCEPT(B39:B44,C39:C44)</f>
        <v>33.413853948888892</v>
      </c>
      <c r="E45" s="5" t="s">
        <v>20</v>
      </c>
      <c r="F45" s="5">
        <f>SLOPE(B39:B44,C39:C44)</f>
        <v>-3.438953333333334</v>
      </c>
      <c r="G45" s="6" t="s">
        <v>21</v>
      </c>
    </row>
    <row r="46" spans="1:7" x14ac:dyDescent="0.25">
      <c r="A46" s="27" t="s">
        <v>24</v>
      </c>
      <c r="B46" s="28"/>
      <c r="C46" s="29"/>
      <c r="D46" s="31">
        <f>CORREL(C39:C44,B39:B44)</f>
        <v>-0.99817330157573447</v>
      </c>
      <c r="E46" s="32"/>
      <c r="F46" s="32"/>
      <c r="G46" s="33"/>
    </row>
    <row r="47" spans="1:7" x14ac:dyDescent="0.25">
      <c r="A47" s="27" t="s">
        <v>25</v>
      </c>
      <c r="B47" s="28"/>
      <c r="C47" s="29"/>
      <c r="D47" s="37">
        <v>0.95337736085406632</v>
      </c>
      <c r="E47" s="38"/>
      <c r="F47" s="38"/>
      <c r="G47" s="39"/>
    </row>
  </sheetData>
  <mergeCells count="28">
    <mergeCell ref="A37:G37"/>
    <mergeCell ref="D38:G44"/>
    <mergeCell ref="A45:C45"/>
    <mergeCell ref="A46:C46"/>
    <mergeCell ref="A47:C47"/>
    <mergeCell ref="D46:G46"/>
    <mergeCell ref="D47:G47"/>
    <mergeCell ref="A25:G25"/>
    <mergeCell ref="D26:G32"/>
    <mergeCell ref="A33:C33"/>
    <mergeCell ref="A34:C34"/>
    <mergeCell ref="A35:C35"/>
    <mergeCell ref="D34:G34"/>
    <mergeCell ref="D35:G35"/>
    <mergeCell ref="D11:G11"/>
    <mergeCell ref="D14:G20"/>
    <mergeCell ref="A13:G13"/>
    <mergeCell ref="A21:C21"/>
    <mergeCell ref="A22:C22"/>
    <mergeCell ref="A23:C23"/>
    <mergeCell ref="D22:G22"/>
    <mergeCell ref="D23:G23"/>
    <mergeCell ref="D2:G8"/>
    <mergeCell ref="A1:G1"/>
    <mergeCell ref="A9:C9"/>
    <mergeCell ref="A10:C10"/>
    <mergeCell ref="A11:C11"/>
    <mergeCell ref="D10:G10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FA1BC8-A173-4FF2-9210-6AFF006954E9}">
  <dimension ref="A2:G24"/>
  <sheetViews>
    <sheetView tabSelected="1" topLeftCell="A4" zoomScale="148" zoomScaleNormal="148" workbookViewId="0">
      <selection activeCell="I20" sqref="I20"/>
    </sheetView>
  </sheetViews>
  <sheetFormatPr defaultRowHeight="15.75" x14ac:dyDescent="0.25"/>
  <cols>
    <col min="1" max="1" width="16" customWidth="1"/>
    <col min="2" max="2" width="9" style="2"/>
    <col min="3" max="3" width="15" style="2" customWidth="1"/>
    <col min="4" max="4" width="9" style="3"/>
  </cols>
  <sheetData>
    <row r="2" spans="1:7" x14ac:dyDescent="0.25">
      <c r="A2" s="15" t="s">
        <v>16</v>
      </c>
      <c r="B2" s="15"/>
      <c r="C2" s="15"/>
      <c r="D2" s="15"/>
      <c r="E2" s="15"/>
      <c r="F2" s="15"/>
      <c r="G2" s="15"/>
    </row>
    <row r="3" spans="1:7" x14ac:dyDescent="0.25">
      <c r="A3" s="16" t="s">
        <v>19</v>
      </c>
      <c r="B3" s="35" t="s">
        <v>1</v>
      </c>
      <c r="C3" s="35" t="s">
        <v>22</v>
      </c>
      <c r="D3" s="7" t="e" vm="8">
        <v>#VALUE!</v>
      </c>
      <c r="E3" s="7"/>
      <c r="F3" s="7"/>
      <c r="G3" s="7"/>
    </row>
    <row r="4" spans="1:7" x14ac:dyDescent="0.25">
      <c r="A4" s="36" t="s">
        <v>2</v>
      </c>
      <c r="B4" s="4">
        <v>12.485300000000001</v>
      </c>
      <c r="C4" s="4">
        <v>6.6130000000000004</v>
      </c>
      <c r="D4" s="7"/>
      <c r="E4" s="7"/>
      <c r="F4" s="7"/>
      <c r="G4" s="7"/>
    </row>
    <row r="5" spans="1:7" x14ac:dyDescent="0.25">
      <c r="A5" s="36" t="s">
        <v>3</v>
      </c>
      <c r="B5" s="4">
        <v>17.1937</v>
      </c>
      <c r="C5" s="4">
        <v>5.6130000000000004</v>
      </c>
      <c r="D5" s="7"/>
      <c r="E5" s="7"/>
      <c r="F5" s="7"/>
      <c r="G5" s="7"/>
    </row>
    <row r="6" spans="1:7" x14ac:dyDescent="0.25">
      <c r="A6" s="36" t="s">
        <v>4</v>
      </c>
      <c r="B6" s="4">
        <v>20.216699999999999</v>
      </c>
      <c r="C6" s="4">
        <v>4.6130000000000004</v>
      </c>
      <c r="D6" s="7"/>
      <c r="E6" s="7"/>
      <c r="F6" s="7"/>
      <c r="G6" s="7"/>
    </row>
    <row r="7" spans="1:7" x14ac:dyDescent="0.25">
      <c r="A7" s="36" t="s">
        <v>5</v>
      </c>
      <c r="B7" s="4">
        <v>23.003699999999998</v>
      </c>
      <c r="C7" s="4">
        <v>3.613</v>
      </c>
      <c r="D7" s="7"/>
      <c r="E7" s="7"/>
      <c r="F7" s="7"/>
      <c r="G7" s="7"/>
    </row>
    <row r="8" spans="1:7" x14ac:dyDescent="0.25">
      <c r="A8" s="36" t="s">
        <v>6</v>
      </c>
      <c r="B8" s="4">
        <v>26.44</v>
      </c>
      <c r="C8" s="4">
        <v>2.613</v>
      </c>
      <c r="D8" s="7"/>
      <c r="E8" s="7"/>
      <c r="F8" s="7"/>
      <c r="G8" s="7"/>
    </row>
    <row r="9" spans="1:7" x14ac:dyDescent="0.25">
      <c r="A9" s="36" t="s">
        <v>7</v>
      </c>
      <c r="B9" s="4">
        <v>29.146699999999999</v>
      </c>
      <c r="C9" s="4">
        <v>1.613</v>
      </c>
      <c r="D9" s="7"/>
      <c r="E9" s="7"/>
      <c r="F9" s="7"/>
      <c r="G9" s="7"/>
    </row>
    <row r="10" spans="1:7" x14ac:dyDescent="0.25">
      <c r="A10" s="26" t="s">
        <v>26</v>
      </c>
      <c r="B10" s="26"/>
      <c r="C10" s="26"/>
      <c r="D10" s="5">
        <f>INTERCEPT(B4:B9,C4:C9)</f>
        <v>34.791341934285711</v>
      </c>
      <c r="E10" s="5" t="s">
        <v>20</v>
      </c>
      <c r="F10" s="5">
        <f>SLOPE(B4:B9,C4:C9)</f>
        <v>-3.2523685714285713</v>
      </c>
      <c r="G10" s="6" t="s">
        <v>21</v>
      </c>
    </row>
    <row r="11" spans="1:7" x14ac:dyDescent="0.25">
      <c r="A11" s="26" t="s">
        <v>24</v>
      </c>
      <c r="B11" s="26"/>
      <c r="C11" s="26"/>
      <c r="D11" s="30">
        <f>CORREL(C4:C9,B4:B9)</f>
        <v>-0.99614547616337479</v>
      </c>
      <c r="E11" s="30"/>
      <c r="F11" s="30"/>
      <c r="G11" s="30"/>
    </row>
    <row r="12" spans="1:7" x14ac:dyDescent="0.25">
      <c r="A12" s="26" t="s">
        <v>25</v>
      </c>
      <c r="B12" s="26"/>
      <c r="C12" s="26"/>
      <c r="D12" s="40">
        <v>1.0298700116397073</v>
      </c>
      <c r="E12" s="40"/>
      <c r="F12" s="40"/>
      <c r="G12" s="40"/>
    </row>
    <row r="14" spans="1:7" x14ac:dyDescent="0.25">
      <c r="A14" s="15" t="s">
        <v>17</v>
      </c>
      <c r="B14" s="15"/>
      <c r="C14" s="15"/>
      <c r="D14" s="15"/>
      <c r="E14" s="15"/>
      <c r="F14" s="15"/>
      <c r="G14" s="15"/>
    </row>
    <row r="15" spans="1:7" x14ac:dyDescent="0.25">
      <c r="A15" s="16" t="s">
        <v>19</v>
      </c>
      <c r="B15" s="35" t="s">
        <v>1</v>
      </c>
      <c r="C15" s="35" t="s">
        <v>22</v>
      </c>
      <c r="D15" s="7" t="e" vm="9">
        <v>#VALUE!</v>
      </c>
      <c r="E15" s="7"/>
      <c r="F15" s="7"/>
      <c r="G15" s="7"/>
    </row>
    <row r="16" spans="1:7" x14ac:dyDescent="0.25">
      <c r="A16" s="36" t="s">
        <v>2</v>
      </c>
      <c r="B16" s="4">
        <v>15.563700000000001</v>
      </c>
      <c r="C16" s="4">
        <v>6.6130000000000004</v>
      </c>
      <c r="D16" s="7"/>
      <c r="E16" s="7"/>
      <c r="F16" s="7"/>
      <c r="G16" s="7"/>
    </row>
    <row r="17" spans="1:7" x14ac:dyDescent="0.25">
      <c r="A17" s="36" t="s">
        <v>3</v>
      </c>
      <c r="B17" s="4">
        <v>19.763300000000001</v>
      </c>
      <c r="C17" s="4">
        <v>5.6130000000000004</v>
      </c>
      <c r="D17" s="7"/>
      <c r="E17" s="7"/>
      <c r="F17" s="7"/>
      <c r="G17" s="7"/>
    </row>
    <row r="18" spans="1:7" x14ac:dyDescent="0.25">
      <c r="A18" s="36" t="s">
        <v>4</v>
      </c>
      <c r="B18" s="4">
        <v>22.88</v>
      </c>
      <c r="C18" s="4">
        <v>4.6130000000000004</v>
      </c>
      <c r="D18" s="7"/>
      <c r="E18" s="7"/>
      <c r="F18" s="7"/>
      <c r="G18" s="7"/>
    </row>
    <row r="19" spans="1:7" x14ac:dyDescent="0.25">
      <c r="A19" s="36" t="s">
        <v>5</v>
      </c>
      <c r="B19" s="4">
        <v>26.77</v>
      </c>
      <c r="C19" s="4">
        <v>3.613</v>
      </c>
      <c r="D19" s="7"/>
      <c r="E19" s="7"/>
      <c r="F19" s="7"/>
      <c r="G19" s="7"/>
    </row>
    <row r="20" spans="1:7" x14ac:dyDescent="0.25">
      <c r="A20" s="36" t="s">
        <v>6</v>
      </c>
      <c r="B20" s="4">
        <v>29.39</v>
      </c>
      <c r="C20" s="4">
        <v>2.613</v>
      </c>
      <c r="D20" s="7"/>
      <c r="E20" s="7"/>
      <c r="F20" s="7"/>
      <c r="G20" s="7"/>
    </row>
    <row r="21" spans="1:7" x14ac:dyDescent="0.25">
      <c r="A21" s="36" t="s">
        <v>7</v>
      </c>
      <c r="B21" s="4">
        <v>31.456666666666667</v>
      </c>
      <c r="C21" s="4">
        <v>1.613</v>
      </c>
      <c r="D21" s="7"/>
      <c r="E21" s="7"/>
      <c r="F21" s="7"/>
      <c r="G21" s="7"/>
    </row>
    <row r="22" spans="1:7" x14ac:dyDescent="0.25">
      <c r="A22" s="26" t="s">
        <v>26</v>
      </c>
      <c r="B22" s="26"/>
      <c r="C22" s="26"/>
      <c r="D22" s="5">
        <f>INTERCEPT(B16:B21,C16:C21)</f>
        <v>37.493152467301584</v>
      </c>
      <c r="E22" s="5" t="s">
        <v>20</v>
      </c>
      <c r="F22" s="5">
        <f>SLOPE(B16:B21,C16:C21)</f>
        <v>-3.2067123809523808</v>
      </c>
      <c r="G22" s="6" t="s">
        <v>21</v>
      </c>
    </row>
    <row r="23" spans="1:7" x14ac:dyDescent="0.25">
      <c r="A23" s="26" t="s">
        <v>24</v>
      </c>
      <c r="B23" s="26"/>
      <c r="C23" s="26"/>
      <c r="D23" s="30">
        <f>CORREL(C16:C21,B16:B21)</f>
        <v>-0.99395587441691891</v>
      </c>
      <c r="E23" s="30"/>
      <c r="F23" s="30"/>
      <c r="G23" s="30"/>
    </row>
    <row r="24" spans="1:7" x14ac:dyDescent="0.25">
      <c r="A24" s="26" t="s">
        <v>25</v>
      </c>
      <c r="B24" s="26"/>
      <c r="C24" s="26"/>
      <c r="D24" s="40">
        <v>1.0504343377004761</v>
      </c>
      <c r="E24" s="40"/>
      <c r="F24" s="40"/>
      <c r="G24" s="40"/>
    </row>
  </sheetData>
  <mergeCells count="14">
    <mergeCell ref="D11:G11"/>
    <mergeCell ref="D12:G12"/>
    <mergeCell ref="D23:G23"/>
    <mergeCell ref="D24:G24"/>
    <mergeCell ref="D15:G21"/>
    <mergeCell ref="A14:G14"/>
    <mergeCell ref="A2:G2"/>
    <mergeCell ref="D3:G9"/>
    <mergeCell ref="A10:C10"/>
    <mergeCell ref="A11:C11"/>
    <mergeCell ref="A12:C12"/>
    <mergeCell ref="A22:C22"/>
    <mergeCell ref="A23:C23"/>
    <mergeCell ref="A24:C24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Fig. 1, 4, 7</vt:lpstr>
      <vt:lpstr>Fig. 2, 5, 8</vt:lpstr>
      <vt:lpstr>Fig. 3, 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Author</dc:creator>
  <cp:lastModifiedBy>Author</cp:lastModifiedBy>
  <dcterms:created xsi:type="dcterms:W3CDTF">2023-11-21T01:42:18Z</dcterms:created>
  <dcterms:modified xsi:type="dcterms:W3CDTF">2023-11-22T02:04:32Z</dcterms:modified>
</cp:coreProperties>
</file>