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a\Documents\PeerJ\FIGURE\"/>
    </mc:Choice>
  </mc:AlternateContent>
  <bookViews>
    <workbookView xWindow="0" yWindow="0" windowWidth="23040" windowHeight="10668" activeTab="1"/>
  </bookViews>
  <sheets>
    <sheet name="abundance m2" sheetId="3" r:id="rId1"/>
    <sheet name="abundance soil+litter" sheetId="2" r:id="rId2"/>
  </sheets>
  <definedNames>
    <definedName name="Data.species_abundance_layer" localSheetId="0">'abundance m2'!$A$2:$D$26</definedName>
    <definedName name="Data.species_abundance_layer" localSheetId="1">'abundance soil+litter'!$A$1:$B$25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C23" i="2"/>
  <c r="C25" i="2" s="1"/>
  <c r="D23" i="2"/>
  <c r="B23" i="2"/>
  <c r="B25" i="2" s="1"/>
  <c r="C22" i="2"/>
  <c r="D22" i="2"/>
  <c r="B22" i="2"/>
  <c r="K32" i="3"/>
  <c r="L32" i="3"/>
  <c r="J32" i="3"/>
  <c r="K33" i="3"/>
  <c r="K36" i="3" s="1"/>
  <c r="L33" i="3"/>
  <c r="L36" i="3" s="1"/>
  <c r="J33" i="3"/>
  <c r="J36" i="3" s="1"/>
  <c r="K11" i="3"/>
  <c r="L11" i="3"/>
  <c r="J11" i="3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" i="3"/>
  <c r="K3" i="3"/>
  <c r="K4" i="3"/>
  <c r="K5" i="3"/>
  <c r="K6" i="3"/>
</calcChain>
</file>

<file path=xl/connections.xml><?xml version="1.0" encoding="utf-8"?>
<connections xmlns="http://schemas.openxmlformats.org/spreadsheetml/2006/main">
  <connection id="1" name="Data.species_abundance_layer1" type="6" refreshedVersion="5" background="1" saveData="1">
    <textPr codePage="850" sourceFile="C:\Users\Winda\Documents\Collembola seasonal samples\Data.species_abundance_layer.csv" comma="1">
      <textFields count="5">
        <textField/>
        <textField/>
        <textField/>
        <textField/>
        <textField/>
      </textFields>
    </textPr>
  </connection>
  <connection id="2" name="Data.species_abundance_layer2" type="6" refreshedVersion="5" background="1" saveData="1">
    <textPr codePage="850" sourceFile="C:\Users\Winda\Documents\Collembola seasonal samples\Data.species_abundance_layer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<sst xmlns="http://schemas.openxmlformats.org/spreadsheetml/2006/main" count="146" uniqueCount="29">
  <si>
    <t>Season</t>
  </si>
  <si>
    <t>System</t>
  </si>
  <si>
    <t>Layer</t>
  </si>
  <si>
    <t>abundance</t>
  </si>
  <si>
    <t>Oil palm</t>
  </si>
  <si>
    <t>litter</t>
  </si>
  <si>
    <t>Rainforest</t>
  </si>
  <si>
    <t>Rubber</t>
  </si>
  <si>
    <t>soil</t>
  </si>
  <si>
    <t>March</t>
  </si>
  <si>
    <t>June</t>
  </si>
  <si>
    <t>August</t>
  </si>
  <si>
    <t>November</t>
  </si>
  <si>
    <t>Density</t>
  </si>
  <si>
    <t>Oil Palm</t>
  </si>
  <si>
    <t>+</t>
  </si>
  <si>
    <t>Litter</t>
  </si>
  <si>
    <t>Soil</t>
  </si>
  <si>
    <t>average</t>
  </si>
  <si>
    <t>stdev</t>
  </si>
  <si>
    <t>Average</t>
  </si>
  <si>
    <t>abundace m2</t>
  </si>
  <si>
    <t>sample size</t>
  </si>
  <si>
    <t>alpha</t>
  </si>
  <si>
    <t>confidence interval</t>
  </si>
  <si>
    <t>standar deviation</t>
  </si>
  <si>
    <t>mean</t>
  </si>
  <si>
    <t>Stdev</t>
  </si>
  <si>
    <t>confidence inrerval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</si>
</sst>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'abundance m2'!$J$2</c:f>
              <c:strCache>
                <c:ptCount val="1"/>
                <c:pt idx="0">
                  <c:v>Rainforest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m2'!$J$11</c:f>
                <c:numCache>
                  <c:formatCode>General</c:formatCode>
                  <c:ptCount val="1"/>
                  <c:pt idx="0">
                    <c:v>2209.2946284668092</c:v>
                  </c:pt>
                </c:numCache>
              </c:numRef>
            </c:plus>
            <c:minus>
              <c:numRef>
                <c:f>'abundance m2'!$J$11</c:f>
                <c:numCache>
                  <c:formatCode>General</c:formatCode>
                  <c:ptCount val="1"/>
                  <c:pt idx="0">
                    <c:v>2209.2946284668092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m2'!$I$3:$I$6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m2'!$J$3:$J$6</c:f>
              <c:numCache>
                <c:formatCode>0</c:formatCode>
                <c:ptCount val="4"/>
                <c:pt idx="0">
                  <c:v>9393.93</c:v>
                </c:pt>
                <c:pt idx="1">
                  <c:v>6376.5450000000001</c:v>
                </c:pt>
                <c:pt idx="2">
                  <c:v>8681.0850000000009</c:v>
                </c:pt>
                <c:pt idx="3">
                  <c:v>9188.8649999999998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'abundance m2'!$K$2</c:f>
              <c:strCache>
                <c:ptCount val="1"/>
                <c:pt idx="0">
                  <c:v>Rubber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m2'!$K$11</c:f>
                <c:numCache>
                  <c:formatCode>General</c:formatCode>
                  <c:ptCount val="1"/>
                  <c:pt idx="0">
                    <c:v>552.32365711670229</c:v>
                  </c:pt>
                </c:numCache>
              </c:numRef>
            </c:plus>
            <c:minus>
              <c:numRef>
                <c:f>'abundance m2'!$K$11</c:f>
                <c:numCache>
                  <c:formatCode>General</c:formatCode>
                  <c:ptCount val="1"/>
                  <c:pt idx="0">
                    <c:v>552.32365711670229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m2'!$I$3:$I$6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m2'!$K$3:$K$6</c:f>
              <c:numCache>
                <c:formatCode>0</c:formatCode>
                <c:ptCount val="4"/>
                <c:pt idx="0">
                  <c:v>2348.4825000000001</c:v>
                </c:pt>
                <c:pt idx="1">
                  <c:v>1594.13625</c:v>
                </c:pt>
                <c:pt idx="2">
                  <c:v>2170.2712500000002</c:v>
                </c:pt>
                <c:pt idx="3">
                  <c:v>2297.2162499999999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'abundance m2'!$L$2</c:f>
              <c:strCache>
                <c:ptCount val="1"/>
                <c:pt idx="0">
                  <c:v>Oil Palm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m2'!$L$11</c:f>
                <c:numCache>
                  <c:formatCode>General</c:formatCode>
                  <c:ptCount val="1"/>
                  <c:pt idx="0">
                    <c:v>2282.8710114090331</c:v>
                  </c:pt>
                </c:numCache>
              </c:numRef>
            </c:plus>
            <c:minus>
              <c:numRef>
                <c:f>'abundance m2'!$L$11</c:f>
                <c:numCache>
                  <c:formatCode>General</c:formatCode>
                  <c:ptCount val="1"/>
                  <c:pt idx="0">
                    <c:v>2282.8710114090331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m2'!$I$3:$I$6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m2'!$L$3:$L$6</c:f>
              <c:numCache>
                <c:formatCode>0</c:formatCode>
                <c:ptCount val="4"/>
                <c:pt idx="0">
                  <c:v>840</c:v>
                </c:pt>
                <c:pt idx="1">
                  <c:v>3008</c:v>
                </c:pt>
                <c:pt idx="2">
                  <c:v>137</c:v>
                </c:pt>
                <c:pt idx="3">
                  <c:v>2832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04384"/>
        <c:axId val="443604944"/>
      </c:lineChart>
      <c:catAx>
        <c:axId val="44360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Sampling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604944"/>
        <c:crosses val="autoZero"/>
        <c:auto val="1"/>
        <c:lblAlgn val="ctr"/>
        <c:lblOffset val="100"/>
        <c:noMultiLvlLbl val="0"/>
      </c:catAx>
      <c:valAx>
        <c:axId val="4436049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Density per </a:t>
                </a:r>
                <a:r>
                  <a:rPr lang="en-US" sz="1100" b="1">
                    <a:effectLst/>
                  </a:rPr>
                  <a:t>m</a:t>
                </a:r>
                <a:r>
                  <a:rPr lang="en-US" sz="1100" b="1" baseline="30000">
                    <a:effectLst/>
                  </a:rPr>
                  <a:t>2</a:t>
                </a:r>
                <a:endParaRPr lang="en-US" sz="1100" b="1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100" b="1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6043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'abundance m2'!$J$27</c:f>
              <c:strCache>
                <c:ptCount val="1"/>
                <c:pt idx="0">
                  <c:v>Rainforest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'abundance m2'!$J$36</c:f>
                <c:numCache>
                  <c:formatCode>General</c:formatCode>
                  <c:ptCount val="1"/>
                  <c:pt idx="0">
                    <c:v>3450.6909512127659</c:v>
                  </c:pt>
                </c:numCache>
              </c:numRef>
            </c:plus>
            <c:minus>
              <c:numRef>
                <c:f>'abundance m2'!$J$36</c:f>
                <c:numCache>
                  <c:formatCode>General</c:formatCode>
                  <c:ptCount val="1"/>
                  <c:pt idx="0">
                    <c:v>3450.6909512127659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m2'!$I$28:$I$31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m2'!$J$28:$J$31</c:f>
              <c:numCache>
                <c:formatCode>0</c:formatCode>
                <c:ptCount val="4"/>
                <c:pt idx="0">
                  <c:v>2743.9650000000001</c:v>
                </c:pt>
                <c:pt idx="1">
                  <c:v>3105.27</c:v>
                </c:pt>
                <c:pt idx="2">
                  <c:v>6991.7400000000007</c:v>
                </c:pt>
                <c:pt idx="3">
                  <c:v>2275.2450000000003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'abundance m2'!$K$27</c:f>
              <c:strCache>
                <c:ptCount val="1"/>
                <c:pt idx="0">
                  <c:v>Rubber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m2'!$K$36</c:f>
                <c:numCache>
                  <c:formatCode>General</c:formatCode>
                  <c:ptCount val="1"/>
                  <c:pt idx="0">
                    <c:v>2606.742764850736</c:v>
                  </c:pt>
                </c:numCache>
              </c:numRef>
            </c:plus>
            <c:minus>
              <c:numRef>
                <c:f>'abundance m2'!$K$36</c:f>
                <c:numCache>
                  <c:formatCode>General</c:formatCode>
                  <c:ptCount val="1"/>
                  <c:pt idx="0">
                    <c:v>2606.742764850736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m2'!$I$28:$I$31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m2'!$K$28:$K$31</c:f>
              <c:numCache>
                <c:formatCode>0</c:formatCode>
                <c:ptCount val="4"/>
                <c:pt idx="0">
                  <c:v>2763.4950000000003</c:v>
                </c:pt>
                <c:pt idx="1">
                  <c:v>4579.7849999999999</c:v>
                </c:pt>
                <c:pt idx="2">
                  <c:v>6073.83</c:v>
                </c:pt>
                <c:pt idx="3">
                  <c:v>2626.7850000000003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'abundance m2'!$L$27</c:f>
              <c:strCache>
                <c:ptCount val="1"/>
                <c:pt idx="0">
                  <c:v>Oil Palm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m2'!$I$28:$I$31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m2'!$L$28:$L$31</c:f>
              <c:numCache>
                <c:formatCode>0</c:formatCode>
                <c:ptCount val="4"/>
                <c:pt idx="0">
                  <c:v>2206.8900000000003</c:v>
                </c:pt>
                <c:pt idx="1">
                  <c:v>1816.2900000000002</c:v>
                </c:pt>
                <c:pt idx="2">
                  <c:v>3281.04</c:v>
                </c:pt>
                <c:pt idx="3">
                  <c:v>1591.6950000000002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6080"/>
        <c:axId val="440746640"/>
      </c:lineChart>
      <c:catAx>
        <c:axId val="44074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Sampling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46640"/>
        <c:crosses val="autoZero"/>
        <c:auto val="1"/>
        <c:lblAlgn val="ctr"/>
        <c:lblOffset val="100"/>
        <c:noMultiLvlLbl val="0"/>
      </c:catAx>
      <c:valAx>
        <c:axId val="440746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Density per </a:t>
                </a:r>
                <a:r>
                  <a:rPr lang="en-US" sz="1100" b="1">
                    <a:effectLst/>
                  </a:rPr>
                  <a:t>m</a:t>
                </a:r>
                <a:r>
                  <a:rPr lang="en-US" sz="1100" b="1" baseline="30000">
                    <a:effectLst/>
                  </a:rPr>
                  <a:t>2</a:t>
                </a:r>
                <a:endParaRPr lang="en-US" sz="1100" b="1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96844603983326"/>
          <c:y val="0.90719493878294111"/>
          <c:w val="0.44133761772425506"/>
          <c:h val="6.9683673933821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2474376053751"/>
          <c:y val="9.7020097020097021E-2"/>
          <c:w val="0.82380978168650509"/>
          <c:h val="0.66985992655283999"/>
        </c:manualLayout>
      </c:layout>
      <c:lineChart>
        <c:grouping val="standard"/>
        <c:varyColors val="0"/>
        <c:ser>
          <c:idx val="0"/>
          <c:order val="0"/>
          <c:tx>
            <c:strRef>
              <c:f>'abundance soil+litter'!$B$16</c:f>
              <c:strCache>
                <c:ptCount val="1"/>
                <c:pt idx="0">
                  <c:v>Rainforest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soil+litter'!$B$25</c:f>
                <c:numCache>
                  <c:formatCode>General</c:formatCode>
                  <c:ptCount val="1"/>
                  <c:pt idx="0">
                    <c:v>4107.9381665017008</c:v>
                  </c:pt>
                </c:numCache>
              </c:numRef>
            </c:plus>
            <c:minus>
              <c:numRef>
                <c:f>'abundance soil+litter'!$B$25</c:f>
                <c:numCache>
                  <c:formatCode>General</c:formatCode>
                  <c:ptCount val="1"/>
                  <c:pt idx="0">
                    <c:v>4107.9381665017008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soil+litter'!$A$17:$A$20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soil+litter'!$B$17:$B$20</c:f>
              <c:numCache>
                <c:formatCode>General</c:formatCode>
                <c:ptCount val="4"/>
                <c:pt idx="0">
                  <c:v>12138</c:v>
                </c:pt>
                <c:pt idx="1">
                  <c:v>9482</c:v>
                </c:pt>
                <c:pt idx="2">
                  <c:v>15673</c:v>
                </c:pt>
                <c:pt idx="3">
                  <c:v>11464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'abundance soil+litter'!$C$16</c:f>
              <c:strCache>
                <c:ptCount val="1"/>
                <c:pt idx="0">
                  <c:v>Rubber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soil+litter'!$C$25</c:f>
                <c:numCache>
                  <c:formatCode>General</c:formatCode>
                  <c:ptCount val="1"/>
                  <c:pt idx="0">
                    <c:v>2424.132729693943</c:v>
                  </c:pt>
                </c:numCache>
              </c:numRef>
            </c:plus>
            <c:minus>
              <c:numRef>
                <c:f>'abundance soil+litter'!$C$25</c:f>
                <c:numCache>
                  <c:formatCode>General</c:formatCode>
                  <c:ptCount val="1"/>
                  <c:pt idx="0">
                    <c:v>2424.132729693943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soil+litter'!$A$17:$A$20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soil+litter'!$C$17:$C$20</c:f>
              <c:numCache>
                <c:formatCode>General</c:formatCode>
                <c:ptCount val="4"/>
                <c:pt idx="0">
                  <c:v>5111</c:v>
                </c:pt>
                <c:pt idx="1">
                  <c:v>6174</c:v>
                </c:pt>
                <c:pt idx="2">
                  <c:v>8244</c:v>
                </c:pt>
                <c:pt idx="3">
                  <c:v>4924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'abundance soil+litter'!$D$16</c:f>
              <c:strCache>
                <c:ptCount val="1"/>
                <c:pt idx="0">
                  <c:v>Oil Palm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'abundance soil+litter'!$D$25</c:f>
                <c:numCache>
                  <c:formatCode>General</c:formatCode>
                  <c:ptCount val="1"/>
                  <c:pt idx="0">
                    <c:v>1326.5791006081872</c:v>
                  </c:pt>
                </c:numCache>
              </c:numRef>
            </c:plus>
            <c:minus>
              <c:numRef>
                <c:f>'abundance soil+litter'!$D$25</c:f>
                <c:numCache>
                  <c:formatCode>General</c:formatCode>
                  <c:ptCount val="1"/>
                  <c:pt idx="0">
                    <c:v>1326.5791006081872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'abundance soil+litter'!$A$17:$A$20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August</c:v>
                </c:pt>
                <c:pt idx="3">
                  <c:v>November</c:v>
                </c:pt>
              </c:strCache>
            </c:strRef>
          </c:cat>
          <c:val>
            <c:numRef>
              <c:f>'abundance soil+litter'!$D$17:$D$20</c:f>
              <c:numCache>
                <c:formatCode>General</c:formatCode>
                <c:ptCount val="4"/>
                <c:pt idx="0">
                  <c:v>3047</c:v>
                </c:pt>
                <c:pt idx="1">
                  <c:v>4824</c:v>
                </c:pt>
                <c:pt idx="2">
                  <c:v>3418</c:v>
                </c:pt>
                <c:pt idx="3">
                  <c:v>4424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40848"/>
        <c:axId val="478941408"/>
      </c:lineChart>
      <c:catAx>
        <c:axId val="47894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Sampling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1408"/>
        <c:crosses val="autoZero"/>
        <c:auto val="1"/>
        <c:lblAlgn val="ctr"/>
        <c:lblOffset val="100"/>
        <c:noMultiLvlLbl val="0"/>
      </c:catAx>
      <c:valAx>
        <c:axId val="478941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</a:t>
                </a:r>
                <a:r>
                  <a:rPr lang="en-US" baseline="0"/>
                  <a:t> </a:t>
                </a:r>
                <a:r>
                  <a:rPr lang="en-US" sz="1000" b="0" i="0" u="none" strike="noStrike" baseline="0">
                    <a:effectLst/>
                  </a:rPr>
                  <a:t>per m</a:t>
                </a:r>
                <a:r>
                  <a:rPr lang="en-US" sz="1000" b="0" i="0" u="none" strike="noStrike" baseline="30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595053</xdr:colOff>
      <xdr:row>7</xdr:row>
      <xdr:rowOff>129694</xdr:rowOff>
    </xdr:from>
    <xdr:to>
      <xdr:col>22</xdr:col>
      <xdr:colOff>232603</xdr:colOff>
      <xdr:row>24</xdr:row>
      <xdr:rowOff>57304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563880</xdr:colOff>
      <xdr:row>27</xdr:row>
      <xdr:rowOff>45720</xdr:rowOff>
    </xdr:from>
    <xdr:to>
      <xdr:col>23</xdr:col>
      <xdr:colOff>76200</xdr:colOff>
      <xdr:row>45</xdr:row>
      <xdr:rowOff>49530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3</xdr:row>
      <xdr:rowOff>137160</xdr:rowOff>
    </xdr:from>
    <xdr:to>
      <xdr:col>15</xdr:col>
      <xdr:colOff>251460</xdr:colOff>
      <xdr:row>23</xdr:row>
      <xdr:rowOff>144780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ata.species_abundance_layer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ta.species_abundance_laye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9" zoomScaleNormal="99" workbookViewId="0">
      <selection activeCell="J18" sqref="J18"/>
    </sheetView>
  </sheetViews>
  <sheetFormatPr defaultRowHeight="14.4" x14ac:dyDescent="0.3"/>
  <cols>
    <col min="1" max="1" width="16.21875" customWidth="1"/>
    <col min="2" max="2" width="13.21875" customWidth="1"/>
    <col min="3" max="3" width="13.77734375" customWidth="1"/>
    <col min="9" max="9" width="16.6640625" customWidth="1"/>
    <col min="10" max="10" width="11.44140625" customWidth="1"/>
    <col min="11" max="11" width="9.6640625" bestFit="1" customWidth="1"/>
    <col min="12" max="12" width="9.77734375" bestFit="1" customWidth="1"/>
  </cols>
  <sheetData>
    <row r="1" spans="1:12" x14ac:dyDescent="0.3">
      <c r="I1" t="s">
        <v>16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E2" t="s">
        <v>21</v>
      </c>
      <c r="I2" t="s">
        <v>0</v>
      </c>
      <c r="J2" t="s">
        <v>6</v>
      </c>
      <c r="K2" t="s">
        <v>7</v>
      </c>
      <c r="L2" t="s">
        <v>14</v>
      </c>
    </row>
    <row r="3" spans="1:12" x14ac:dyDescent="0.3">
      <c r="A3" t="s">
        <v>9</v>
      </c>
      <c r="B3" t="s">
        <v>4</v>
      </c>
      <c r="C3" t="s">
        <v>5</v>
      </c>
      <c r="D3">
        <v>3359.1600000000003</v>
      </c>
      <c r="E3" s="2">
        <f>D3/4</f>
        <v>839.79000000000008</v>
      </c>
      <c r="G3" s="2">
        <v>839.79000000000008</v>
      </c>
      <c r="I3" t="s">
        <v>9</v>
      </c>
      <c r="J3" s="2">
        <v>9393.93</v>
      </c>
      <c r="K3" s="2">
        <f t="shared" ref="K3:K6" si="0">J3/4</f>
        <v>2348.4825000000001</v>
      </c>
      <c r="L3" s="2">
        <v>840</v>
      </c>
    </row>
    <row r="4" spans="1:12" x14ac:dyDescent="0.3">
      <c r="A4" t="s">
        <v>10</v>
      </c>
      <c r="B4" t="s">
        <v>4</v>
      </c>
      <c r="C4" t="s">
        <v>5</v>
      </c>
      <c r="D4">
        <v>12030.480000000001</v>
      </c>
      <c r="E4" s="2">
        <f t="shared" ref="E4:E26" si="1">D4/4</f>
        <v>3007.6200000000003</v>
      </c>
      <c r="G4" s="2">
        <v>3007.6200000000003</v>
      </c>
      <c r="I4" t="s">
        <v>10</v>
      </c>
      <c r="J4" s="2">
        <v>6376.5450000000001</v>
      </c>
      <c r="K4" s="2">
        <f t="shared" si="0"/>
        <v>1594.13625</v>
      </c>
      <c r="L4" s="2">
        <v>3008</v>
      </c>
    </row>
    <row r="5" spans="1:12" x14ac:dyDescent="0.3">
      <c r="A5" t="s">
        <v>11</v>
      </c>
      <c r="B5" t="s">
        <v>4</v>
      </c>
      <c r="C5" t="s">
        <v>5</v>
      </c>
      <c r="D5">
        <v>546.84</v>
      </c>
      <c r="E5" s="2">
        <f t="shared" si="1"/>
        <v>136.71</v>
      </c>
      <c r="G5" s="2">
        <v>136.71</v>
      </c>
      <c r="I5" t="s">
        <v>11</v>
      </c>
      <c r="J5" s="2">
        <v>8681.0850000000009</v>
      </c>
      <c r="K5" s="2">
        <f t="shared" si="0"/>
        <v>2170.2712500000002</v>
      </c>
      <c r="L5" s="2">
        <v>137</v>
      </c>
    </row>
    <row r="6" spans="1:12" x14ac:dyDescent="0.3">
      <c r="A6" t="s">
        <v>12</v>
      </c>
      <c r="B6" t="s">
        <v>4</v>
      </c>
      <c r="C6" t="s">
        <v>5</v>
      </c>
      <c r="D6">
        <v>11327.400000000001</v>
      </c>
      <c r="E6" s="2">
        <f t="shared" si="1"/>
        <v>2831.8500000000004</v>
      </c>
      <c r="G6" s="2">
        <v>2831.8500000000004</v>
      </c>
      <c r="I6" t="s">
        <v>12</v>
      </c>
      <c r="J6" s="2">
        <v>9188.8649999999998</v>
      </c>
      <c r="K6" s="2">
        <f t="shared" si="0"/>
        <v>2297.2162499999999</v>
      </c>
      <c r="L6" s="2">
        <v>2832</v>
      </c>
    </row>
    <row r="7" spans="1:12" x14ac:dyDescent="0.3">
      <c r="A7" t="s">
        <v>9</v>
      </c>
      <c r="B7" t="s">
        <v>6</v>
      </c>
      <c r="C7" t="s">
        <v>5</v>
      </c>
      <c r="D7">
        <v>37575.72</v>
      </c>
      <c r="E7" s="2">
        <f t="shared" si="1"/>
        <v>9393.93</v>
      </c>
      <c r="G7" s="2">
        <v>9393.93</v>
      </c>
      <c r="I7" t="s">
        <v>22</v>
      </c>
      <c r="J7" s="1">
        <v>4</v>
      </c>
      <c r="K7" s="1">
        <v>4</v>
      </c>
      <c r="L7" s="1">
        <v>4</v>
      </c>
    </row>
    <row r="8" spans="1:12" x14ac:dyDescent="0.3">
      <c r="A8" t="s">
        <v>10</v>
      </c>
      <c r="B8" t="s">
        <v>6</v>
      </c>
      <c r="C8" t="s">
        <v>5</v>
      </c>
      <c r="D8">
        <v>25506.18</v>
      </c>
      <c r="E8" s="2">
        <f t="shared" si="1"/>
        <v>6376.5450000000001</v>
      </c>
      <c r="G8" s="2">
        <v>6376.5450000000001</v>
      </c>
      <c r="I8" t="s">
        <v>18</v>
      </c>
      <c r="J8" s="1">
        <v>8410.1062500000007</v>
      </c>
      <c r="K8" s="1">
        <v>2102.5265625000002</v>
      </c>
      <c r="L8" s="1">
        <v>1704.25</v>
      </c>
    </row>
    <row r="9" spans="1:12" x14ac:dyDescent="0.3">
      <c r="A9" t="s">
        <v>11</v>
      </c>
      <c r="B9" t="s">
        <v>6</v>
      </c>
      <c r="C9" t="s">
        <v>5</v>
      </c>
      <c r="D9">
        <v>34724.340000000004</v>
      </c>
      <c r="E9" s="2">
        <f t="shared" si="1"/>
        <v>8681.0850000000009</v>
      </c>
      <c r="G9" s="2">
        <v>8681.0850000000009</v>
      </c>
      <c r="I9" t="s">
        <v>25</v>
      </c>
      <c r="J9" s="2">
        <v>1388.4253913719085</v>
      </c>
      <c r="K9" s="2">
        <v>347.10634784297713</v>
      </c>
      <c r="L9" s="2">
        <v>1434.6642754781808</v>
      </c>
    </row>
    <row r="10" spans="1:12" x14ac:dyDescent="0.3">
      <c r="A10" t="s">
        <v>12</v>
      </c>
      <c r="B10" t="s">
        <v>6</v>
      </c>
      <c r="C10" t="s">
        <v>5</v>
      </c>
      <c r="D10">
        <v>36755.46</v>
      </c>
      <c r="E10" s="2">
        <f t="shared" si="1"/>
        <v>9188.8649999999998</v>
      </c>
      <c r="G10" s="2">
        <v>9188.8649999999998</v>
      </c>
      <c r="I10" t="s">
        <v>23</v>
      </c>
      <c r="J10">
        <v>0.05</v>
      </c>
      <c r="K10">
        <v>0.05</v>
      </c>
      <c r="L10">
        <v>0.05</v>
      </c>
    </row>
    <row r="11" spans="1:12" x14ac:dyDescent="0.3">
      <c r="A11" t="s">
        <v>9</v>
      </c>
      <c r="B11" t="s">
        <v>7</v>
      </c>
      <c r="C11" t="s">
        <v>5</v>
      </c>
      <c r="D11">
        <v>4921.5600000000004</v>
      </c>
      <c r="E11" s="2">
        <f t="shared" si="1"/>
        <v>1230.3900000000001</v>
      </c>
      <c r="G11" s="2">
        <v>1230.3900000000001</v>
      </c>
      <c r="I11" t="s">
        <v>24</v>
      </c>
      <c r="J11">
        <f>_xlfn.CONFIDENCE.T(J10,J9,J7)</f>
        <v>2209.2946284668092</v>
      </c>
      <c r="K11">
        <f t="shared" ref="K11:L11" si="2">_xlfn.CONFIDENCE.T(K10,K9,K7)</f>
        <v>552.32365711670229</v>
      </c>
      <c r="L11">
        <f t="shared" si="2"/>
        <v>2282.8710114090331</v>
      </c>
    </row>
    <row r="12" spans="1:12" x14ac:dyDescent="0.3">
      <c r="A12" t="s">
        <v>10</v>
      </c>
      <c r="B12" t="s">
        <v>7</v>
      </c>
      <c r="C12" t="s">
        <v>5</v>
      </c>
      <c r="D12">
        <v>10350.900000000001</v>
      </c>
      <c r="E12" s="2">
        <f t="shared" si="1"/>
        <v>2587.7250000000004</v>
      </c>
      <c r="G12" s="2">
        <v>2587.7250000000004</v>
      </c>
    </row>
    <row r="13" spans="1:12" x14ac:dyDescent="0.3">
      <c r="A13" t="s">
        <v>11</v>
      </c>
      <c r="B13" t="s">
        <v>7</v>
      </c>
      <c r="C13" t="s">
        <v>5</v>
      </c>
      <c r="D13">
        <v>16327.080000000002</v>
      </c>
      <c r="E13" s="2">
        <f t="shared" si="1"/>
        <v>4081.7700000000004</v>
      </c>
      <c r="G13" s="2">
        <v>4081.7700000000004</v>
      </c>
    </row>
    <row r="14" spans="1:12" x14ac:dyDescent="0.3">
      <c r="A14" t="s">
        <v>12</v>
      </c>
      <c r="B14" t="s">
        <v>7</v>
      </c>
      <c r="C14" t="s">
        <v>5</v>
      </c>
      <c r="D14">
        <v>19061.280000000002</v>
      </c>
      <c r="E14" s="2">
        <f t="shared" si="1"/>
        <v>4765.3200000000006</v>
      </c>
      <c r="G14" s="2">
        <v>4765.3200000000006</v>
      </c>
    </row>
    <row r="15" spans="1:12" x14ac:dyDescent="0.3">
      <c r="A15" t="s">
        <v>9</v>
      </c>
      <c r="B15" t="s">
        <v>4</v>
      </c>
      <c r="C15" t="s">
        <v>8</v>
      </c>
      <c r="D15">
        <v>8827.5600000000013</v>
      </c>
      <c r="E15" s="2">
        <f t="shared" si="1"/>
        <v>2206.8900000000003</v>
      </c>
      <c r="G15" s="2">
        <v>2206.8900000000003</v>
      </c>
    </row>
    <row r="16" spans="1:12" x14ac:dyDescent="0.3">
      <c r="A16" t="s">
        <v>10</v>
      </c>
      <c r="B16" t="s">
        <v>4</v>
      </c>
      <c r="C16" t="s">
        <v>8</v>
      </c>
      <c r="D16">
        <v>7265.1600000000008</v>
      </c>
      <c r="E16" s="2">
        <f t="shared" si="1"/>
        <v>1816.2900000000002</v>
      </c>
      <c r="G16" s="2">
        <v>1816.2900000000002</v>
      </c>
    </row>
    <row r="17" spans="1:12" x14ac:dyDescent="0.3">
      <c r="A17" t="s">
        <v>11</v>
      </c>
      <c r="B17" t="s">
        <v>4</v>
      </c>
      <c r="C17" t="s">
        <v>8</v>
      </c>
      <c r="D17">
        <v>13124.16</v>
      </c>
      <c r="E17" s="2">
        <f t="shared" si="1"/>
        <v>3281.04</v>
      </c>
      <c r="G17" s="2">
        <v>3281.04</v>
      </c>
    </row>
    <row r="18" spans="1:12" x14ac:dyDescent="0.3">
      <c r="A18" t="s">
        <v>12</v>
      </c>
      <c r="B18" t="s">
        <v>4</v>
      </c>
      <c r="C18" t="s">
        <v>8</v>
      </c>
      <c r="D18">
        <v>6366.7800000000007</v>
      </c>
      <c r="E18" s="2">
        <f t="shared" si="1"/>
        <v>1591.6950000000002</v>
      </c>
      <c r="G18" s="2">
        <v>1591.6950000000002</v>
      </c>
    </row>
    <row r="19" spans="1:12" x14ac:dyDescent="0.3">
      <c r="A19" t="s">
        <v>9</v>
      </c>
      <c r="B19" t="s">
        <v>6</v>
      </c>
      <c r="C19" t="s">
        <v>8</v>
      </c>
      <c r="D19">
        <v>10975.86</v>
      </c>
      <c r="E19" s="2">
        <f t="shared" si="1"/>
        <v>2743.9650000000001</v>
      </c>
      <c r="G19" s="2">
        <v>2743.9650000000001</v>
      </c>
    </row>
    <row r="20" spans="1:12" x14ac:dyDescent="0.3">
      <c r="A20" t="s">
        <v>10</v>
      </c>
      <c r="B20" t="s">
        <v>6</v>
      </c>
      <c r="C20" t="s">
        <v>8</v>
      </c>
      <c r="D20">
        <v>12421.08</v>
      </c>
      <c r="E20" s="2">
        <f t="shared" si="1"/>
        <v>3105.27</v>
      </c>
      <c r="G20" s="2">
        <v>3105.27</v>
      </c>
    </row>
    <row r="21" spans="1:12" x14ac:dyDescent="0.3">
      <c r="A21" t="s">
        <v>11</v>
      </c>
      <c r="B21" t="s">
        <v>6</v>
      </c>
      <c r="C21" t="s">
        <v>8</v>
      </c>
      <c r="D21">
        <v>27966.960000000003</v>
      </c>
      <c r="E21" s="2">
        <f t="shared" si="1"/>
        <v>6991.7400000000007</v>
      </c>
      <c r="G21" s="2">
        <v>6991.7400000000007</v>
      </c>
    </row>
    <row r="22" spans="1:12" x14ac:dyDescent="0.3">
      <c r="A22" t="s">
        <v>12</v>
      </c>
      <c r="B22" t="s">
        <v>6</v>
      </c>
      <c r="C22" t="s">
        <v>8</v>
      </c>
      <c r="D22">
        <v>9100.9800000000014</v>
      </c>
      <c r="E22" s="2">
        <f t="shared" si="1"/>
        <v>2275.2450000000003</v>
      </c>
      <c r="G22" s="2">
        <v>2275.2450000000003</v>
      </c>
    </row>
    <row r="23" spans="1:12" x14ac:dyDescent="0.3">
      <c r="A23" t="s">
        <v>9</v>
      </c>
      <c r="B23" t="s">
        <v>7</v>
      </c>
      <c r="C23" t="s">
        <v>8</v>
      </c>
      <c r="D23">
        <v>11053.980000000001</v>
      </c>
      <c r="E23" s="2">
        <f t="shared" si="1"/>
        <v>2763.4950000000003</v>
      </c>
      <c r="G23" s="2">
        <v>2763.4950000000003</v>
      </c>
    </row>
    <row r="24" spans="1:12" x14ac:dyDescent="0.3">
      <c r="A24" t="s">
        <v>10</v>
      </c>
      <c r="B24" t="s">
        <v>7</v>
      </c>
      <c r="C24" t="s">
        <v>8</v>
      </c>
      <c r="D24">
        <v>18319.14</v>
      </c>
      <c r="E24" s="2">
        <f t="shared" si="1"/>
        <v>4579.7849999999999</v>
      </c>
      <c r="G24" s="2">
        <v>4579.7849999999999</v>
      </c>
    </row>
    <row r="25" spans="1:12" x14ac:dyDescent="0.3">
      <c r="A25" t="s">
        <v>11</v>
      </c>
      <c r="B25" t="s">
        <v>7</v>
      </c>
      <c r="C25" t="s">
        <v>8</v>
      </c>
      <c r="D25">
        <v>24295.32</v>
      </c>
      <c r="E25" s="2">
        <f t="shared" si="1"/>
        <v>6073.83</v>
      </c>
      <c r="G25" s="2">
        <v>6073.83</v>
      </c>
    </row>
    <row r="26" spans="1:12" x14ac:dyDescent="0.3">
      <c r="A26" t="s">
        <v>12</v>
      </c>
      <c r="B26" t="s">
        <v>7</v>
      </c>
      <c r="C26" t="s">
        <v>8</v>
      </c>
      <c r="D26">
        <v>10507.140000000001</v>
      </c>
      <c r="E26" s="2">
        <f t="shared" si="1"/>
        <v>2626.7850000000003</v>
      </c>
      <c r="G26" s="2">
        <v>2626.7850000000003</v>
      </c>
      <c r="I26" t="s">
        <v>17</v>
      </c>
    </row>
    <row r="27" spans="1:12" x14ac:dyDescent="0.3">
      <c r="I27" t="s">
        <v>0</v>
      </c>
      <c r="J27" t="s">
        <v>6</v>
      </c>
      <c r="K27" t="s">
        <v>7</v>
      </c>
      <c r="L27" t="s">
        <v>14</v>
      </c>
    </row>
    <row r="28" spans="1:12" x14ac:dyDescent="0.3">
      <c r="I28" t="s">
        <v>9</v>
      </c>
      <c r="J28" s="2">
        <v>2743.9650000000001</v>
      </c>
      <c r="K28" s="2">
        <v>2763.4950000000003</v>
      </c>
      <c r="L28" s="2">
        <v>2206.8900000000003</v>
      </c>
    </row>
    <row r="29" spans="1:12" x14ac:dyDescent="0.3">
      <c r="I29" t="s">
        <v>10</v>
      </c>
      <c r="J29" s="2">
        <v>3105.27</v>
      </c>
      <c r="K29" s="2">
        <v>4579.7849999999999</v>
      </c>
      <c r="L29" s="2">
        <v>1816.2900000000002</v>
      </c>
    </row>
    <row r="30" spans="1:12" x14ac:dyDescent="0.3">
      <c r="I30" t="s">
        <v>11</v>
      </c>
      <c r="J30" s="2">
        <v>6991.7400000000007</v>
      </c>
      <c r="K30" s="2">
        <v>6073.83</v>
      </c>
      <c r="L30" s="2">
        <v>3281.04</v>
      </c>
    </row>
    <row r="31" spans="1:12" x14ac:dyDescent="0.3">
      <c r="I31" t="s">
        <v>12</v>
      </c>
      <c r="J31" s="2">
        <v>2275.2450000000003</v>
      </c>
      <c r="K31" s="2">
        <v>2626.7850000000003</v>
      </c>
      <c r="L31" s="2">
        <v>1591.6950000000002</v>
      </c>
    </row>
    <row r="32" spans="1:12" x14ac:dyDescent="0.3">
      <c r="I32" t="s">
        <v>20</v>
      </c>
      <c r="J32" s="1">
        <f>AVERAGE(J28:J31)</f>
        <v>3779.0550000000007</v>
      </c>
      <c r="K32" s="1">
        <f t="shared" ref="K32:L32" si="3">AVERAGE(K28:K31)</f>
        <v>4010.9737500000001</v>
      </c>
      <c r="L32" s="1">
        <f t="shared" si="3"/>
        <v>2223.9787500000002</v>
      </c>
    </row>
    <row r="33" spans="9:12" x14ac:dyDescent="0.3">
      <c r="I33" t="s">
        <v>19</v>
      </c>
      <c r="J33" s="1">
        <f>_xlfn.STDEV.S(J28:J31)</f>
        <v>2168.5776413469721</v>
      </c>
      <c r="K33" s="1">
        <f t="shared" ref="K33:L33" si="4">_xlfn.STDEV.S(K28:K31)</f>
        <v>1638.200626054773</v>
      </c>
      <c r="L33" s="1">
        <f t="shared" si="4"/>
        <v>749.14693018542721</v>
      </c>
    </row>
    <row r="34" spans="9:12" x14ac:dyDescent="0.3">
      <c r="I34" t="s">
        <v>22</v>
      </c>
      <c r="J34" s="2">
        <v>4</v>
      </c>
      <c r="K34" s="2">
        <v>4</v>
      </c>
      <c r="L34" s="2">
        <v>4</v>
      </c>
    </row>
    <row r="35" spans="9:12" x14ac:dyDescent="0.3">
      <c r="I35" t="s">
        <v>23</v>
      </c>
      <c r="J35">
        <v>0.05</v>
      </c>
      <c r="K35">
        <v>0.05</v>
      </c>
      <c r="L35">
        <v>0.05</v>
      </c>
    </row>
    <row r="36" spans="9:12" x14ac:dyDescent="0.3">
      <c r="I36" t="s">
        <v>24</v>
      </c>
      <c r="J36">
        <f>_xlfn.CONFIDENCE.T(J35,J33,J34)</f>
        <v>3450.6909512127659</v>
      </c>
      <c r="K36">
        <f t="shared" ref="K36:L36" si="5">_xlfn.CONFIDENCE.T(K35,K33,K34)</f>
        <v>2606.742764850736</v>
      </c>
      <c r="L36">
        <f t="shared" si="5"/>
        <v>1192.0599400416229</v>
      </c>
    </row>
    <row r="45" spans="9:12" x14ac:dyDescent="0.3">
      <c r="J45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R20" sqref="R20"/>
    </sheetView>
  </sheetViews>
  <sheetFormatPr defaultRowHeight="14.4" x14ac:dyDescent="0.3"/>
  <cols>
    <col min="1" max="1" width="18.21875" customWidth="1"/>
    <col min="2" max="2" width="9.44140625" bestFit="1" customWidth="1"/>
    <col min="4" max="4" width="9.5546875" bestFit="1" customWidth="1"/>
  </cols>
  <sheetData>
    <row r="1" spans="1:4" x14ac:dyDescent="0.3">
      <c r="A1" t="s">
        <v>0</v>
      </c>
      <c r="B1" t="s">
        <v>1</v>
      </c>
      <c r="C1" t="s">
        <v>13</v>
      </c>
    </row>
    <row r="2" spans="1:4" x14ac:dyDescent="0.3">
      <c r="A2" t="s">
        <v>9</v>
      </c>
      <c r="B2" t="s">
        <v>4</v>
      </c>
      <c r="C2">
        <v>3047</v>
      </c>
      <c r="D2" s="1"/>
    </row>
    <row r="3" spans="1:4" x14ac:dyDescent="0.3">
      <c r="A3" t="s">
        <v>10</v>
      </c>
      <c r="B3" t="s">
        <v>4</v>
      </c>
      <c r="C3">
        <v>4824</v>
      </c>
      <c r="D3" s="1"/>
    </row>
    <row r="4" spans="1:4" x14ac:dyDescent="0.3">
      <c r="A4" t="s">
        <v>11</v>
      </c>
      <c r="B4" t="s">
        <v>4</v>
      </c>
      <c r="C4">
        <v>3418</v>
      </c>
      <c r="D4" s="1"/>
    </row>
    <row r="5" spans="1:4" x14ac:dyDescent="0.3">
      <c r="A5" t="s">
        <v>12</v>
      </c>
      <c r="B5" t="s">
        <v>4</v>
      </c>
      <c r="C5">
        <v>4424</v>
      </c>
      <c r="D5" s="1"/>
    </row>
    <row r="6" spans="1:4" x14ac:dyDescent="0.3">
      <c r="A6" t="s">
        <v>9</v>
      </c>
      <c r="B6" t="s">
        <v>6</v>
      </c>
      <c r="C6">
        <v>12138</v>
      </c>
      <c r="D6" s="1"/>
    </row>
    <row r="7" spans="1:4" x14ac:dyDescent="0.3">
      <c r="A7" t="s">
        <v>10</v>
      </c>
      <c r="B7" t="s">
        <v>6</v>
      </c>
      <c r="C7">
        <v>9482</v>
      </c>
      <c r="D7" s="1"/>
    </row>
    <row r="8" spans="1:4" x14ac:dyDescent="0.3">
      <c r="A8" t="s">
        <v>11</v>
      </c>
      <c r="B8" t="s">
        <v>6</v>
      </c>
      <c r="C8">
        <v>15673</v>
      </c>
      <c r="D8" s="1"/>
    </row>
    <row r="9" spans="1:4" x14ac:dyDescent="0.3">
      <c r="A9" t="s">
        <v>12</v>
      </c>
      <c r="B9" t="s">
        <v>6</v>
      </c>
      <c r="C9">
        <v>11464</v>
      </c>
      <c r="D9" s="1"/>
    </row>
    <row r="10" spans="1:4" x14ac:dyDescent="0.3">
      <c r="A10" t="s">
        <v>9</v>
      </c>
      <c r="B10" t="s">
        <v>7</v>
      </c>
      <c r="C10">
        <v>5111</v>
      </c>
      <c r="D10" s="1"/>
    </row>
    <row r="11" spans="1:4" x14ac:dyDescent="0.3">
      <c r="A11" t="s">
        <v>10</v>
      </c>
      <c r="B11" t="s">
        <v>7</v>
      </c>
      <c r="C11">
        <v>6174</v>
      </c>
      <c r="D11" s="1"/>
    </row>
    <row r="12" spans="1:4" x14ac:dyDescent="0.3">
      <c r="A12" t="s">
        <v>11</v>
      </c>
      <c r="B12" t="s">
        <v>7</v>
      </c>
      <c r="C12">
        <v>8244</v>
      </c>
      <c r="D12" s="1"/>
    </row>
    <row r="13" spans="1:4" x14ac:dyDescent="0.3">
      <c r="A13" t="s">
        <v>12</v>
      </c>
      <c r="B13" t="s">
        <v>7</v>
      </c>
      <c r="C13">
        <v>4924</v>
      </c>
      <c r="D13" s="1"/>
    </row>
    <row r="16" spans="1:4" x14ac:dyDescent="0.3">
      <c r="A16" t="s">
        <v>0</v>
      </c>
      <c r="B16" t="s">
        <v>6</v>
      </c>
      <c r="C16" t="s">
        <v>7</v>
      </c>
      <c r="D16" t="s">
        <v>14</v>
      </c>
    </row>
    <row r="17" spans="1:18" x14ac:dyDescent="0.3">
      <c r="A17" t="s">
        <v>9</v>
      </c>
      <c r="B17">
        <v>12138</v>
      </c>
      <c r="C17">
        <v>5111</v>
      </c>
      <c r="D17">
        <v>3047</v>
      </c>
      <c r="R17">
        <v>7</v>
      </c>
    </row>
    <row r="18" spans="1:18" x14ac:dyDescent="0.3">
      <c r="A18" t="s">
        <v>10</v>
      </c>
      <c r="B18">
        <v>9482</v>
      </c>
      <c r="C18">
        <v>6174</v>
      </c>
      <c r="D18">
        <v>4824</v>
      </c>
    </row>
    <row r="19" spans="1:18" x14ac:dyDescent="0.3">
      <c r="A19" t="s">
        <v>11</v>
      </c>
      <c r="B19">
        <v>15673</v>
      </c>
      <c r="C19">
        <v>8244</v>
      </c>
      <c r="D19">
        <v>3418</v>
      </c>
    </row>
    <row r="20" spans="1:18" x14ac:dyDescent="0.3">
      <c r="A20" t="s">
        <v>12</v>
      </c>
      <c r="B20">
        <v>11464</v>
      </c>
      <c r="C20">
        <v>4924</v>
      </c>
      <c r="D20">
        <v>4424</v>
      </c>
    </row>
    <row r="21" spans="1:18" x14ac:dyDescent="0.3">
      <c r="A21" t="s">
        <v>22</v>
      </c>
      <c r="B21">
        <v>4</v>
      </c>
      <c r="C21">
        <v>4</v>
      </c>
      <c r="D21">
        <v>4</v>
      </c>
    </row>
    <row r="22" spans="1:18" x14ac:dyDescent="0.3">
      <c r="A22" t="s">
        <v>26</v>
      </c>
      <c r="B22">
        <f>AVERAGE(B17:B20)</f>
        <v>12189.25</v>
      </c>
      <c r="C22">
        <f t="shared" ref="C22:D22" si="0">AVERAGE(C17:C20)</f>
        <v>6113.25</v>
      </c>
      <c r="D22">
        <f t="shared" si="0"/>
        <v>3928.25</v>
      </c>
    </row>
    <row r="23" spans="1:18" x14ac:dyDescent="0.3">
      <c r="A23" t="s">
        <v>27</v>
      </c>
      <c r="B23">
        <f>_xlfn.STDEV.S(B17:B20)</f>
        <v>2581.6229230208401</v>
      </c>
      <c r="C23">
        <f t="shared" ref="C23:D23" si="1">_xlfn.STDEV.S(C17:C20)</f>
        <v>1523.4398303400981</v>
      </c>
      <c r="D23">
        <f t="shared" si="1"/>
        <v>833.68514240489299</v>
      </c>
    </row>
    <row r="24" spans="1:18" x14ac:dyDescent="0.3">
      <c r="A24" t="s">
        <v>23</v>
      </c>
      <c r="B24">
        <v>0.05</v>
      </c>
      <c r="C24">
        <v>0.05</v>
      </c>
      <c r="D24">
        <v>0.05</v>
      </c>
    </row>
    <row r="25" spans="1:18" x14ac:dyDescent="0.3">
      <c r="A25" t="s">
        <v>28</v>
      </c>
      <c r="B25">
        <f>_xlfn.CONFIDENCE.T(B24,B23,B21)</f>
        <v>4107.9381665017008</v>
      </c>
      <c r="C25">
        <f t="shared" ref="C25:D25" si="2">_xlfn.CONFIDENCE.T(C24,C23,C21)</f>
        <v>2424.132729693943</v>
      </c>
      <c r="D25">
        <f t="shared" si="2"/>
        <v>1326.5791006081872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abundance m2</vt:lpstr>
      <vt:lpstr>abundance soil+litter</vt:lpstr>
      <vt:lpstr>'abundance m2'!Data.species_abundance_layer</vt:lpstr>
      <vt:lpstr>'abundance soil+litter'!Data.species_abundance_layer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Winda</dc:creator>
  <cp:lastModifiedBy>Winda</cp:lastModifiedBy>
  <dcterms:created xsi:type="dcterms:W3CDTF">2021-04-03T09:46:45Z</dcterms:created>
  <dcterms:modified xsi:type="dcterms:W3CDTF">2023-12-04T09:58:46Z</dcterms:modified>
</cp:coreProperties>
</file>