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leo_Files\Echinoids\WeightBelts\Documents\PeerJ_Submittal\"/>
    </mc:Choice>
  </mc:AlternateContent>
  <bookViews>
    <workbookView xWindow="0" yWindow="0" windowWidth="20400" windowHeight="77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1" l="1"/>
  <c r="AC17" i="1"/>
  <c r="AB17" i="1"/>
  <c r="Z17" i="1"/>
  <c r="AA17" i="1"/>
  <c r="Y17" i="1"/>
  <c r="AD16" i="1"/>
  <c r="Z16" i="1"/>
  <c r="AC16" i="1"/>
  <c r="AB16" i="1"/>
  <c r="AA16" i="1"/>
  <c r="Y16" i="1"/>
  <c r="AD15" i="1"/>
  <c r="Z15" i="1"/>
  <c r="AC15" i="1"/>
  <c r="AB15" i="1"/>
  <c r="AA15" i="1"/>
  <c r="Y15" i="1"/>
  <c r="AD14" i="1"/>
  <c r="Z14" i="1"/>
  <c r="AC14" i="1"/>
  <c r="AB14" i="1"/>
  <c r="AA14" i="1"/>
  <c r="Y14" i="1"/>
  <c r="AD13" i="1"/>
  <c r="Z13" i="1"/>
  <c r="AC13" i="1"/>
  <c r="AB13" i="1"/>
  <c r="AA13" i="1"/>
  <c r="Y13" i="1"/>
  <c r="AD12" i="1"/>
  <c r="Z12" i="1"/>
  <c r="AC12" i="1"/>
  <c r="AB12" i="1"/>
  <c r="AA12" i="1"/>
  <c r="Y12" i="1"/>
  <c r="AD9" i="1"/>
  <c r="Z9" i="1"/>
  <c r="AA9" i="1"/>
  <c r="Y9" i="1"/>
  <c r="AC9" i="1"/>
  <c r="AB9" i="1"/>
  <c r="AE9" i="1" l="1"/>
  <c r="AE14" i="1"/>
  <c r="AE17" i="1"/>
  <c r="AE13" i="1"/>
  <c r="AE12" i="1"/>
  <c r="AE15" i="1"/>
  <c r="AE16" i="1"/>
  <c r="AD11" i="1"/>
  <c r="AD10" i="1"/>
  <c r="AD8" i="1"/>
  <c r="AD7" i="1"/>
  <c r="AD6" i="1"/>
  <c r="AD5" i="1"/>
  <c r="AD4" i="1"/>
  <c r="AD3" i="1"/>
  <c r="AD2" i="1"/>
  <c r="AC11" i="1"/>
  <c r="AC10" i="1"/>
  <c r="AC8" i="1"/>
  <c r="AC7" i="1"/>
  <c r="AC6" i="1"/>
  <c r="AC5" i="1"/>
  <c r="AC4" i="1"/>
  <c r="AC3" i="1"/>
  <c r="AC2" i="1"/>
  <c r="AB11" i="1"/>
  <c r="AB10" i="1"/>
  <c r="AB8" i="1"/>
  <c r="AB7" i="1"/>
  <c r="AB6" i="1"/>
  <c r="AB5" i="1"/>
  <c r="AB4" i="1"/>
  <c r="AB3" i="1"/>
  <c r="AB2" i="1"/>
  <c r="AA11" i="1"/>
  <c r="AA10" i="1"/>
  <c r="AA8" i="1"/>
  <c r="AA7" i="1"/>
  <c r="AA6" i="1"/>
  <c r="AA5" i="1"/>
  <c r="AA4" i="1"/>
  <c r="AA3" i="1"/>
  <c r="AA2" i="1"/>
  <c r="Z11" i="1"/>
  <c r="Z10" i="1"/>
  <c r="Z8" i="1"/>
  <c r="Z7" i="1"/>
  <c r="Z6" i="1"/>
  <c r="Z5" i="1"/>
  <c r="Z4" i="1"/>
  <c r="Z3" i="1"/>
  <c r="Z2" i="1"/>
  <c r="Y11" i="1"/>
  <c r="Y10" i="1"/>
  <c r="Y8" i="1"/>
  <c r="Y7" i="1"/>
  <c r="Y6" i="1"/>
  <c r="Y5" i="1"/>
  <c r="Y4" i="1"/>
  <c r="Y3" i="1"/>
  <c r="Y2" i="1"/>
  <c r="AE5" i="1" l="1"/>
  <c r="AE3" i="1"/>
  <c r="AE6" i="1"/>
  <c r="AE7" i="1"/>
  <c r="AE8" i="1"/>
  <c r="AE2" i="1"/>
  <c r="AE10" i="1"/>
  <c r="AE11" i="1"/>
  <c r="AE4" i="1"/>
</calcChain>
</file>

<file path=xl/sharedStrings.xml><?xml version="1.0" encoding="utf-8"?>
<sst xmlns="http://schemas.openxmlformats.org/spreadsheetml/2006/main" count="110" uniqueCount="79">
  <si>
    <t>Sample</t>
  </si>
  <si>
    <t>Max Size</t>
  </si>
  <si>
    <t>Min Size</t>
  </si>
  <si>
    <t>Quartz</t>
  </si>
  <si>
    <t>Muscovite</t>
  </si>
  <si>
    <t>Albite</t>
  </si>
  <si>
    <t>Hornblende</t>
  </si>
  <si>
    <t>Clinochlore</t>
  </si>
  <si>
    <t>LZ4</t>
  </si>
  <si>
    <t>LZ5</t>
  </si>
  <si>
    <t>LZ6</t>
  </si>
  <si>
    <t>LZ7</t>
  </si>
  <si>
    <t>Halite</t>
  </si>
  <si>
    <t>Dolomite</t>
  </si>
  <si>
    <t>Microcline</t>
  </si>
  <si>
    <t>Calcite</t>
  </si>
  <si>
    <t>Gypsum</t>
  </si>
  <si>
    <t>LZ1</t>
  </si>
  <si>
    <t>LZ2</t>
  </si>
  <si>
    <t>LZ3</t>
  </si>
  <si>
    <t>Magnetite</t>
  </si>
  <si>
    <t>LZ9</t>
  </si>
  <si>
    <t>LZ10</t>
  </si>
  <si>
    <t>Type</t>
  </si>
  <si>
    <t>Sieve</t>
  </si>
  <si>
    <t>Bulk</t>
  </si>
  <si>
    <t>Feldspar</t>
  </si>
  <si>
    <t>Mica</t>
  </si>
  <si>
    <t>Chlorite</t>
  </si>
  <si>
    <t>Other</t>
  </si>
  <si>
    <t>Total</t>
  </si>
  <si>
    <t>LZ8</t>
  </si>
  <si>
    <t>Specimen</t>
  </si>
  <si>
    <t>Zircon</t>
  </si>
  <si>
    <t>Ilmenite</t>
  </si>
  <si>
    <t>Augite</t>
  </si>
  <si>
    <t>LZ11</t>
  </si>
  <si>
    <t>Hematite</t>
  </si>
  <si>
    <t>LZ12</t>
  </si>
  <si>
    <t>Anorthite</t>
  </si>
  <si>
    <t>Analcime</t>
  </si>
  <si>
    <t>LZ13</t>
  </si>
  <si>
    <t>LZ14</t>
  </si>
  <si>
    <t>Rutile</t>
  </si>
  <si>
    <t>3m_n2</t>
  </si>
  <si>
    <t>5_n4</t>
  </si>
  <si>
    <t>Heulandite</t>
  </si>
  <si>
    <t>SPRZ01</t>
  </si>
  <si>
    <t>Lubec, Spark Plug, E. parma beds, surface, 0 .125mm - 0.09mm washed</t>
  </si>
  <si>
    <t>SPRZ02</t>
  </si>
  <si>
    <t>Lubec, Spark Plug, E. parma beds, surface, 0.09mm - 0.063mm washed</t>
  </si>
  <si>
    <t>SPRZ03</t>
  </si>
  <si>
    <t>Lubec,  Spark Plug, E. parma beds, surface, 0.063 - 0.045mm washed</t>
  </si>
  <si>
    <t>L-1 #60</t>
  </si>
  <si>
    <t>Lubec, Spark Plug, E. parma beds, surface 0.25mm - 0.18mm unwashed</t>
  </si>
  <si>
    <t>L-1 #80</t>
  </si>
  <si>
    <t>Lubec, Spark Plug, E. parma beds, surface 0.18mm - 0.125mm unwashed</t>
  </si>
  <si>
    <t>L-1 #120</t>
  </si>
  <si>
    <t>Lubec, Spark Plug, E. parma beds, surface 0.125mm - 0.09mm unwashed</t>
  </si>
  <si>
    <t>L-1 #170</t>
  </si>
  <si>
    <t>Lubec, Spark Plug, E. parma beds, surface &lt; 0.09mm unwashed</t>
  </si>
  <si>
    <t>Eparma</t>
  </si>
  <si>
    <t xml:space="preserve">Diverticula extracts - Combined 20 specimens </t>
  </si>
  <si>
    <t>Spark Plug</t>
  </si>
  <si>
    <t>Lubec, Spark Plug, E. parma beds, reduced zone, unsieved</t>
  </si>
  <si>
    <t>Barr Rd</t>
  </si>
  <si>
    <t>Lubec, Barr Rd, E. parma beds, surface, unsieved</t>
  </si>
  <si>
    <t>Puerta Vallarta</t>
  </si>
  <si>
    <t xml:space="preserve">M. notabilis, Internal (via breaking) 6 specimens combined </t>
  </si>
  <si>
    <t>Playa Organos</t>
  </si>
  <si>
    <t>Sediment Playa Organos, Costa Rica, unsieved</t>
  </si>
  <si>
    <t>Buena Vista</t>
  </si>
  <si>
    <t>Sediment Playa Buena Vista, Costa Rica, unsieved</t>
  </si>
  <si>
    <t>Mellita notabilis</t>
  </si>
  <si>
    <t>Internal (via breaking) 4 specimens, Playa Buena Vista</t>
  </si>
  <si>
    <t>2nd - 1</t>
  </si>
  <si>
    <t>Grayton Beach, FL</t>
  </si>
  <si>
    <t>Mellita tenuis</t>
  </si>
  <si>
    <t>Lanthonia longifissa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</si>
</sst>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>
      <selection activeCell="A33" sqref="A33"/>
    </sheetView>
  </sheetViews>
  <sheetFormatPr defaultRowHeight="14.4" x14ac:dyDescent="0.3"/>
  <cols>
    <col min="1" max="1" width="6.88671875" bestFit="1" customWidth="1"/>
    <col min="2" max="2" width="10.44140625" customWidth="1"/>
    <col min="3" max="3" width="8.109375" bestFit="1" customWidth="1"/>
    <col min="4" max="4" width="7.6640625" bestFit="1" customWidth="1"/>
    <col min="5" max="5" width="6.44140625" bestFit="1" customWidth="1"/>
    <col min="6" max="6" width="9.44140625" bestFit="1" customWidth="1"/>
    <col min="7" max="7" width="5.6640625" bestFit="1" customWidth="1"/>
    <col min="11" max="11" width="10.44140625" bestFit="1" customWidth="1"/>
    <col min="12" max="12" width="10.21875" bestFit="1" customWidth="1"/>
    <col min="23" max="23" width="10.109375" customWidth="1"/>
    <col min="28" max="28" width="11.6640625" customWidth="1"/>
  </cols>
  <sheetData>
    <row r="1" spans="1:31" x14ac:dyDescent="0.3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14</v>
      </c>
      <c r="I1" t="s">
        <v>39</v>
      </c>
      <c r="J1" t="s">
        <v>35</v>
      </c>
      <c r="K1" t="s">
        <v>6</v>
      </c>
      <c r="L1" t="s">
        <v>7</v>
      </c>
      <c r="M1" t="s">
        <v>20</v>
      </c>
      <c r="N1" t="s">
        <v>37</v>
      </c>
      <c r="O1" t="s">
        <v>34</v>
      </c>
      <c r="P1" t="s">
        <v>43</v>
      </c>
      <c r="Q1" t="s">
        <v>33</v>
      </c>
      <c r="R1" t="s">
        <v>12</v>
      </c>
      <c r="S1" t="s">
        <v>13</v>
      </c>
      <c r="T1" t="s">
        <v>15</v>
      </c>
      <c r="U1" t="s">
        <v>16</v>
      </c>
      <c r="V1" t="s">
        <v>40</v>
      </c>
      <c r="W1" t="s">
        <v>46</v>
      </c>
      <c r="Y1" t="s">
        <v>3</v>
      </c>
      <c r="Z1" t="s">
        <v>26</v>
      </c>
      <c r="AA1" t="s">
        <v>27</v>
      </c>
      <c r="AB1" t="s">
        <v>6</v>
      </c>
      <c r="AC1" t="s">
        <v>28</v>
      </c>
      <c r="AD1" t="s">
        <v>29</v>
      </c>
      <c r="AE1" t="s">
        <v>30</v>
      </c>
    </row>
    <row r="2" spans="1:31" x14ac:dyDescent="0.3">
      <c r="A2" t="s">
        <v>17</v>
      </c>
      <c r="B2" t="s">
        <v>24</v>
      </c>
      <c r="C2">
        <v>0.125</v>
      </c>
      <c r="D2">
        <v>0.09</v>
      </c>
      <c r="E2">
        <v>41.65</v>
      </c>
      <c r="F2">
        <v>7.27</v>
      </c>
      <c r="G2">
        <v>28.8</v>
      </c>
      <c r="H2">
        <v>11</v>
      </c>
      <c r="I2">
        <v>0</v>
      </c>
      <c r="J2">
        <v>0</v>
      </c>
      <c r="K2">
        <v>4.55</v>
      </c>
      <c r="L2">
        <v>6.74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Y2">
        <f t="shared" ref="Y2:Y17" si="0">E2</f>
        <v>41.65</v>
      </c>
      <c r="Z2">
        <f t="shared" ref="Z2:Z17" si="1">G2+H2</f>
        <v>39.799999999999997</v>
      </c>
      <c r="AA2">
        <f t="shared" ref="AA2:AA17" si="2">F2</f>
        <v>7.27</v>
      </c>
      <c r="AB2">
        <f t="shared" ref="AB2:AB17" si="3">K2</f>
        <v>4.55</v>
      </c>
      <c r="AC2">
        <f t="shared" ref="AC2:AC17" si="4">L2</f>
        <v>6.74</v>
      </c>
      <c r="AD2">
        <f t="shared" ref="AD2:AD17" si="5">R2+S2+T2+U2+M2</f>
        <v>0</v>
      </c>
      <c r="AE2">
        <f>SUM(Y2:AD2)</f>
        <v>100.00999999999998</v>
      </c>
    </row>
    <row r="3" spans="1:31" x14ac:dyDescent="0.3">
      <c r="A3" t="s">
        <v>18</v>
      </c>
      <c r="B3" t="s">
        <v>24</v>
      </c>
      <c r="C3">
        <v>0.09</v>
      </c>
      <c r="D3">
        <v>6.3E-2</v>
      </c>
      <c r="E3">
        <v>51.06</v>
      </c>
      <c r="F3">
        <v>5.27</v>
      </c>
      <c r="G3">
        <v>19.54</v>
      </c>
      <c r="H3">
        <v>6.9</v>
      </c>
      <c r="I3">
        <v>0</v>
      </c>
      <c r="J3">
        <v>0</v>
      </c>
      <c r="K3">
        <v>8.01</v>
      </c>
      <c r="L3">
        <v>6.45</v>
      </c>
      <c r="M3">
        <v>2.2599999999999998</v>
      </c>
      <c r="N3">
        <v>0</v>
      </c>
      <c r="O3">
        <v>0</v>
      </c>
      <c r="P3">
        <v>0</v>
      </c>
      <c r="Q3">
        <v>0</v>
      </c>
      <c r="R3">
        <v>0.5</v>
      </c>
      <c r="S3">
        <v>0</v>
      </c>
      <c r="T3">
        <v>0</v>
      </c>
      <c r="U3">
        <v>0</v>
      </c>
      <c r="V3">
        <v>0</v>
      </c>
      <c r="W3">
        <v>0</v>
      </c>
      <c r="Y3">
        <f t="shared" si="0"/>
        <v>51.06</v>
      </c>
      <c r="Z3">
        <f t="shared" si="1"/>
        <v>26.439999999999998</v>
      </c>
      <c r="AA3">
        <f t="shared" si="2"/>
        <v>5.27</v>
      </c>
      <c r="AB3">
        <f t="shared" si="3"/>
        <v>8.01</v>
      </c>
      <c r="AC3">
        <f t="shared" si="4"/>
        <v>6.45</v>
      </c>
      <c r="AD3">
        <f t="shared" si="5"/>
        <v>2.76</v>
      </c>
      <c r="AE3">
        <f t="shared" ref="AE3:AE17" si="6">SUM(Y3:AD3)</f>
        <v>99.990000000000009</v>
      </c>
    </row>
    <row r="4" spans="1:31" x14ac:dyDescent="0.3">
      <c r="A4" t="s">
        <v>19</v>
      </c>
      <c r="B4" t="s">
        <v>24</v>
      </c>
      <c r="C4">
        <v>6.3E-2</v>
      </c>
      <c r="D4">
        <v>4.4999999999999998E-2</v>
      </c>
      <c r="E4">
        <v>30.72</v>
      </c>
      <c r="F4">
        <v>19.7</v>
      </c>
      <c r="G4">
        <v>21.33</v>
      </c>
      <c r="H4">
        <v>11.66</v>
      </c>
      <c r="I4">
        <v>0</v>
      </c>
      <c r="J4">
        <v>0</v>
      </c>
      <c r="K4">
        <v>11.27</v>
      </c>
      <c r="L4">
        <v>5.34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Y4">
        <f t="shared" si="0"/>
        <v>30.72</v>
      </c>
      <c r="Z4">
        <f t="shared" si="1"/>
        <v>32.989999999999995</v>
      </c>
      <c r="AA4">
        <f t="shared" si="2"/>
        <v>19.7</v>
      </c>
      <c r="AB4">
        <f t="shared" si="3"/>
        <v>11.27</v>
      </c>
      <c r="AC4">
        <f t="shared" si="4"/>
        <v>5.34</v>
      </c>
      <c r="AD4">
        <f t="shared" si="5"/>
        <v>0</v>
      </c>
      <c r="AE4">
        <f t="shared" si="6"/>
        <v>100.02</v>
      </c>
    </row>
    <row r="5" spans="1:31" x14ac:dyDescent="0.3">
      <c r="A5" t="s">
        <v>8</v>
      </c>
      <c r="B5" t="s">
        <v>24</v>
      </c>
      <c r="C5">
        <v>0.25</v>
      </c>
      <c r="D5">
        <v>0.18</v>
      </c>
      <c r="E5">
        <v>13.52</v>
      </c>
      <c r="F5">
        <v>14.3</v>
      </c>
      <c r="G5">
        <v>34.6</v>
      </c>
      <c r="H5">
        <v>0</v>
      </c>
      <c r="I5">
        <v>0</v>
      </c>
      <c r="J5">
        <v>0</v>
      </c>
      <c r="K5">
        <v>22.2</v>
      </c>
      <c r="L5">
        <v>15.3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Y5">
        <f t="shared" si="0"/>
        <v>13.52</v>
      </c>
      <c r="Z5">
        <f t="shared" si="1"/>
        <v>34.6</v>
      </c>
      <c r="AA5">
        <f t="shared" si="2"/>
        <v>14.3</v>
      </c>
      <c r="AB5">
        <f t="shared" si="3"/>
        <v>22.2</v>
      </c>
      <c r="AC5">
        <f t="shared" si="4"/>
        <v>15.3</v>
      </c>
      <c r="AD5">
        <f t="shared" si="5"/>
        <v>0</v>
      </c>
      <c r="AE5">
        <f t="shared" si="6"/>
        <v>99.92</v>
      </c>
    </row>
    <row r="6" spans="1:31" x14ac:dyDescent="0.3">
      <c r="A6" t="s">
        <v>9</v>
      </c>
      <c r="B6" t="s">
        <v>24</v>
      </c>
      <c r="C6">
        <v>0.18</v>
      </c>
      <c r="D6">
        <v>0.125</v>
      </c>
      <c r="E6">
        <v>48.7</v>
      </c>
      <c r="F6">
        <v>6.3</v>
      </c>
      <c r="G6">
        <v>25.15</v>
      </c>
      <c r="H6">
        <v>10.9</v>
      </c>
      <c r="I6">
        <v>0</v>
      </c>
      <c r="J6">
        <v>0</v>
      </c>
      <c r="K6">
        <v>2.81</v>
      </c>
      <c r="L6">
        <v>5.15</v>
      </c>
      <c r="M6">
        <v>0</v>
      </c>
      <c r="N6">
        <v>0</v>
      </c>
      <c r="O6">
        <v>0</v>
      </c>
      <c r="P6">
        <v>0</v>
      </c>
      <c r="Q6">
        <v>0</v>
      </c>
      <c r="R6">
        <v>0.66</v>
      </c>
      <c r="S6">
        <v>0.33</v>
      </c>
      <c r="T6">
        <v>0</v>
      </c>
      <c r="U6">
        <v>0</v>
      </c>
      <c r="V6">
        <v>0</v>
      </c>
      <c r="W6">
        <v>0</v>
      </c>
      <c r="Y6">
        <f t="shared" si="0"/>
        <v>48.7</v>
      </c>
      <c r="Z6">
        <f t="shared" si="1"/>
        <v>36.049999999999997</v>
      </c>
      <c r="AA6">
        <f t="shared" si="2"/>
        <v>6.3</v>
      </c>
      <c r="AB6">
        <f t="shared" si="3"/>
        <v>2.81</v>
      </c>
      <c r="AC6">
        <f t="shared" si="4"/>
        <v>5.15</v>
      </c>
      <c r="AD6">
        <f t="shared" si="5"/>
        <v>0.99</v>
      </c>
      <c r="AE6">
        <f t="shared" si="6"/>
        <v>100</v>
      </c>
    </row>
    <row r="7" spans="1:31" x14ac:dyDescent="0.3">
      <c r="A7" t="s">
        <v>10</v>
      </c>
      <c r="B7" t="s">
        <v>24</v>
      </c>
      <c r="C7">
        <v>0.125</v>
      </c>
      <c r="D7">
        <v>0.09</v>
      </c>
      <c r="E7">
        <v>43.71</v>
      </c>
      <c r="F7">
        <v>14.26</v>
      </c>
      <c r="G7">
        <v>24.95</v>
      </c>
      <c r="H7">
        <v>2.73</v>
      </c>
      <c r="I7">
        <v>0</v>
      </c>
      <c r="J7">
        <v>0</v>
      </c>
      <c r="K7">
        <v>2.96</v>
      </c>
      <c r="L7">
        <v>10.07</v>
      </c>
      <c r="M7">
        <v>0</v>
      </c>
      <c r="N7">
        <v>0</v>
      </c>
      <c r="O7">
        <v>0</v>
      </c>
      <c r="P7">
        <v>0</v>
      </c>
      <c r="Q7">
        <v>0</v>
      </c>
      <c r="R7">
        <v>1.32</v>
      </c>
      <c r="S7">
        <v>0</v>
      </c>
      <c r="T7">
        <v>0</v>
      </c>
      <c r="U7">
        <v>0</v>
      </c>
      <c r="V7">
        <v>0</v>
      </c>
      <c r="W7">
        <v>0</v>
      </c>
      <c r="Y7">
        <f t="shared" si="0"/>
        <v>43.71</v>
      </c>
      <c r="Z7">
        <f t="shared" si="1"/>
        <v>27.68</v>
      </c>
      <c r="AA7">
        <f t="shared" si="2"/>
        <v>14.26</v>
      </c>
      <c r="AB7">
        <f t="shared" si="3"/>
        <v>2.96</v>
      </c>
      <c r="AC7">
        <f t="shared" si="4"/>
        <v>10.07</v>
      </c>
      <c r="AD7">
        <f t="shared" si="5"/>
        <v>1.32</v>
      </c>
      <c r="AE7">
        <f t="shared" si="6"/>
        <v>100</v>
      </c>
    </row>
    <row r="8" spans="1:31" x14ac:dyDescent="0.3">
      <c r="A8" t="s">
        <v>11</v>
      </c>
      <c r="B8" t="s">
        <v>24</v>
      </c>
      <c r="C8">
        <v>0.09</v>
      </c>
      <c r="D8">
        <v>0</v>
      </c>
      <c r="E8">
        <v>24.83</v>
      </c>
      <c r="F8">
        <v>2.6</v>
      </c>
      <c r="G8">
        <v>14.13</v>
      </c>
      <c r="H8">
        <v>0</v>
      </c>
      <c r="I8">
        <v>0</v>
      </c>
      <c r="J8">
        <v>0</v>
      </c>
      <c r="K8">
        <v>1.59</v>
      </c>
      <c r="L8">
        <v>3.3</v>
      </c>
      <c r="M8">
        <v>0</v>
      </c>
      <c r="N8">
        <v>0</v>
      </c>
      <c r="O8">
        <v>0</v>
      </c>
      <c r="P8">
        <v>0</v>
      </c>
      <c r="Q8">
        <v>0</v>
      </c>
      <c r="R8">
        <v>46.82</v>
      </c>
      <c r="S8">
        <v>0</v>
      </c>
      <c r="T8">
        <v>1.98</v>
      </c>
      <c r="U8">
        <v>4.76</v>
      </c>
      <c r="V8">
        <v>0</v>
      </c>
      <c r="W8">
        <v>0</v>
      </c>
      <c r="Y8">
        <f t="shared" si="0"/>
        <v>24.83</v>
      </c>
      <c r="Z8">
        <f t="shared" si="1"/>
        <v>14.13</v>
      </c>
      <c r="AA8">
        <f t="shared" si="2"/>
        <v>2.6</v>
      </c>
      <c r="AB8">
        <f t="shared" si="3"/>
        <v>1.59</v>
      </c>
      <c r="AC8">
        <f t="shared" si="4"/>
        <v>3.3</v>
      </c>
      <c r="AD8">
        <f t="shared" si="5"/>
        <v>53.559999999999995</v>
      </c>
      <c r="AE8">
        <f t="shared" si="6"/>
        <v>100.00999999999999</v>
      </c>
    </row>
    <row r="9" spans="1:31" x14ac:dyDescent="0.3">
      <c r="A9" t="s">
        <v>31</v>
      </c>
      <c r="B9" t="s">
        <v>32</v>
      </c>
      <c r="E9">
        <v>0</v>
      </c>
      <c r="F9">
        <v>0</v>
      </c>
      <c r="G9">
        <v>4.8</v>
      </c>
      <c r="H9">
        <v>22.3</v>
      </c>
      <c r="I9">
        <v>0</v>
      </c>
      <c r="J9">
        <v>2.5</v>
      </c>
      <c r="K9">
        <v>17.600000000000001</v>
      </c>
      <c r="L9">
        <v>0</v>
      </c>
      <c r="M9">
        <v>0</v>
      </c>
      <c r="N9">
        <v>0</v>
      </c>
      <c r="O9">
        <v>32.9</v>
      </c>
      <c r="P9">
        <v>0</v>
      </c>
      <c r="Q9">
        <v>19.899999999999999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Y9">
        <f t="shared" si="0"/>
        <v>0</v>
      </c>
      <c r="Z9">
        <f t="shared" si="1"/>
        <v>27.1</v>
      </c>
      <c r="AA9">
        <f t="shared" si="2"/>
        <v>0</v>
      </c>
      <c r="AB9">
        <f t="shared" si="3"/>
        <v>17.600000000000001</v>
      </c>
      <c r="AC9">
        <f t="shared" si="4"/>
        <v>0</v>
      </c>
      <c r="AD9">
        <f t="shared" si="5"/>
        <v>0</v>
      </c>
      <c r="AE9">
        <f t="shared" si="6"/>
        <v>44.7</v>
      </c>
    </row>
    <row r="10" spans="1:31" x14ac:dyDescent="0.3">
      <c r="A10" t="s">
        <v>21</v>
      </c>
      <c r="B10" t="s">
        <v>25</v>
      </c>
      <c r="E10">
        <v>41.42</v>
      </c>
      <c r="F10">
        <v>12.05</v>
      </c>
      <c r="G10">
        <v>28.68</v>
      </c>
      <c r="H10">
        <v>8.83</v>
      </c>
      <c r="I10">
        <v>0</v>
      </c>
      <c r="J10">
        <v>0</v>
      </c>
      <c r="K10">
        <v>2.62</v>
      </c>
      <c r="L10">
        <v>6.41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Y10">
        <f t="shared" si="0"/>
        <v>41.42</v>
      </c>
      <c r="Z10">
        <f t="shared" si="1"/>
        <v>37.51</v>
      </c>
      <c r="AA10">
        <f t="shared" si="2"/>
        <v>12.05</v>
      </c>
      <c r="AB10">
        <f t="shared" si="3"/>
        <v>2.62</v>
      </c>
      <c r="AC10">
        <f t="shared" si="4"/>
        <v>6.41</v>
      </c>
      <c r="AD10">
        <f t="shared" si="5"/>
        <v>0</v>
      </c>
      <c r="AE10">
        <f t="shared" si="6"/>
        <v>100.01</v>
      </c>
    </row>
    <row r="11" spans="1:31" x14ac:dyDescent="0.3">
      <c r="A11" t="s">
        <v>22</v>
      </c>
      <c r="B11" t="s">
        <v>25</v>
      </c>
      <c r="E11">
        <v>40.54</v>
      </c>
      <c r="F11">
        <v>7.3</v>
      </c>
      <c r="G11">
        <v>26.7</v>
      </c>
      <c r="H11">
        <v>14.7</v>
      </c>
      <c r="I11">
        <v>0</v>
      </c>
      <c r="J11">
        <v>0</v>
      </c>
      <c r="K11">
        <v>2.77</v>
      </c>
      <c r="L11">
        <v>7.93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Y11">
        <f t="shared" si="0"/>
        <v>40.54</v>
      </c>
      <c r="Z11">
        <f t="shared" si="1"/>
        <v>41.4</v>
      </c>
      <c r="AA11">
        <f t="shared" si="2"/>
        <v>7.3</v>
      </c>
      <c r="AB11">
        <f t="shared" si="3"/>
        <v>2.77</v>
      </c>
      <c r="AC11">
        <f t="shared" si="4"/>
        <v>7.93</v>
      </c>
      <c r="AD11">
        <f t="shared" si="5"/>
        <v>0</v>
      </c>
      <c r="AE11">
        <f t="shared" si="6"/>
        <v>99.94</v>
      </c>
    </row>
    <row r="12" spans="1:31" x14ac:dyDescent="0.3">
      <c r="A12" t="s">
        <v>36</v>
      </c>
      <c r="B12" t="s">
        <v>32</v>
      </c>
      <c r="E12">
        <v>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12.1</v>
      </c>
      <c r="N12">
        <v>13.6</v>
      </c>
      <c r="O12">
        <v>17.3</v>
      </c>
      <c r="P12">
        <v>0</v>
      </c>
      <c r="Q12">
        <v>38.9</v>
      </c>
      <c r="R12">
        <v>0</v>
      </c>
      <c r="S12">
        <v>0</v>
      </c>
      <c r="T12">
        <v>11.1</v>
      </c>
      <c r="U12">
        <v>0</v>
      </c>
      <c r="V12">
        <v>0</v>
      </c>
      <c r="W12">
        <v>0</v>
      </c>
      <c r="Y12">
        <f t="shared" si="0"/>
        <v>7</v>
      </c>
      <c r="Z12">
        <f t="shared" si="1"/>
        <v>0</v>
      </c>
      <c r="AA12">
        <f t="shared" si="2"/>
        <v>0</v>
      </c>
      <c r="AB12">
        <f t="shared" si="3"/>
        <v>0</v>
      </c>
      <c r="AC12">
        <f t="shared" si="4"/>
        <v>0</v>
      </c>
      <c r="AD12">
        <f t="shared" si="5"/>
        <v>23.2</v>
      </c>
      <c r="AE12">
        <f t="shared" si="6"/>
        <v>30.2</v>
      </c>
    </row>
    <row r="13" spans="1:31" x14ac:dyDescent="0.3">
      <c r="A13" t="s">
        <v>38</v>
      </c>
      <c r="B13" t="s">
        <v>25</v>
      </c>
      <c r="E13">
        <v>14.56</v>
      </c>
      <c r="F13">
        <v>0</v>
      </c>
      <c r="G13">
        <v>0</v>
      </c>
      <c r="H13">
        <v>0</v>
      </c>
      <c r="I13">
        <v>48</v>
      </c>
      <c r="J13">
        <v>22.36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1.71</v>
      </c>
      <c r="S13">
        <v>0</v>
      </c>
      <c r="T13">
        <v>5.26</v>
      </c>
      <c r="U13">
        <v>0</v>
      </c>
      <c r="V13">
        <v>8.1</v>
      </c>
      <c r="W13">
        <v>0</v>
      </c>
      <c r="Y13">
        <f t="shared" si="0"/>
        <v>14.56</v>
      </c>
      <c r="Z13">
        <f t="shared" si="1"/>
        <v>0</v>
      </c>
      <c r="AA13">
        <f t="shared" si="2"/>
        <v>0</v>
      </c>
      <c r="AB13">
        <f t="shared" si="3"/>
        <v>0</v>
      </c>
      <c r="AC13">
        <f t="shared" si="4"/>
        <v>0</v>
      </c>
      <c r="AD13">
        <f t="shared" si="5"/>
        <v>6.97</v>
      </c>
      <c r="AE13">
        <f t="shared" si="6"/>
        <v>21.53</v>
      </c>
    </row>
    <row r="14" spans="1:31" x14ac:dyDescent="0.3">
      <c r="A14" t="s">
        <v>41</v>
      </c>
      <c r="B14" t="s">
        <v>25</v>
      </c>
      <c r="E14">
        <v>27.31</v>
      </c>
      <c r="F14">
        <v>0</v>
      </c>
      <c r="G14">
        <v>0</v>
      </c>
      <c r="H14">
        <v>0</v>
      </c>
      <c r="I14">
        <v>30.37</v>
      </c>
      <c r="J14">
        <v>13.22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2.42</v>
      </c>
      <c r="T14">
        <v>17.690000000000001</v>
      </c>
      <c r="U14">
        <v>0</v>
      </c>
      <c r="V14">
        <v>0</v>
      </c>
      <c r="W14">
        <v>0</v>
      </c>
      <c r="Y14">
        <f t="shared" si="0"/>
        <v>27.31</v>
      </c>
      <c r="Z14">
        <f t="shared" si="1"/>
        <v>0</v>
      </c>
      <c r="AA14">
        <f t="shared" si="2"/>
        <v>0</v>
      </c>
      <c r="AB14">
        <f t="shared" si="3"/>
        <v>0</v>
      </c>
      <c r="AC14">
        <f t="shared" si="4"/>
        <v>0</v>
      </c>
      <c r="AD14">
        <f t="shared" si="5"/>
        <v>20.11</v>
      </c>
      <c r="AE14">
        <f t="shared" si="6"/>
        <v>47.42</v>
      </c>
    </row>
    <row r="15" spans="1:31" x14ac:dyDescent="0.3">
      <c r="A15" t="s">
        <v>42</v>
      </c>
      <c r="B15" t="s">
        <v>32</v>
      </c>
      <c r="E15">
        <v>0</v>
      </c>
      <c r="F15">
        <v>0</v>
      </c>
      <c r="G15">
        <v>9.3000000000000007</v>
      </c>
      <c r="H15">
        <v>0</v>
      </c>
      <c r="I15">
        <v>0</v>
      </c>
      <c r="J15">
        <v>0</v>
      </c>
      <c r="K15">
        <v>0</v>
      </c>
      <c r="L15">
        <v>0</v>
      </c>
      <c r="M15">
        <v>36.42</v>
      </c>
      <c r="N15">
        <v>2.15</v>
      </c>
      <c r="O15">
        <v>12.18</v>
      </c>
      <c r="P15">
        <v>0</v>
      </c>
      <c r="Q15">
        <v>1.26</v>
      </c>
      <c r="R15">
        <v>2.4900000000000002</v>
      </c>
      <c r="S15">
        <v>0</v>
      </c>
      <c r="T15">
        <v>36.19</v>
      </c>
      <c r="U15">
        <v>0</v>
      </c>
      <c r="V15">
        <v>0</v>
      </c>
      <c r="W15">
        <v>0</v>
      </c>
      <c r="Y15">
        <f t="shared" si="0"/>
        <v>0</v>
      </c>
      <c r="Z15">
        <f t="shared" si="1"/>
        <v>9.3000000000000007</v>
      </c>
      <c r="AA15">
        <f t="shared" si="2"/>
        <v>0</v>
      </c>
      <c r="AB15">
        <f t="shared" si="3"/>
        <v>0</v>
      </c>
      <c r="AC15">
        <f t="shared" si="4"/>
        <v>0</v>
      </c>
      <c r="AD15">
        <f t="shared" si="5"/>
        <v>75.099999999999994</v>
      </c>
      <c r="AE15">
        <f t="shared" si="6"/>
        <v>84.399999999999991</v>
      </c>
    </row>
    <row r="16" spans="1:31" x14ac:dyDescent="0.3">
      <c r="A16" t="s">
        <v>44</v>
      </c>
      <c r="B16" t="s">
        <v>32</v>
      </c>
      <c r="E16">
        <v>23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16.309999999999999</v>
      </c>
      <c r="Q16">
        <v>60.7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Y16">
        <f t="shared" si="0"/>
        <v>23</v>
      </c>
      <c r="Z16">
        <f t="shared" si="1"/>
        <v>0</v>
      </c>
      <c r="AA16">
        <f t="shared" si="2"/>
        <v>0</v>
      </c>
      <c r="AB16">
        <f t="shared" si="3"/>
        <v>0</v>
      </c>
      <c r="AC16">
        <f t="shared" si="4"/>
        <v>0</v>
      </c>
      <c r="AD16">
        <f t="shared" si="5"/>
        <v>0</v>
      </c>
      <c r="AE16">
        <f t="shared" si="6"/>
        <v>23</v>
      </c>
    </row>
    <row r="17" spans="1:31" x14ac:dyDescent="0.3">
      <c r="A17" t="s">
        <v>45</v>
      </c>
      <c r="B17" t="s">
        <v>32</v>
      </c>
      <c r="E17">
        <v>2.72</v>
      </c>
      <c r="F17">
        <v>0</v>
      </c>
      <c r="G17">
        <v>0</v>
      </c>
      <c r="H17">
        <v>5.0199999999999996</v>
      </c>
      <c r="I17">
        <v>0</v>
      </c>
      <c r="J17">
        <v>17.989999999999998</v>
      </c>
      <c r="K17">
        <v>0</v>
      </c>
      <c r="L17">
        <v>0</v>
      </c>
      <c r="M17">
        <v>20.55</v>
      </c>
      <c r="N17">
        <v>17.98</v>
      </c>
      <c r="O17">
        <v>20.37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6.62</v>
      </c>
      <c r="Y17">
        <f t="shared" si="0"/>
        <v>2.72</v>
      </c>
      <c r="Z17">
        <f t="shared" si="1"/>
        <v>5.0199999999999996</v>
      </c>
      <c r="AA17">
        <f t="shared" si="2"/>
        <v>0</v>
      </c>
      <c r="AB17">
        <f t="shared" si="3"/>
        <v>0</v>
      </c>
      <c r="AC17">
        <f t="shared" si="4"/>
        <v>0</v>
      </c>
      <c r="AD17">
        <f t="shared" si="5"/>
        <v>20.55</v>
      </c>
      <c r="AE17">
        <f t="shared" si="6"/>
        <v>28.29</v>
      </c>
    </row>
    <row r="20" spans="1:31" x14ac:dyDescent="0.3">
      <c r="A20" t="s">
        <v>17</v>
      </c>
      <c r="B20" t="s">
        <v>47</v>
      </c>
      <c r="C20" t="s">
        <v>48</v>
      </c>
    </row>
    <row r="21" spans="1:31" x14ac:dyDescent="0.3">
      <c r="A21" t="s">
        <v>18</v>
      </c>
      <c r="B21" t="s">
        <v>49</v>
      </c>
      <c r="C21" t="s">
        <v>50</v>
      </c>
    </row>
    <row r="22" spans="1:31" x14ac:dyDescent="0.3">
      <c r="A22" t="s">
        <v>19</v>
      </c>
      <c r="B22" t="s">
        <v>51</v>
      </c>
      <c r="C22" t="s">
        <v>52</v>
      </c>
    </row>
    <row r="23" spans="1:31" x14ac:dyDescent="0.3">
      <c r="A23" t="s">
        <v>8</v>
      </c>
      <c r="B23" t="s">
        <v>53</v>
      </c>
      <c r="C23" t="s">
        <v>54</v>
      </c>
    </row>
    <row r="24" spans="1:31" x14ac:dyDescent="0.3">
      <c r="A24" t="s">
        <v>9</v>
      </c>
      <c r="B24" t="s">
        <v>55</v>
      </c>
      <c r="C24" t="s">
        <v>56</v>
      </c>
    </row>
    <row r="25" spans="1:31" x14ac:dyDescent="0.3">
      <c r="A25" t="s">
        <v>10</v>
      </c>
      <c r="B25" t="s">
        <v>57</v>
      </c>
      <c r="C25" t="s">
        <v>58</v>
      </c>
    </row>
    <row r="26" spans="1:31" x14ac:dyDescent="0.3">
      <c r="A26" t="s">
        <v>11</v>
      </c>
      <c r="B26" t="s">
        <v>59</v>
      </c>
      <c r="C26" t="s">
        <v>60</v>
      </c>
    </row>
    <row r="27" spans="1:31" x14ac:dyDescent="0.3">
      <c r="A27" t="s">
        <v>31</v>
      </c>
      <c r="B27" t="s">
        <v>61</v>
      </c>
      <c r="C27" t="s">
        <v>62</v>
      </c>
    </row>
    <row r="28" spans="1:31" x14ac:dyDescent="0.3">
      <c r="A28" t="s">
        <v>21</v>
      </c>
      <c r="B28" t="s">
        <v>63</v>
      </c>
      <c r="C28" t="s">
        <v>64</v>
      </c>
    </row>
    <row r="29" spans="1:31" x14ac:dyDescent="0.3">
      <c r="A29" t="s">
        <v>22</v>
      </c>
      <c r="B29" t="s">
        <v>65</v>
      </c>
      <c r="C29" t="s">
        <v>66</v>
      </c>
    </row>
    <row r="30" spans="1:31" x14ac:dyDescent="0.3">
      <c r="A30" t="s">
        <v>36</v>
      </c>
      <c r="B30" t="s">
        <v>67</v>
      </c>
      <c r="C30" t="s">
        <v>68</v>
      </c>
    </row>
    <row r="31" spans="1:31" x14ac:dyDescent="0.3">
      <c r="A31" t="s">
        <v>38</v>
      </c>
      <c r="B31" t="s">
        <v>69</v>
      </c>
      <c r="C31" t="s">
        <v>70</v>
      </c>
    </row>
    <row r="32" spans="1:31" x14ac:dyDescent="0.3">
      <c r="A32" t="s">
        <v>41</v>
      </c>
      <c r="B32" t="s">
        <v>71</v>
      </c>
      <c r="C32" t="s">
        <v>72</v>
      </c>
    </row>
    <row r="33" spans="1:3" x14ac:dyDescent="0.3">
      <c r="A33" t="s">
        <v>42</v>
      </c>
      <c r="B33" t="s">
        <v>73</v>
      </c>
      <c r="C33" t="s">
        <v>74</v>
      </c>
    </row>
    <row r="34" spans="1:3" x14ac:dyDescent="0.3">
      <c r="A34" t="s">
        <v>75</v>
      </c>
      <c r="C34" t="s">
        <v>76</v>
      </c>
    </row>
    <row r="35" spans="1:3" x14ac:dyDescent="0.3">
      <c r="A35" t="s">
        <v>44</v>
      </c>
      <c r="C35" t="s">
        <v>77</v>
      </c>
    </row>
    <row r="36" spans="1:3" x14ac:dyDescent="0.3">
      <c r="A36" t="s">
        <v>45</v>
      </c>
      <c r="C3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2020-07-08T23:01:38Z</dcterms:created>
  <dcterms:modified xsi:type="dcterms:W3CDTF">2023-09-21T15:51:53Z</dcterms:modified>
</cp:coreProperties>
</file>