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esktop\Dong\投稿\peerj\第一次修改\ck_rtqpcr\"/>
    </mc:Choice>
  </mc:AlternateContent>
  <xr:revisionPtr revIDLastSave="0" documentId="13_ncr:1_{5AEDA44C-E8B3-4070-8794-40381DD1E55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1" i="1" l="1"/>
  <c r="G271" i="1" s="1"/>
  <c r="I271" i="1" s="1"/>
  <c r="J271" i="1" s="1"/>
  <c r="E271" i="1"/>
  <c r="F268" i="1"/>
  <c r="G268" i="1" s="1"/>
  <c r="I268" i="1" s="1"/>
  <c r="J268" i="1" s="1"/>
  <c r="E268" i="1"/>
  <c r="G265" i="1"/>
  <c r="I265" i="1" s="1"/>
  <c r="J265" i="1" s="1"/>
  <c r="F265" i="1"/>
  <c r="E265" i="1"/>
  <c r="G262" i="1"/>
  <c r="I262" i="1" s="1"/>
  <c r="J262" i="1" s="1"/>
  <c r="F262" i="1"/>
  <c r="E262" i="1"/>
  <c r="F259" i="1"/>
  <c r="E259" i="1"/>
  <c r="G259" i="1" s="1"/>
  <c r="I259" i="1" s="1"/>
  <c r="J259" i="1" s="1"/>
  <c r="F256" i="1"/>
  <c r="G256" i="1" s="1"/>
  <c r="E256" i="1"/>
  <c r="F253" i="1"/>
  <c r="G253" i="1" s="1"/>
  <c r="I253" i="1" s="1"/>
  <c r="J253" i="1" s="1"/>
  <c r="E253" i="1"/>
  <c r="F250" i="1"/>
  <c r="G250" i="1" s="1"/>
  <c r="I250" i="1" s="1"/>
  <c r="J250" i="1" s="1"/>
  <c r="E250" i="1"/>
  <c r="F247" i="1"/>
  <c r="G247" i="1" s="1"/>
  <c r="I247" i="1" s="1"/>
  <c r="J247" i="1" s="1"/>
  <c r="E247" i="1"/>
  <c r="F244" i="1"/>
  <c r="G244" i="1" s="1"/>
  <c r="I244" i="1" s="1"/>
  <c r="J244" i="1" s="1"/>
  <c r="E244" i="1"/>
  <c r="F241" i="1"/>
  <c r="G241" i="1" s="1"/>
  <c r="I241" i="1" s="1"/>
  <c r="J241" i="1" s="1"/>
  <c r="E241" i="1"/>
  <c r="F238" i="1"/>
  <c r="G238" i="1" s="1"/>
  <c r="I238" i="1" s="1"/>
  <c r="J238" i="1" s="1"/>
  <c r="E238" i="1"/>
  <c r="F235" i="1"/>
  <c r="G235" i="1" s="1"/>
  <c r="I235" i="1" s="1"/>
  <c r="J235" i="1" s="1"/>
  <c r="E235" i="1"/>
  <c r="F232" i="1"/>
  <c r="G232" i="1" s="1"/>
  <c r="I232" i="1" s="1"/>
  <c r="J232" i="1" s="1"/>
  <c r="E232" i="1"/>
  <c r="F229" i="1"/>
  <c r="G229" i="1" s="1"/>
  <c r="E229" i="1"/>
  <c r="F226" i="1"/>
  <c r="G226" i="1" s="1"/>
  <c r="I226" i="1" s="1"/>
  <c r="J226" i="1" s="1"/>
  <c r="E226" i="1"/>
  <c r="F223" i="1"/>
  <c r="G223" i="1" s="1"/>
  <c r="I223" i="1" s="1"/>
  <c r="J223" i="1" s="1"/>
  <c r="E223" i="1"/>
  <c r="F220" i="1"/>
  <c r="G220" i="1" s="1"/>
  <c r="I220" i="1" s="1"/>
  <c r="J220" i="1" s="1"/>
  <c r="E220" i="1"/>
  <c r="F217" i="1"/>
  <c r="G217" i="1" s="1"/>
  <c r="I217" i="1" s="1"/>
  <c r="J217" i="1" s="1"/>
  <c r="E217" i="1"/>
  <c r="F214" i="1"/>
  <c r="G214" i="1" s="1"/>
  <c r="I214" i="1" s="1"/>
  <c r="J214" i="1" s="1"/>
  <c r="E214" i="1"/>
  <c r="F211" i="1"/>
  <c r="G211" i="1" s="1"/>
  <c r="I211" i="1" s="1"/>
  <c r="J211" i="1" s="1"/>
  <c r="E211" i="1"/>
  <c r="F208" i="1"/>
  <c r="G208" i="1" s="1"/>
  <c r="I208" i="1" s="1"/>
  <c r="J208" i="1" s="1"/>
  <c r="E208" i="1"/>
  <c r="F205" i="1"/>
  <c r="G205" i="1" s="1"/>
  <c r="I205" i="1" s="1"/>
  <c r="J205" i="1" s="1"/>
  <c r="E205" i="1"/>
  <c r="F202" i="1"/>
  <c r="E202" i="1"/>
  <c r="G202" i="1" s="1"/>
  <c r="G199" i="1"/>
  <c r="I199" i="1" s="1"/>
  <c r="J199" i="1" s="1"/>
  <c r="F199" i="1"/>
  <c r="E199" i="1"/>
  <c r="F196" i="1"/>
  <c r="G196" i="1" s="1"/>
  <c r="I196" i="1" s="1"/>
  <c r="J196" i="1" s="1"/>
  <c r="E196" i="1"/>
  <c r="F193" i="1"/>
  <c r="G193" i="1" s="1"/>
  <c r="I193" i="1" s="1"/>
  <c r="J193" i="1" s="1"/>
  <c r="E193" i="1"/>
  <c r="F190" i="1"/>
  <c r="G190" i="1" s="1"/>
  <c r="I190" i="1" s="1"/>
  <c r="J190" i="1" s="1"/>
  <c r="E190" i="1"/>
  <c r="F187" i="1"/>
  <c r="G187" i="1" s="1"/>
  <c r="I187" i="1" s="1"/>
  <c r="J187" i="1" s="1"/>
  <c r="E187" i="1"/>
  <c r="F184" i="1"/>
  <c r="G184" i="1" s="1"/>
  <c r="I184" i="1" s="1"/>
  <c r="J184" i="1" s="1"/>
  <c r="E184" i="1"/>
  <c r="F181" i="1"/>
  <c r="G181" i="1" s="1"/>
  <c r="I181" i="1" s="1"/>
  <c r="J181" i="1" s="1"/>
  <c r="E181" i="1"/>
  <c r="G178" i="1"/>
  <c r="I178" i="1" s="1"/>
  <c r="J178" i="1" s="1"/>
  <c r="F178" i="1"/>
  <c r="E178" i="1"/>
  <c r="F175" i="1"/>
  <c r="E175" i="1"/>
  <c r="G175" i="1" s="1"/>
  <c r="F172" i="1"/>
  <c r="G172" i="1" s="1"/>
  <c r="I172" i="1" s="1"/>
  <c r="J172" i="1" s="1"/>
  <c r="E172" i="1"/>
  <c r="F169" i="1"/>
  <c r="G169" i="1" s="1"/>
  <c r="I169" i="1" s="1"/>
  <c r="J169" i="1" s="1"/>
  <c r="E169" i="1"/>
  <c r="F166" i="1"/>
  <c r="G166" i="1" s="1"/>
  <c r="I166" i="1" s="1"/>
  <c r="J166" i="1" s="1"/>
  <c r="E166" i="1"/>
  <c r="F163" i="1"/>
  <c r="G163" i="1" s="1"/>
  <c r="I163" i="1" s="1"/>
  <c r="J163" i="1" s="1"/>
  <c r="E163" i="1"/>
  <c r="G160" i="1"/>
  <c r="I160" i="1" s="1"/>
  <c r="J160" i="1" s="1"/>
  <c r="F160" i="1"/>
  <c r="E160" i="1"/>
  <c r="F157" i="1"/>
  <c r="G157" i="1" s="1"/>
  <c r="I157" i="1" s="1"/>
  <c r="J157" i="1" s="1"/>
  <c r="E157" i="1"/>
  <c r="F154" i="1"/>
  <c r="G154" i="1" s="1"/>
  <c r="I154" i="1" s="1"/>
  <c r="J154" i="1" s="1"/>
  <c r="E154" i="1"/>
  <c r="F151" i="1"/>
  <c r="E151" i="1"/>
  <c r="G151" i="1" s="1"/>
  <c r="I151" i="1" s="1"/>
  <c r="J151" i="1" s="1"/>
  <c r="F148" i="1"/>
  <c r="G148" i="1" s="1"/>
  <c r="E148" i="1"/>
  <c r="G145" i="1"/>
  <c r="I145" i="1" s="1"/>
  <c r="J145" i="1" s="1"/>
  <c r="F145" i="1"/>
  <c r="E145" i="1"/>
  <c r="F142" i="1"/>
  <c r="G142" i="1" s="1"/>
  <c r="I142" i="1" s="1"/>
  <c r="J142" i="1" s="1"/>
  <c r="E142" i="1"/>
  <c r="G139" i="1"/>
  <c r="I139" i="1" s="1"/>
  <c r="J139" i="1" s="1"/>
  <c r="F139" i="1"/>
  <c r="E139" i="1"/>
  <c r="F136" i="1"/>
  <c r="G136" i="1" s="1"/>
  <c r="I136" i="1" s="1"/>
  <c r="J136" i="1" s="1"/>
  <c r="E136" i="1"/>
  <c r="F133" i="1"/>
  <c r="G133" i="1" s="1"/>
  <c r="I133" i="1" s="1"/>
  <c r="J133" i="1" s="1"/>
  <c r="E133" i="1"/>
  <c r="F130" i="1"/>
  <c r="G130" i="1" s="1"/>
  <c r="I130" i="1" s="1"/>
  <c r="J130" i="1" s="1"/>
  <c r="E130" i="1"/>
  <c r="F127" i="1"/>
  <c r="G127" i="1" s="1"/>
  <c r="I127" i="1" s="1"/>
  <c r="J127" i="1" s="1"/>
  <c r="E127" i="1"/>
  <c r="G124" i="1"/>
  <c r="I124" i="1" s="1"/>
  <c r="J124" i="1" s="1"/>
  <c r="F124" i="1"/>
  <c r="E124" i="1"/>
  <c r="F121" i="1"/>
  <c r="G121" i="1" s="1"/>
  <c r="E121" i="1"/>
  <c r="F118" i="1"/>
  <c r="G118" i="1" s="1"/>
  <c r="I118" i="1" s="1"/>
  <c r="J118" i="1" s="1"/>
  <c r="E118" i="1"/>
  <c r="F115" i="1"/>
  <c r="G115" i="1" s="1"/>
  <c r="I115" i="1" s="1"/>
  <c r="J115" i="1" s="1"/>
  <c r="E115" i="1"/>
  <c r="F112" i="1"/>
  <c r="G112" i="1" s="1"/>
  <c r="I112" i="1" s="1"/>
  <c r="J112" i="1" s="1"/>
  <c r="E112" i="1"/>
  <c r="H100" i="1"/>
  <c r="F109" i="1"/>
  <c r="G109" i="1" s="1"/>
  <c r="I109" i="1" s="1"/>
  <c r="J109" i="1" s="1"/>
  <c r="E109" i="1"/>
  <c r="G106" i="1"/>
  <c r="I106" i="1" s="1"/>
  <c r="J106" i="1" s="1"/>
  <c r="F106" i="1"/>
  <c r="E106" i="1"/>
  <c r="F103" i="1"/>
  <c r="G103" i="1" s="1"/>
  <c r="I103" i="1" s="1"/>
  <c r="J103" i="1" s="1"/>
  <c r="E103" i="1"/>
  <c r="F100" i="1"/>
  <c r="G100" i="1" s="1"/>
  <c r="I100" i="1" s="1"/>
  <c r="J100" i="1" s="1"/>
  <c r="E100" i="1"/>
  <c r="F97" i="1"/>
  <c r="E97" i="1"/>
  <c r="G97" i="1" s="1"/>
  <c r="I97" i="1" s="1"/>
  <c r="J97" i="1" s="1"/>
  <c r="F94" i="1"/>
  <c r="G94" i="1" s="1"/>
  <c r="E94" i="1"/>
  <c r="G91" i="1"/>
  <c r="I91" i="1" s="1"/>
  <c r="J91" i="1" s="1"/>
  <c r="F91" i="1"/>
  <c r="E91" i="1"/>
  <c r="F88" i="1"/>
  <c r="G88" i="1" s="1"/>
  <c r="I88" i="1" s="1"/>
  <c r="J88" i="1" s="1"/>
  <c r="E88" i="1"/>
  <c r="G85" i="1"/>
  <c r="I85" i="1" s="1"/>
  <c r="J85" i="1" s="1"/>
  <c r="F85" i="1"/>
  <c r="E85" i="1"/>
  <c r="F82" i="1"/>
  <c r="G82" i="1" s="1"/>
  <c r="I82" i="1" s="1"/>
  <c r="J82" i="1" s="1"/>
  <c r="E82" i="1"/>
  <c r="F79" i="1"/>
  <c r="G79" i="1" s="1"/>
  <c r="I79" i="1" s="1"/>
  <c r="J79" i="1" s="1"/>
  <c r="E79" i="1"/>
  <c r="F76" i="1"/>
  <c r="G76" i="1" s="1"/>
  <c r="I76" i="1" s="1"/>
  <c r="J76" i="1" s="1"/>
  <c r="E76" i="1"/>
  <c r="F73" i="1"/>
  <c r="G73" i="1" s="1"/>
  <c r="I73" i="1" s="1"/>
  <c r="J73" i="1" s="1"/>
  <c r="E73" i="1"/>
  <c r="G70" i="1"/>
  <c r="I70" i="1" s="1"/>
  <c r="J70" i="1" s="1"/>
  <c r="F70" i="1"/>
  <c r="E70" i="1"/>
  <c r="F67" i="1"/>
  <c r="E67" i="1"/>
  <c r="G67" i="1" s="1"/>
  <c r="F64" i="1"/>
  <c r="G64" i="1" s="1"/>
  <c r="I64" i="1" s="1"/>
  <c r="J64" i="1" s="1"/>
  <c r="E64" i="1"/>
  <c r="F61" i="1"/>
  <c r="G61" i="1" s="1"/>
  <c r="I61" i="1" s="1"/>
  <c r="J61" i="1" s="1"/>
  <c r="E61" i="1"/>
  <c r="F58" i="1"/>
  <c r="G58" i="1" s="1"/>
  <c r="I58" i="1" s="1"/>
  <c r="J58" i="1" s="1"/>
  <c r="E58" i="1"/>
  <c r="F55" i="1"/>
  <c r="E55" i="1"/>
  <c r="F52" i="1"/>
  <c r="E52" i="1"/>
  <c r="F49" i="1"/>
  <c r="E49" i="1"/>
  <c r="F46" i="1"/>
  <c r="E46" i="1"/>
  <c r="F43" i="1"/>
  <c r="E43" i="1"/>
  <c r="F40" i="1"/>
  <c r="E40" i="1"/>
  <c r="F37" i="1"/>
  <c r="E37" i="1"/>
  <c r="F34" i="1"/>
  <c r="E34" i="1"/>
  <c r="F31" i="1"/>
  <c r="E31" i="1"/>
  <c r="G31" i="1" s="1"/>
  <c r="F28" i="1"/>
  <c r="G28" i="1" s="1"/>
  <c r="E28" i="1"/>
  <c r="F25" i="1"/>
  <c r="E25" i="1"/>
  <c r="F22" i="1"/>
  <c r="E22" i="1"/>
  <c r="F19" i="1"/>
  <c r="E19" i="1"/>
  <c r="F16" i="1"/>
  <c r="E16" i="1"/>
  <c r="F13" i="1"/>
  <c r="E13" i="1"/>
  <c r="F10" i="1"/>
  <c r="E10" i="1"/>
  <c r="F7" i="1"/>
  <c r="E7" i="1"/>
  <c r="F4" i="1"/>
  <c r="E4" i="1"/>
  <c r="G4" i="1" s="1"/>
  <c r="K226" i="1" l="1"/>
  <c r="L226" i="1"/>
  <c r="H235" i="1"/>
  <c r="I229" i="1"/>
  <c r="J229" i="1" s="1"/>
  <c r="H262" i="1"/>
  <c r="I256" i="1"/>
  <c r="J256" i="1" s="1"/>
  <c r="L271" i="1"/>
  <c r="K271" i="1"/>
  <c r="L253" i="1"/>
  <c r="K253" i="1"/>
  <c r="L244" i="1"/>
  <c r="K244" i="1"/>
  <c r="H181" i="1"/>
  <c r="I175" i="1"/>
  <c r="J175" i="1" s="1"/>
  <c r="L190" i="1"/>
  <c r="K190" i="1"/>
  <c r="I202" i="1"/>
  <c r="J202" i="1" s="1"/>
  <c r="H208" i="1"/>
  <c r="L217" i="1"/>
  <c r="K217" i="1"/>
  <c r="K172" i="1"/>
  <c r="L172" i="1"/>
  <c r="L199" i="1"/>
  <c r="K199" i="1"/>
  <c r="K118" i="1"/>
  <c r="L118" i="1"/>
  <c r="L163" i="1"/>
  <c r="K163" i="1"/>
  <c r="H154" i="1"/>
  <c r="I148" i="1"/>
  <c r="J148" i="1" s="1"/>
  <c r="L145" i="1"/>
  <c r="K145" i="1"/>
  <c r="L136" i="1"/>
  <c r="K136" i="1"/>
  <c r="H127" i="1"/>
  <c r="I121" i="1"/>
  <c r="J121" i="1" s="1"/>
  <c r="L109" i="1"/>
  <c r="K109" i="1"/>
  <c r="K64" i="1"/>
  <c r="L64" i="1"/>
  <c r="I94" i="1"/>
  <c r="J94" i="1" s="1"/>
  <c r="L91" i="1"/>
  <c r="K91" i="1"/>
  <c r="H73" i="1"/>
  <c r="I67" i="1"/>
  <c r="J67" i="1" s="1"/>
  <c r="L82" i="1"/>
  <c r="K82" i="1"/>
  <c r="G16" i="1"/>
  <c r="G7" i="1"/>
  <c r="G25" i="1"/>
  <c r="G13" i="1"/>
  <c r="G10" i="1"/>
  <c r="G43" i="1"/>
  <c r="G55" i="1"/>
  <c r="G34" i="1"/>
  <c r="G22" i="1"/>
  <c r="G40" i="1"/>
  <c r="G52" i="1"/>
  <c r="G19" i="1"/>
  <c r="H19" i="1" s="1"/>
  <c r="G37" i="1"/>
  <c r="G46" i="1"/>
  <c r="G49" i="1"/>
  <c r="L262" i="1" l="1"/>
  <c r="K262" i="1"/>
  <c r="L235" i="1"/>
  <c r="K235" i="1"/>
  <c r="L208" i="1"/>
  <c r="K208" i="1"/>
  <c r="K181" i="1"/>
  <c r="L181" i="1"/>
  <c r="L154" i="1"/>
  <c r="K154" i="1"/>
  <c r="K127" i="1"/>
  <c r="L127" i="1"/>
  <c r="L100" i="1"/>
  <c r="K100" i="1"/>
  <c r="K73" i="1"/>
  <c r="L73" i="1"/>
  <c r="H46" i="1"/>
  <c r="I37" i="1" s="1"/>
  <c r="J37" i="1" s="1"/>
  <c r="I10" i="1"/>
  <c r="J10" i="1" s="1"/>
  <c r="I25" i="1"/>
  <c r="J25" i="1" s="1"/>
  <c r="I4" i="1"/>
  <c r="J4" i="1" s="1"/>
  <c r="I22" i="1"/>
  <c r="J22" i="1" s="1"/>
  <c r="I7" i="1"/>
  <c r="J7" i="1" s="1"/>
  <c r="I28" i="1"/>
  <c r="J28" i="1" s="1"/>
  <c r="I16" i="1"/>
  <c r="J16" i="1" s="1"/>
  <c r="I13" i="1"/>
  <c r="J13" i="1" s="1"/>
  <c r="I19" i="1"/>
  <c r="J19" i="1" s="1"/>
  <c r="K10" i="1" l="1"/>
  <c r="I31" i="1"/>
  <c r="J31" i="1" s="1"/>
  <c r="I55" i="1"/>
  <c r="J55" i="1" s="1"/>
  <c r="I52" i="1"/>
  <c r="J52" i="1" s="1"/>
  <c r="I49" i="1"/>
  <c r="J49" i="1" s="1"/>
  <c r="I34" i="1"/>
  <c r="J34" i="1" s="1"/>
  <c r="I43" i="1"/>
  <c r="J43" i="1" s="1"/>
  <c r="I46" i="1"/>
  <c r="J46" i="1" s="1"/>
  <c r="L19" i="1"/>
  <c r="I40" i="1"/>
  <c r="J40" i="1" s="1"/>
  <c r="K19" i="1"/>
  <c r="L10" i="1"/>
  <c r="L28" i="1"/>
  <c r="K28" i="1"/>
  <c r="L55" i="1" l="1"/>
  <c r="L37" i="1"/>
  <c r="K37" i="1"/>
  <c r="K55" i="1"/>
  <c r="L46" i="1"/>
  <c r="K46" i="1"/>
</calcChain>
</file>

<file path=xl/sharedStrings.xml><?xml version="1.0" encoding="utf-8"?>
<sst xmlns="http://schemas.openxmlformats.org/spreadsheetml/2006/main" count="552" uniqueCount="73">
  <si>
    <t>Sample</t>
  </si>
  <si>
    <r>
      <rPr>
        <sz val="12"/>
        <color theme="1"/>
        <rFont val="宋体"/>
        <family val="3"/>
        <charset val="134"/>
      </rPr>
      <t>△</t>
    </r>
    <r>
      <rPr>
        <sz val="12"/>
        <color theme="1"/>
        <rFont val="Times New Roman"/>
        <family val="1"/>
      </rPr>
      <t>Ct</t>
    </r>
  </si>
  <si>
    <r>
      <rPr>
        <sz val="12"/>
        <color theme="1"/>
        <rFont val="宋体"/>
        <family val="3"/>
        <charset val="134"/>
      </rPr>
      <t>△△</t>
    </r>
    <r>
      <rPr>
        <sz val="12"/>
        <color theme="1"/>
        <rFont val="Times New Roman"/>
        <family val="1"/>
      </rPr>
      <t>Ct</t>
    </r>
  </si>
  <si>
    <r>
      <t>2-</t>
    </r>
    <r>
      <rPr>
        <sz val="12"/>
        <color theme="1"/>
        <rFont val="Segoe UI Symbol"/>
        <family val="3"/>
      </rPr>
      <t>△△</t>
    </r>
    <r>
      <rPr>
        <sz val="12"/>
        <color theme="1"/>
        <rFont val="Times New Roman"/>
        <family val="1"/>
      </rPr>
      <t>Ct</t>
    </r>
    <phoneticPr fontId="2" type="noConversion"/>
  </si>
  <si>
    <r>
      <t>mean(2-</t>
    </r>
    <r>
      <rPr>
        <sz val="12"/>
        <color theme="1"/>
        <rFont val="Segoe UI Symbol"/>
        <family val="1"/>
      </rPr>
      <t>△△</t>
    </r>
    <r>
      <rPr>
        <sz val="12"/>
        <color theme="1"/>
        <rFont val="Times New Roman"/>
        <family val="1"/>
      </rPr>
      <t>Ct)</t>
    </r>
    <phoneticPr fontId="2" type="noConversion"/>
  </si>
  <si>
    <r>
      <t>stdev(2-</t>
    </r>
    <r>
      <rPr>
        <sz val="12"/>
        <color theme="1"/>
        <rFont val="Segoe UI Symbol"/>
        <family val="1"/>
      </rPr>
      <t>△△</t>
    </r>
    <r>
      <rPr>
        <sz val="12"/>
        <color theme="1"/>
        <rFont val="Times New Roman"/>
        <family val="1"/>
      </rPr>
      <t>Ct)</t>
    </r>
    <phoneticPr fontId="2" type="noConversion"/>
  </si>
  <si>
    <t>ACh_3A_1</t>
  </si>
  <si>
    <t>ACh_3A_2</t>
  </si>
  <si>
    <t>ACh_3A_3</t>
  </si>
  <si>
    <t>ACh_C3_1</t>
  </si>
  <si>
    <t>ACh_C3_2</t>
  </si>
  <si>
    <t>ACh_C3_3</t>
  </si>
  <si>
    <t>ACh_C4_1</t>
  </si>
  <si>
    <t>ACh_C4_2</t>
  </si>
  <si>
    <t>ACh_C4_3</t>
  </si>
  <si>
    <t>ACq_1A_1</t>
  </si>
  <si>
    <t>ACq_1A_2</t>
  </si>
  <si>
    <t>ACq_1A_3</t>
  </si>
  <si>
    <t>ACq_C1_1</t>
  </si>
  <si>
    <t>ACq_C1_2</t>
  </si>
  <si>
    <t>ACq_C1_3</t>
  </si>
  <si>
    <t>ACq_C2_1</t>
  </si>
  <si>
    <t>ACq_C2_2</t>
  </si>
  <si>
    <t>ACq_C2_3</t>
  </si>
  <si>
    <t>ACzb_19A_1</t>
    <phoneticPr fontId="2" type="noConversion"/>
  </si>
  <si>
    <t>ACzb_19A_2</t>
    <phoneticPr fontId="2" type="noConversion"/>
  </si>
  <si>
    <t>ACzb_19A_3</t>
    <phoneticPr fontId="2" type="noConversion"/>
  </si>
  <si>
    <t>ACz_D2_1</t>
  </si>
  <si>
    <t>ACz_D2_2</t>
  </si>
  <si>
    <t>ACz_D2_3</t>
  </si>
  <si>
    <t>ACzb_20A_1</t>
  </si>
  <si>
    <t>ACzb_20A_2</t>
  </si>
  <si>
    <t>ACzb_20A_3</t>
  </si>
  <si>
    <t>YCh_6A_1</t>
  </si>
  <si>
    <t>YCh_6A_2</t>
  </si>
  <si>
    <t>YCh_6A_3</t>
  </si>
  <si>
    <t>YCh_C10_1</t>
  </si>
  <si>
    <t>YCh_C10_2</t>
  </si>
  <si>
    <t>YCh_C10_3</t>
  </si>
  <si>
    <t>YCh_C9_1</t>
  </si>
  <si>
    <t>YCh_C9_2</t>
  </si>
  <si>
    <t>YCh_C9_3</t>
  </si>
  <si>
    <t>YCq_4A_1</t>
  </si>
  <si>
    <t>YCq_4A_2</t>
  </si>
  <si>
    <t>YCq_4A_3</t>
  </si>
  <si>
    <t>YCq_C5_1</t>
  </si>
  <si>
    <t>YCq_C5_2</t>
  </si>
  <si>
    <t>YCq_C5_3</t>
  </si>
  <si>
    <t>YCq_C6_1</t>
  </si>
  <si>
    <t>YCq_C6_2</t>
  </si>
  <si>
    <t>YCq_C6_3</t>
  </si>
  <si>
    <t>YCz_5A_1</t>
  </si>
  <si>
    <t>YCz_5A_2</t>
  </si>
  <si>
    <t>YCz_5A_3</t>
  </si>
  <si>
    <t>YCz_C7_1</t>
  </si>
  <si>
    <t>YCz_C7_2</t>
  </si>
  <si>
    <t>YCz_C7_3</t>
  </si>
  <si>
    <t>YCz_C8_1</t>
  </si>
  <si>
    <t>YCz_C8_2</t>
  </si>
  <si>
    <t>YCz_C8_3</t>
  </si>
  <si>
    <t>CL9G066930012_alt</t>
  </si>
  <si>
    <t>CL9G066930012_alt</t>
    <phoneticPr fontId="2" type="noConversion"/>
  </si>
  <si>
    <t>Gene_id</t>
    <phoneticPr fontId="2" type="noConversion"/>
  </si>
  <si>
    <t>CL2G044126012_alt</t>
  </si>
  <si>
    <t>CL2G044587012_alt</t>
  </si>
  <si>
    <t>CL3G046634012_alt</t>
  </si>
  <si>
    <t>CL8G065380012_alt</t>
  </si>
  <si>
    <t>CL8G065380012_alt</t>
    <phoneticPr fontId="2" type="noConversion"/>
  </si>
  <si>
    <t>Ct(gene)</t>
    <phoneticPr fontId="2" type="noConversion"/>
  </si>
  <si>
    <t>Ct(Actin)</t>
    <phoneticPr fontId="2" type="noConversion"/>
  </si>
  <si>
    <t>Mean Ct(Actin)</t>
    <phoneticPr fontId="2" type="noConversion"/>
  </si>
  <si>
    <t>Mean Ct(gene)</t>
    <phoneticPr fontId="2" type="noConversion"/>
  </si>
  <si>
    <r>
      <t>CK mean(</t>
    </r>
    <r>
      <rPr>
        <sz val="12"/>
        <color theme="1"/>
        <rFont val="Segoe UI Symbol"/>
        <family val="3"/>
      </rPr>
      <t>△</t>
    </r>
    <r>
      <rPr>
        <sz val="12"/>
        <color theme="1"/>
        <rFont val="Times New Roman"/>
        <family val="1"/>
      </rPr>
      <t>Ct)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</si>
</sst>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_ "/>
    <numFmt numFmtId="177" formatCode="0.0000_ "/>
  </numFmts>
  <fonts count="9" x14ac:knownFonts="1">
    <font>
      <sz val="11"/>
      <color theme="1"/>
      <name val="等线"/>
      <family val="2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Segoe UI Symbol"/>
      <family val="3"/>
    </font>
    <font>
      <sz val="12"/>
      <color theme="1"/>
      <name val="Segoe UI Symbol"/>
      <family val="1"/>
    </font>
    <font>
      <sz val="12"/>
      <name val="Times New Roman"/>
      <family val="1"/>
    </font>
    <font>
      <sz val="12"/>
      <color theme="1"/>
      <name val="Times New Roman"/>
      <family val="3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177" fontId="0" fillId="0" borderId="0" xfId="0" applyNumberFormat="1"/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8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1"/>
  <sheetViews>
    <sheetView tabSelected="1" topLeftCell="A281" zoomScale="91" workbookViewId="0">
      <selection activeCell="H4" sqref="H4"/>
    </sheetView>
  </sheetViews>
  <sheetFormatPr defaultRowHeight="13.8" x14ac:dyDescent="0.25"/>
  <cols>
    <col min="1" max="1" width="21.21875" bestFit="1" customWidth="1"/>
    <col min="2" max="2" width="14.33203125" bestFit="1" customWidth="1"/>
    <col min="3" max="3" width="14.109375" bestFit="1" customWidth="1"/>
    <col min="4" max="4" width="22.21875" style="4" bestFit="1" customWidth="1"/>
    <col min="5" max="5" width="17.109375" style="4" bestFit="1" customWidth="1"/>
    <col min="6" max="6" width="19.21875" style="4" bestFit="1" customWidth="1"/>
    <col min="7" max="7" width="10.21875" style="5" bestFit="1" customWidth="1"/>
    <col min="8" max="9" width="15" bestFit="1" customWidth="1"/>
    <col min="10" max="10" width="14.33203125" bestFit="1" customWidth="1"/>
    <col min="11" max="11" width="15.88671875" bestFit="1" customWidth="1"/>
    <col min="12" max="12" width="16" bestFit="1" customWidth="1"/>
  </cols>
  <sheetData>
    <row r="1" spans="1:12" ht="19.2" x14ac:dyDescent="0.25">
      <c r="A1" s="1" t="s">
        <v>62</v>
      </c>
      <c r="B1" s="1" t="s">
        <v>0</v>
      </c>
      <c r="C1" s="1" t="s">
        <v>69</v>
      </c>
      <c r="D1" s="7" t="s">
        <v>68</v>
      </c>
      <c r="E1" s="1" t="s">
        <v>70</v>
      </c>
      <c r="F1" s="6" t="s">
        <v>71</v>
      </c>
      <c r="G1" s="2" t="s">
        <v>1</v>
      </c>
      <c r="H1" s="8" t="s">
        <v>72</v>
      </c>
      <c r="I1" s="1" t="s">
        <v>2</v>
      </c>
      <c r="J1" s="1" t="s">
        <v>3</v>
      </c>
      <c r="K1" s="1" t="s">
        <v>4</v>
      </c>
      <c r="L1" s="1" t="s">
        <v>5</v>
      </c>
    </row>
    <row r="2" spans="1:12" ht="15.6" x14ac:dyDescent="0.25">
      <c r="A2" s="1" t="s">
        <v>61</v>
      </c>
      <c r="B2" s="1" t="s">
        <v>6</v>
      </c>
      <c r="C2" s="1">
        <v>31.195449629859699</v>
      </c>
      <c r="D2" s="3">
        <v>33.269686818705402</v>
      </c>
      <c r="E2" s="3"/>
      <c r="F2" s="3"/>
      <c r="G2" s="2"/>
      <c r="H2" s="1"/>
      <c r="I2" s="1"/>
      <c r="J2" s="1"/>
      <c r="K2" s="1"/>
      <c r="L2" s="1"/>
    </row>
    <row r="3" spans="1:12" ht="15.6" x14ac:dyDescent="0.25">
      <c r="A3" s="1" t="s">
        <v>61</v>
      </c>
      <c r="B3" s="1" t="s">
        <v>7</v>
      </c>
      <c r="C3" s="1">
        <v>31.040557490812699</v>
      </c>
      <c r="D3" s="3">
        <v>31.992554960336399</v>
      </c>
      <c r="E3" s="3"/>
      <c r="F3" s="3"/>
      <c r="G3" s="2"/>
      <c r="H3" s="1"/>
      <c r="I3" s="1"/>
      <c r="J3" s="1"/>
      <c r="K3" s="1"/>
      <c r="L3" s="1"/>
    </row>
    <row r="4" spans="1:12" ht="15.6" x14ac:dyDescent="0.25">
      <c r="A4" s="1" t="s">
        <v>61</v>
      </c>
      <c r="B4" s="1" t="s">
        <v>8</v>
      </c>
      <c r="C4" s="1">
        <v>31.471876080716498</v>
      </c>
      <c r="D4" s="3">
        <v>31.543698978330301</v>
      </c>
      <c r="E4" s="3">
        <f>AVERAGE(C2:C4)</f>
        <v>31.235961067129633</v>
      </c>
      <c r="F4" s="3">
        <f>AVERAGE(D2:D4)</f>
        <v>32.268646919124031</v>
      </c>
      <c r="G4" s="2">
        <f>F4-E4</f>
        <v>1.0326858519943976</v>
      </c>
      <c r="H4" s="1"/>
      <c r="I4" s="2">
        <f>G4-$H$19</f>
        <v>7.6481465734297318</v>
      </c>
      <c r="J4" s="1">
        <f>POWER(2,-I4)</f>
        <v>4.9851527511465222E-3</v>
      </c>
      <c r="K4" s="1"/>
      <c r="L4" s="1"/>
    </row>
    <row r="5" spans="1:12" ht="15.6" x14ac:dyDescent="0.25">
      <c r="A5" s="1" t="s">
        <v>60</v>
      </c>
      <c r="B5" s="1" t="s">
        <v>9</v>
      </c>
      <c r="C5" s="1">
        <v>30.245824119531601</v>
      </c>
      <c r="D5" s="3">
        <v>28.215108140607001</v>
      </c>
      <c r="E5" s="3"/>
      <c r="F5" s="3"/>
      <c r="G5" s="2"/>
      <c r="H5" s="1"/>
      <c r="I5" s="1"/>
      <c r="J5" s="1"/>
      <c r="K5" s="1"/>
      <c r="L5" s="1"/>
    </row>
    <row r="6" spans="1:12" ht="15.6" x14ac:dyDescent="0.25">
      <c r="A6" s="1" t="s">
        <v>60</v>
      </c>
      <c r="B6" s="1" t="s">
        <v>10</v>
      </c>
      <c r="C6" s="1">
        <v>30.140346549146098</v>
      </c>
      <c r="D6" s="3">
        <v>27.216722899178201</v>
      </c>
      <c r="E6" s="3"/>
      <c r="F6" s="3"/>
      <c r="G6" s="2"/>
      <c r="H6" s="1"/>
      <c r="I6" s="1"/>
      <c r="J6" s="1"/>
      <c r="K6" s="1"/>
      <c r="L6" s="1"/>
    </row>
    <row r="7" spans="1:12" ht="15.6" x14ac:dyDescent="0.25">
      <c r="A7" s="1" t="s">
        <v>60</v>
      </c>
      <c r="B7" s="1" t="s">
        <v>11</v>
      </c>
      <c r="C7" s="1">
        <v>30.669748830858399</v>
      </c>
      <c r="D7" s="3">
        <v>27.5954081424352</v>
      </c>
      <c r="E7" s="3">
        <f>AVERAGE(C5:C7)</f>
        <v>30.351973166512035</v>
      </c>
      <c r="F7" s="3">
        <f>AVERAGE(D5:D7)</f>
        <v>27.675746394073467</v>
      </c>
      <c r="G7" s="2">
        <f>F7-E7</f>
        <v>-2.676226772438568</v>
      </c>
      <c r="H7" s="1"/>
      <c r="I7" s="2">
        <f t="shared" ref="I7" si="0">G7-$H$19</f>
        <v>3.9392339489967663</v>
      </c>
      <c r="J7" s="1">
        <f t="shared" ref="J7" si="1">POWER(2,-I7)</f>
        <v>6.5188715165517289E-2</v>
      </c>
      <c r="K7" s="1"/>
      <c r="L7" s="1"/>
    </row>
    <row r="8" spans="1:12" ht="15.6" x14ac:dyDescent="0.25">
      <c r="A8" s="1" t="s">
        <v>60</v>
      </c>
      <c r="B8" s="1" t="s">
        <v>12</v>
      </c>
      <c r="C8" s="1">
        <v>29.388746866353401</v>
      </c>
      <c r="D8" s="3">
        <v>27.9441072248658</v>
      </c>
      <c r="E8" s="3"/>
      <c r="F8" s="3"/>
      <c r="G8" s="2"/>
      <c r="H8" s="1"/>
      <c r="I8" s="1"/>
      <c r="J8" s="1"/>
      <c r="K8" s="1"/>
      <c r="L8" s="1"/>
    </row>
    <row r="9" spans="1:12" ht="15.6" x14ac:dyDescent="0.25">
      <c r="A9" s="1" t="s">
        <v>60</v>
      </c>
      <c r="B9" s="1" t="s">
        <v>13</v>
      </c>
      <c r="C9" s="1">
        <v>30.4475070256394</v>
      </c>
      <c r="D9" s="3">
        <v>28.184781770602001</v>
      </c>
      <c r="E9" s="3"/>
      <c r="F9" s="3"/>
      <c r="G9" s="2"/>
      <c r="H9" s="1"/>
      <c r="I9" s="1"/>
      <c r="J9" s="1"/>
      <c r="K9" s="1"/>
      <c r="L9" s="1"/>
    </row>
    <row r="10" spans="1:12" ht="15.6" x14ac:dyDescent="0.25">
      <c r="A10" s="1" t="s">
        <v>60</v>
      </c>
      <c r="B10" s="1" t="s">
        <v>14</v>
      </c>
      <c r="C10" s="1">
        <v>30.440851280180599</v>
      </c>
      <c r="D10" s="3">
        <v>27.666996050302899</v>
      </c>
      <c r="E10" s="3">
        <f t="shared" ref="E10:F10" si="2">AVERAGE(C8:C10)</f>
        <v>30.092368390724463</v>
      </c>
      <c r="F10" s="3">
        <f t="shared" si="2"/>
        <v>27.931961681923568</v>
      </c>
      <c r="G10" s="2">
        <f t="shared" ref="G10" si="3">F10-E10</f>
        <v>-2.1604067088008954</v>
      </c>
      <c r="H10" s="2"/>
      <c r="I10" s="2">
        <f t="shared" ref="I10" si="4">G10-$H$19</f>
        <v>4.4550540126344389</v>
      </c>
      <c r="J10" s="1">
        <f t="shared" ref="J10" si="5">POWER(2,-I10)</f>
        <v>4.5592678794688299E-2</v>
      </c>
      <c r="K10" s="1">
        <f>AVERAGE(J4,J7,J10)</f>
        <v>3.8588848903784036E-2</v>
      </c>
      <c r="L10" s="1">
        <f>_xlfn.STDEV.P(J4,J7,J10,)</f>
        <v>2.7398172193555677E-2</v>
      </c>
    </row>
    <row r="11" spans="1:12" ht="15.6" x14ac:dyDescent="0.25">
      <c r="A11" s="1" t="s">
        <v>60</v>
      </c>
      <c r="B11" s="1" t="s">
        <v>15</v>
      </c>
      <c r="C11" s="1">
        <v>29.469708414202898</v>
      </c>
      <c r="D11" s="3">
        <v>26.437547757971199</v>
      </c>
      <c r="E11" s="3"/>
      <c r="F11" s="3"/>
      <c r="G11" s="2"/>
      <c r="H11" s="1"/>
      <c r="I11" s="1"/>
      <c r="J11" s="1"/>
      <c r="K11" s="1"/>
      <c r="L11" s="1"/>
    </row>
    <row r="12" spans="1:12" ht="15.6" x14ac:dyDescent="0.25">
      <c r="A12" s="1" t="s">
        <v>60</v>
      </c>
      <c r="B12" s="1" t="s">
        <v>16</v>
      </c>
      <c r="C12" s="1">
        <v>29.8760129654965</v>
      </c>
      <c r="D12" s="3">
        <v>26.737455013206102</v>
      </c>
      <c r="E12" s="3"/>
      <c r="F12" s="3"/>
      <c r="G12" s="2"/>
      <c r="H12" s="1"/>
      <c r="I12" s="1"/>
      <c r="J12" s="1"/>
      <c r="K12" s="1"/>
      <c r="L12" s="1"/>
    </row>
    <row r="13" spans="1:12" ht="15.6" x14ac:dyDescent="0.25">
      <c r="A13" s="1" t="s">
        <v>60</v>
      </c>
      <c r="B13" s="1" t="s">
        <v>17</v>
      </c>
      <c r="C13" s="1">
        <v>30.256335947392401</v>
      </c>
      <c r="D13" s="3">
        <v>26.9398663000784</v>
      </c>
      <c r="E13" s="3">
        <f t="shared" ref="E13:F13" si="6">AVERAGE(C11:C13)</f>
        <v>29.867352442363934</v>
      </c>
      <c r="F13" s="3">
        <f t="shared" si="6"/>
        <v>26.704956357085234</v>
      </c>
      <c r="G13" s="2">
        <f t="shared" ref="G13" si="7">F13-E13</f>
        <v>-3.1623960852787008</v>
      </c>
      <c r="H13" s="1"/>
      <c r="I13" s="2">
        <f t="shared" ref="I13" si="8">G13-$H$19</f>
        <v>3.4530646361566335</v>
      </c>
      <c r="J13" s="1">
        <f t="shared" ref="J13" si="9">POWER(2,-I13)</f>
        <v>9.1311182610097047E-2</v>
      </c>
      <c r="K13" s="1"/>
      <c r="L13" s="1"/>
    </row>
    <row r="14" spans="1:12" ht="15.6" x14ac:dyDescent="0.25">
      <c r="A14" s="1" t="s">
        <v>60</v>
      </c>
      <c r="B14" s="1" t="s">
        <v>18</v>
      </c>
      <c r="C14" s="1">
        <v>30.8609737217302</v>
      </c>
      <c r="D14" s="3">
        <v>22.298159506114999</v>
      </c>
      <c r="E14" s="3"/>
      <c r="F14" s="3"/>
      <c r="G14" s="2"/>
      <c r="H14" s="1"/>
      <c r="I14" s="1"/>
      <c r="J14" s="1"/>
      <c r="K14" s="1"/>
      <c r="L14" s="1"/>
    </row>
    <row r="15" spans="1:12" ht="15.6" x14ac:dyDescent="0.25">
      <c r="A15" s="1" t="s">
        <v>60</v>
      </c>
      <c r="B15" s="1" t="s">
        <v>19</v>
      </c>
      <c r="C15" s="1">
        <v>30.1418373174454</v>
      </c>
      <c r="D15" s="3">
        <v>22.175850117026801</v>
      </c>
      <c r="E15" s="3"/>
      <c r="F15" s="3"/>
      <c r="G15" s="2"/>
      <c r="H15" s="1"/>
      <c r="I15" s="1"/>
      <c r="J15" s="1"/>
      <c r="K15" s="1"/>
      <c r="L15" s="1"/>
    </row>
    <row r="16" spans="1:12" ht="15.6" x14ac:dyDescent="0.25">
      <c r="A16" s="1" t="s">
        <v>60</v>
      </c>
      <c r="B16" s="1" t="s">
        <v>20</v>
      </c>
      <c r="C16" s="1">
        <v>29.738140607678599</v>
      </c>
      <c r="D16" s="3">
        <v>22.257571469802901</v>
      </c>
      <c r="E16" s="3">
        <f t="shared" ref="E16:F16" si="10">AVERAGE(C14:C16)</f>
        <v>30.246983882284734</v>
      </c>
      <c r="F16" s="3">
        <f t="shared" si="10"/>
        <v>22.243860364314898</v>
      </c>
      <c r="G16" s="2">
        <f t="shared" ref="G16" si="11">F16-E16</f>
        <v>-8.0031235179698363</v>
      </c>
      <c r="H16" s="1"/>
      <c r="I16" s="2">
        <f t="shared" ref="I16" si="12">G16-$H$19</f>
        <v>-1.3876627965345021</v>
      </c>
      <c r="J16" s="1">
        <f t="shared" ref="J16" si="13">POWER(2,-I16)</f>
        <v>2.6165445022178218</v>
      </c>
      <c r="K16" s="1"/>
      <c r="L16" s="1"/>
    </row>
    <row r="17" spans="1:12" ht="15.6" x14ac:dyDescent="0.25">
      <c r="A17" s="1" t="s">
        <v>60</v>
      </c>
      <c r="B17" s="1" t="s">
        <v>21</v>
      </c>
      <c r="C17" s="1">
        <v>28.810415671529299</v>
      </c>
      <c r="D17" s="3">
        <v>21.257409769974199</v>
      </c>
      <c r="E17" s="3"/>
      <c r="F17" s="3"/>
      <c r="G17" s="2"/>
      <c r="H17" s="1"/>
      <c r="I17" s="1"/>
      <c r="J17" s="1"/>
      <c r="K17" s="1"/>
      <c r="L17" s="1"/>
    </row>
    <row r="18" spans="1:12" ht="15.6" x14ac:dyDescent="0.25">
      <c r="A18" s="1" t="s">
        <v>60</v>
      </c>
      <c r="B18" s="1" t="s">
        <v>22</v>
      </c>
      <c r="C18" s="1">
        <v>30.1692130145349</v>
      </c>
      <c r="D18" s="3">
        <v>21.060843914378101</v>
      </c>
      <c r="E18" s="3"/>
      <c r="F18" s="3"/>
      <c r="G18" s="2"/>
      <c r="H18" s="1"/>
      <c r="I18" s="1"/>
      <c r="J18" s="1"/>
      <c r="K18" s="1"/>
      <c r="L18" s="1"/>
    </row>
    <row r="19" spans="1:12" ht="15.6" x14ac:dyDescent="0.25">
      <c r="A19" s="1" t="s">
        <v>60</v>
      </c>
      <c r="B19" s="1" t="s">
        <v>23</v>
      </c>
      <c r="C19" s="1">
        <v>30.365194883073201</v>
      </c>
      <c r="D19" s="3">
        <v>20.983982201612701</v>
      </c>
      <c r="E19" s="3">
        <f t="shared" ref="E19:F19" si="14">AVERAGE(C17:C19)</f>
        <v>29.781607856379136</v>
      </c>
      <c r="F19" s="3">
        <f t="shared" si="14"/>
        <v>21.100745295321669</v>
      </c>
      <c r="G19" s="2">
        <f t="shared" ref="G19" si="15">F19-E19</f>
        <v>-8.6808625610574666</v>
      </c>
      <c r="H19" s="2">
        <f>AVERAGE(G13,G16,G19)</f>
        <v>-6.6154607214353343</v>
      </c>
      <c r="I19" s="2">
        <f t="shared" ref="I19" si="16">G19-$H$19</f>
        <v>-2.0654018396221323</v>
      </c>
      <c r="J19" s="1">
        <f t="shared" ref="J19" si="17">POWER(2,-I19)</f>
        <v>4.1855054023933755</v>
      </c>
      <c r="K19" s="1">
        <f t="shared" ref="K19" si="18">AVERAGE(J13,J16,J19)</f>
        <v>2.2977870290737648</v>
      </c>
      <c r="L19" s="1">
        <f t="shared" ref="L19" si="19">_xlfn.STDEV.P(J13,J16,J19,)</f>
        <v>1.7673066773989674</v>
      </c>
    </row>
    <row r="20" spans="1:12" ht="15.6" x14ac:dyDescent="0.25">
      <c r="A20" s="1" t="s">
        <v>60</v>
      </c>
      <c r="B20" s="1" t="s">
        <v>24</v>
      </c>
      <c r="C20" s="1">
        <v>29.976777071518502</v>
      </c>
      <c r="D20" s="3">
        <v>29.223614571257201</v>
      </c>
      <c r="E20" s="3"/>
      <c r="F20" s="3"/>
      <c r="G20" s="2"/>
      <c r="H20" s="1"/>
      <c r="I20" s="1"/>
      <c r="J20" s="1"/>
      <c r="K20" s="1"/>
      <c r="L20" s="1"/>
    </row>
    <row r="21" spans="1:12" ht="15.6" x14ac:dyDescent="0.25">
      <c r="A21" s="1" t="s">
        <v>60</v>
      </c>
      <c r="B21" s="1" t="s">
        <v>25</v>
      </c>
      <c r="C21" s="1">
        <v>29.837701069735299</v>
      </c>
      <c r="D21" s="3">
        <v>29.7413830484352</v>
      </c>
      <c r="E21" s="3"/>
      <c r="F21" s="3"/>
      <c r="G21" s="2"/>
      <c r="H21" s="1"/>
      <c r="I21" s="1"/>
      <c r="J21" s="1"/>
      <c r="K21" s="1"/>
      <c r="L21" s="1"/>
    </row>
    <row r="22" spans="1:12" ht="15.6" x14ac:dyDescent="0.25">
      <c r="A22" s="1" t="s">
        <v>60</v>
      </c>
      <c r="B22" s="1" t="s">
        <v>26</v>
      </c>
      <c r="C22" s="1">
        <v>30.282376222590301</v>
      </c>
      <c r="D22" s="3">
        <v>28.725237592227501</v>
      </c>
      <c r="E22" s="3">
        <f t="shared" ref="E22:F22" si="20">AVERAGE(C20:C22)</f>
        <v>30.032284787948033</v>
      </c>
      <c r="F22" s="3">
        <f t="shared" si="20"/>
        <v>29.230078403973298</v>
      </c>
      <c r="G22" s="2">
        <f t="shared" ref="G22" si="21">F22-E22</f>
        <v>-0.80220638397473465</v>
      </c>
      <c r="H22" s="1"/>
      <c r="I22" s="2">
        <f t="shared" ref="I22" si="22">G22-$H$19</f>
        <v>5.8132543374605996</v>
      </c>
      <c r="J22" s="1">
        <f t="shared" ref="J22" si="23">POWER(2,-I22)</f>
        <v>1.7784271180174296E-2</v>
      </c>
      <c r="K22" s="1"/>
      <c r="L22" s="1"/>
    </row>
    <row r="23" spans="1:12" ht="15.6" x14ac:dyDescent="0.25">
      <c r="A23" s="1" t="s">
        <v>60</v>
      </c>
      <c r="B23" s="1" t="s">
        <v>27</v>
      </c>
      <c r="C23" s="1">
        <v>31.0579775196742</v>
      </c>
      <c r="D23" s="3">
        <v>28.463349644391698</v>
      </c>
      <c r="E23" s="3"/>
      <c r="F23" s="3"/>
      <c r="G23" s="2"/>
      <c r="H23" s="1"/>
      <c r="I23" s="1"/>
      <c r="J23" s="1"/>
      <c r="K23" s="1"/>
      <c r="L23" s="1"/>
    </row>
    <row r="24" spans="1:12" ht="15.6" x14ac:dyDescent="0.25">
      <c r="A24" s="1" t="s">
        <v>60</v>
      </c>
      <c r="B24" s="1" t="s">
        <v>28</v>
      </c>
      <c r="C24" s="1">
        <v>30.5459597286319</v>
      </c>
      <c r="D24" s="3">
        <v>28.687609019896001</v>
      </c>
      <c r="E24" s="3"/>
      <c r="F24" s="3"/>
      <c r="G24" s="2"/>
      <c r="H24" s="1"/>
      <c r="I24" s="1"/>
      <c r="J24" s="1"/>
      <c r="K24" s="1"/>
      <c r="L24" s="1"/>
    </row>
    <row r="25" spans="1:12" ht="15.6" x14ac:dyDescent="0.25">
      <c r="A25" s="1" t="s">
        <v>60</v>
      </c>
      <c r="B25" s="1" t="s">
        <v>29</v>
      </c>
      <c r="C25" s="1">
        <v>29.430482577516301</v>
      </c>
      <c r="D25" s="3">
        <v>29.167330024987699</v>
      </c>
      <c r="E25" s="3">
        <f t="shared" ref="E25:F25" si="24">AVERAGE(C23:C25)</f>
        <v>30.344806608607467</v>
      </c>
      <c r="F25" s="3">
        <f t="shared" si="24"/>
        <v>28.772762896425132</v>
      </c>
      <c r="G25" s="2">
        <f t="shared" ref="G25" si="25">F25-E25</f>
        <v>-1.5720437121823352</v>
      </c>
      <c r="H25" s="1"/>
      <c r="I25" s="2">
        <f t="shared" ref="I25" si="26">G25-$H$19</f>
        <v>5.0434170092529991</v>
      </c>
      <c r="J25" s="1">
        <f t="shared" ref="J25" si="27">POWER(2,-I25)</f>
        <v>3.0323560924888929E-2</v>
      </c>
      <c r="K25" s="1"/>
      <c r="L25" s="1"/>
    </row>
    <row r="26" spans="1:12" ht="15.6" x14ac:dyDescent="0.25">
      <c r="A26" s="1" t="s">
        <v>60</v>
      </c>
      <c r="B26" s="1" t="s">
        <v>30</v>
      </c>
      <c r="C26" s="1">
        <v>29.473958561544102</v>
      </c>
      <c r="D26" s="3">
        <v>28.664496006485599</v>
      </c>
      <c r="E26" s="3"/>
      <c r="F26" s="3"/>
      <c r="G26" s="2"/>
      <c r="H26" s="1"/>
      <c r="I26" s="1"/>
      <c r="J26" s="1"/>
      <c r="K26" s="1"/>
      <c r="L26" s="1"/>
    </row>
    <row r="27" spans="1:12" ht="15.6" x14ac:dyDescent="0.25">
      <c r="A27" s="1" t="s">
        <v>60</v>
      </c>
      <c r="B27" s="1" t="s">
        <v>31</v>
      </c>
      <c r="C27" s="1">
        <v>29.270937425793601</v>
      </c>
      <c r="D27" s="3">
        <v>27.837676983719199</v>
      </c>
      <c r="E27" s="3"/>
      <c r="F27" s="3"/>
      <c r="G27" s="2"/>
      <c r="H27" s="1"/>
      <c r="I27" s="1"/>
      <c r="J27" s="1"/>
      <c r="K27" s="1"/>
      <c r="L27" s="1"/>
    </row>
    <row r="28" spans="1:12" ht="15.6" x14ac:dyDescent="0.25">
      <c r="A28" s="1" t="s">
        <v>60</v>
      </c>
      <c r="B28" s="1" t="s">
        <v>32</v>
      </c>
      <c r="C28" s="1">
        <v>28.955734524875002</v>
      </c>
      <c r="D28" s="6">
        <v>27.760495971517301</v>
      </c>
      <c r="E28" s="3">
        <f t="shared" ref="E28:F28" si="28">AVERAGE(C26:C28)</f>
        <v>29.233543504070898</v>
      </c>
      <c r="F28" s="3">
        <f t="shared" si="28"/>
        <v>28.087556320574034</v>
      </c>
      <c r="G28" s="2">
        <f t="shared" ref="G28" si="29">F28-E28</f>
        <v>-1.1459871834968638</v>
      </c>
      <c r="H28" s="2"/>
      <c r="I28" s="2">
        <f t="shared" ref="I28" si="30">G28-$H$19</f>
        <v>5.4694735379384705</v>
      </c>
      <c r="J28" s="1">
        <f t="shared" ref="J28" si="31">POWER(2,-I28)</f>
        <v>2.2569628189022212E-2</v>
      </c>
      <c r="K28" s="1">
        <f t="shared" ref="K28" si="32">AVERAGE(J22,J25,J28)</f>
        <v>2.355915343136181E-2</v>
      </c>
      <c r="L28" s="1">
        <f t="shared" ref="L28" si="33">_xlfn.STDEV.P(J22,J25,J28,)</f>
        <v>1.1139579399158538E-2</v>
      </c>
    </row>
    <row r="29" spans="1:12" ht="15.6" x14ac:dyDescent="0.25">
      <c r="A29" s="1" t="s">
        <v>60</v>
      </c>
      <c r="B29" s="1" t="s">
        <v>33</v>
      </c>
      <c r="C29" s="1">
        <v>29.6202110061129</v>
      </c>
      <c r="D29" s="3">
        <v>31.4006964498031</v>
      </c>
      <c r="E29" s="3"/>
      <c r="F29" s="3"/>
      <c r="G29" s="2"/>
      <c r="H29" s="1"/>
      <c r="I29" s="1"/>
      <c r="J29" s="1"/>
      <c r="K29" s="1"/>
      <c r="L29" s="1"/>
    </row>
    <row r="30" spans="1:12" ht="15.6" x14ac:dyDescent="0.25">
      <c r="A30" s="1" t="s">
        <v>60</v>
      </c>
      <c r="B30" s="1" t="s">
        <v>34</v>
      </c>
      <c r="C30" s="1">
        <v>30.7936629445772</v>
      </c>
      <c r="D30" s="3">
        <v>30.804326484072</v>
      </c>
      <c r="E30" s="3"/>
      <c r="F30" s="3"/>
      <c r="G30" s="2"/>
      <c r="H30" s="1"/>
      <c r="I30" s="1"/>
      <c r="J30" s="1"/>
      <c r="K30" s="1"/>
      <c r="L30" s="1"/>
    </row>
    <row r="31" spans="1:12" ht="15.6" x14ac:dyDescent="0.25">
      <c r="A31" s="1" t="s">
        <v>60</v>
      </c>
      <c r="B31" s="1" t="s">
        <v>35</v>
      </c>
      <c r="C31" s="1">
        <v>31.1330338459667</v>
      </c>
      <c r="D31" s="3">
        <v>34.099281321401598</v>
      </c>
      <c r="E31" s="3">
        <f t="shared" ref="E31:F31" si="34">AVERAGE(C29:C31)</f>
        <v>30.515635932218931</v>
      </c>
      <c r="F31" s="3">
        <f t="shared" si="34"/>
        <v>32.101434751758894</v>
      </c>
      <c r="G31" s="2">
        <f t="shared" ref="G31" si="35">F31-E31</f>
        <v>1.5857988195399635</v>
      </c>
      <c r="H31" s="1"/>
      <c r="I31" s="2">
        <f>G31-$H$46</f>
        <v>4.8044010585158796</v>
      </c>
      <c r="J31" s="1">
        <f t="shared" ref="J31" si="36">POWER(2,-I31)</f>
        <v>3.578748427384524E-2</v>
      </c>
      <c r="K31" s="1"/>
      <c r="L31" s="1"/>
    </row>
    <row r="32" spans="1:12" ht="15.6" x14ac:dyDescent="0.25">
      <c r="A32" s="1" t="s">
        <v>60</v>
      </c>
      <c r="B32" s="1" t="s">
        <v>36</v>
      </c>
      <c r="C32" s="1">
        <v>29.146528719583401</v>
      </c>
      <c r="D32" s="3">
        <v>26.754704874045899</v>
      </c>
      <c r="E32" s="3"/>
      <c r="F32" s="3"/>
      <c r="G32" s="2"/>
      <c r="H32" s="1"/>
      <c r="I32" s="1"/>
      <c r="J32" s="1"/>
      <c r="K32" s="1"/>
      <c r="L32" s="1"/>
    </row>
    <row r="33" spans="1:12" ht="15.6" x14ac:dyDescent="0.25">
      <c r="A33" s="1" t="s">
        <v>60</v>
      </c>
      <c r="B33" s="1" t="s">
        <v>37</v>
      </c>
      <c r="C33" s="1">
        <v>29.039904522156199</v>
      </c>
      <c r="D33" s="3">
        <v>26.617501015095101</v>
      </c>
      <c r="E33" s="3"/>
      <c r="F33" s="3"/>
      <c r="G33" s="2"/>
      <c r="H33" s="1"/>
      <c r="I33" s="1"/>
      <c r="J33" s="1"/>
      <c r="K33" s="1"/>
      <c r="L33" s="1"/>
    </row>
    <row r="34" spans="1:12" ht="15.6" x14ac:dyDescent="0.25">
      <c r="A34" s="1" t="s">
        <v>60</v>
      </c>
      <c r="B34" s="1" t="s">
        <v>38</v>
      </c>
      <c r="C34" s="1">
        <v>29.0970829205245</v>
      </c>
      <c r="D34" s="3">
        <v>26.619770759912701</v>
      </c>
      <c r="E34" s="3">
        <f t="shared" ref="E34:F34" si="37">AVERAGE(C32:C34)</f>
        <v>29.094505387421368</v>
      </c>
      <c r="F34" s="3">
        <f t="shared" si="37"/>
        <v>26.663992216351232</v>
      </c>
      <c r="G34" s="2">
        <f t="shared" ref="G34" si="38">F34-E34</f>
        <v>-2.4305131710701353</v>
      </c>
      <c r="H34" s="1"/>
      <c r="I34" s="2">
        <f t="shared" ref="I34" si="39">G34-$H$46</f>
        <v>0.78808906790578082</v>
      </c>
      <c r="J34" s="1">
        <f t="shared" ref="J34" si="40">POWER(2,-I34)</f>
        <v>0.57911064934234913</v>
      </c>
      <c r="K34" s="1"/>
      <c r="L34" s="1"/>
    </row>
    <row r="35" spans="1:12" ht="15.6" x14ac:dyDescent="0.25">
      <c r="A35" s="1" t="s">
        <v>60</v>
      </c>
      <c r="B35" s="1" t="s">
        <v>39</v>
      </c>
      <c r="C35" s="1">
        <v>29.820052382036199</v>
      </c>
      <c r="D35" s="3">
        <v>27.271234993204999</v>
      </c>
      <c r="E35" s="3"/>
      <c r="F35" s="3"/>
      <c r="G35" s="2"/>
      <c r="H35" s="1"/>
      <c r="I35" s="1"/>
      <c r="J35" s="1"/>
      <c r="K35" s="1"/>
      <c r="L35" s="1"/>
    </row>
    <row r="36" spans="1:12" ht="15.6" x14ac:dyDescent="0.25">
      <c r="A36" s="1" t="s">
        <v>60</v>
      </c>
      <c r="B36" s="1" t="s">
        <v>40</v>
      </c>
      <c r="C36" s="1">
        <v>29.976576873697901</v>
      </c>
      <c r="D36" s="3">
        <v>27.642553433808299</v>
      </c>
      <c r="E36" s="3"/>
      <c r="F36" s="3"/>
      <c r="G36" s="2"/>
      <c r="H36" s="1"/>
      <c r="I36" s="1"/>
      <c r="J36" s="1"/>
      <c r="K36" s="1"/>
      <c r="L36" s="1"/>
    </row>
    <row r="37" spans="1:12" ht="15.6" x14ac:dyDescent="0.25">
      <c r="A37" s="1" t="s">
        <v>60</v>
      </c>
      <c r="B37" s="1" t="s">
        <v>41</v>
      </c>
      <c r="C37" s="1">
        <v>29.42863269307</v>
      </c>
      <c r="D37" s="3">
        <v>28.077555043040199</v>
      </c>
      <c r="E37" s="3">
        <f t="shared" ref="E37:F37" si="41">AVERAGE(C35:C37)</f>
        <v>29.7417539829347</v>
      </c>
      <c r="F37" s="3">
        <f t="shared" si="41"/>
        <v>27.663781156684497</v>
      </c>
      <c r="G37" s="2">
        <f t="shared" ref="G37" si="42">F37-E37</f>
        <v>-2.0779728262502033</v>
      </c>
      <c r="H37" s="2"/>
      <c r="I37" s="2">
        <f t="shared" ref="I37" si="43">G37-$H$46</f>
        <v>1.1406294127257128</v>
      </c>
      <c r="J37" s="1">
        <f t="shared" ref="J37" si="44">POWER(2,-I37)</f>
        <v>0.45356165657827779</v>
      </c>
      <c r="K37" s="1">
        <f t="shared" ref="K37" si="45">AVERAGE(J31,J34,J37)</f>
        <v>0.35615326339815739</v>
      </c>
      <c r="L37" s="1">
        <f t="shared" ref="L37" si="46">_xlfn.STDEV.P(J31,J34,J37,)</f>
        <v>0.2534593082305302</v>
      </c>
    </row>
    <row r="38" spans="1:12" ht="15.6" x14ac:dyDescent="0.25">
      <c r="A38" s="1" t="s">
        <v>60</v>
      </c>
      <c r="B38" s="1" t="s">
        <v>42</v>
      </c>
      <c r="C38" s="1">
        <v>29.541999885920699</v>
      </c>
      <c r="D38" s="3">
        <v>33.117821292701599</v>
      </c>
      <c r="E38" s="3"/>
      <c r="F38" s="3"/>
      <c r="G38" s="2"/>
      <c r="H38" s="1"/>
      <c r="I38" s="1"/>
      <c r="J38" s="1"/>
      <c r="K38" s="1"/>
      <c r="L38" s="1"/>
    </row>
    <row r="39" spans="1:12" ht="15.6" x14ac:dyDescent="0.25">
      <c r="A39" s="1" t="s">
        <v>60</v>
      </c>
      <c r="B39" s="1" t="s">
        <v>43</v>
      </c>
      <c r="C39" s="1">
        <v>30.0450457086306</v>
      </c>
      <c r="D39" s="3">
        <v>30.585537942755199</v>
      </c>
      <c r="E39" s="3"/>
      <c r="F39" s="3"/>
      <c r="G39" s="2"/>
      <c r="H39" s="1"/>
      <c r="I39" s="1"/>
      <c r="J39" s="1"/>
      <c r="K39" s="1"/>
      <c r="L39" s="1"/>
    </row>
    <row r="40" spans="1:12" ht="15.6" x14ac:dyDescent="0.25">
      <c r="A40" s="1" t="s">
        <v>60</v>
      </c>
      <c r="B40" s="1" t="s">
        <v>44</v>
      </c>
      <c r="C40" s="1">
        <v>30.1320744712446</v>
      </c>
      <c r="D40" s="3">
        <v>30.5333570051985</v>
      </c>
      <c r="E40" s="3">
        <f t="shared" ref="E40:F40" si="47">AVERAGE(C38:C40)</f>
        <v>29.906373355265298</v>
      </c>
      <c r="F40" s="3">
        <f t="shared" si="47"/>
        <v>31.412238746885098</v>
      </c>
      <c r="G40" s="2">
        <f t="shared" ref="G40" si="48">F40-E40</f>
        <v>1.5058653916197997</v>
      </c>
      <c r="H40" s="1"/>
      <c r="I40" s="2">
        <f t="shared" ref="I40" si="49">G40-$H$46</f>
        <v>4.7244676305957158</v>
      </c>
      <c r="J40" s="1">
        <f t="shared" ref="J40" si="50">POWER(2,-I40)</f>
        <v>3.7826270998604472E-2</v>
      </c>
      <c r="K40" s="1"/>
      <c r="L40" s="1"/>
    </row>
    <row r="41" spans="1:12" ht="15.6" x14ac:dyDescent="0.25">
      <c r="A41" s="1" t="s">
        <v>60</v>
      </c>
      <c r="B41" s="1" t="s">
        <v>45</v>
      </c>
      <c r="C41" s="1">
        <v>30.125236689752398</v>
      </c>
      <c r="D41" s="3">
        <v>22.971797627179399</v>
      </c>
      <c r="E41" s="3"/>
      <c r="F41" s="3"/>
      <c r="G41" s="2"/>
      <c r="H41" s="1"/>
      <c r="I41" s="1"/>
      <c r="J41" s="1"/>
      <c r="K41" s="1"/>
      <c r="L41" s="1"/>
    </row>
    <row r="42" spans="1:12" ht="15.6" x14ac:dyDescent="0.25">
      <c r="A42" s="1" t="s">
        <v>60</v>
      </c>
      <c r="B42" s="1" t="s">
        <v>46</v>
      </c>
      <c r="C42" s="1">
        <v>28.964139578605401</v>
      </c>
      <c r="D42" s="3">
        <v>22.959331189351499</v>
      </c>
      <c r="E42" s="3"/>
      <c r="F42" s="3"/>
      <c r="G42" s="2"/>
      <c r="H42" s="1"/>
      <c r="I42" s="1"/>
      <c r="J42" s="1"/>
      <c r="K42" s="1"/>
      <c r="L42" s="1"/>
    </row>
    <row r="43" spans="1:12" ht="15.6" x14ac:dyDescent="0.25">
      <c r="A43" s="1" t="s">
        <v>60</v>
      </c>
      <c r="B43" s="1" t="s">
        <v>47</v>
      </c>
      <c r="C43" s="1">
        <v>29.370262462031999</v>
      </c>
      <c r="D43" s="3">
        <v>22.882796814282301</v>
      </c>
      <c r="E43" s="3">
        <f t="shared" ref="E43:F43" si="51">AVERAGE(C41:C43)</f>
        <v>29.486546243463266</v>
      </c>
      <c r="F43" s="3">
        <f t="shared" si="51"/>
        <v>22.937975210271066</v>
      </c>
      <c r="G43" s="2">
        <f t="shared" ref="G43" si="52">F43-E43</f>
        <v>-6.5485710331922</v>
      </c>
      <c r="H43" s="1"/>
      <c r="I43" s="2">
        <f t="shared" ref="I43" si="53">G43-$H$46</f>
        <v>-3.3299687942162839</v>
      </c>
      <c r="J43" s="1">
        <f t="shared" ref="J43" si="54">POWER(2,-I43)</f>
        <v>10.055889482911459</v>
      </c>
      <c r="K43" s="1"/>
      <c r="L43" s="1"/>
    </row>
    <row r="44" spans="1:12" ht="15.6" x14ac:dyDescent="0.25">
      <c r="A44" s="1" t="s">
        <v>60</v>
      </c>
      <c r="B44" s="1" t="s">
        <v>48</v>
      </c>
      <c r="C44" s="1">
        <v>30.282501602218598</v>
      </c>
      <c r="D44" s="3">
        <v>22.314678736595098</v>
      </c>
      <c r="E44" s="3"/>
      <c r="F44" s="3"/>
      <c r="G44" s="2"/>
      <c r="H44" s="1"/>
      <c r="I44" s="1"/>
      <c r="J44" s="1"/>
      <c r="K44" s="1"/>
      <c r="L44" s="1"/>
    </row>
    <row r="45" spans="1:12" ht="15.6" x14ac:dyDescent="0.25">
      <c r="A45" s="1" t="s">
        <v>60</v>
      </c>
      <c r="B45" s="1" t="s">
        <v>49</v>
      </c>
      <c r="C45" s="1">
        <v>29.9167843932509</v>
      </c>
      <c r="D45" s="3">
        <v>22.252529691107199</v>
      </c>
      <c r="E45" s="3"/>
      <c r="F45" s="3"/>
      <c r="G45" s="2"/>
      <c r="H45" s="1"/>
      <c r="I45" s="1"/>
      <c r="J45" s="1"/>
      <c r="K45" s="1"/>
      <c r="L45" s="1"/>
    </row>
    <row r="46" spans="1:12" ht="15.6" x14ac:dyDescent="0.25">
      <c r="A46" s="1" t="s">
        <v>60</v>
      </c>
      <c r="B46" s="1" t="s">
        <v>50</v>
      </c>
      <c r="C46" s="1">
        <v>30.082529464005798</v>
      </c>
      <c r="D46" s="3">
        <v>22.2194970887792</v>
      </c>
      <c r="E46" s="3">
        <f t="shared" ref="E46:F46" si="55">AVERAGE(C44:C46)</f>
        <v>30.093938486491766</v>
      </c>
      <c r="F46" s="3">
        <f t="shared" si="55"/>
        <v>22.262235172160501</v>
      </c>
      <c r="G46" s="2">
        <f t="shared" ref="G46" si="56">F46-E46</f>
        <v>-7.8317033143312642</v>
      </c>
      <c r="H46" s="2">
        <f>AVERAGE(G40,G43,G46,)</f>
        <v>-3.2186022389759161</v>
      </c>
      <c r="I46" s="2">
        <f t="shared" ref="I46" si="57">G46-$H$46</f>
        <v>-4.6131010753553481</v>
      </c>
      <c r="J46" s="1">
        <f t="shared" ref="J46" si="58">POWER(2,-I46)</f>
        <v>24.472694945460599</v>
      </c>
      <c r="K46" s="1">
        <f t="shared" ref="K46" si="59">AVERAGE(J40,J43,J46)</f>
        <v>11.522136899790221</v>
      </c>
      <c r="L46" s="1">
        <f t="shared" ref="L46" si="60">_xlfn.STDEV.P(J40,J43,J46,)</f>
        <v>10.016560722791633</v>
      </c>
    </row>
    <row r="47" spans="1:12" ht="15.6" x14ac:dyDescent="0.25">
      <c r="A47" s="1" t="s">
        <v>60</v>
      </c>
      <c r="B47" s="1" t="s">
        <v>51</v>
      </c>
      <c r="C47" s="1">
        <v>32.765939084814597</v>
      </c>
      <c r="D47" s="3">
        <v>29.636902072578501</v>
      </c>
      <c r="E47" s="3"/>
      <c r="F47" s="3"/>
      <c r="G47" s="2"/>
      <c r="H47" s="1"/>
      <c r="I47" s="1"/>
      <c r="J47" s="1"/>
      <c r="K47" s="1"/>
      <c r="L47" s="1"/>
    </row>
    <row r="48" spans="1:12" ht="15.6" x14ac:dyDescent="0.25">
      <c r="A48" s="1" t="s">
        <v>60</v>
      </c>
      <c r="B48" s="1" t="s">
        <v>52</v>
      </c>
      <c r="C48" s="1">
        <v>33.120683503883498</v>
      </c>
      <c r="D48" s="3">
        <v>29.943422569861799</v>
      </c>
      <c r="E48" s="3"/>
      <c r="F48" s="3"/>
      <c r="G48" s="2"/>
      <c r="H48" s="1"/>
      <c r="I48" s="1"/>
      <c r="J48" s="1"/>
      <c r="K48" s="1"/>
      <c r="L48" s="1"/>
    </row>
    <row r="49" spans="1:12" ht="15.6" x14ac:dyDescent="0.25">
      <c r="A49" s="1" t="s">
        <v>60</v>
      </c>
      <c r="B49" s="1" t="s">
        <v>53</v>
      </c>
      <c r="C49" s="1">
        <v>33.125573411724702</v>
      </c>
      <c r="D49" s="3">
        <v>30.196472969889999</v>
      </c>
      <c r="E49" s="3">
        <f>AVERAGE(C47:C49)</f>
        <v>33.004065333474266</v>
      </c>
      <c r="F49" s="3">
        <f t="shared" ref="F49" si="61">AVERAGE(D47:D49)</f>
        <v>29.9255992041101</v>
      </c>
      <c r="G49" s="2">
        <f t="shared" ref="G49" si="62">F49-E49</f>
        <v>-3.0784661293641662</v>
      </c>
      <c r="H49" s="1"/>
      <c r="I49" s="2">
        <f t="shared" ref="I49" si="63">G49-$H$46</f>
        <v>0.14013610961174994</v>
      </c>
      <c r="J49" s="1">
        <f t="shared" ref="J49" si="64">POWER(2,-I49)</f>
        <v>0.90743354037444235</v>
      </c>
      <c r="K49" s="1"/>
      <c r="L49" s="1"/>
    </row>
    <row r="50" spans="1:12" ht="15.6" x14ac:dyDescent="0.25">
      <c r="A50" s="1" t="s">
        <v>60</v>
      </c>
      <c r="B50" s="1" t="s">
        <v>54</v>
      </c>
      <c r="C50" s="1">
        <v>30.518917490728999</v>
      </c>
      <c r="D50" s="3">
        <v>27.723019782168802</v>
      </c>
      <c r="E50" s="3"/>
      <c r="F50" s="3"/>
      <c r="G50" s="2"/>
      <c r="H50" s="1"/>
      <c r="I50" s="1"/>
      <c r="J50" s="1"/>
      <c r="K50" s="1"/>
      <c r="L50" s="1"/>
    </row>
    <row r="51" spans="1:12" ht="15.6" x14ac:dyDescent="0.25">
      <c r="A51" s="1" t="s">
        <v>60</v>
      </c>
      <c r="B51" s="1" t="s">
        <v>55</v>
      </c>
      <c r="C51" s="1">
        <v>31.117561833811202</v>
      </c>
      <c r="D51" s="3">
        <v>27.867490424896001</v>
      </c>
      <c r="E51" s="3"/>
      <c r="F51" s="3"/>
      <c r="G51" s="2"/>
      <c r="H51" s="1"/>
      <c r="I51" s="1"/>
      <c r="J51" s="1"/>
      <c r="K51" s="1"/>
      <c r="L51" s="1"/>
    </row>
    <row r="52" spans="1:12" ht="15.6" x14ac:dyDescent="0.25">
      <c r="A52" s="1" t="s">
        <v>60</v>
      </c>
      <c r="B52" s="1" t="s">
        <v>56</v>
      </c>
      <c r="C52" s="1">
        <v>30.100472212238198</v>
      </c>
      <c r="D52" s="3">
        <v>27.312063495059199</v>
      </c>
      <c r="E52" s="3">
        <f t="shared" ref="E52:F52" si="65">AVERAGE(C50:C52)</f>
        <v>30.578983845592802</v>
      </c>
      <c r="F52" s="3">
        <f t="shared" si="65"/>
        <v>27.634191234041335</v>
      </c>
      <c r="G52" s="2">
        <f t="shared" ref="G52" si="66">F52-E52</f>
        <v>-2.9447926115514669</v>
      </c>
      <c r="H52" s="1"/>
      <c r="I52" s="2">
        <f t="shared" ref="I52" si="67">G52-$H$46</f>
        <v>0.27380962742444925</v>
      </c>
      <c r="J52" s="1">
        <f t="shared" ref="J52" si="68">POWER(2,-I52)</f>
        <v>0.82713250651641912</v>
      </c>
      <c r="K52" s="1"/>
      <c r="L52" s="1"/>
    </row>
    <row r="53" spans="1:12" ht="15.6" x14ac:dyDescent="0.25">
      <c r="A53" s="1" t="s">
        <v>60</v>
      </c>
      <c r="B53" s="1" t="s">
        <v>57</v>
      </c>
      <c r="C53" s="1">
        <v>29.447731370627899</v>
      </c>
      <c r="D53" s="3">
        <v>26.236412907040901</v>
      </c>
      <c r="E53" s="3"/>
      <c r="F53" s="3"/>
      <c r="G53" s="2"/>
      <c r="H53" s="1"/>
      <c r="I53" s="1"/>
      <c r="J53" s="1"/>
      <c r="K53" s="1"/>
      <c r="L53" s="1"/>
    </row>
    <row r="54" spans="1:12" ht="15.6" x14ac:dyDescent="0.25">
      <c r="A54" s="1" t="s">
        <v>60</v>
      </c>
      <c r="B54" s="1" t="s">
        <v>58</v>
      </c>
      <c r="C54" s="1">
        <v>29.716374938811299</v>
      </c>
      <c r="D54" s="3">
        <v>26.682327805411798</v>
      </c>
      <c r="E54" s="3"/>
      <c r="F54" s="3"/>
      <c r="G54" s="2"/>
      <c r="H54" s="1"/>
      <c r="I54" s="1"/>
      <c r="J54" s="1"/>
      <c r="K54" s="1"/>
      <c r="L54" s="1"/>
    </row>
    <row r="55" spans="1:12" ht="15.6" x14ac:dyDescent="0.25">
      <c r="A55" s="1" t="s">
        <v>60</v>
      </c>
      <c r="B55" s="1" t="s">
        <v>59</v>
      </c>
      <c r="C55" s="1">
        <v>30.227335019702601</v>
      </c>
      <c r="D55" s="3">
        <v>26.566451210107001</v>
      </c>
      <c r="E55" s="3">
        <f t="shared" ref="E55:F55" si="69">AVERAGE(C53:C55)</f>
        <v>29.797147109713933</v>
      </c>
      <c r="F55" s="3">
        <f t="shared" si="69"/>
        <v>26.495063974186568</v>
      </c>
      <c r="G55" s="2">
        <f t="shared" ref="G55" si="70">F55-E55</f>
        <v>-3.302083135527365</v>
      </c>
      <c r="H55" s="2"/>
      <c r="I55" s="2">
        <f t="shared" ref="I55" si="71">G55-$H$46</f>
        <v>-8.3480896551448858E-2</v>
      </c>
      <c r="J55" s="1">
        <f t="shared" ref="J55" si="72">POWER(2,-I55)</f>
        <v>1.0595714649954109</v>
      </c>
      <c r="K55" s="1">
        <f t="shared" ref="K55" si="73">AVERAGE(J49,J52,J55)</f>
        <v>0.93137917062875741</v>
      </c>
      <c r="L55" s="1">
        <f t="shared" ref="L55" si="74">_xlfn.STDEV.P(J49,J52,J55,)</f>
        <v>0.41184778563586083</v>
      </c>
    </row>
    <row r="56" spans="1:12" ht="15.6" x14ac:dyDescent="0.25">
      <c r="A56" s="1" t="s">
        <v>63</v>
      </c>
      <c r="B56" s="1" t="s">
        <v>6</v>
      </c>
      <c r="C56" s="1">
        <v>31.195449629859699</v>
      </c>
      <c r="D56" s="3">
        <v>28.2541746534535</v>
      </c>
      <c r="E56" s="3"/>
      <c r="F56" s="3"/>
      <c r="G56" s="2"/>
      <c r="H56" s="1"/>
      <c r="I56" s="1"/>
      <c r="J56" s="1"/>
      <c r="K56" s="1"/>
      <c r="L56" s="1"/>
    </row>
    <row r="57" spans="1:12" ht="15.6" x14ac:dyDescent="0.25">
      <c r="A57" s="1" t="s">
        <v>63</v>
      </c>
      <c r="B57" s="1" t="s">
        <v>7</v>
      </c>
      <c r="C57" s="1">
        <v>31.040557490812699</v>
      </c>
      <c r="D57" s="3">
        <v>22.2332852446198</v>
      </c>
      <c r="E57" s="3"/>
      <c r="F57" s="3"/>
      <c r="G57" s="2"/>
      <c r="H57" s="1"/>
      <c r="I57" s="1"/>
      <c r="J57" s="1"/>
      <c r="K57" s="1"/>
      <c r="L57" s="1"/>
    </row>
    <row r="58" spans="1:12" ht="15.6" x14ac:dyDescent="0.25">
      <c r="A58" s="1" t="s">
        <v>63</v>
      </c>
      <c r="B58" s="1" t="s">
        <v>8</v>
      </c>
      <c r="C58" s="1">
        <v>31.471876080716498</v>
      </c>
      <c r="D58" s="6">
        <v>22.648355698741302</v>
      </c>
      <c r="E58" s="3">
        <f>AVERAGE(C56:C58)</f>
        <v>31.235961067129633</v>
      </c>
      <c r="F58" s="3">
        <f>AVERAGE(D56:D58)</f>
        <v>24.3786051989382</v>
      </c>
      <c r="G58" s="2">
        <f>F58-E58</f>
        <v>-6.8573558681914335</v>
      </c>
      <c r="H58" s="1"/>
      <c r="I58" s="2">
        <f>G58-$H$19</f>
        <v>-0.24189514675609924</v>
      </c>
      <c r="J58" s="1">
        <f>POWER(2,-I58)</f>
        <v>1.1825450512479039</v>
      </c>
      <c r="K58" s="1"/>
      <c r="L58" s="1"/>
    </row>
    <row r="59" spans="1:12" ht="15.6" x14ac:dyDescent="0.25">
      <c r="A59" s="1" t="s">
        <v>63</v>
      </c>
      <c r="B59" s="1" t="s">
        <v>9</v>
      </c>
      <c r="C59" s="1">
        <v>30.245824119531601</v>
      </c>
      <c r="D59" s="3">
        <v>25.853145178478499</v>
      </c>
      <c r="E59" s="3"/>
      <c r="F59" s="3"/>
      <c r="G59" s="2"/>
      <c r="H59" s="1"/>
      <c r="I59" s="1"/>
      <c r="J59" s="1"/>
      <c r="K59" s="1"/>
      <c r="L59" s="1"/>
    </row>
    <row r="60" spans="1:12" ht="15.6" x14ac:dyDescent="0.25">
      <c r="A60" s="1" t="s">
        <v>63</v>
      </c>
      <c r="B60" s="1" t="s">
        <v>10</v>
      </c>
      <c r="C60" s="1">
        <v>30.140346549146098</v>
      </c>
      <c r="D60" s="3">
        <v>25.870680955307702</v>
      </c>
      <c r="E60" s="3"/>
      <c r="F60" s="3"/>
      <c r="G60" s="2"/>
      <c r="H60" s="1"/>
      <c r="I60" s="1"/>
      <c r="J60" s="1"/>
      <c r="K60" s="1"/>
      <c r="L60" s="1"/>
    </row>
    <row r="61" spans="1:12" ht="15.6" x14ac:dyDescent="0.25">
      <c r="A61" s="1" t="s">
        <v>63</v>
      </c>
      <c r="B61" s="1" t="s">
        <v>11</v>
      </c>
      <c r="C61" s="1">
        <v>30.669748830858399</v>
      </c>
      <c r="D61" s="3">
        <v>25.474445267098702</v>
      </c>
      <c r="E61" s="3">
        <f>AVERAGE(C59:C61)</f>
        <v>30.351973166512035</v>
      </c>
      <c r="F61" s="3">
        <f>AVERAGE(D59:D61)</f>
        <v>25.732757133628301</v>
      </c>
      <c r="G61" s="2">
        <f>F61-E61</f>
        <v>-4.6192160328837346</v>
      </c>
      <c r="H61" s="1"/>
      <c r="I61" s="2">
        <f t="shared" ref="I61" si="75">G61-$H$19</f>
        <v>1.9962446885515996</v>
      </c>
      <c r="J61" s="1">
        <f t="shared" ref="J61" si="76">POWER(2,-I61)</f>
        <v>0.25065159356139693</v>
      </c>
      <c r="K61" s="1"/>
      <c r="L61" s="1"/>
    </row>
    <row r="62" spans="1:12" ht="15.6" x14ac:dyDescent="0.25">
      <c r="A62" s="1" t="s">
        <v>63</v>
      </c>
      <c r="B62" s="1" t="s">
        <v>12</v>
      </c>
      <c r="C62" s="1">
        <v>29.388746866353401</v>
      </c>
      <c r="D62" s="3">
        <v>25.874759550180698</v>
      </c>
      <c r="E62" s="3"/>
      <c r="F62" s="3"/>
      <c r="G62" s="2"/>
      <c r="H62" s="1"/>
      <c r="I62" s="1"/>
      <c r="J62" s="1"/>
      <c r="K62" s="1"/>
      <c r="L62" s="1"/>
    </row>
    <row r="63" spans="1:12" ht="15.6" x14ac:dyDescent="0.25">
      <c r="A63" s="1" t="s">
        <v>63</v>
      </c>
      <c r="B63" s="1" t="s">
        <v>13</v>
      </c>
      <c r="C63" s="1">
        <v>30.4475070256394</v>
      </c>
      <c r="D63" s="3">
        <v>26.300507957314402</v>
      </c>
      <c r="E63" s="3"/>
      <c r="F63" s="3"/>
      <c r="G63" s="2"/>
      <c r="H63" s="1"/>
      <c r="I63" s="1"/>
      <c r="J63" s="1"/>
      <c r="K63" s="1"/>
      <c r="L63" s="1"/>
    </row>
    <row r="64" spans="1:12" ht="15.6" x14ac:dyDescent="0.25">
      <c r="A64" s="1" t="s">
        <v>63</v>
      </c>
      <c r="B64" s="1" t="s">
        <v>14</v>
      </c>
      <c r="C64" s="1">
        <v>30.440851280180599</v>
      </c>
      <c r="D64" s="3">
        <v>25.625414209907099</v>
      </c>
      <c r="E64" s="3">
        <f t="shared" ref="E64:F64" si="77">AVERAGE(C62:C64)</f>
        <v>30.092368390724463</v>
      </c>
      <c r="F64" s="3">
        <f t="shared" si="77"/>
        <v>25.9335605724674</v>
      </c>
      <c r="G64" s="2">
        <f t="shared" ref="G64" si="78">F64-E64</f>
        <v>-4.1588078182570634</v>
      </c>
      <c r="H64" s="2"/>
      <c r="I64" s="2">
        <f t="shared" ref="I64" si="79">G64-$H$19</f>
        <v>2.4566529031782709</v>
      </c>
      <c r="J64" s="1">
        <f t="shared" ref="J64" si="80">POWER(2,-I64)</f>
        <v>0.1821687117870274</v>
      </c>
      <c r="K64" s="1">
        <f>AVERAGE(J58,J61,J64)</f>
        <v>0.53845511886544273</v>
      </c>
      <c r="L64" s="1">
        <f>_xlfn.STDEV.P(J58,J61,J64,)</f>
        <v>0.4588227191184589</v>
      </c>
    </row>
    <row r="65" spans="1:12" ht="15.6" x14ac:dyDescent="0.25">
      <c r="A65" s="1" t="s">
        <v>63</v>
      </c>
      <c r="B65" s="1" t="s">
        <v>15</v>
      </c>
      <c r="C65" s="1">
        <v>29.469708414202898</v>
      </c>
      <c r="D65" s="6">
        <v>27.1231469070194</v>
      </c>
      <c r="E65" s="3"/>
      <c r="F65" s="3"/>
      <c r="G65" s="2"/>
      <c r="H65" s="1"/>
      <c r="I65" s="1"/>
      <c r="J65" s="1"/>
      <c r="K65" s="1"/>
      <c r="L65" s="1"/>
    </row>
    <row r="66" spans="1:12" ht="15.6" x14ac:dyDescent="0.25">
      <c r="A66" s="1" t="s">
        <v>63</v>
      </c>
      <c r="B66" s="1" t="s">
        <v>16</v>
      </c>
      <c r="C66" s="1">
        <v>29.8760129654965</v>
      </c>
      <c r="D66" s="3">
        <v>27.300029247076399</v>
      </c>
      <c r="E66" s="3"/>
      <c r="F66" s="3"/>
      <c r="G66" s="2"/>
      <c r="H66" s="1"/>
      <c r="I66" s="1"/>
      <c r="J66" s="1"/>
      <c r="K66" s="1"/>
      <c r="L66" s="1"/>
    </row>
    <row r="67" spans="1:12" ht="15.6" x14ac:dyDescent="0.25">
      <c r="A67" s="1" t="s">
        <v>63</v>
      </c>
      <c r="B67" s="1" t="s">
        <v>17</v>
      </c>
      <c r="C67" s="1">
        <v>30.256335947392401</v>
      </c>
      <c r="D67" s="3">
        <v>26.766725005521099</v>
      </c>
      <c r="E67" s="3">
        <f t="shared" ref="E67:F67" si="81">AVERAGE(C65:C67)</f>
        <v>29.867352442363934</v>
      </c>
      <c r="F67" s="3">
        <f t="shared" si="81"/>
        <v>27.063300386538966</v>
      </c>
      <c r="G67" s="2">
        <f t="shared" ref="G67" si="82">F67-E67</f>
        <v>-2.8040520558249682</v>
      </c>
      <c r="H67" s="1"/>
      <c r="I67" s="2">
        <f t="shared" ref="I67" si="83">G67-$H$19</f>
        <v>3.8114086656103661</v>
      </c>
      <c r="J67" s="1">
        <f t="shared" ref="J67" si="84">POWER(2,-I67)</f>
        <v>7.1228150213849206E-2</v>
      </c>
      <c r="K67" s="1"/>
      <c r="L67" s="1"/>
    </row>
    <row r="68" spans="1:12" ht="15.6" x14ac:dyDescent="0.25">
      <c r="A68" s="1" t="s">
        <v>63</v>
      </c>
      <c r="B68" s="1" t="s">
        <v>18</v>
      </c>
      <c r="C68" s="1">
        <v>30.8609737217302</v>
      </c>
      <c r="D68" s="3">
        <v>21.081525640506101</v>
      </c>
      <c r="E68" s="3"/>
      <c r="F68" s="3"/>
      <c r="G68" s="2"/>
      <c r="H68" s="1"/>
      <c r="I68" s="1"/>
      <c r="J68" s="1"/>
      <c r="K68" s="1"/>
      <c r="L68" s="1"/>
    </row>
    <row r="69" spans="1:12" ht="15.6" x14ac:dyDescent="0.25">
      <c r="A69" s="1" t="s">
        <v>63</v>
      </c>
      <c r="B69" s="1" t="s">
        <v>19</v>
      </c>
      <c r="C69" s="1">
        <v>30.1418373174454</v>
      </c>
      <c r="D69" s="3">
        <v>21.0359323433204</v>
      </c>
      <c r="E69" s="3"/>
      <c r="F69" s="3"/>
      <c r="G69" s="2"/>
      <c r="H69" s="1"/>
      <c r="I69" s="1"/>
      <c r="J69" s="1"/>
      <c r="K69" s="1"/>
      <c r="L69" s="1"/>
    </row>
    <row r="70" spans="1:12" ht="15.6" x14ac:dyDescent="0.25">
      <c r="A70" s="1" t="s">
        <v>63</v>
      </c>
      <c r="B70" s="1" t="s">
        <v>20</v>
      </c>
      <c r="C70" s="1">
        <v>29.738140607678599</v>
      </c>
      <c r="D70" s="3">
        <v>21.284186223713402</v>
      </c>
      <c r="E70" s="3">
        <f t="shared" ref="E70:F70" si="85">AVERAGE(C68:C70)</f>
        <v>30.246983882284734</v>
      </c>
      <c r="F70" s="3">
        <f t="shared" si="85"/>
        <v>21.1338814025133</v>
      </c>
      <c r="G70" s="2">
        <f t="shared" ref="G70" si="86">F70-E70</f>
        <v>-9.1131024797714346</v>
      </c>
      <c r="H70" s="1"/>
      <c r="I70" s="2">
        <f t="shared" ref="I70" si="87">G70-$H$19</f>
        <v>-2.4976417583361004</v>
      </c>
      <c r="J70" s="1">
        <f t="shared" ref="J70" si="88">POWER(2,-I70)</f>
        <v>5.6476150603971726</v>
      </c>
      <c r="K70" s="1"/>
      <c r="L70" s="1"/>
    </row>
    <row r="71" spans="1:12" ht="15.6" x14ac:dyDescent="0.25">
      <c r="A71" s="1" t="s">
        <v>63</v>
      </c>
      <c r="B71" s="1" t="s">
        <v>21</v>
      </c>
      <c r="C71" s="1">
        <v>28.810415671529299</v>
      </c>
      <c r="D71" s="3">
        <v>19.2678356888267</v>
      </c>
      <c r="E71" s="3"/>
      <c r="F71" s="3"/>
      <c r="G71" s="2"/>
      <c r="H71" s="1"/>
      <c r="I71" s="1"/>
      <c r="J71" s="1"/>
      <c r="K71" s="1"/>
      <c r="L71" s="1"/>
    </row>
    <row r="72" spans="1:12" ht="15.6" x14ac:dyDescent="0.25">
      <c r="A72" s="1" t="s">
        <v>63</v>
      </c>
      <c r="B72" s="1" t="s">
        <v>22</v>
      </c>
      <c r="C72" s="1">
        <v>30.1692130145349</v>
      </c>
      <c r="D72" s="3">
        <v>19.410286668385002</v>
      </c>
      <c r="E72" s="3"/>
      <c r="F72" s="3"/>
      <c r="G72" s="2"/>
      <c r="H72" s="1"/>
      <c r="I72" s="1"/>
      <c r="J72" s="1"/>
      <c r="K72" s="1"/>
      <c r="L72" s="1"/>
    </row>
    <row r="73" spans="1:12" ht="15.6" x14ac:dyDescent="0.25">
      <c r="A73" s="1" t="s">
        <v>63</v>
      </c>
      <c r="B73" s="1" t="s">
        <v>23</v>
      </c>
      <c r="C73" s="1">
        <v>30.365194883073201</v>
      </c>
      <c r="D73" s="3">
        <v>19.292858857911501</v>
      </c>
      <c r="E73" s="3">
        <f t="shared" ref="E73:F73" si="89">AVERAGE(C71:C73)</f>
        <v>29.781607856379136</v>
      </c>
      <c r="F73" s="3">
        <f t="shared" si="89"/>
        <v>19.323660405041068</v>
      </c>
      <c r="G73" s="2">
        <f t="shared" ref="G73" si="90">F73-E73</f>
        <v>-10.457947451338068</v>
      </c>
      <c r="H73" s="2">
        <f>AVERAGE(G67,G70,G73)</f>
        <v>-7.4583673289781567</v>
      </c>
      <c r="I73" s="2">
        <f t="shared" ref="I73" si="91">G73-$H$19</f>
        <v>-3.8424867299027339</v>
      </c>
      <c r="J73" s="1">
        <f t="shared" ref="J73" si="92">POWER(2,-I73)</f>
        <v>14.345106063560213</v>
      </c>
      <c r="K73" s="1">
        <f t="shared" ref="K73" si="93">AVERAGE(J67,J70,J73)</f>
        <v>6.6879830913904117</v>
      </c>
      <c r="L73" s="1">
        <f t="shared" ref="L73" si="94">_xlfn.STDEV.P(J67,J70,J73,)</f>
        <v>5.8532508526346003</v>
      </c>
    </row>
    <row r="74" spans="1:12" ht="15.6" x14ac:dyDescent="0.25">
      <c r="A74" s="1" t="s">
        <v>63</v>
      </c>
      <c r="B74" s="1" t="s">
        <v>24</v>
      </c>
      <c r="C74" s="1">
        <v>29.976777071518502</v>
      </c>
      <c r="D74" s="3">
        <v>26.583899580464202</v>
      </c>
      <c r="E74" s="3"/>
      <c r="F74" s="3"/>
      <c r="G74" s="2"/>
      <c r="H74" s="1"/>
      <c r="I74" s="1"/>
      <c r="J74" s="1"/>
      <c r="K74" s="1"/>
      <c r="L74" s="1"/>
    </row>
    <row r="75" spans="1:12" ht="15.6" x14ac:dyDescent="0.25">
      <c r="A75" s="1" t="s">
        <v>63</v>
      </c>
      <c r="B75" s="1" t="s">
        <v>25</v>
      </c>
      <c r="C75" s="1">
        <v>29.837701069735299</v>
      </c>
      <c r="D75" s="3">
        <v>28.212854220471201</v>
      </c>
      <c r="E75" s="3"/>
      <c r="F75" s="3"/>
      <c r="G75" s="2"/>
      <c r="H75" s="1"/>
      <c r="I75" s="1"/>
      <c r="J75" s="1"/>
      <c r="K75" s="1"/>
      <c r="L75" s="1"/>
    </row>
    <row r="76" spans="1:12" ht="15.6" x14ac:dyDescent="0.25">
      <c r="A76" s="1" t="s">
        <v>63</v>
      </c>
      <c r="B76" s="1" t="s">
        <v>26</v>
      </c>
      <c r="C76" s="1">
        <v>30.282376222590301</v>
      </c>
      <c r="D76" s="3">
        <v>23.559807405530499</v>
      </c>
      <c r="E76" s="3">
        <f t="shared" ref="E76:F76" si="95">AVERAGE(C74:C76)</f>
        <v>30.032284787948033</v>
      </c>
      <c r="F76" s="3">
        <f t="shared" si="95"/>
        <v>26.118853735488631</v>
      </c>
      <c r="G76" s="2">
        <f t="shared" ref="G76" si="96">F76-E76</f>
        <v>-3.9134310524594014</v>
      </c>
      <c r="H76" s="1"/>
      <c r="I76" s="2">
        <f t="shared" ref="I76" si="97">G76-$H$19</f>
        <v>2.7020296689759329</v>
      </c>
      <c r="J76" s="1">
        <f t="shared" ref="J76" si="98">POWER(2,-I76)</f>
        <v>0.15367669801809988</v>
      </c>
      <c r="K76" s="1"/>
      <c r="L76" s="1"/>
    </row>
    <row r="77" spans="1:12" ht="15.6" x14ac:dyDescent="0.25">
      <c r="A77" s="1" t="s">
        <v>63</v>
      </c>
      <c r="B77" s="1" t="s">
        <v>27</v>
      </c>
      <c r="C77" s="1">
        <v>31.0579775196742</v>
      </c>
      <c r="D77" s="3">
        <v>25.888833278022201</v>
      </c>
      <c r="E77" s="3"/>
      <c r="F77" s="3"/>
      <c r="G77" s="2"/>
      <c r="H77" s="1"/>
      <c r="I77" s="1"/>
      <c r="J77" s="1"/>
      <c r="K77" s="1"/>
      <c r="L77" s="1"/>
    </row>
    <row r="78" spans="1:12" ht="15.6" x14ac:dyDescent="0.25">
      <c r="A78" s="1" t="s">
        <v>63</v>
      </c>
      <c r="B78" s="1" t="s">
        <v>28</v>
      </c>
      <c r="C78" s="1">
        <v>30.5459597286319</v>
      </c>
      <c r="D78" s="3">
        <v>25.347193571480702</v>
      </c>
      <c r="E78" s="3"/>
      <c r="F78" s="3"/>
      <c r="G78" s="2"/>
      <c r="H78" s="1"/>
      <c r="I78" s="1"/>
      <c r="J78" s="1"/>
      <c r="K78" s="1"/>
      <c r="L78" s="1"/>
    </row>
    <row r="79" spans="1:12" ht="15.6" x14ac:dyDescent="0.25">
      <c r="A79" s="1" t="s">
        <v>63</v>
      </c>
      <c r="B79" s="1" t="s">
        <v>29</v>
      </c>
      <c r="C79" s="1">
        <v>29.430482577516301</v>
      </c>
      <c r="D79" s="3">
        <v>25.112311052415599</v>
      </c>
      <c r="E79" s="3">
        <f t="shared" ref="E79:F79" si="99">AVERAGE(C77:C79)</f>
        <v>30.344806608607467</v>
      </c>
      <c r="F79" s="3">
        <f t="shared" si="99"/>
        <v>25.449445967306172</v>
      </c>
      <c r="G79" s="2">
        <f t="shared" ref="G79" si="100">F79-E79</f>
        <v>-4.8953606413012949</v>
      </c>
      <c r="H79" s="1"/>
      <c r="I79" s="2">
        <f t="shared" ref="I79" si="101">G79-$H$19</f>
        <v>1.7201000801340394</v>
      </c>
      <c r="J79" s="1">
        <f t="shared" ref="J79" si="102">POWER(2,-I79)</f>
        <v>0.30352766457458158</v>
      </c>
      <c r="K79" s="1"/>
      <c r="L79" s="1"/>
    </row>
    <row r="80" spans="1:12" ht="15.6" x14ac:dyDescent="0.25">
      <c r="A80" s="1" t="s">
        <v>63</v>
      </c>
      <c r="B80" s="1" t="s">
        <v>30</v>
      </c>
      <c r="C80" s="1">
        <v>29.473958561544102</v>
      </c>
      <c r="D80" s="3">
        <v>24.0988025317778</v>
      </c>
      <c r="E80" s="3"/>
      <c r="F80" s="3"/>
      <c r="G80" s="2"/>
      <c r="H80" s="1"/>
      <c r="I80" s="1"/>
      <c r="J80" s="1"/>
      <c r="K80" s="1"/>
      <c r="L80" s="1"/>
    </row>
    <row r="81" spans="1:12" ht="15.6" x14ac:dyDescent="0.25">
      <c r="A81" s="1" t="s">
        <v>63</v>
      </c>
      <c r="B81" s="1" t="s">
        <v>31</v>
      </c>
      <c r="C81" s="1">
        <v>29.270937425793601</v>
      </c>
      <c r="D81" s="3">
        <v>25.5187748771007</v>
      </c>
      <c r="E81" s="3"/>
      <c r="F81" s="3"/>
      <c r="G81" s="2"/>
      <c r="H81" s="1"/>
      <c r="I81" s="1"/>
      <c r="J81" s="1"/>
      <c r="K81" s="1"/>
      <c r="L81" s="1"/>
    </row>
    <row r="82" spans="1:12" ht="15.6" x14ac:dyDescent="0.25">
      <c r="A82" s="1" t="s">
        <v>63</v>
      </c>
      <c r="B82" s="1" t="s">
        <v>32</v>
      </c>
      <c r="C82" s="1">
        <v>28.955734524875002</v>
      </c>
      <c r="D82" s="6">
        <v>25.642108746682698</v>
      </c>
      <c r="E82" s="3">
        <f t="shared" ref="E82:F82" si="103">AVERAGE(C80:C82)</f>
        <v>29.233543504070898</v>
      </c>
      <c r="F82" s="3">
        <f t="shared" si="103"/>
        <v>25.086562051853733</v>
      </c>
      <c r="G82" s="2">
        <f t="shared" ref="G82" si="104">F82-E82</f>
        <v>-4.1469814522171653</v>
      </c>
      <c r="H82" s="2"/>
      <c r="I82" s="2">
        <f t="shared" ref="I82" si="105">G82-$H$19</f>
        <v>2.468479269218169</v>
      </c>
      <c r="J82" s="1">
        <f t="shared" ref="J82" si="106">POWER(2,-I82)</f>
        <v>0.18068150370950189</v>
      </c>
      <c r="K82" s="1">
        <f t="shared" ref="K82" si="107">AVERAGE(J76,J79,J82)</f>
        <v>0.21262862210072778</v>
      </c>
      <c r="L82" s="1">
        <f t="shared" ref="L82" si="108">_xlfn.STDEV.P(J76,J79,J82,)</f>
        <v>0.10801247827398341</v>
      </c>
    </row>
    <row r="83" spans="1:12" ht="15.6" x14ac:dyDescent="0.25">
      <c r="A83" s="1" t="s">
        <v>63</v>
      </c>
      <c r="B83" s="1" t="s">
        <v>33</v>
      </c>
      <c r="C83" s="1">
        <v>29.6202110061129</v>
      </c>
      <c r="D83" s="3">
        <v>27.2213074857621</v>
      </c>
      <c r="E83" s="3"/>
      <c r="F83" s="3"/>
      <c r="G83" s="2"/>
      <c r="H83" s="1"/>
      <c r="I83" s="1"/>
      <c r="J83" s="1"/>
      <c r="K83" s="1"/>
      <c r="L83" s="1"/>
    </row>
    <row r="84" spans="1:12" ht="15.6" x14ac:dyDescent="0.25">
      <c r="A84" s="1" t="s">
        <v>63</v>
      </c>
      <c r="B84" s="1" t="s">
        <v>34</v>
      </c>
      <c r="C84" s="1">
        <v>30.7936629445772</v>
      </c>
      <c r="D84" s="3">
        <v>23.184025914851201</v>
      </c>
      <c r="E84" s="3"/>
      <c r="F84" s="3"/>
      <c r="G84" s="2"/>
      <c r="H84" s="1"/>
      <c r="I84" s="1"/>
      <c r="J84" s="1"/>
      <c r="K84" s="1"/>
      <c r="L84" s="1"/>
    </row>
    <row r="85" spans="1:12" ht="15.6" x14ac:dyDescent="0.25">
      <c r="A85" s="1" t="s">
        <v>63</v>
      </c>
      <c r="B85" s="1" t="s">
        <v>35</v>
      </c>
      <c r="C85" s="1">
        <v>31.1330338459667</v>
      </c>
      <c r="D85" s="3">
        <v>24.901423240651699</v>
      </c>
      <c r="E85" s="3">
        <f t="shared" ref="E85:F85" si="109">AVERAGE(C83:C85)</f>
        <v>30.515635932218931</v>
      </c>
      <c r="F85" s="3">
        <f t="shared" si="109"/>
        <v>25.102252213754998</v>
      </c>
      <c r="G85" s="2">
        <f t="shared" ref="G85" si="110">F85-E85</f>
        <v>-5.4133837184639333</v>
      </c>
      <c r="H85" s="1"/>
      <c r="I85" s="2">
        <f>G85-$H$46</f>
        <v>-2.1947814794880172</v>
      </c>
      <c r="J85" s="1">
        <f t="shared" ref="J85" si="111">POWER(2,-I85)</f>
        <v>4.5782031437436013</v>
      </c>
      <c r="K85" s="1"/>
      <c r="L85" s="1"/>
    </row>
    <row r="86" spans="1:12" ht="15.6" x14ac:dyDescent="0.25">
      <c r="A86" s="1" t="s">
        <v>63</v>
      </c>
      <c r="B86" s="1" t="s">
        <v>36</v>
      </c>
      <c r="C86" s="1">
        <v>29.146528719583401</v>
      </c>
      <c r="D86" s="3">
        <v>25.3135550016206</v>
      </c>
      <c r="E86" s="3"/>
      <c r="F86" s="3"/>
      <c r="G86" s="2"/>
      <c r="H86" s="1"/>
      <c r="I86" s="1"/>
      <c r="J86" s="1"/>
      <c r="K86" s="1"/>
      <c r="L86" s="1"/>
    </row>
    <row r="87" spans="1:12" ht="15.6" x14ac:dyDescent="0.25">
      <c r="A87" s="1" t="s">
        <v>63</v>
      </c>
      <c r="B87" s="1" t="s">
        <v>37</v>
      </c>
      <c r="C87" s="1">
        <v>29.039904522156199</v>
      </c>
      <c r="D87" s="3">
        <v>25.1441947840453</v>
      </c>
      <c r="E87" s="3"/>
      <c r="F87" s="3"/>
      <c r="G87" s="2"/>
      <c r="H87" s="1"/>
      <c r="I87" s="1"/>
      <c r="J87" s="1"/>
      <c r="K87" s="1"/>
      <c r="L87" s="1"/>
    </row>
    <row r="88" spans="1:12" ht="15.6" x14ac:dyDescent="0.25">
      <c r="A88" s="1" t="s">
        <v>63</v>
      </c>
      <c r="B88" s="1" t="s">
        <v>38</v>
      </c>
      <c r="C88" s="1">
        <v>29.0970829205245</v>
      </c>
      <c r="D88" s="3">
        <v>25.2742785095658</v>
      </c>
      <c r="E88" s="3">
        <f t="shared" ref="E88:F88" si="112">AVERAGE(C86:C88)</f>
        <v>29.094505387421368</v>
      </c>
      <c r="F88" s="3">
        <f t="shared" si="112"/>
        <v>25.244009431743901</v>
      </c>
      <c r="G88" s="2">
        <f t="shared" ref="G88" si="113">F88-E88</f>
        <v>-3.8504959556774665</v>
      </c>
      <c r="H88" s="1"/>
      <c r="I88" s="2">
        <f t="shared" ref="I88" si="114">G88-$H$46</f>
        <v>-0.63189371670155037</v>
      </c>
      <c r="J88" s="1">
        <f t="shared" ref="J88" si="115">POWER(2,-I88)</f>
        <v>1.5495976988992866</v>
      </c>
      <c r="K88" s="1"/>
      <c r="L88" s="1"/>
    </row>
    <row r="89" spans="1:12" ht="15.6" x14ac:dyDescent="0.25">
      <c r="A89" s="1" t="s">
        <v>63</v>
      </c>
      <c r="B89" s="1" t="s">
        <v>39</v>
      </c>
      <c r="C89" s="1">
        <v>29.820052382036199</v>
      </c>
      <c r="D89" s="3">
        <v>24.957058509991199</v>
      </c>
      <c r="E89" s="3"/>
      <c r="F89" s="3"/>
      <c r="G89" s="2"/>
      <c r="H89" s="1"/>
      <c r="I89" s="1"/>
      <c r="J89" s="1"/>
      <c r="K89" s="1"/>
      <c r="L89" s="1"/>
    </row>
    <row r="90" spans="1:12" ht="15.6" x14ac:dyDescent="0.25">
      <c r="A90" s="1" t="s">
        <v>63</v>
      </c>
      <c r="B90" s="1" t="s">
        <v>40</v>
      </c>
      <c r="C90" s="1">
        <v>29.976576873697901</v>
      </c>
      <c r="D90" s="3">
        <v>25.849890888972499</v>
      </c>
      <c r="E90" s="3"/>
      <c r="F90" s="3"/>
      <c r="G90" s="2"/>
      <c r="H90" s="1"/>
      <c r="I90" s="1"/>
      <c r="J90" s="1"/>
      <c r="K90" s="1"/>
      <c r="L90" s="1"/>
    </row>
    <row r="91" spans="1:12" ht="15.6" x14ac:dyDescent="0.25">
      <c r="A91" s="1" t="s">
        <v>63</v>
      </c>
      <c r="B91" s="1" t="s">
        <v>41</v>
      </c>
      <c r="C91" s="1">
        <v>29.42863269307</v>
      </c>
      <c r="D91" s="3">
        <v>25.582468614514799</v>
      </c>
      <c r="E91" s="3">
        <f t="shared" ref="E91:F91" si="116">AVERAGE(C89:C91)</f>
        <v>29.7417539829347</v>
      </c>
      <c r="F91" s="3">
        <f t="shared" si="116"/>
        <v>25.463139337826163</v>
      </c>
      <c r="G91" s="2">
        <f t="shared" ref="G91" si="117">F91-E91</f>
        <v>-4.2786146451085365</v>
      </c>
      <c r="H91" s="2"/>
      <c r="I91" s="2">
        <f t="shared" ref="I91" si="118">G91-$H$46</f>
        <v>-1.0600124061326204</v>
      </c>
      <c r="J91" s="1">
        <f t="shared" ref="J91" si="119">POWER(2,-I91)</f>
        <v>2.0849494506606088</v>
      </c>
      <c r="K91" s="1">
        <f t="shared" ref="K91" si="120">AVERAGE(J85,J88,J91)</f>
        <v>2.7375834311011658</v>
      </c>
      <c r="L91" s="1">
        <f t="shared" ref="L91" si="121">_xlfn.STDEV.P(J85,J88,J91,)</f>
        <v>1.6466552781766866</v>
      </c>
    </row>
    <row r="92" spans="1:12" ht="15.6" x14ac:dyDescent="0.25">
      <c r="A92" s="1" t="s">
        <v>63</v>
      </c>
      <c r="B92" s="1" t="s">
        <v>42</v>
      </c>
      <c r="C92" s="1">
        <v>29.541999885920699</v>
      </c>
      <c r="D92" s="3">
        <v>27.7982111258295</v>
      </c>
      <c r="E92" s="3"/>
      <c r="F92" s="3"/>
      <c r="G92" s="2"/>
      <c r="H92" s="1"/>
      <c r="I92" s="1"/>
      <c r="J92" s="1"/>
      <c r="K92" s="1"/>
      <c r="L92" s="1"/>
    </row>
    <row r="93" spans="1:12" ht="15.6" x14ac:dyDescent="0.25">
      <c r="A93" s="1" t="s">
        <v>63</v>
      </c>
      <c r="B93" s="1" t="s">
        <v>43</v>
      </c>
      <c r="C93" s="1">
        <v>30.0450457086306</v>
      </c>
      <c r="D93" s="3">
        <v>28.5942846175891</v>
      </c>
      <c r="E93" s="3"/>
      <c r="F93" s="3"/>
      <c r="G93" s="2"/>
      <c r="H93" s="1"/>
      <c r="I93" s="1"/>
      <c r="J93" s="1"/>
      <c r="K93" s="1"/>
      <c r="L93" s="1"/>
    </row>
    <row r="94" spans="1:12" ht="15.6" x14ac:dyDescent="0.25">
      <c r="A94" s="1" t="s">
        <v>63</v>
      </c>
      <c r="B94" s="1" t="s">
        <v>44</v>
      </c>
      <c r="C94" s="1">
        <v>30.1320744712446</v>
      </c>
      <c r="D94" s="3">
        <v>25.875400282110999</v>
      </c>
      <c r="E94" s="3">
        <f t="shared" ref="E94:F94" si="122">AVERAGE(C92:C94)</f>
        <v>29.906373355265298</v>
      </c>
      <c r="F94" s="3">
        <f t="shared" si="122"/>
        <v>27.422632008509865</v>
      </c>
      <c r="G94" s="2">
        <f t="shared" ref="G94" si="123">F94-E94</f>
        <v>-2.4837413467554335</v>
      </c>
      <c r="H94" s="1"/>
      <c r="I94" s="2">
        <f t="shared" ref="I94" si="124">G94-$H$46</f>
        <v>0.73486089222048268</v>
      </c>
      <c r="J94" s="1">
        <f t="shared" ref="J94" si="125">POWER(2,-I94)</f>
        <v>0.6008759597313067</v>
      </c>
      <c r="K94" s="1"/>
      <c r="L94" s="1"/>
    </row>
    <row r="95" spans="1:12" ht="15.6" x14ac:dyDescent="0.25">
      <c r="A95" s="1" t="s">
        <v>63</v>
      </c>
      <c r="B95" s="1" t="s">
        <v>45</v>
      </c>
      <c r="C95" s="1">
        <v>30.125236689752398</v>
      </c>
      <c r="D95" s="3">
        <v>20.5707870484175</v>
      </c>
      <c r="E95" s="3"/>
      <c r="F95" s="3"/>
      <c r="G95" s="2"/>
      <c r="H95" s="1"/>
      <c r="I95" s="1"/>
      <c r="J95" s="1"/>
      <c r="K95" s="1"/>
      <c r="L95" s="1"/>
    </row>
    <row r="96" spans="1:12" ht="15.6" x14ac:dyDescent="0.25">
      <c r="A96" s="1" t="s">
        <v>63</v>
      </c>
      <c r="B96" s="1" t="s">
        <v>46</v>
      </c>
      <c r="C96" s="1">
        <v>28.964139578605401</v>
      </c>
      <c r="D96" s="3">
        <v>20.9506253515646</v>
      </c>
      <c r="E96" s="3"/>
      <c r="F96" s="3"/>
      <c r="G96" s="2"/>
      <c r="H96" s="1"/>
      <c r="I96" s="1"/>
      <c r="J96" s="1"/>
      <c r="K96" s="1"/>
      <c r="L96" s="1"/>
    </row>
    <row r="97" spans="1:12" ht="15.6" x14ac:dyDescent="0.25">
      <c r="A97" s="1" t="s">
        <v>63</v>
      </c>
      <c r="B97" s="1" t="s">
        <v>47</v>
      </c>
      <c r="C97" s="1">
        <v>29.370262462031999</v>
      </c>
      <c r="D97" s="3">
        <v>20.649235167753702</v>
      </c>
      <c r="E97" s="3">
        <f t="shared" ref="E97:F97" si="126">AVERAGE(C95:C97)</f>
        <v>29.486546243463266</v>
      </c>
      <c r="F97" s="3">
        <f t="shared" si="126"/>
        <v>20.723549189245265</v>
      </c>
      <c r="G97" s="2">
        <f t="shared" ref="G97" si="127">F97-E97</f>
        <v>-8.7629970542180011</v>
      </c>
      <c r="H97" s="1"/>
      <c r="I97" s="2">
        <f t="shared" ref="I97" si="128">G97-$H$46</f>
        <v>-5.544394815242085</v>
      </c>
      <c r="J97" s="1">
        <f t="shared" ref="J97" si="129">POWER(2,-I97)</f>
        <v>46.669070069122249</v>
      </c>
      <c r="K97" s="1"/>
      <c r="L97" s="1"/>
    </row>
    <row r="98" spans="1:12" ht="15.6" x14ac:dyDescent="0.25">
      <c r="A98" s="1" t="s">
        <v>63</v>
      </c>
      <c r="B98" s="1" t="s">
        <v>48</v>
      </c>
      <c r="C98" s="1">
        <v>30.282501602218598</v>
      </c>
      <c r="D98" s="3">
        <v>21.462495359281199</v>
      </c>
      <c r="E98" s="3"/>
      <c r="F98" s="3"/>
      <c r="G98" s="2"/>
      <c r="H98" s="1"/>
      <c r="I98" s="1"/>
      <c r="J98" s="1"/>
      <c r="K98" s="1"/>
      <c r="L98" s="1"/>
    </row>
    <row r="99" spans="1:12" ht="15.6" x14ac:dyDescent="0.25">
      <c r="A99" s="1" t="s">
        <v>63</v>
      </c>
      <c r="B99" s="1" t="s">
        <v>49</v>
      </c>
      <c r="C99" s="1">
        <v>29.9167843932509</v>
      </c>
      <c r="D99" s="3">
        <v>21.446527343299501</v>
      </c>
      <c r="E99" s="3"/>
      <c r="F99" s="3"/>
      <c r="G99" s="2"/>
      <c r="H99" s="1"/>
      <c r="I99" s="1"/>
      <c r="J99" s="1"/>
      <c r="K99" s="1"/>
      <c r="L99" s="1"/>
    </row>
    <row r="100" spans="1:12" ht="15.6" x14ac:dyDescent="0.25">
      <c r="A100" s="1" t="s">
        <v>63</v>
      </c>
      <c r="B100" s="1" t="s">
        <v>50</v>
      </c>
      <c r="C100" s="1">
        <v>30.082529464005798</v>
      </c>
      <c r="D100" s="3">
        <v>21.3500632676961</v>
      </c>
      <c r="E100" s="3">
        <f t="shared" ref="E100:F100" si="130">AVERAGE(C98:C100)</f>
        <v>30.093938486491766</v>
      </c>
      <c r="F100" s="3">
        <f t="shared" si="130"/>
        <v>21.4196953234256</v>
      </c>
      <c r="G100" s="2">
        <f t="shared" ref="G100" si="131">F100-E100</f>
        <v>-8.6742431630661656</v>
      </c>
      <c r="H100" s="2">
        <f>AVERAGE(G94,G97,G100,)</f>
        <v>-4.9802453910099</v>
      </c>
      <c r="I100" s="2">
        <f t="shared" ref="I100" si="132">G100-$H$46</f>
        <v>-5.4556409240902495</v>
      </c>
      <c r="J100" s="1">
        <f t="shared" ref="J100" si="133">POWER(2,-I100)</f>
        <v>43.884541344310904</v>
      </c>
      <c r="K100" s="1">
        <f t="shared" ref="K100" si="134">AVERAGE(J94,J97,J100)</f>
        <v>30.384829124388151</v>
      </c>
      <c r="L100" s="1">
        <f t="shared" ref="L100" si="135">_xlfn.STDEV.P(J94,J97,J100,)</f>
        <v>22.510725110322735</v>
      </c>
    </row>
    <row r="101" spans="1:12" ht="15.6" x14ac:dyDescent="0.25">
      <c r="A101" s="1" t="s">
        <v>63</v>
      </c>
      <c r="B101" s="1" t="s">
        <v>51</v>
      </c>
      <c r="C101" s="1">
        <v>32.765939084814597</v>
      </c>
      <c r="D101" s="3">
        <v>27.154818671243898</v>
      </c>
      <c r="E101" s="3"/>
      <c r="F101" s="3"/>
      <c r="G101" s="2"/>
      <c r="H101" s="1"/>
      <c r="I101" s="1"/>
      <c r="J101" s="1"/>
      <c r="K101" s="1"/>
      <c r="L101" s="1"/>
    </row>
    <row r="102" spans="1:12" ht="15.6" x14ac:dyDescent="0.25">
      <c r="A102" s="1" t="s">
        <v>63</v>
      </c>
      <c r="B102" s="1" t="s">
        <v>52</v>
      </c>
      <c r="C102" s="1">
        <v>33.120683503883498</v>
      </c>
      <c r="D102" s="3">
        <v>22.482449653211901</v>
      </c>
      <c r="E102" s="3"/>
      <c r="F102" s="3"/>
      <c r="G102" s="2"/>
      <c r="H102" s="1"/>
      <c r="I102" s="1"/>
      <c r="J102" s="1"/>
      <c r="K102" s="1"/>
      <c r="L102" s="1"/>
    </row>
    <row r="103" spans="1:12" ht="15.6" x14ac:dyDescent="0.25">
      <c r="A103" s="1" t="s">
        <v>63</v>
      </c>
      <c r="B103" s="1" t="s">
        <v>53</v>
      </c>
      <c r="C103" s="1">
        <v>33.125573411724702</v>
      </c>
      <c r="D103" s="3">
        <v>24.248900869302901</v>
      </c>
      <c r="E103" s="3">
        <f>AVERAGE(C101:C103)</f>
        <v>33.004065333474266</v>
      </c>
      <c r="F103" s="3">
        <f t="shared" ref="F103" si="136">AVERAGE(D101:D103)</f>
        <v>24.628723064586236</v>
      </c>
      <c r="G103" s="2">
        <f t="shared" ref="G103" si="137">F103-E103</f>
        <v>-8.3753422688880299</v>
      </c>
      <c r="H103" s="1"/>
      <c r="I103" s="2">
        <f t="shared" ref="I103" si="138">G103-$H$46</f>
        <v>-5.1567400299121138</v>
      </c>
      <c r="J103" s="1">
        <f t="shared" ref="J103" si="139">POWER(2,-I103)</f>
        <v>35.672490325319536</v>
      </c>
      <c r="K103" s="1"/>
      <c r="L103" s="1"/>
    </row>
    <row r="104" spans="1:12" ht="15.6" x14ac:dyDescent="0.25">
      <c r="A104" s="1" t="s">
        <v>63</v>
      </c>
      <c r="B104" s="1" t="s">
        <v>54</v>
      </c>
      <c r="C104" s="1">
        <v>30.518917490728999</v>
      </c>
      <c r="D104" s="3">
        <v>25.897947500105801</v>
      </c>
      <c r="E104" s="3"/>
      <c r="F104" s="3"/>
      <c r="G104" s="2"/>
      <c r="H104" s="1"/>
      <c r="I104" s="1"/>
      <c r="J104" s="1"/>
      <c r="K104" s="1"/>
      <c r="L104" s="1"/>
    </row>
    <row r="105" spans="1:12" ht="15.6" x14ac:dyDescent="0.25">
      <c r="A105" s="1" t="s">
        <v>63</v>
      </c>
      <c r="B105" s="1" t="s">
        <v>55</v>
      </c>
      <c r="C105" s="1">
        <v>31.117561833811202</v>
      </c>
      <c r="D105" s="3">
        <v>25.992757587433399</v>
      </c>
      <c r="E105" s="3"/>
      <c r="F105" s="3"/>
      <c r="G105" s="2"/>
      <c r="H105" s="1"/>
      <c r="I105" s="1"/>
      <c r="J105" s="1"/>
      <c r="K105" s="1"/>
      <c r="L105" s="1"/>
    </row>
    <row r="106" spans="1:12" ht="15.6" x14ac:dyDescent="0.25">
      <c r="A106" s="1" t="s">
        <v>63</v>
      </c>
      <c r="B106" s="1" t="s">
        <v>56</v>
      </c>
      <c r="C106" s="1">
        <v>30.100472212238198</v>
      </c>
      <c r="D106" s="3">
        <v>25.776979135861801</v>
      </c>
      <c r="E106" s="3">
        <f t="shared" ref="E106:F106" si="140">AVERAGE(C104:C106)</f>
        <v>30.578983845592802</v>
      </c>
      <c r="F106" s="3">
        <f t="shared" si="140"/>
        <v>25.889228074467002</v>
      </c>
      <c r="G106" s="2">
        <f t="shared" ref="G106" si="141">F106-E106</f>
        <v>-4.6897557711257996</v>
      </c>
      <c r="H106" s="1"/>
      <c r="I106" s="2">
        <f t="shared" ref="I106" si="142">G106-$H$46</f>
        <v>-1.4711535321498834</v>
      </c>
      <c r="J106" s="1">
        <f t="shared" ref="J106" si="143">POWER(2,-I106)</f>
        <v>2.7724347991580895</v>
      </c>
      <c r="K106" s="1"/>
      <c r="L106" s="1"/>
    </row>
    <row r="107" spans="1:12" ht="15.6" x14ac:dyDescent="0.25">
      <c r="A107" s="1" t="s">
        <v>63</v>
      </c>
      <c r="B107" s="1" t="s">
        <v>57</v>
      </c>
      <c r="C107" s="1">
        <v>29.447731370627899</v>
      </c>
      <c r="D107" s="3">
        <v>24.1272688109105</v>
      </c>
      <c r="E107" s="3"/>
      <c r="F107" s="3"/>
      <c r="G107" s="2"/>
      <c r="H107" s="1"/>
      <c r="I107" s="1"/>
      <c r="J107" s="1"/>
      <c r="K107" s="1"/>
      <c r="L107" s="1"/>
    </row>
    <row r="108" spans="1:12" ht="15.6" x14ac:dyDescent="0.25">
      <c r="A108" s="1" t="s">
        <v>63</v>
      </c>
      <c r="B108" s="1" t="s">
        <v>58</v>
      </c>
      <c r="C108" s="1">
        <v>29.716374938811299</v>
      </c>
      <c r="D108" s="3">
        <v>24.0344330150503</v>
      </c>
      <c r="E108" s="3"/>
      <c r="F108" s="3"/>
      <c r="G108" s="2"/>
      <c r="H108" s="1"/>
      <c r="I108" s="1"/>
      <c r="J108" s="1"/>
      <c r="K108" s="1"/>
      <c r="L108" s="1"/>
    </row>
    <row r="109" spans="1:12" ht="15.6" x14ac:dyDescent="0.25">
      <c r="A109" s="1" t="s">
        <v>63</v>
      </c>
      <c r="B109" s="1" t="s">
        <v>59</v>
      </c>
      <c r="C109" s="1">
        <v>30.227335019702601</v>
      </c>
      <c r="D109" s="3">
        <v>23.8070265450569</v>
      </c>
      <c r="E109" s="3">
        <f t="shared" ref="E109:F109" si="144">AVERAGE(C107:C109)</f>
        <v>29.797147109713933</v>
      </c>
      <c r="F109" s="3">
        <f t="shared" si="144"/>
        <v>23.989576123672567</v>
      </c>
      <c r="G109" s="2">
        <f t="shared" ref="G109" si="145">F109-E109</f>
        <v>-5.807570986041366</v>
      </c>
      <c r="H109" s="2"/>
      <c r="I109" s="2">
        <f t="shared" ref="I109" si="146">G109-$H$46</f>
        <v>-2.5889687470654499</v>
      </c>
      <c r="J109" s="1">
        <f t="shared" ref="J109" si="147">POWER(2,-I109)</f>
        <v>6.0166846654042159</v>
      </c>
      <c r="K109" s="1">
        <f t="shared" ref="K109" si="148">AVERAGE(J103,J106,J109)</f>
        <v>14.82053659662728</v>
      </c>
      <c r="L109" s="1">
        <f t="shared" ref="L109" si="149">_xlfn.STDEV.P(J103,J106,J109,)</f>
        <v>14.337056608763701</v>
      </c>
    </row>
    <row r="110" spans="1:12" s="11" customFormat="1" ht="15.6" x14ac:dyDescent="0.25">
      <c r="A110" s="9" t="s">
        <v>64</v>
      </c>
      <c r="B110" s="9" t="s">
        <v>6</v>
      </c>
      <c r="C110" s="9">
        <v>31.195449629859699</v>
      </c>
      <c r="D110" s="6">
        <v>31.181358692551601</v>
      </c>
      <c r="E110" s="6"/>
      <c r="F110" s="6"/>
      <c r="G110" s="10"/>
      <c r="H110" s="9"/>
      <c r="I110" s="9"/>
      <c r="J110" s="9"/>
      <c r="K110" s="9"/>
      <c r="L110" s="9"/>
    </row>
    <row r="111" spans="1:12" s="11" customFormat="1" ht="15.6" x14ac:dyDescent="0.25">
      <c r="A111" s="9" t="s">
        <v>64</v>
      </c>
      <c r="B111" s="9" t="s">
        <v>7</v>
      </c>
      <c r="C111" s="9">
        <v>31.040557490812699</v>
      </c>
      <c r="D111" s="6">
        <v>31.108243338734798</v>
      </c>
      <c r="E111" s="6"/>
      <c r="F111" s="6"/>
      <c r="G111" s="10"/>
      <c r="H111" s="9"/>
      <c r="I111" s="9"/>
      <c r="J111" s="9"/>
      <c r="K111" s="9"/>
      <c r="L111" s="9"/>
    </row>
    <row r="112" spans="1:12" s="11" customFormat="1" ht="15.6" x14ac:dyDescent="0.25">
      <c r="A112" s="9" t="s">
        <v>64</v>
      </c>
      <c r="B112" s="9" t="s">
        <v>8</v>
      </c>
      <c r="C112" s="9">
        <v>31.471876080716498</v>
      </c>
      <c r="D112" s="6">
        <v>29.9923391786506</v>
      </c>
      <c r="E112" s="6">
        <f>AVERAGE(C110:C112)</f>
        <v>31.235961067129633</v>
      </c>
      <c r="F112" s="6">
        <f>AVERAGE(D110:D112)</f>
        <v>30.760647069979001</v>
      </c>
      <c r="G112" s="10">
        <f>F112-E112</f>
        <v>-0.47531399715063216</v>
      </c>
      <c r="H112" s="9"/>
      <c r="I112" s="10">
        <f>G112-$G$18</f>
        <v>-0.47531399715063216</v>
      </c>
      <c r="J112" s="9">
        <f>POWER(2,-I112)</f>
        <v>1.3902207632388488</v>
      </c>
      <c r="K112" s="9"/>
      <c r="L112" s="9"/>
    </row>
    <row r="113" spans="1:12" s="11" customFormat="1" ht="15.6" x14ac:dyDescent="0.25">
      <c r="A113" s="9" t="s">
        <v>64</v>
      </c>
      <c r="B113" s="9" t="s">
        <v>9</v>
      </c>
      <c r="C113" s="9">
        <v>30.245824119531601</v>
      </c>
      <c r="D113" s="6">
        <v>27.847281820860601</v>
      </c>
      <c r="E113" s="6"/>
      <c r="F113" s="6"/>
      <c r="G113" s="10"/>
      <c r="H113" s="9"/>
      <c r="I113" s="9"/>
      <c r="J113" s="9"/>
      <c r="K113" s="9"/>
      <c r="L113" s="9"/>
    </row>
    <row r="114" spans="1:12" s="11" customFormat="1" ht="15.6" x14ac:dyDescent="0.25">
      <c r="A114" s="9" t="s">
        <v>64</v>
      </c>
      <c r="B114" s="9" t="s">
        <v>10</v>
      </c>
      <c r="C114" s="9">
        <v>30.140346549146098</v>
      </c>
      <c r="D114" s="6">
        <v>27.825639179439701</v>
      </c>
      <c r="E114" s="6"/>
      <c r="F114" s="6"/>
      <c r="G114" s="10"/>
      <c r="H114" s="9"/>
      <c r="I114" s="9"/>
      <c r="J114" s="9"/>
      <c r="K114" s="9"/>
      <c r="L114" s="9"/>
    </row>
    <row r="115" spans="1:12" s="11" customFormat="1" ht="15.6" x14ac:dyDescent="0.25">
      <c r="A115" s="9" t="s">
        <v>64</v>
      </c>
      <c r="B115" s="9" t="s">
        <v>11</v>
      </c>
      <c r="C115" s="9">
        <v>30.669748830858399</v>
      </c>
      <c r="D115" s="6">
        <v>27.652945888662199</v>
      </c>
      <c r="E115" s="6">
        <f>AVERAGE(C113:C115)</f>
        <v>30.351973166512035</v>
      </c>
      <c r="F115" s="6">
        <f>AVERAGE(D113:D115)</f>
        <v>27.775288962987503</v>
      </c>
      <c r="G115" s="10">
        <f>F115-E115</f>
        <v>-2.5766842035245325</v>
      </c>
      <c r="H115" s="9"/>
      <c r="I115" s="10">
        <f t="shared" ref="I115" si="150">G115-$G$18</f>
        <v>-2.5766842035245325</v>
      </c>
      <c r="J115" s="9">
        <f t="shared" ref="J115" si="151">POWER(2,-I115)</f>
        <v>5.9656701178011566</v>
      </c>
      <c r="K115" s="9"/>
      <c r="L115" s="9"/>
    </row>
    <row r="116" spans="1:12" s="11" customFormat="1" ht="15.6" x14ac:dyDescent="0.25">
      <c r="A116" s="9" t="s">
        <v>64</v>
      </c>
      <c r="B116" s="9" t="s">
        <v>12</v>
      </c>
      <c r="C116" s="9">
        <v>29.388746866353401</v>
      </c>
      <c r="D116" s="6">
        <v>28.320545978007999</v>
      </c>
      <c r="E116" s="6"/>
      <c r="F116" s="6"/>
      <c r="G116" s="10"/>
      <c r="H116" s="9"/>
      <c r="I116" s="9"/>
      <c r="J116" s="9"/>
      <c r="K116" s="9"/>
      <c r="L116" s="9"/>
    </row>
    <row r="117" spans="1:12" s="11" customFormat="1" ht="15.6" x14ac:dyDescent="0.25">
      <c r="A117" s="9" t="s">
        <v>64</v>
      </c>
      <c r="B117" s="9" t="s">
        <v>13</v>
      </c>
      <c r="C117" s="9">
        <v>30.4475070256394</v>
      </c>
      <c r="D117" s="6">
        <v>27.950708543627101</v>
      </c>
      <c r="E117" s="6"/>
      <c r="F117" s="6"/>
      <c r="G117" s="10"/>
      <c r="H117" s="9"/>
      <c r="I117" s="9"/>
      <c r="J117" s="9"/>
      <c r="K117" s="9"/>
      <c r="L117" s="9"/>
    </row>
    <row r="118" spans="1:12" s="11" customFormat="1" ht="15.6" x14ac:dyDescent="0.25">
      <c r="A118" s="9" t="s">
        <v>64</v>
      </c>
      <c r="B118" s="9" t="s">
        <v>14</v>
      </c>
      <c r="C118" s="9">
        <v>30.440851280180599</v>
      </c>
      <c r="D118" s="6">
        <v>28.1953890123036</v>
      </c>
      <c r="E118" s="6">
        <f t="shared" ref="E118:F118" si="152">AVERAGE(C116:C118)</f>
        <v>30.092368390724463</v>
      </c>
      <c r="F118" s="6">
        <f t="shared" si="152"/>
        <v>28.155547844646236</v>
      </c>
      <c r="G118" s="10">
        <f t="shared" ref="G118" si="153">F118-E118</f>
        <v>-1.9368205460782271</v>
      </c>
      <c r="H118" s="10"/>
      <c r="I118" s="10">
        <f t="shared" ref="I118" si="154">G118-$G$18</f>
        <v>-1.9368205460782271</v>
      </c>
      <c r="J118" s="9">
        <f t="shared" ref="J118" si="155">POWER(2,-I118)</f>
        <v>3.8286095701508076</v>
      </c>
      <c r="K118" s="9">
        <f>AVERAGE(J112,J115,J118)</f>
        <v>3.7281668170636046</v>
      </c>
      <c r="L118" s="9">
        <f>_xlfn.STDEV.P(J112,J115,J118,)</f>
        <v>2.2862044079622748</v>
      </c>
    </row>
    <row r="119" spans="1:12" s="11" customFormat="1" ht="15.6" x14ac:dyDescent="0.25">
      <c r="A119" s="9" t="s">
        <v>64</v>
      </c>
      <c r="B119" s="9" t="s">
        <v>15</v>
      </c>
      <c r="C119" s="9">
        <v>29.469708414202898</v>
      </c>
      <c r="D119" s="6">
        <v>28.295379476060301</v>
      </c>
      <c r="E119" s="6"/>
      <c r="F119" s="6"/>
      <c r="G119" s="10"/>
      <c r="H119" s="9"/>
      <c r="I119" s="9"/>
      <c r="J119" s="9"/>
      <c r="K119" s="9"/>
      <c r="L119" s="9"/>
    </row>
    <row r="120" spans="1:12" s="11" customFormat="1" ht="15.6" x14ac:dyDescent="0.25">
      <c r="A120" s="9" t="s">
        <v>64</v>
      </c>
      <c r="B120" s="9" t="s">
        <v>16</v>
      </c>
      <c r="C120" s="9">
        <v>29.8760129654965</v>
      </c>
      <c r="D120" s="6">
        <v>28.3792777443084</v>
      </c>
      <c r="E120" s="6"/>
      <c r="F120" s="6"/>
      <c r="G120" s="10"/>
      <c r="H120" s="9"/>
      <c r="I120" s="9"/>
      <c r="J120" s="9"/>
      <c r="K120" s="9"/>
      <c r="L120" s="9"/>
    </row>
    <row r="121" spans="1:12" s="11" customFormat="1" ht="15.6" x14ac:dyDescent="0.25">
      <c r="A121" s="9" t="s">
        <v>64</v>
      </c>
      <c r="B121" s="9" t="s">
        <v>17</v>
      </c>
      <c r="C121" s="9">
        <v>30.256335947392401</v>
      </c>
      <c r="D121" s="6">
        <v>28.2364867701009</v>
      </c>
      <c r="E121" s="6">
        <f t="shared" ref="E121:F121" si="156">AVERAGE(C119:C121)</f>
        <v>29.867352442363934</v>
      </c>
      <c r="F121" s="6">
        <f t="shared" si="156"/>
        <v>28.303714663489867</v>
      </c>
      <c r="G121" s="10">
        <f t="shared" ref="G121" si="157">F121-E121</f>
        <v>-1.5636377788740674</v>
      </c>
      <c r="H121" s="9"/>
      <c r="I121" s="10">
        <f t="shared" ref="I121" si="158">G121-$G$18</f>
        <v>-1.5636377788740674</v>
      </c>
      <c r="J121" s="9">
        <f t="shared" ref="J121" si="159">POWER(2,-I121)</f>
        <v>2.9559826032747161</v>
      </c>
      <c r="K121" s="9"/>
      <c r="L121" s="9"/>
    </row>
    <row r="122" spans="1:12" s="11" customFormat="1" ht="15.6" x14ac:dyDescent="0.25">
      <c r="A122" s="9" t="s">
        <v>64</v>
      </c>
      <c r="B122" s="9" t="s">
        <v>18</v>
      </c>
      <c r="C122" s="9">
        <v>30.8609737217302</v>
      </c>
      <c r="D122" s="6">
        <v>26.250913368536299</v>
      </c>
      <c r="E122" s="6"/>
      <c r="F122" s="6"/>
      <c r="G122" s="10"/>
      <c r="H122" s="9"/>
      <c r="I122" s="9"/>
      <c r="J122" s="9"/>
      <c r="K122" s="9"/>
      <c r="L122" s="9"/>
    </row>
    <row r="123" spans="1:12" s="11" customFormat="1" ht="15.6" x14ac:dyDescent="0.25">
      <c r="A123" s="9" t="s">
        <v>64</v>
      </c>
      <c r="B123" s="9" t="s">
        <v>19</v>
      </c>
      <c r="C123" s="9">
        <v>30.1418373174454</v>
      </c>
      <c r="D123" s="6">
        <v>26.108042544994301</v>
      </c>
      <c r="E123" s="6"/>
      <c r="F123" s="6"/>
      <c r="G123" s="10"/>
      <c r="H123" s="9"/>
      <c r="I123" s="9"/>
      <c r="J123" s="9"/>
      <c r="K123" s="9"/>
      <c r="L123" s="9"/>
    </row>
    <row r="124" spans="1:12" s="11" customFormat="1" ht="15.6" x14ac:dyDescent="0.25">
      <c r="A124" s="9" t="s">
        <v>64</v>
      </c>
      <c r="B124" s="9" t="s">
        <v>20</v>
      </c>
      <c r="C124" s="9">
        <v>29.738140607678599</v>
      </c>
      <c r="D124" s="6">
        <v>26.0379125455365</v>
      </c>
      <c r="E124" s="6">
        <f t="shared" ref="E124:F124" si="160">AVERAGE(C122:C124)</f>
        <v>30.246983882284734</v>
      </c>
      <c r="F124" s="6">
        <f t="shared" si="160"/>
        <v>26.132289486355699</v>
      </c>
      <c r="G124" s="10">
        <f t="shared" ref="G124" si="161">F124-E124</f>
        <v>-4.1146943959290354</v>
      </c>
      <c r="H124" s="9"/>
      <c r="I124" s="10">
        <f t="shared" ref="I124" si="162">G124-$G$18</f>
        <v>-4.1146943959290354</v>
      </c>
      <c r="J124" s="9">
        <f t="shared" ref="J124" si="163">POWER(2,-I124)</f>
        <v>17.32393063573744</v>
      </c>
      <c r="K124" s="9"/>
      <c r="L124" s="9"/>
    </row>
    <row r="125" spans="1:12" s="11" customFormat="1" ht="15.6" x14ac:dyDescent="0.25">
      <c r="A125" s="9" t="s">
        <v>64</v>
      </c>
      <c r="B125" s="9" t="s">
        <v>21</v>
      </c>
      <c r="C125" s="9">
        <v>28.810415671529299</v>
      </c>
      <c r="D125" s="6">
        <v>24.8677381750759</v>
      </c>
      <c r="E125" s="6"/>
      <c r="F125" s="6"/>
      <c r="G125" s="10"/>
      <c r="H125" s="9"/>
      <c r="I125" s="9"/>
      <c r="J125" s="9"/>
      <c r="K125" s="9"/>
      <c r="L125" s="9"/>
    </row>
    <row r="126" spans="1:12" s="11" customFormat="1" ht="15.6" x14ac:dyDescent="0.25">
      <c r="A126" s="9" t="s">
        <v>64</v>
      </c>
      <c r="B126" s="9" t="s">
        <v>22</v>
      </c>
      <c r="C126" s="9">
        <v>30.1692130145349</v>
      </c>
      <c r="D126" s="6">
        <v>24.8547276626791</v>
      </c>
      <c r="E126" s="6"/>
      <c r="F126" s="6"/>
      <c r="G126" s="10"/>
      <c r="H126" s="9"/>
      <c r="I126" s="9"/>
      <c r="J126" s="9"/>
      <c r="K126" s="9"/>
      <c r="L126" s="9"/>
    </row>
    <row r="127" spans="1:12" s="11" customFormat="1" ht="15.6" x14ac:dyDescent="0.25">
      <c r="A127" s="9" t="s">
        <v>64</v>
      </c>
      <c r="B127" s="9" t="s">
        <v>23</v>
      </c>
      <c r="C127" s="9">
        <v>30.365194883073201</v>
      </c>
      <c r="D127" s="6">
        <v>24.7663793369037</v>
      </c>
      <c r="E127" s="6">
        <f t="shared" ref="E127:F127" si="164">AVERAGE(C125:C127)</f>
        <v>29.781607856379136</v>
      </c>
      <c r="F127" s="6">
        <f t="shared" si="164"/>
        <v>24.829615058219563</v>
      </c>
      <c r="G127" s="10">
        <f t="shared" ref="G127" si="165">F127-E127</f>
        <v>-4.9519927981595728</v>
      </c>
      <c r="H127" s="10">
        <f>AVERAGE(G121,G124,G127)</f>
        <v>-3.5434416576542254</v>
      </c>
      <c r="I127" s="10">
        <f t="shared" ref="I127" si="166">G127-$G$18</f>
        <v>-4.9519927981595728</v>
      </c>
      <c r="J127" s="9">
        <f t="shared" ref="J127" si="167">POWER(2,-I127)</f>
        <v>30.952688033441444</v>
      </c>
      <c r="K127" s="9">
        <f t="shared" ref="K127" si="168">AVERAGE(J121,J124,J127)</f>
        <v>17.077533757484535</v>
      </c>
      <c r="L127" s="9">
        <f t="shared" ref="L127" si="169">_xlfn.STDEV.P(J121,J124,J127,)</f>
        <v>12.356480526759031</v>
      </c>
    </row>
    <row r="128" spans="1:12" s="11" customFormat="1" ht="15.6" x14ac:dyDescent="0.25">
      <c r="A128" s="9" t="s">
        <v>64</v>
      </c>
      <c r="B128" s="9" t="s">
        <v>24</v>
      </c>
      <c r="C128" s="9">
        <v>29.976777071518502</v>
      </c>
      <c r="D128" s="6">
        <v>27.7325406270079</v>
      </c>
      <c r="E128" s="6"/>
      <c r="F128" s="6"/>
      <c r="G128" s="10"/>
      <c r="H128" s="9"/>
      <c r="I128" s="9"/>
      <c r="J128" s="9"/>
      <c r="K128" s="9"/>
      <c r="L128" s="9"/>
    </row>
    <row r="129" spans="1:12" s="11" customFormat="1" ht="15.6" x14ac:dyDescent="0.25">
      <c r="A129" s="9" t="s">
        <v>64</v>
      </c>
      <c r="B129" s="9" t="s">
        <v>25</v>
      </c>
      <c r="C129" s="9">
        <v>29.837701069735299</v>
      </c>
      <c r="D129" s="6">
        <v>27.104662156297</v>
      </c>
      <c r="E129" s="6"/>
      <c r="F129" s="6"/>
      <c r="G129" s="10"/>
      <c r="H129" s="9"/>
      <c r="I129" s="9"/>
      <c r="J129" s="9"/>
      <c r="K129" s="9"/>
      <c r="L129" s="9"/>
    </row>
    <row r="130" spans="1:12" s="11" customFormat="1" ht="15.6" x14ac:dyDescent="0.25">
      <c r="A130" s="9" t="s">
        <v>64</v>
      </c>
      <c r="B130" s="9" t="s">
        <v>26</v>
      </c>
      <c r="C130" s="9">
        <v>30.282376222590301</v>
      </c>
      <c r="D130" s="6">
        <v>27.242408634556899</v>
      </c>
      <c r="E130" s="6">
        <f t="shared" ref="E130:F130" si="170">AVERAGE(C128:C130)</f>
        <v>30.032284787948033</v>
      </c>
      <c r="F130" s="6">
        <f t="shared" si="170"/>
        <v>27.359870472620599</v>
      </c>
      <c r="G130" s="10">
        <f t="shared" ref="G130" si="171">F130-E130</f>
        <v>-2.6724143153274333</v>
      </c>
      <c r="H130" s="9"/>
      <c r="I130" s="10">
        <f t="shared" ref="I130" si="172">G130-$G$18</f>
        <v>-2.6724143153274333</v>
      </c>
      <c r="J130" s="9">
        <f t="shared" ref="J130" si="173">POWER(2,-I130)</f>
        <v>6.3749512755050306</v>
      </c>
      <c r="K130" s="9"/>
      <c r="L130" s="9"/>
    </row>
    <row r="131" spans="1:12" s="11" customFormat="1" ht="15.6" x14ac:dyDescent="0.25">
      <c r="A131" s="9" t="s">
        <v>64</v>
      </c>
      <c r="B131" s="9" t="s">
        <v>27</v>
      </c>
      <c r="C131" s="9">
        <v>31.0579775196742</v>
      </c>
      <c r="D131" s="6">
        <v>29.282745695520799</v>
      </c>
      <c r="E131" s="6"/>
      <c r="F131" s="6"/>
      <c r="G131" s="10"/>
      <c r="H131" s="9"/>
      <c r="I131" s="9"/>
      <c r="J131" s="9"/>
      <c r="K131" s="9"/>
      <c r="L131" s="9"/>
    </row>
    <row r="132" spans="1:12" s="11" customFormat="1" ht="15.6" x14ac:dyDescent="0.25">
      <c r="A132" s="9" t="s">
        <v>64</v>
      </c>
      <c r="B132" s="9" t="s">
        <v>28</v>
      </c>
      <c r="C132" s="9">
        <v>30.5459597286319</v>
      </c>
      <c r="D132" s="6">
        <v>29.589805890013999</v>
      </c>
      <c r="E132" s="6"/>
      <c r="F132" s="6"/>
      <c r="G132" s="10"/>
      <c r="H132" s="9"/>
      <c r="I132" s="9"/>
      <c r="J132" s="9"/>
      <c r="K132" s="9"/>
      <c r="L132" s="9"/>
    </row>
    <row r="133" spans="1:12" s="11" customFormat="1" ht="15.6" x14ac:dyDescent="0.25">
      <c r="A133" s="9" t="s">
        <v>64</v>
      </c>
      <c r="B133" s="9" t="s">
        <v>29</v>
      </c>
      <c r="C133" s="9">
        <v>29.430482577516301</v>
      </c>
      <c r="D133" s="6">
        <v>29.488139201592698</v>
      </c>
      <c r="E133" s="6">
        <f t="shared" ref="E133:F133" si="174">AVERAGE(C131:C133)</f>
        <v>30.344806608607467</v>
      </c>
      <c r="F133" s="6">
        <f t="shared" si="174"/>
        <v>29.453563595709166</v>
      </c>
      <c r="G133" s="10">
        <f t="shared" ref="G133" si="175">F133-E133</f>
        <v>-0.89124301289830044</v>
      </c>
      <c r="H133" s="9"/>
      <c r="I133" s="10">
        <f t="shared" ref="I133" si="176">G133-$G$18</f>
        <v>-0.89124301289830044</v>
      </c>
      <c r="J133" s="9">
        <f t="shared" ref="J133" si="177">POWER(2,-I133)</f>
        <v>1.8547734914787877</v>
      </c>
      <c r="K133" s="9"/>
      <c r="L133" s="9"/>
    </row>
    <row r="134" spans="1:12" s="11" customFormat="1" ht="15.6" x14ac:dyDescent="0.25">
      <c r="A134" s="9" t="s">
        <v>64</v>
      </c>
      <c r="B134" s="9" t="s">
        <v>30</v>
      </c>
      <c r="C134" s="9">
        <v>29.473958561544102</v>
      </c>
      <c r="D134" s="6">
        <v>27.069952549127301</v>
      </c>
      <c r="E134" s="6"/>
      <c r="F134" s="6"/>
      <c r="G134" s="10"/>
      <c r="H134" s="9"/>
      <c r="I134" s="9"/>
      <c r="J134" s="9"/>
      <c r="K134" s="9"/>
      <c r="L134" s="9"/>
    </row>
    <row r="135" spans="1:12" s="11" customFormat="1" ht="15.6" x14ac:dyDescent="0.25">
      <c r="A135" s="9" t="s">
        <v>64</v>
      </c>
      <c r="B135" s="9" t="s">
        <v>31</v>
      </c>
      <c r="C135" s="9">
        <v>29.270937425793601</v>
      </c>
      <c r="D135" s="6">
        <v>27.2263094542669</v>
      </c>
      <c r="E135" s="6"/>
      <c r="F135" s="6"/>
      <c r="G135" s="10"/>
      <c r="H135" s="9"/>
      <c r="I135" s="9"/>
      <c r="J135" s="9"/>
      <c r="K135" s="9"/>
      <c r="L135" s="9"/>
    </row>
    <row r="136" spans="1:12" s="11" customFormat="1" ht="15.6" x14ac:dyDescent="0.25">
      <c r="A136" s="9" t="s">
        <v>64</v>
      </c>
      <c r="B136" s="9" t="s">
        <v>32</v>
      </c>
      <c r="C136" s="9">
        <v>28.955734524875002</v>
      </c>
      <c r="D136" s="6">
        <v>27.961258666686799</v>
      </c>
      <c r="E136" s="6">
        <f t="shared" ref="E136:F136" si="178">AVERAGE(C134:C136)</f>
        <v>29.233543504070898</v>
      </c>
      <c r="F136" s="6">
        <f t="shared" si="178"/>
        <v>27.419173556693668</v>
      </c>
      <c r="G136" s="10">
        <f t="shared" ref="G136" si="179">F136-E136</f>
        <v>-1.8143699473772301</v>
      </c>
      <c r="H136" s="10"/>
      <c r="I136" s="10">
        <f t="shared" ref="I136" si="180">G136-$G$18</f>
        <v>-1.8143699473772301</v>
      </c>
      <c r="J136" s="9">
        <f t="shared" ref="J136" si="181">POWER(2,-I136)</f>
        <v>3.5170600006210586</v>
      </c>
      <c r="K136" s="9">
        <f t="shared" ref="K136" si="182">AVERAGE(J130,J133,J136)</f>
        <v>3.9155949225349587</v>
      </c>
      <c r="L136" s="9">
        <f t="shared" ref="L136" si="183">_xlfn.STDEV.P(J130,J133,J136,)</f>
        <v>2.3427100452048988</v>
      </c>
    </row>
    <row r="137" spans="1:12" s="11" customFormat="1" ht="15.6" x14ac:dyDescent="0.25">
      <c r="A137" s="9" t="s">
        <v>64</v>
      </c>
      <c r="B137" s="9" t="s">
        <v>33</v>
      </c>
      <c r="C137" s="9">
        <v>29.6202110061129</v>
      </c>
      <c r="D137" s="6">
        <v>29.098420569975598</v>
      </c>
      <c r="E137" s="6"/>
      <c r="F137" s="6"/>
      <c r="G137" s="10"/>
      <c r="H137" s="9"/>
      <c r="I137" s="9"/>
      <c r="J137" s="9"/>
      <c r="K137" s="9"/>
      <c r="L137" s="9"/>
    </row>
    <row r="138" spans="1:12" s="11" customFormat="1" ht="15.6" x14ac:dyDescent="0.25">
      <c r="A138" s="9" t="s">
        <v>64</v>
      </c>
      <c r="B138" s="9" t="s">
        <v>34</v>
      </c>
      <c r="C138" s="9">
        <v>30.7936629445772</v>
      </c>
      <c r="D138" s="6">
        <v>29.051670942766201</v>
      </c>
      <c r="E138" s="6"/>
      <c r="F138" s="6"/>
      <c r="G138" s="10"/>
      <c r="H138" s="9"/>
      <c r="I138" s="9"/>
      <c r="J138" s="9"/>
      <c r="K138" s="9"/>
      <c r="L138" s="9"/>
    </row>
    <row r="139" spans="1:12" s="11" customFormat="1" ht="15.6" x14ac:dyDescent="0.25">
      <c r="A139" s="9" t="s">
        <v>64</v>
      </c>
      <c r="B139" s="9" t="s">
        <v>35</v>
      </c>
      <c r="C139" s="9">
        <v>31.1330338459667</v>
      </c>
      <c r="D139" s="6">
        <v>28.919883602109898</v>
      </c>
      <c r="E139" s="6">
        <f t="shared" ref="E139:F139" si="184">AVERAGE(C137:C139)</f>
        <v>30.515635932218931</v>
      </c>
      <c r="F139" s="6">
        <f t="shared" si="184"/>
        <v>29.0233250382839</v>
      </c>
      <c r="G139" s="10">
        <f t="shared" ref="G139" si="185">F139-E139</f>
        <v>-1.4923108939350307</v>
      </c>
      <c r="H139" s="9"/>
      <c r="I139" s="10">
        <f>G139-$G$45</f>
        <v>-1.4923108939350307</v>
      </c>
      <c r="J139" s="9">
        <f t="shared" ref="J139" si="186">POWER(2,-I139)</f>
        <v>2.8133926072624456</v>
      </c>
      <c r="K139" s="9"/>
      <c r="L139" s="9"/>
    </row>
    <row r="140" spans="1:12" s="11" customFormat="1" ht="15.6" x14ac:dyDescent="0.25">
      <c r="A140" s="9" t="s">
        <v>64</v>
      </c>
      <c r="B140" s="9" t="s">
        <v>36</v>
      </c>
      <c r="C140" s="9">
        <v>29.146528719583401</v>
      </c>
      <c r="D140" s="6">
        <v>26.419965942827002</v>
      </c>
      <c r="E140" s="6"/>
      <c r="F140" s="6"/>
      <c r="G140" s="10"/>
      <c r="H140" s="9"/>
      <c r="I140" s="9"/>
      <c r="J140" s="9"/>
      <c r="K140" s="9"/>
      <c r="L140" s="9"/>
    </row>
    <row r="141" spans="1:12" s="11" customFormat="1" ht="15.6" x14ac:dyDescent="0.25">
      <c r="A141" s="9" t="s">
        <v>64</v>
      </c>
      <c r="B141" s="9" t="s">
        <v>37</v>
      </c>
      <c r="C141" s="9">
        <v>29.039904522156199</v>
      </c>
      <c r="D141" s="6">
        <v>26.417638413459699</v>
      </c>
      <c r="E141" s="6"/>
      <c r="F141" s="6"/>
      <c r="G141" s="10"/>
      <c r="H141" s="9"/>
      <c r="I141" s="9"/>
      <c r="J141" s="9"/>
      <c r="K141" s="9"/>
      <c r="L141" s="9"/>
    </row>
    <row r="142" spans="1:12" s="11" customFormat="1" ht="15.6" x14ac:dyDescent="0.25">
      <c r="A142" s="9" t="s">
        <v>64</v>
      </c>
      <c r="B142" s="9" t="s">
        <v>38</v>
      </c>
      <c r="C142" s="9">
        <v>29.0970829205245</v>
      </c>
      <c r="D142" s="6">
        <v>26.2653973756805</v>
      </c>
      <c r="E142" s="6">
        <f t="shared" ref="E142:F142" si="187">AVERAGE(C140:C142)</f>
        <v>29.094505387421368</v>
      </c>
      <c r="F142" s="6">
        <f t="shared" si="187"/>
        <v>26.367667243989064</v>
      </c>
      <c r="G142" s="10">
        <f t="shared" ref="G142" si="188">F142-E142</f>
        <v>-2.7268381434323032</v>
      </c>
      <c r="H142" s="9"/>
      <c r="I142" s="10">
        <f t="shared" ref="I142" si="189">G142-$G$45</f>
        <v>-2.7268381434323032</v>
      </c>
      <c r="J142" s="9">
        <f t="shared" ref="J142" si="190">POWER(2,-I142)</f>
        <v>6.6200317827922834</v>
      </c>
      <c r="K142" s="9"/>
      <c r="L142" s="9"/>
    </row>
    <row r="143" spans="1:12" s="11" customFormat="1" ht="15.6" x14ac:dyDescent="0.25">
      <c r="A143" s="9" t="s">
        <v>64</v>
      </c>
      <c r="B143" s="9" t="s">
        <v>39</v>
      </c>
      <c r="C143" s="9">
        <v>29.820052382036199</v>
      </c>
      <c r="D143" s="6">
        <v>27.4920948183909</v>
      </c>
      <c r="E143" s="6"/>
      <c r="F143" s="6"/>
      <c r="G143" s="10"/>
      <c r="H143" s="9"/>
      <c r="I143" s="9"/>
      <c r="J143" s="9"/>
      <c r="K143" s="9"/>
      <c r="L143" s="9"/>
    </row>
    <row r="144" spans="1:12" s="11" customFormat="1" ht="15.6" x14ac:dyDescent="0.25">
      <c r="A144" s="9" t="s">
        <v>64</v>
      </c>
      <c r="B144" s="9" t="s">
        <v>40</v>
      </c>
      <c r="C144" s="9">
        <v>29.976576873697901</v>
      </c>
      <c r="D144" s="6">
        <v>27.4158888106973</v>
      </c>
      <c r="E144" s="6"/>
      <c r="F144" s="6"/>
      <c r="G144" s="10"/>
      <c r="H144" s="9"/>
      <c r="I144" s="9"/>
      <c r="J144" s="9"/>
      <c r="K144" s="9"/>
      <c r="L144" s="9"/>
    </row>
    <row r="145" spans="1:12" s="11" customFormat="1" ht="15.6" x14ac:dyDescent="0.25">
      <c r="A145" s="9" t="s">
        <v>64</v>
      </c>
      <c r="B145" s="9" t="s">
        <v>41</v>
      </c>
      <c r="C145" s="9">
        <v>29.42863269307</v>
      </c>
      <c r="D145" s="6">
        <v>27.612832875078801</v>
      </c>
      <c r="E145" s="6">
        <f t="shared" ref="E145:F145" si="191">AVERAGE(C143:C145)</f>
        <v>29.7417539829347</v>
      </c>
      <c r="F145" s="6">
        <f t="shared" si="191"/>
        <v>27.506938834722334</v>
      </c>
      <c r="G145" s="10">
        <f t="shared" ref="G145" si="192">F145-E145</f>
        <v>-2.2348151482123662</v>
      </c>
      <c r="H145" s="10"/>
      <c r="I145" s="10">
        <f t="shared" ref="I145" si="193">G145-$G$45</f>
        <v>-2.2348151482123662</v>
      </c>
      <c r="J145" s="9">
        <f t="shared" ref="J145" si="194">POWER(2,-I145)</f>
        <v>4.7070238016507853</v>
      </c>
      <c r="K145" s="9">
        <f t="shared" ref="K145" si="195">AVERAGE(J139,J142,J145)</f>
        <v>4.7134827305685043</v>
      </c>
      <c r="L145" s="9">
        <f t="shared" ref="L145" si="196">_xlfn.STDEV.P(J139,J142,J145,)</f>
        <v>2.4447905366057969</v>
      </c>
    </row>
    <row r="146" spans="1:12" s="11" customFormat="1" ht="15.6" x14ac:dyDescent="0.25">
      <c r="A146" s="9" t="s">
        <v>64</v>
      </c>
      <c r="B146" s="9" t="s">
        <v>42</v>
      </c>
      <c r="C146" s="9">
        <v>29.541999885920699</v>
      </c>
      <c r="D146" s="6">
        <v>28.8577564030766</v>
      </c>
      <c r="E146" s="6"/>
      <c r="F146" s="6"/>
      <c r="G146" s="10"/>
      <c r="H146" s="9"/>
      <c r="I146" s="9"/>
      <c r="J146" s="9"/>
      <c r="K146" s="9"/>
      <c r="L146" s="9"/>
    </row>
    <row r="147" spans="1:12" s="11" customFormat="1" ht="15.6" x14ac:dyDescent="0.25">
      <c r="A147" s="9" t="s">
        <v>64</v>
      </c>
      <c r="B147" s="9" t="s">
        <v>43</v>
      </c>
      <c r="C147" s="9">
        <v>30.0450457086306</v>
      </c>
      <c r="D147" s="6">
        <v>29.181839861022201</v>
      </c>
      <c r="E147" s="6"/>
      <c r="F147" s="6"/>
      <c r="G147" s="10"/>
      <c r="H147" s="9"/>
      <c r="I147" s="9"/>
      <c r="J147" s="9"/>
      <c r="K147" s="9"/>
      <c r="L147" s="9"/>
    </row>
    <row r="148" spans="1:12" s="11" customFormat="1" ht="15.6" x14ac:dyDescent="0.25">
      <c r="A148" s="9" t="s">
        <v>64</v>
      </c>
      <c r="B148" s="9" t="s">
        <v>44</v>
      </c>
      <c r="C148" s="9">
        <v>30.1320744712446</v>
      </c>
      <c r="D148" s="6">
        <v>28.211955732024101</v>
      </c>
      <c r="E148" s="6">
        <f t="shared" ref="E148:F148" si="197">AVERAGE(C146:C148)</f>
        <v>29.906373355265298</v>
      </c>
      <c r="F148" s="6">
        <f t="shared" si="197"/>
        <v>28.750517332040971</v>
      </c>
      <c r="G148" s="10">
        <f t="shared" ref="G148" si="198">F148-E148</f>
        <v>-1.1558560232243273</v>
      </c>
      <c r="H148" s="9"/>
      <c r="I148" s="10">
        <f t="shared" ref="I148" si="199">G148-$G$45</f>
        <v>-1.1558560232243273</v>
      </c>
      <c r="J148" s="9">
        <f t="shared" ref="J148" si="200">POWER(2,-I148)</f>
        <v>2.2281649261533207</v>
      </c>
      <c r="K148" s="9"/>
      <c r="L148" s="9"/>
    </row>
    <row r="149" spans="1:12" s="11" customFormat="1" ht="15.6" x14ac:dyDescent="0.25">
      <c r="A149" s="9" t="s">
        <v>64</v>
      </c>
      <c r="B149" s="9" t="s">
        <v>45</v>
      </c>
      <c r="C149" s="9">
        <v>30.125236689752398</v>
      </c>
      <c r="D149" s="6">
        <v>25.690041015023301</v>
      </c>
      <c r="E149" s="6"/>
      <c r="F149" s="6"/>
      <c r="G149" s="10"/>
      <c r="H149" s="9"/>
      <c r="I149" s="9"/>
      <c r="J149" s="9"/>
      <c r="K149" s="9"/>
      <c r="L149" s="9"/>
    </row>
    <row r="150" spans="1:12" s="11" customFormat="1" ht="15.6" x14ac:dyDescent="0.25">
      <c r="A150" s="9" t="s">
        <v>64</v>
      </c>
      <c r="B150" s="9" t="s">
        <v>46</v>
      </c>
      <c r="C150" s="9">
        <v>28.964139578605401</v>
      </c>
      <c r="D150" s="6">
        <v>25.546648127915699</v>
      </c>
      <c r="E150" s="6"/>
      <c r="F150" s="6"/>
      <c r="G150" s="10"/>
      <c r="H150" s="9"/>
      <c r="I150" s="9"/>
      <c r="J150" s="9"/>
      <c r="K150" s="9"/>
      <c r="L150" s="9"/>
    </row>
    <row r="151" spans="1:12" s="11" customFormat="1" ht="15.6" x14ac:dyDescent="0.25">
      <c r="A151" s="9" t="s">
        <v>64</v>
      </c>
      <c r="B151" s="9" t="s">
        <v>47</v>
      </c>
      <c r="C151" s="9">
        <v>29.370262462031999</v>
      </c>
      <c r="D151" s="6">
        <v>25.9741720887213</v>
      </c>
      <c r="E151" s="6">
        <f t="shared" ref="E151:F151" si="201">AVERAGE(C149:C151)</f>
        <v>29.486546243463266</v>
      </c>
      <c r="F151" s="6">
        <f t="shared" si="201"/>
        <v>25.736953743886769</v>
      </c>
      <c r="G151" s="10">
        <f t="shared" ref="G151" si="202">F151-E151</f>
        <v>-3.7495924995764973</v>
      </c>
      <c r="H151" s="9"/>
      <c r="I151" s="10">
        <f t="shared" ref="I151" si="203">G151-$G$45</f>
        <v>-3.7495924995764973</v>
      </c>
      <c r="J151" s="9">
        <f t="shared" ref="J151" si="204">POWER(2,-I151)</f>
        <v>13.450542897103668</v>
      </c>
      <c r="K151" s="9"/>
      <c r="L151" s="9"/>
    </row>
    <row r="152" spans="1:12" s="11" customFormat="1" ht="15.6" x14ac:dyDescent="0.25">
      <c r="A152" s="9" t="s">
        <v>64</v>
      </c>
      <c r="B152" s="9" t="s">
        <v>48</v>
      </c>
      <c r="C152" s="9">
        <v>30.282501602218598</v>
      </c>
      <c r="D152" s="6">
        <v>25.344956722288298</v>
      </c>
      <c r="E152" s="6"/>
      <c r="F152" s="6"/>
      <c r="G152" s="10"/>
      <c r="H152" s="9"/>
      <c r="I152" s="9"/>
      <c r="J152" s="9"/>
      <c r="K152" s="9"/>
      <c r="L152" s="9"/>
    </row>
    <row r="153" spans="1:12" s="11" customFormat="1" ht="15.6" x14ac:dyDescent="0.25">
      <c r="A153" s="9" t="s">
        <v>64</v>
      </c>
      <c r="B153" s="9" t="s">
        <v>49</v>
      </c>
      <c r="C153" s="9">
        <v>29.9167843932509</v>
      </c>
      <c r="D153" s="6">
        <v>25.3780566186181</v>
      </c>
      <c r="E153" s="6"/>
      <c r="F153" s="6"/>
      <c r="G153" s="10"/>
      <c r="H153" s="9"/>
      <c r="I153" s="9"/>
      <c r="J153" s="9"/>
      <c r="K153" s="9"/>
      <c r="L153" s="9"/>
    </row>
    <row r="154" spans="1:12" s="11" customFormat="1" ht="15.6" x14ac:dyDescent="0.25">
      <c r="A154" s="9" t="s">
        <v>64</v>
      </c>
      <c r="B154" s="9" t="s">
        <v>50</v>
      </c>
      <c r="C154" s="9">
        <v>30.082529464005798</v>
      </c>
      <c r="D154" s="6">
        <v>25.375223094258601</v>
      </c>
      <c r="E154" s="6">
        <f t="shared" ref="E154:F154" si="205">AVERAGE(C152:C154)</f>
        <v>30.093938486491766</v>
      </c>
      <c r="F154" s="6">
        <f t="shared" si="205"/>
        <v>25.366078811721668</v>
      </c>
      <c r="G154" s="10">
        <f t="shared" ref="G154" si="206">F154-E154</f>
        <v>-4.7278596747700981</v>
      </c>
      <c r="H154" s="10">
        <f>AVERAGE(G148,G151,G154,)</f>
        <v>-2.4083270493927307</v>
      </c>
      <c r="I154" s="10">
        <f t="shared" ref="I154" si="207">G154-$G$45</f>
        <v>-4.7278596747700981</v>
      </c>
      <c r="J154" s="9">
        <f t="shared" ref="J154" si="208">POWER(2,-I154)</f>
        <v>26.498883595947934</v>
      </c>
      <c r="K154" s="9">
        <f t="shared" ref="K154" si="209">AVERAGE(J148,J151,J154)</f>
        <v>14.059197139734975</v>
      </c>
      <c r="L154" s="9">
        <f t="shared" ref="L154" si="210">_xlfn.STDEV.P(J148,J151,J154,)</f>
        <v>10.52776508233368</v>
      </c>
    </row>
    <row r="155" spans="1:12" s="11" customFormat="1" ht="15.6" x14ac:dyDescent="0.25">
      <c r="A155" s="9" t="s">
        <v>64</v>
      </c>
      <c r="B155" s="9" t="s">
        <v>51</v>
      </c>
      <c r="C155" s="9">
        <v>32.765939084814597</v>
      </c>
      <c r="D155" s="6">
        <v>28.546705484883201</v>
      </c>
      <c r="E155" s="6"/>
      <c r="F155" s="6"/>
      <c r="G155" s="10"/>
      <c r="H155" s="9"/>
      <c r="I155" s="9"/>
      <c r="J155" s="9"/>
      <c r="K155" s="9"/>
      <c r="L155" s="9"/>
    </row>
    <row r="156" spans="1:12" s="11" customFormat="1" ht="15.6" x14ac:dyDescent="0.25">
      <c r="A156" s="9" t="s">
        <v>64</v>
      </c>
      <c r="B156" s="9" t="s">
        <v>52</v>
      </c>
      <c r="C156" s="9">
        <v>33.120683503883498</v>
      </c>
      <c r="D156" s="6">
        <v>29.2749590825001</v>
      </c>
      <c r="E156" s="6"/>
      <c r="F156" s="6"/>
      <c r="G156" s="10"/>
      <c r="H156" s="9"/>
      <c r="I156" s="9"/>
      <c r="J156" s="9"/>
      <c r="K156" s="9"/>
      <c r="L156" s="9"/>
    </row>
    <row r="157" spans="1:12" s="11" customFormat="1" ht="15.6" x14ac:dyDescent="0.25">
      <c r="A157" s="9" t="s">
        <v>64</v>
      </c>
      <c r="B157" s="9" t="s">
        <v>53</v>
      </c>
      <c r="C157" s="9">
        <v>33.125573411724702</v>
      </c>
      <c r="D157" s="6">
        <v>28.0875939902993</v>
      </c>
      <c r="E157" s="6">
        <f>AVERAGE(C155:C157)</f>
        <v>33.004065333474266</v>
      </c>
      <c r="F157" s="6">
        <f t="shared" ref="F157" si="211">AVERAGE(D155:D157)</f>
        <v>28.636419519227534</v>
      </c>
      <c r="G157" s="10">
        <f t="shared" ref="G157" si="212">F157-E157</f>
        <v>-4.3676458142467318</v>
      </c>
      <c r="H157" s="9"/>
      <c r="I157" s="10">
        <f t="shared" ref="I157" si="213">G157-$G$45</f>
        <v>-4.3676458142467318</v>
      </c>
      <c r="J157" s="9">
        <f t="shared" ref="J157" si="214">POWER(2,-I157)</f>
        <v>20.64393108101055</v>
      </c>
      <c r="K157" s="9"/>
      <c r="L157" s="9"/>
    </row>
    <row r="158" spans="1:12" s="11" customFormat="1" ht="15.6" x14ac:dyDescent="0.25">
      <c r="A158" s="9" t="s">
        <v>64</v>
      </c>
      <c r="B158" s="9" t="s">
        <v>54</v>
      </c>
      <c r="C158" s="9">
        <v>30.518917490728999</v>
      </c>
      <c r="D158" s="6">
        <v>27.6526929996718</v>
      </c>
      <c r="E158" s="6"/>
      <c r="F158" s="6"/>
      <c r="G158" s="10"/>
      <c r="H158" s="9"/>
      <c r="I158" s="9"/>
      <c r="J158" s="9"/>
      <c r="K158" s="9"/>
      <c r="L158" s="9"/>
    </row>
    <row r="159" spans="1:12" s="11" customFormat="1" ht="15.6" x14ac:dyDescent="0.25">
      <c r="A159" s="9" t="s">
        <v>64</v>
      </c>
      <c r="B159" s="9" t="s">
        <v>55</v>
      </c>
      <c r="C159" s="9">
        <v>31.117561833811202</v>
      </c>
      <c r="D159" s="6">
        <v>27.518411540490401</v>
      </c>
      <c r="E159" s="6"/>
      <c r="F159" s="6"/>
      <c r="G159" s="10"/>
      <c r="H159" s="9"/>
      <c r="I159" s="9"/>
      <c r="J159" s="9"/>
      <c r="K159" s="9"/>
      <c r="L159" s="9"/>
    </row>
    <row r="160" spans="1:12" s="11" customFormat="1" ht="15.6" x14ac:dyDescent="0.25">
      <c r="A160" s="9" t="s">
        <v>64</v>
      </c>
      <c r="B160" s="9" t="s">
        <v>56</v>
      </c>
      <c r="C160" s="9">
        <v>30.100472212238198</v>
      </c>
      <c r="D160" s="6">
        <v>27.5916878029374</v>
      </c>
      <c r="E160" s="6">
        <f t="shared" ref="E160:F160" si="215">AVERAGE(C158:C160)</f>
        <v>30.578983845592802</v>
      </c>
      <c r="F160" s="6">
        <f t="shared" si="215"/>
        <v>27.587597447699867</v>
      </c>
      <c r="G160" s="10">
        <f t="shared" ref="G160" si="216">F160-E160</f>
        <v>-2.9913863978929349</v>
      </c>
      <c r="H160" s="9"/>
      <c r="I160" s="10">
        <f t="shared" ref="I160" si="217">G160-$G$45</f>
        <v>-2.9913863978929349</v>
      </c>
      <c r="J160" s="9">
        <f t="shared" ref="J160" si="218">POWER(2,-I160)</f>
        <v>7.952378351726372</v>
      </c>
      <c r="K160" s="9"/>
      <c r="L160" s="9"/>
    </row>
    <row r="161" spans="1:12" s="11" customFormat="1" ht="15.6" x14ac:dyDescent="0.25">
      <c r="A161" s="9" t="s">
        <v>64</v>
      </c>
      <c r="B161" s="9" t="s">
        <v>57</v>
      </c>
      <c r="C161" s="9">
        <v>29.447731370627899</v>
      </c>
      <c r="D161" s="6">
        <v>28.165035196761298</v>
      </c>
      <c r="E161" s="6"/>
      <c r="F161" s="6"/>
      <c r="G161" s="10"/>
      <c r="H161" s="9"/>
      <c r="I161" s="9"/>
      <c r="J161" s="9"/>
      <c r="K161" s="9"/>
      <c r="L161" s="9"/>
    </row>
    <row r="162" spans="1:12" s="11" customFormat="1" ht="15.6" x14ac:dyDescent="0.25">
      <c r="A162" s="9" t="s">
        <v>64</v>
      </c>
      <c r="B162" s="9" t="s">
        <v>58</v>
      </c>
      <c r="C162" s="9">
        <v>29.716374938811299</v>
      </c>
      <c r="D162" s="6">
        <v>28.277185725860999</v>
      </c>
      <c r="E162" s="6"/>
      <c r="F162" s="6"/>
      <c r="G162" s="10"/>
      <c r="H162" s="9"/>
      <c r="I162" s="9"/>
      <c r="J162" s="9"/>
      <c r="K162" s="9"/>
      <c r="L162" s="9"/>
    </row>
    <row r="163" spans="1:12" s="11" customFormat="1" ht="15.6" x14ac:dyDescent="0.25">
      <c r="A163" s="9" t="s">
        <v>64</v>
      </c>
      <c r="B163" s="9" t="s">
        <v>59</v>
      </c>
      <c r="C163" s="9">
        <v>30.227335019702601</v>
      </c>
      <c r="D163" s="6">
        <v>27.892710385874398</v>
      </c>
      <c r="E163" s="6">
        <f t="shared" ref="E163:F163" si="219">AVERAGE(C161:C163)</f>
        <v>29.797147109713933</v>
      </c>
      <c r="F163" s="6">
        <f t="shared" si="219"/>
        <v>28.111643769498897</v>
      </c>
      <c r="G163" s="10">
        <f t="shared" ref="G163" si="220">F163-E163</f>
        <v>-1.6855033402150355</v>
      </c>
      <c r="H163" s="10"/>
      <c r="I163" s="10">
        <f t="shared" ref="I163" si="221">G163-$G$45</f>
        <v>-1.6855033402150355</v>
      </c>
      <c r="J163" s="9">
        <f t="shared" ref="J163" si="222">POWER(2,-I163)</f>
        <v>3.216525977284233</v>
      </c>
      <c r="K163" s="9">
        <f t="shared" ref="K163" si="223">AVERAGE(J157,J160,J163)</f>
        <v>10.604278470007053</v>
      </c>
      <c r="L163" s="9">
        <f t="shared" ref="L163" si="224">_xlfn.STDEV.P(J157,J160,J163,)</f>
        <v>7.8540455671391074</v>
      </c>
    </row>
    <row r="164" spans="1:12" ht="15.6" x14ac:dyDescent="0.25">
      <c r="A164" s="9" t="s">
        <v>65</v>
      </c>
      <c r="B164" s="9" t="s">
        <v>6</v>
      </c>
      <c r="C164" s="9">
        <v>31.195449629859699</v>
      </c>
      <c r="D164" s="6">
        <v>33.314071472485303</v>
      </c>
      <c r="E164" s="6"/>
      <c r="F164" s="6"/>
      <c r="G164" s="10"/>
      <c r="H164" s="9"/>
      <c r="I164" s="9"/>
      <c r="J164" s="9"/>
      <c r="K164" s="9"/>
      <c r="L164" s="9"/>
    </row>
    <row r="165" spans="1:12" ht="15.6" x14ac:dyDescent="0.25">
      <c r="A165" s="9" t="s">
        <v>65</v>
      </c>
      <c r="B165" s="9" t="s">
        <v>7</v>
      </c>
      <c r="C165" s="9">
        <v>31.040557490812699</v>
      </c>
      <c r="D165" s="6">
        <v>32.301525163374897</v>
      </c>
      <c r="E165" s="6"/>
      <c r="F165" s="6"/>
      <c r="G165" s="10"/>
      <c r="H165" s="9"/>
      <c r="I165" s="9"/>
      <c r="J165" s="9"/>
      <c r="K165" s="9"/>
      <c r="L165" s="9"/>
    </row>
    <row r="166" spans="1:12" ht="15.6" x14ac:dyDescent="0.25">
      <c r="A166" s="9" t="s">
        <v>65</v>
      </c>
      <c r="B166" s="9" t="s">
        <v>8</v>
      </c>
      <c r="C166" s="9">
        <v>31.471876080716498</v>
      </c>
      <c r="D166" s="6">
        <v>32.711447090742503</v>
      </c>
      <c r="E166" s="6">
        <f>AVERAGE(C164:C166)</f>
        <v>31.235961067129633</v>
      </c>
      <c r="F166" s="6">
        <f>AVERAGE(D164:D166)</f>
        <v>32.775681242200903</v>
      </c>
      <c r="G166" s="10">
        <f>F166-E166</f>
        <v>1.5397201750712703</v>
      </c>
      <c r="H166" s="9"/>
      <c r="I166" s="10">
        <f>G166-$G$18</f>
        <v>1.5397201750712703</v>
      </c>
      <c r="J166" s="9">
        <f>POWER(2,-I166)</f>
        <v>0.34395216097866804</v>
      </c>
      <c r="K166" s="9"/>
      <c r="L166" s="9"/>
    </row>
    <row r="167" spans="1:12" ht="15.6" x14ac:dyDescent="0.25">
      <c r="A167" s="9" t="s">
        <v>65</v>
      </c>
      <c r="B167" s="9" t="s">
        <v>9</v>
      </c>
      <c r="C167" s="9">
        <v>30.245824119531601</v>
      </c>
      <c r="D167" s="6">
        <v>29.400816650227998</v>
      </c>
      <c r="E167" s="6"/>
      <c r="F167" s="6"/>
      <c r="G167" s="10"/>
      <c r="H167" s="9"/>
      <c r="I167" s="9"/>
      <c r="J167" s="9"/>
      <c r="K167" s="9"/>
      <c r="L167" s="9"/>
    </row>
    <row r="168" spans="1:12" ht="15.6" x14ac:dyDescent="0.25">
      <c r="A168" s="9" t="s">
        <v>65</v>
      </c>
      <c r="B168" s="9" t="s">
        <v>10</v>
      </c>
      <c r="C168" s="9">
        <v>30.140346549146098</v>
      </c>
      <c r="D168" s="6">
        <v>29.049168489217902</v>
      </c>
      <c r="E168" s="6"/>
      <c r="F168" s="6"/>
      <c r="G168" s="10"/>
      <c r="H168" s="9"/>
      <c r="I168" s="9"/>
      <c r="J168" s="9"/>
      <c r="K168" s="9"/>
      <c r="L168" s="9"/>
    </row>
    <row r="169" spans="1:12" ht="15.6" x14ac:dyDescent="0.25">
      <c r="A169" s="9" t="s">
        <v>65</v>
      </c>
      <c r="B169" s="9" t="s">
        <v>11</v>
      </c>
      <c r="C169" s="9">
        <v>30.669748830858399</v>
      </c>
      <c r="D169" s="6">
        <v>30.228272188617801</v>
      </c>
      <c r="E169" s="6">
        <f>AVERAGE(C167:C169)</f>
        <v>30.351973166512035</v>
      </c>
      <c r="F169" s="6">
        <f>AVERAGE(D167:D169)</f>
        <v>29.559419109354565</v>
      </c>
      <c r="G169" s="10">
        <f>F169-E169</f>
        <v>-0.79255405715747074</v>
      </c>
      <c r="H169" s="9"/>
      <c r="I169" s="10">
        <f t="shared" ref="I169" si="225">G169-$G$18</f>
        <v>-0.79255405715747074</v>
      </c>
      <c r="J169" s="9">
        <f t="shared" ref="J169" si="226">POWER(2,-I169)</f>
        <v>1.7321382191491712</v>
      </c>
      <c r="K169" s="9"/>
      <c r="L169" s="9"/>
    </row>
    <row r="170" spans="1:12" ht="15.6" x14ac:dyDescent="0.25">
      <c r="A170" s="9" t="s">
        <v>65</v>
      </c>
      <c r="B170" s="9" t="s">
        <v>12</v>
      </c>
      <c r="C170" s="9">
        <v>29.388746866353401</v>
      </c>
      <c r="D170" s="6">
        <v>31.749546841587499</v>
      </c>
      <c r="E170" s="6"/>
      <c r="F170" s="6"/>
      <c r="G170" s="10"/>
      <c r="H170" s="9"/>
      <c r="I170" s="9"/>
      <c r="J170" s="9"/>
      <c r="K170" s="9"/>
      <c r="L170" s="9"/>
    </row>
    <row r="171" spans="1:12" ht="15.6" x14ac:dyDescent="0.25">
      <c r="A171" s="9" t="s">
        <v>65</v>
      </c>
      <c r="B171" s="9" t="s">
        <v>13</v>
      </c>
      <c r="C171" s="9">
        <v>30.4475070256394</v>
      </c>
      <c r="D171" s="6">
        <v>32.210331860262102</v>
      </c>
      <c r="E171" s="6"/>
      <c r="F171" s="6"/>
      <c r="G171" s="10"/>
      <c r="H171" s="9"/>
      <c r="I171" s="9"/>
      <c r="J171" s="9"/>
      <c r="K171" s="9"/>
      <c r="L171" s="9"/>
    </row>
    <row r="172" spans="1:12" ht="15.6" x14ac:dyDescent="0.25">
      <c r="A172" s="9" t="s">
        <v>65</v>
      </c>
      <c r="B172" s="9" t="s">
        <v>14</v>
      </c>
      <c r="C172" s="9">
        <v>30.440851280180599</v>
      </c>
      <c r="D172" s="6">
        <v>31.508391881922801</v>
      </c>
      <c r="E172" s="6">
        <f t="shared" ref="E172:F172" si="227">AVERAGE(C170:C172)</f>
        <v>30.092368390724463</v>
      </c>
      <c r="F172" s="6">
        <f t="shared" si="227"/>
        <v>31.822756861257471</v>
      </c>
      <c r="G172" s="10">
        <f t="shared" ref="G172" si="228">F172-E172</f>
        <v>1.7303884705330077</v>
      </c>
      <c r="H172" s="10"/>
      <c r="I172" s="10">
        <f t="shared" ref="I172" si="229">G172-$G$18</f>
        <v>1.7303884705330077</v>
      </c>
      <c r="J172" s="9">
        <f t="shared" ref="J172" si="230">POWER(2,-I172)</f>
        <v>0.30137079670921446</v>
      </c>
      <c r="K172" s="9">
        <f>AVERAGE(J166,J169,J172)</f>
        <v>0.79248705894568461</v>
      </c>
      <c r="L172" s="9">
        <f>_xlfn.STDEV.P(J166,J169,J172,)</f>
        <v>0.67013988176843486</v>
      </c>
    </row>
    <row r="173" spans="1:12" ht="15.6" x14ac:dyDescent="0.25">
      <c r="A173" s="9" t="s">
        <v>65</v>
      </c>
      <c r="B173" s="9" t="s">
        <v>15</v>
      </c>
      <c r="C173" s="9">
        <v>29.469708414202898</v>
      </c>
      <c r="D173" s="6">
        <v>28.930391982755001</v>
      </c>
      <c r="E173" s="6"/>
      <c r="F173" s="6"/>
      <c r="G173" s="10"/>
      <c r="H173" s="9"/>
      <c r="I173" s="9"/>
      <c r="J173" s="9"/>
      <c r="K173" s="9"/>
      <c r="L173" s="9"/>
    </row>
    <row r="174" spans="1:12" ht="15.6" x14ac:dyDescent="0.25">
      <c r="A174" s="9" t="s">
        <v>65</v>
      </c>
      <c r="B174" s="9" t="s">
        <v>16</v>
      </c>
      <c r="C174" s="9">
        <v>29.8760129654965</v>
      </c>
      <c r="D174" s="6">
        <v>28.434951829267799</v>
      </c>
      <c r="E174" s="6"/>
      <c r="F174" s="6"/>
      <c r="G174" s="10"/>
      <c r="H174" s="9"/>
      <c r="I174" s="9"/>
      <c r="J174" s="9"/>
      <c r="K174" s="9"/>
      <c r="L174" s="9"/>
    </row>
    <row r="175" spans="1:12" ht="15.6" x14ac:dyDescent="0.25">
      <c r="A175" s="9" t="s">
        <v>65</v>
      </c>
      <c r="B175" s="9" t="s">
        <v>17</v>
      </c>
      <c r="C175" s="9">
        <v>30.256335947392401</v>
      </c>
      <c r="D175" s="6">
        <v>28.445393845103201</v>
      </c>
      <c r="E175" s="6">
        <f t="shared" ref="E175:F175" si="231">AVERAGE(C173:C175)</f>
        <v>29.867352442363934</v>
      </c>
      <c r="F175" s="6">
        <f t="shared" si="231"/>
        <v>28.603579219042</v>
      </c>
      <c r="G175" s="10">
        <f t="shared" ref="G175" si="232">F175-E175</f>
        <v>-1.2637732233219339</v>
      </c>
      <c r="H175" s="9"/>
      <c r="I175" s="10">
        <f t="shared" ref="I175" si="233">G175-$G$18</f>
        <v>-1.2637732233219339</v>
      </c>
      <c r="J175" s="9">
        <f t="shared" ref="J175" si="234">POWER(2,-I175)</f>
        <v>2.4012293769820463</v>
      </c>
      <c r="K175" s="9"/>
      <c r="L175" s="9"/>
    </row>
    <row r="176" spans="1:12" ht="15.6" x14ac:dyDescent="0.25">
      <c r="A176" s="9" t="s">
        <v>65</v>
      </c>
      <c r="B176" s="9" t="s">
        <v>18</v>
      </c>
      <c r="C176" s="9">
        <v>30.8609737217302</v>
      </c>
      <c r="D176" s="6">
        <v>23.227780099787498</v>
      </c>
      <c r="E176" s="6"/>
      <c r="F176" s="6"/>
      <c r="G176" s="10"/>
      <c r="H176" s="9"/>
      <c r="I176" s="9"/>
      <c r="J176" s="9"/>
      <c r="K176" s="9"/>
      <c r="L176" s="9"/>
    </row>
    <row r="177" spans="1:12" ht="15.6" x14ac:dyDescent="0.25">
      <c r="A177" s="9" t="s">
        <v>65</v>
      </c>
      <c r="B177" s="9" t="s">
        <v>19</v>
      </c>
      <c r="C177" s="9">
        <v>30.1418373174454</v>
      </c>
      <c r="D177" s="6">
        <v>23.2894421591119</v>
      </c>
      <c r="E177" s="6"/>
      <c r="F177" s="6"/>
      <c r="G177" s="10"/>
      <c r="H177" s="9"/>
      <c r="I177" s="9"/>
      <c r="J177" s="9"/>
      <c r="K177" s="9"/>
      <c r="L177" s="9"/>
    </row>
    <row r="178" spans="1:12" ht="15.6" x14ac:dyDescent="0.25">
      <c r="A178" s="9" t="s">
        <v>65</v>
      </c>
      <c r="B178" s="9" t="s">
        <v>20</v>
      </c>
      <c r="C178" s="9">
        <v>29.738140607678599</v>
      </c>
      <c r="D178" s="6">
        <v>23.415289286708902</v>
      </c>
      <c r="E178" s="6">
        <f t="shared" ref="E178:F178" si="235">AVERAGE(C176:C178)</f>
        <v>30.246983882284734</v>
      </c>
      <c r="F178" s="6">
        <f t="shared" si="235"/>
        <v>23.310837181869431</v>
      </c>
      <c r="G178" s="10">
        <f t="shared" ref="G178" si="236">F178-E178</f>
        <v>-6.9361467004153035</v>
      </c>
      <c r="H178" s="9"/>
      <c r="I178" s="10">
        <f t="shared" ref="I178" si="237">G178-$G$18</f>
        <v>-6.9361467004153035</v>
      </c>
      <c r="J178" s="9">
        <f t="shared" ref="J178" si="238">POWER(2,-I178)</f>
        <v>122.45829577194715</v>
      </c>
      <c r="K178" s="9"/>
      <c r="L178" s="9"/>
    </row>
    <row r="179" spans="1:12" ht="15.6" x14ac:dyDescent="0.25">
      <c r="A179" s="9" t="s">
        <v>65</v>
      </c>
      <c r="B179" s="9" t="s">
        <v>21</v>
      </c>
      <c r="C179" s="9">
        <v>28.810415671529299</v>
      </c>
      <c r="D179" s="6">
        <v>23.518337156545801</v>
      </c>
      <c r="E179" s="6"/>
      <c r="F179" s="6"/>
      <c r="G179" s="10"/>
      <c r="H179" s="9"/>
      <c r="I179" s="9"/>
      <c r="J179" s="9"/>
      <c r="K179" s="9"/>
      <c r="L179" s="9"/>
    </row>
    <row r="180" spans="1:12" ht="15.6" x14ac:dyDescent="0.25">
      <c r="A180" s="9" t="s">
        <v>65</v>
      </c>
      <c r="B180" s="9" t="s">
        <v>22</v>
      </c>
      <c r="C180" s="9">
        <v>30.1692130145349</v>
      </c>
      <c r="D180" s="6">
        <v>23.732480717853999</v>
      </c>
      <c r="E180" s="6"/>
      <c r="F180" s="6"/>
      <c r="G180" s="10"/>
      <c r="H180" s="9"/>
      <c r="I180" s="9"/>
      <c r="J180" s="9"/>
      <c r="K180" s="9"/>
      <c r="L180" s="9"/>
    </row>
    <row r="181" spans="1:12" ht="15.6" x14ac:dyDescent="0.25">
      <c r="A181" s="9" t="s">
        <v>65</v>
      </c>
      <c r="B181" s="9" t="s">
        <v>23</v>
      </c>
      <c r="C181" s="9">
        <v>30.365194883073201</v>
      </c>
      <c r="D181" s="6">
        <v>22.313704096841999</v>
      </c>
      <c r="E181" s="6">
        <f t="shared" ref="E181:F181" si="239">AVERAGE(C179:C181)</f>
        <v>29.781607856379136</v>
      </c>
      <c r="F181" s="6">
        <f t="shared" si="239"/>
        <v>23.188173990413933</v>
      </c>
      <c r="G181" s="10">
        <f t="shared" ref="G181" si="240">F181-E181</f>
        <v>-6.5934338659652028</v>
      </c>
      <c r="H181" s="10">
        <f>AVERAGE(G175,G178,G181)</f>
        <v>-4.9311179299008137</v>
      </c>
      <c r="I181" s="10">
        <f t="shared" ref="I181" si="241">G181-$G$18</f>
        <v>-6.5934338659652028</v>
      </c>
      <c r="J181" s="9">
        <f t="shared" ref="J181" si="242">POWER(2,-I181)</f>
        <v>96.565360929519485</v>
      </c>
      <c r="K181" s="9">
        <f t="shared" ref="K181" si="243">AVERAGE(J175,J178,J181)</f>
        <v>73.808295359482898</v>
      </c>
      <c r="L181" s="9">
        <f t="shared" ref="L181" si="244">_xlfn.STDEV.P(J175,J178,J181,)</f>
        <v>54.930465120972364</v>
      </c>
    </row>
    <row r="182" spans="1:12" ht="15.6" x14ac:dyDescent="0.25">
      <c r="A182" s="9" t="s">
        <v>65</v>
      </c>
      <c r="B182" s="9" t="s">
        <v>24</v>
      </c>
      <c r="C182" s="9">
        <v>29.976777071518502</v>
      </c>
      <c r="D182" s="6">
        <v>31.019858590686201</v>
      </c>
      <c r="E182" s="6"/>
      <c r="F182" s="6"/>
      <c r="G182" s="10"/>
      <c r="H182" s="9"/>
      <c r="I182" s="9"/>
      <c r="J182" s="9"/>
      <c r="K182" s="9"/>
      <c r="L182" s="9"/>
    </row>
    <row r="183" spans="1:12" ht="15.6" x14ac:dyDescent="0.25">
      <c r="A183" s="9" t="s">
        <v>65</v>
      </c>
      <c r="B183" s="9" t="s">
        <v>25</v>
      </c>
      <c r="C183" s="9">
        <v>29.837701069735299</v>
      </c>
      <c r="D183" s="6">
        <v>30.884145513264301</v>
      </c>
      <c r="E183" s="6"/>
      <c r="F183" s="6"/>
      <c r="G183" s="10"/>
      <c r="H183" s="9"/>
      <c r="I183" s="9"/>
      <c r="J183" s="9"/>
      <c r="K183" s="9"/>
      <c r="L183" s="9"/>
    </row>
    <row r="184" spans="1:12" ht="15.6" x14ac:dyDescent="0.25">
      <c r="A184" s="9" t="s">
        <v>65</v>
      </c>
      <c r="B184" s="9" t="s">
        <v>26</v>
      </c>
      <c r="C184" s="9">
        <v>30.282376222590301</v>
      </c>
      <c r="D184" s="6">
        <v>30.220313810660699</v>
      </c>
      <c r="E184" s="6">
        <f t="shared" ref="E184:F184" si="245">AVERAGE(C182:C184)</f>
        <v>30.032284787948033</v>
      </c>
      <c r="F184" s="6">
        <f t="shared" si="245"/>
        <v>30.708105971537066</v>
      </c>
      <c r="G184" s="10">
        <f t="shared" ref="G184" si="246">F184-E184</f>
        <v>0.67582118358903287</v>
      </c>
      <c r="H184" s="9"/>
      <c r="I184" s="10">
        <f t="shared" ref="I184" si="247">G184-$G$18</f>
        <v>0.67582118358903287</v>
      </c>
      <c r="J184" s="9">
        <f t="shared" ref="J184" si="248">POWER(2,-I184)</f>
        <v>0.62597581177386963</v>
      </c>
      <c r="K184" s="9"/>
      <c r="L184" s="9"/>
    </row>
    <row r="185" spans="1:12" ht="15.6" x14ac:dyDescent="0.25">
      <c r="A185" s="9" t="s">
        <v>65</v>
      </c>
      <c r="B185" s="9" t="s">
        <v>27</v>
      </c>
      <c r="C185" s="9">
        <v>31.0579775196742</v>
      </c>
      <c r="D185" s="6">
        <v>29.988982369122802</v>
      </c>
      <c r="E185" s="6"/>
      <c r="F185" s="6"/>
      <c r="G185" s="10"/>
      <c r="H185" s="9"/>
      <c r="I185" s="9"/>
      <c r="J185" s="9"/>
      <c r="K185" s="9"/>
      <c r="L185" s="9"/>
    </row>
    <row r="186" spans="1:12" ht="15.6" x14ac:dyDescent="0.25">
      <c r="A186" s="9" t="s">
        <v>65</v>
      </c>
      <c r="B186" s="9" t="s">
        <v>28</v>
      </c>
      <c r="C186" s="9">
        <v>30.5459597286319</v>
      </c>
      <c r="D186" s="6">
        <v>28.9006106620702</v>
      </c>
      <c r="E186" s="6"/>
      <c r="F186" s="6"/>
      <c r="G186" s="10"/>
      <c r="H186" s="9"/>
      <c r="I186" s="9"/>
      <c r="J186" s="9"/>
      <c r="K186" s="9"/>
      <c r="L186" s="9"/>
    </row>
    <row r="187" spans="1:12" ht="15.6" x14ac:dyDescent="0.25">
      <c r="A187" s="9" t="s">
        <v>65</v>
      </c>
      <c r="B187" s="9" t="s">
        <v>29</v>
      </c>
      <c r="C187" s="9">
        <v>29.430482577516301</v>
      </c>
      <c r="D187" s="6">
        <v>29.557545564135999</v>
      </c>
      <c r="E187" s="6">
        <f t="shared" ref="E187:F187" si="249">AVERAGE(C185:C187)</f>
        <v>30.344806608607467</v>
      </c>
      <c r="F187" s="6">
        <f t="shared" si="249"/>
        <v>29.482379531776331</v>
      </c>
      <c r="G187" s="10">
        <f t="shared" ref="G187" si="250">F187-E187</f>
        <v>-0.86242707683113551</v>
      </c>
      <c r="H187" s="9"/>
      <c r="I187" s="10">
        <f t="shared" ref="I187" si="251">G187-$G$18</f>
        <v>-0.86242707683113551</v>
      </c>
      <c r="J187" s="9">
        <f t="shared" ref="J187" si="252">POWER(2,-I187)</f>
        <v>1.8180943584462106</v>
      </c>
      <c r="K187" s="9"/>
      <c r="L187" s="9"/>
    </row>
    <row r="188" spans="1:12" ht="15.6" x14ac:dyDescent="0.25">
      <c r="A188" s="9" t="s">
        <v>65</v>
      </c>
      <c r="B188" s="9" t="s">
        <v>30</v>
      </c>
      <c r="C188" s="9">
        <v>29.473958561544102</v>
      </c>
      <c r="D188" s="6">
        <v>28.5006242026605</v>
      </c>
      <c r="E188" s="6"/>
      <c r="F188" s="6"/>
      <c r="G188" s="10"/>
      <c r="H188" s="9"/>
      <c r="I188" s="9"/>
      <c r="J188" s="9"/>
      <c r="K188" s="9"/>
      <c r="L188" s="9"/>
    </row>
    <row r="189" spans="1:12" ht="15.6" x14ac:dyDescent="0.25">
      <c r="A189" s="9" t="s">
        <v>65</v>
      </c>
      <c r="B189" s="9" t="s">
        <v>31</v>
      </c>
      <c r="C189" s="9">
        <v>29.270937425793601</v>
      </c>
      <c r="D189" s="6">
        <v>30.446392661023001</v>
      </c>
      <c r="E189" s="6"/>
      <c r="F189" s="6"/>
      <c r="G189" s="10"/>
      <c r="H189" s="9"/>
      <c r="I189" s="9"/>
      <c r="J189" s="9"/>
      <c r="K189" s="9"/>
      <c r="L189" s="9"/>
    </row>
    <row r="190" spans="1:12" ht="15.6" x14ac:dyDescent="0.25">
      <c r="A190" s="9" t="s">
        <v>65</v>
      </c>
      <c r="B190" s="9" t="s">
        <v>32</v>
      </c>
      <c r="C190" s="9">
        <v>28.955734524875002</v>
      </c>
      <c r="D190" s="6">
        <v>33.370020494964301</v>
      </c>
      <c r="E190" s="6">
        <f t="shared" ref="E190:F190" si="253">AVERAGE(C188:C190)</f>
        <v>29.233543504070898</v>
      </c>
      <c r="F190" s="6">
        <f t="shared" si="253"/>
        <v>30.772345786215936</v>
      </c>
      <c r="G190" s="10">
        <f t="shared" ref="G190" si="254">F190-E190</f>
        <v>1.5388022821450384</v>
      </c>
      <c r="H190" s="10"/>
      <c r="I190" s="10">
        <f t="shared" ref="I190" si="255">G190-$G$18</f>
        <v>1.5388022821450384</v>
      </c>
      <c r="J190" s="9">
        <f t="shared" ref="J190" si="256">POWER(2,-I190)</f>
        <v>0.34417106497510208</v>
      </c>
      <c r="K190" s="9">
        <f t="shared" ref="K190" si="257">AVERAGE(J184,J187,J190)</f>
        <v>0.92941374506506069</v>
      </c>
      <c r="L190" s="9">
        <f t="shared" ref="L190" si="258">_xlfn.STDEV.P(J184,J187,J190,)</f>
        <v>0.6841407455150037</v>
      </c>
    </row>
    <row r="191" spans="1:12" ht="15.6" x14ac:dyDescent="0.25">
      <c r="A191" s="9" t="s">
        <v>65</v>
      </c>
      <c r="B191" s="9" t="s">
        <v>33</v>
      </c>
      <c r="C191" s="9">
        <v>29.6202110061129</v>
      </c>
      <c r="D191" s="6">
        <v>32.458530017957997</v>
      </c>
      <c r="E191" s="6"/>
      <c r="F191" s="6"/>
      <c r="G191" s="10"/>
      <c r="H191" s="9"/>
      <c r="I191" s="9"/>
      <c r="J191" s="9"/>
      <c r="K191" s="9"/>
      <c r="L191" s="9"/>
    </row>
    <row r="192" spans="1:12" ht="15.6" x14ac:dyDescent="0.25">
      <c r="A192" s="9" t="s">
        <v>65</v>
      </c>
      <c r="B192" s="9" t="s">
        <v>34</v>
      </c>
      <c r="C192" s="9">
        <v>30.7936629445772</v>
      </c>
      <c r="D192" s="6">
        <v>36.062762815682397</v>
      </c>
      <c r="E192" s="6"/>
      <c r="F192" s="6"/>
      <c r="G192" s="10"/>
      <c r="H192" s="9"/>
      <c r="I192" s="9"/>
      <c r="J192" s="9"/>
      <c r="K192" s="9"/>
      <c r="L192" s="9"/>
    </row>
    <row r="193" spans="1:12" ht="15.6" x14ac:dyDescent="0.25">
      <c r="A193" s="9" t="s">
        <v>65</v>
      </c>
      <c r="B193" s="9" t="s">
        <v>35</v>
      </c>
      <c r="C193" s="9">
        <v>31.1330338459667</v>
      </c>
      <c r="D193" s="6">
        <v>32.120395392478599</v>
      </c>
      <c r="E193" s="6">
        <f t="shared" ref="E193:F193" si="259">AVERAGE(C191:C193)</f>
        <v>30.515635932218931</v>
      </c>
      <c r="F193" s="6">
        <f t="shared" si="259"/>
        <v>33.547229408706329</v>
      </c>
      <c r="G193" s="10">
        <f t="shared" ref="G193" si="260">F193-E193</f>
        <v>3.031593476487398</v>
      </c>
      <c r="H193" s="9"/>
      <c r="I193" s="10">
        <f>G193-$G$45</f>
        <v>3.031593476487398</v>
      </c>
      <c r="J193" s="9">
        <f t="shared" ref="J193" si="261">POWER(2,-I193)</f>
        <v>0.12229238895233228</v>
      </c>
      <c r="K193" s="9"/>
      <c r="L193" s="9"/>
    </row>
    <row r="194" spans="1:12" ht="15.6" x14ac:dyDescent="0.25">
      <c r="A194" s="9" t="s">
        <v>65</v>
      </c>
      <c r="B194" s="9" t="s">
        <v>36</v>
      </c>
      <c r="C194" s="9">
        <v>29.146528719583401</v>
      </c>
      <c r="D194" s="6">
        <v>30.689045811280199</v>
      </c>
      <c r="E194" s="6"/>
      <c r="F194" s="6"/>
      <c r="G194" s="10"/>
      <c r="H194" s="9"/>
      <c r="I194" s="9"/>
      <c r="J194" s="9"/>
      <c r="K194" s="9"/>
      <c r="L194" s="9"/>
    </row>
    <row r="195" spans="1:12" ht="15.6" x14ac:dyDescent="0.25">
      <c r="A195" s="9" t="s">
        <v>65</v>
      </c>
      <c r="B195" s="9" t="s">
        <v>37</v>
      </c>
      <c r="C195" s="9">
        <v>29.039904522156199</v>
      </c>
      <c r="D195" s="6">
        <v>30.144181391032301</v>
      </c>
      <c r="E195" s="6"/>
      <c r="F195" s="6"/>
      <c r="G195" s="10"/>
      <c r="H195" s="9"/>
      <c r="I195" s="9"/>
      <c r="J195" s="9"/>
      <c r="K195" s="9"/>
      <c r="L195" s="9"/>
    </row>
    <row r="196" spans="1:12" ht="15.6" x14ac:dyDescent="0.25">
      <c r="A196" s="9" t="s">
        <v>65</v>
      </c>
      <c r="B196" s="9" t="s">
        <v>38</v>
      </c>
      <c r="C196" s="9">
        <v>29.0970829205245</v>
      </c>
      <c r="D196" s="6">
        <v>31.266840813456099</v>
      </c>
      <c r="E196" s="6">
        <f t="shared" ref="E196:F196" si="262">AVERAGE(C194:C196)</f>
        <v>29.094505387421368</v>
      </c>
      <c r="F196" s="6">
        <f t="shared" si="262"/>
        <v>30.700022671922866</v>
      </c>
      <c r="G196" s="10">
        <f t="shared" ref="G196" si="263">F196-E196</f>
        <v>1.6055172845014987</v>
      </c>
      <c r="H196" s="9"/>
      <c r="I196" s="10">
        <f t="shared" ref="I196" si="264">G196-$G$45</f>
        <v>1.6055172845014987</v>
      </c>
      <c r="J196" s="9">
        <f t="shared" ref="J196" si="265">POWER(2,-I196)</f>
        <v>0.32861784158688639</v>
      </c>
      <c r="K196" s="9"/>
      <c r="L196" s="9"/>
    </row>
    <row r="197" spans="1:12" ht="15.6" x14ac:dyDescent="0.25">
      <c r="A197" s="9" t="s">
        <v>65</v>
      </c>
      <c r="B197" s="9" t="s">
        <v>39</v>
      </c>
      <c r="C197" s="9">
        <v>29.820052382036199</v>
      </c>
      <c r="D197" s="6">
        <v>29.529788694625399</v>
      </c>
      <c r="E197" s="6"/>
      <c r="F197" s="6"/>
      <c r="G197" s="10"/>
      <c r="H197" s="9"/>
      <c r="I197" s="9"/>
      <c r="J197" s="9"/>
      <c r="K197" s="9"/>
      <c r="L197" s="9"/>
    </row>
    <row r="198" spans="1:12" ht="15.6" x14ac:dyDescent="0.25">
      <c r="A198" s="9" t="s">
        <v>65</v>
      </c>
      <c r="B198" s="9" t="s">
        <v>40</v>
      </c>
      <c r="C198" s="9">
        <v>29.976576873697901</v>
      </c>
      <c r="D198" s="6">
        <v>29.540409327935802</v>
      </c>
      <c r="E198" s="6"/>
      <c r="F198" s="6"/>
      <c r="G198" s="10"/>
      <c r="H198" s="9"/>
      <c r="I198" s="9"/>
      <c r="J198" s="9"/>
      <c r="K198" s="9"/>
      <c r="L198" s="9"/>
    </row>
    <row r="199" spans="1:12" ht="15.6" x14ac:dyDescent="0.25">
      <c r="A199" s="9" t="s">
        <v>65</v>
      </c>
      <c r="B199" s="9" t="s">
        <v>41</v>
      </c>
      <c r="C199" s="9">
        <v>29.42863269307</v>
      </c>
      <c r="D199" s="6">
        <v>29.454388586181501</v>
      </c>
      <c r="E199" s="6">
        <f t="shared" ref="E199:F199" si="266">AVERAGE(C197:C199)</f>
        <v>29.7417539829347</v>
      </c>
      <c r="F199" s="6">
        <f t="shared" si="266"/>
        <v>29.50819553624757</v>
      </c>
      <c r="G199" s="10">
        <f t="shared" ref="G199" si="267">F199-E199</f>
        <v>-0.23355844668713033</v>
      </c>
      <c r="H199" s="10"/>
      <c r="I199" s="10">
        <f t="shared" ref="I199" si="268">G199-$G$45</f>
        <v>-0.23355844668713033</v>
      </c>
      <c r="J199" s="9">
        <f t="shared" ref="J199" si="269">POWER(2,-I199)</f>
        <v>1.1757313491952561</v>
      </c>
      <c r="K199" s="9">
        <f t="shared" ref="K199" si="270">AVERAGE(J193,J196,J199)</f>
        <v>0.54221385991149162</v>
      </c>
      <c r="L199" s="9">
        <f t="shared" ref="L199" si="271">_xlfn.STDEV.P(J193,J196,J199,)</f>
        <v>0.45929255721574752</v>
      </c>
    </row>
    <row r="200" spans="1:12" ht="15.6" x14ac:dyDescent="0.25">
      <c r="A200" s="9" t="s">
        <v>65</v>
      </c>
      <c r="B200" s="9" t="s">
        <v>42</v>
      </c>
      <c r="C200" s="9">
        <v>29.541999885920699</v>
      </c>
      <c r="D200" s="6">
        <v>32.009347462907698</v>
      </c>
      <c r="E200" s="6"/>
      <c r="F200" s="6"/>
      <c r="G200" s="10"/>
      <c r="H200" s="9"/>
      <c r="I200" s="9"/>
      <c r="J200" s="9"/>
      <c r="K200" s="9"/>
      <c r="L200" s="9"/>
    </row>
    <row r="201" spans="1:12" ht="15.6" x14ac:dyDescent="0.25">
      <c r="A201" s="9" t="s">
        <v>65</v>
      </c>
      <c r="B201" s="9" t="s">
        <v>43</v>
      </c>
      <c r="C201" s="9">
        <v>30.0450457086306</v>
      </c>
      <c r="D201" s="6">
        <v>32.878532609789801</v>
      </c>
      <c r="E201" s="6"/>
      <c r="F201" s="6"/>
      <c r="G201" s="10"/>
      <c r="H201" s="9"/>
      <c r="I201" s="9"/>
      <c r="J201" s="9"/>
      <c r="K201" s="9"/>
      <c r="L201" s="9"/>
    </row>
    <row r="202" spans="1:12" ht="15.6" x14ac:dyDescent="0.25">
      <c r="A202" s="9" t="s">
        <v>65</v>
      </c>
      <c r="B202" s="9" t="s">
        <v>44</v>
      </c>
      <c r="C202" s="9">
        <v>30.1320744712446</v>
      </c>
      <c r="D202" s="6">
        <v>32.415739941882698</v>
      </c>
      <c r="E202" s="6">
        <f t="shared" ref="E202:F202" si="272">AVERAGE(C200:C202)</f>
        <v>29.906373355265298</v>
      </c>
      <c r="F202" s="6">
        <f t="shared" si="272"/>
        <v>32.434540004860061</v>
      </c>
      <c r="G202" s="10">
        <f t="shared" ref="G202" si="273">F202-E202</f>
        <v>2.5281666495947626</v>
      </c>
      <c r="H202" s="9"/>
      <c r="I202" s="10">
        <f t="shared" ref="I202" si="274">G202-$G$45</f>
        <v>2.5281666495947626</v>
      </c>
      <c r="J202" s="9">
        <f t="shared" ref="J202" si="275">POWER(2,-I202)</f>
        <v>0.17335884483712638</v>
      </c>
      <c r="K202" s="9"/>
      <c r="L202" s="9"/>
    </row>
    <row r="203" spans="1:12" ht="15.6" x14ac:dyDescent="0.25">
      <c r="A203" s="9" t="s">
        <v>65</v>
      </c>
      <c r="B203" s="9" t="s">
        <v>45</v>
      </c>
      <c r="C203" s="9">
        <v>30.125236689752398</v>
      </c>
      <c r="D203" s="6">
        <v>24.9193977947082</v>
      </c>
      <c r="E203" s="6"/>
      <c r="F203" s="6"/>
      <c r="G203" s="10"/>
      <c r="H203" s="9"/>
      <c r="I203" s="9"/>
      <c r="J203" s="9"/>
      <c r="K203" s="9"/>
      <c r="L203" s="9"/>
    </row>
    <row r="204" spans="1:12" ht="15.6" x14ac:dyDescent="0.25">
      <c r="A204" s="9" t="s">
        <v>65</v>
      </c>
      <c r="B204" s="9" t="s">
        <v>46</v>
      </c>
      <c r="C204" s="9">
        <v>28.964139578605401</v>
      </c>
      <c r="D204" s="6">
        <v>25.202871522532199</v>
      </c>
      <c r="E204" s="6"/>
      <c r="F204" s="6"/>
      <c r="G204" s="10"/>
      <c r="H204" s="9"/>
      <c r="I204" s="9"/>
      <c r="J204" s="9"/>
      <c r="K204" s="9"/>
      <c r="L204" s="9"/>
    </row>
    <row r="205" spans="1:12" ht="15.6" x14ac:dyDescent="0.25">
      <c r="A205" s="9" t="s">
        <v>65</v>
      </c>
      <c r="B205" s="9" t="s">
        <v>47</v>
      </c>
      <c r="C205" s="9">
        <v>29.370262462031999</v>
      </c>
      <c r="D205" s="6">
        <v>25.165586669949899</v>
      </c>
      <c r="E205" s="6">
        <f t="shared" ref="E205:F205" si="276">AVERAGE(C203:C205)</f>
        <v>29.486546243463266</v>
      </c>
      <c r="F205" s="6">
        <f t="shared" si="276"/>
        <v>25.0959519957301</v>
      </c>
      <c r="G205" s="10">
        <f t="shared" ref="G205" si="277">F205-E205</f>
        <v>-4.3905942477331656</v>
      </c>
      <c r="H205" s="9"/>
      <c r="I205" s="10">
        <f t="shared" ref="I205" si="278">G205-$G$45</f>
        <v>-4.3905942477331656</v>
      </c>
      <c r="J205" s="9">
        <f t="shared" ref="J205" si="279">POWER(2,-I205)</f>
        <v>20.974932281182621</v>
      </c>
      <c r="K205" s="9"/>
      <c r="L205" s="9"/>
    </row>
    <row r="206" spans="1:12" ht="15.6" x14ac:dyDescent="0.25">
      <c r="A206" s="9" t="s">
        <v>65</v>
      </c>
      <c r="B206" s="9" t="s">
        <v>48</v>
      </c>
      <c r="C206" s="9">
        <v>30.282501602218598</v>
      </c>
      <c r="D206" s="6">
        <v>24.881609709374199</v>
      </c>
      <c r="E206" s="6"/>
      <c r="F206" s="6"/>
      <c r="G206" s="10"/>
      <c r="H206" s="9"/>
      <c r="I206" s="9"/>
      <c r="J206" s="9"/>
      <c r="K206" s="9"/>
      <c r="L206" s="9"/>
    </row>
    <row r="207" spans="1:12" ht="15.6" x14ac:dyDescent="0.25">
      <c r="A207" s="9" t="s">
        <v>65</v>
      </c>
      <c r="B207" s="9" t="s">
        <v>49</v>
      </c>
      <c r="C207" s="9">
        <v>29.9167843932509</v>
      </c>
      <c r="D207" s="6">
        <v>25.039014405063</v>
      </c>
      <c r="E207" s="6"/>
      <c r="F207" s="6"/>
      <c r="G207" s="10"/>
      <c r="H207" s="9"/>
      <c r="I207" s="9"/>
      <c r="J207" s="9"/>
      <c r="K207" s="9"/>
      <c r="L207" s="9"/>
    </row>
    <row r="208" spans="1:12" ht="15.6" x14ac:dyDescent="0.25">
      <c r="A208" s="9" t="s">
        <v>65</v>
      </c>
      <c r="B208" s="9" t="s">
        <v>50</v>
      </c>
      <c r="C208" s="9">
        <v>30.082529464005798</v>
      </c>
      <c r="D208" s="6">
        <v>25.098472707976001</v>
      </c>
      <c r="E208" s="6">
        <f t="shared" ref="E208:F208" si="280">AVERAGE(C206:C208)</f>
        <v>30.093938486491766</v>
      </c>
      <c r="F208" s="6">
        <f t="shared" si="280"/>
        <v>25.006365607471068</v>
      </c>
      <c r="G208" s="10">
        <f t="shared" ref="G208" si="281">F208-E208</f>
        <v>-5.0875728790206978</v>
      </c>
      <c r="H208" s="10">
        <f>AVERAGE(G202,G205,G208,)</f>
        <v>-1.7375001192897752</v>
      </c>
      <c r="I208" s="10">
        <f t="shared" ref="I208" si="282">G208-$G$45</f>
        <v>-5.0875728790206978</v>
      </c>
      <c r="J208" s="9">
        <f t="shared" ref="J208" si="283">POWER(2,-I208)</f>
        <v>34.002593359489062</v>
      </c>
      <c r="K208" s="9">
        <f t="shared" ref="K208" si="284">AVERAGE(J202,J205,J208)</f>
        <v>18.38362816183627</v>
      </c>
      <c r="L208" s="9">
        <f t="shared" ref="L208" si="285">_xlfn.STDEV.P(J202,J205,J208,)</f>
        <v>14.454663415110758</v>
      </c>
    </row>
    <row r="209" spans="1:12" ht="15.6" x14ac:dyDescent="0.25">
      <c r="A209" s="9" t="s">
        <v>65</v>
      </c>
      <c r="B209" s="9" t="s">
        <v>51</v>
      </c>
      <c r="C209" s="9">
        <v>32.765939084814597</v>
      </c>
      <c r="D209" s="6">
        <v>33.4985127555587</v>
      </c>
      <c r="E209" s="6"/>
      <c r="F209" s="6"/>
      <c r="G209" s="10"/>
      <c r="H209" s="9"/>
      <c r="I209" s="9"/>
      <c r="J209" s="9"/>
      <c r="K209" s="9"/>
      <c r="L209" s="9"/>
    </row>
    <row r="210" spans="1:12" ht="15.6" x14ac:dyDescent="0.25">
      <c r="A210" s="9" t="s">
        <v>65</v>
      </c>
      <c r="B210" s="9" t="s">
        <v>52</v>
      </c>
      <c r="C210" s="9">
        <v>33.120683503883498</v>
      </c>
      <c r="D210" s="6">
        <v>32.721237753195801</v>
      </c>
      <c r="E210" s="6"/>
      <c r="F210" s="6"/>
      <c r="G210" s="10"/>
      <c r="H210" s="9"/>
      <c r="I210" s="9"/>
      <c r="J210" s="9"/>
      <c r="K210" s="9"/>
      <c r="L210" s="9"/>
    </row>
    <row r="211" spans="1:12" ht="15.6" x14ac:dyDescent="0.25">
      <c r="A211" s="9" t="s">
        <v>65</v>
      </c>
      <c r="B211" s="9" t="s">
        <v>53</v>
      </c>
      <c r="C211" s="9">
        <v>33.125573411724702</v>
      </c>
      <c r="D211" s="6">
        <v>32.726035881533697</v>
      </c>
      <c r="E211" s="6">
        <f>AVERAGE(C209:C211)</f>
        <v>33.004065333474266</v>
      </c>
      <c r="F211" s="6">
        <f t="shared" ref="F211" si="286">AVERAGE(D209:D211)</f>
        <v>32.98192879676273</v>
      </c>
      <c r="G211" s="10">
        <f t="shared" ref="G211" si="287">F211-E211</f>
        <v>-2.2136536711535371E-2</v>
      </c>
      <c r="H211" s="9"/>
      <c r="I211" s="10">
        <f t="shared" ref="I211" si="288">G211-$G$45</f>
        <v>-2.2136536711535371E-2</v>
      </c>
      <c r="J211" s="9">
        <f t="shared" ref="J211" si="289">POWER(2,-I211)</f>
        <v>1.0154621997017494</v>
      </c>
      <c r="K211" s="9"/>
      <c r="L211" s="9"/>
    </row>
    <row r="212" spans="1:12" ht="15.6" x14ac:dyDescent="0.25">
      <c r="A212" s="9" t="s">
        <v>65</v>
      </c>
      <c r="B212" s="9" t="s">
        <v>54</v>
      </c>
      <c r="C212" s="9">
        <v>30.518917490728999</v>
      </c>
      <c r="D212" s="6">
        <v>28.946913804730102</v>
      </c>
      <c r="E212" s="6"/>
      <c r="F212" s="6"/>
      <c r="G212" s="10"/>
      <c r="H212" s="9"/>
      <c r="I212" s="9"/>
      <c r="J212" s="9"/>
      <c r="K212" s="9"/>
      <c r="L212" s="9"/>
    </row>
    <row r="213" spans="1:12" ht="15.6" x14ac:dyDescent="0.25">
      <c r="A213" s="9" t="s">
        <v>65</v>
      </c>
      <c r="B213" s="9" t="s">
        <v>55</v>
      </c>
      <c r="C213" s="9">
        <v>31.117561833811202</v>
      </c>
      <c r="D213" s="6">
        <v>29.331933506080201</v>
      </c>
      <c r="E213" s="6"/>
      <c r="F213" s="6"/>
      <c r="G213" s="10"/>
      <c r="H213" s="9"/>
      <c r="I213" s="9"/>
      <c r="J213" s="9"/>
      <c r="K213" s="9"/>
      <c r="L213" s="9"/>
    </row>
    <row r="214" spans="1:12" ht="15.6" x14ac:dyDescent="0.25">
      <c r="A214" s="9" t="s">
        <v>65</v>
      </c>
      <c r="B214" s="9" t="s">
        <v>56</v>
      </c>
      <c r="C214" s="9">
        <v>30.100472212238198</v>
      </c>
      <c r="D214" s="6">
        <v>29.3493509389602</v>
      </c>
      <c r="E214" s="6">
        <f t="shared" ref="E214:F214" si="290">AVERAGE(C212:C214)</f>
        <v>30.578983845592802</v>
      </c>
      <c r="F214" s="6">
        <f t="shared" si="290"/>
        <v>29.20939941659017</v>
      </c>
      <c r="G214" s="10">
        <f t="shared" ref="G214" si="291">F214-E214</f>
        <v>-1.3695844290026322</v>
      </c>
      <c r="H214" s="9"/>
      <c r="I214" s="10">
        <f t="shared" ref="I214" si="292">G214-$G$45</f>
        <v>-1.3695844290026322</v>
      </c>
      <c r="J214" s="9">
        <f t="shared" ref="J214" si="293">POWER(2,-I214)</f>
        <v>2.5839612392096249</v>
      </c>
      <c r="K214" s="9"/>
      <c r="L214" s="9"/>
    </row>
    <row r="215" spans="1:12" ht="15.6" x14ac:dyDescent="0.25">
      <c r="A215" s="9" t="s">
        <v>65</v>
      </c>
      <c r="B215" s="9" t="s">
        <v>57</v>
      </c>
      <c r="C215" s="9">
        <v>29.447731370627899</v>
      </c>
      <c r="D215" s="6">
        <v>26.5071566166101</v>
      </c>
      <c r="E215" s="6"/>
      <c r="F215" s="6"/>
      <c r="G215" s="10"/>
      <c r="H215" s="9"/>
      <c r="I215" s="9"/>
      <c r="J215" s="9"/>
      <c r="K215" s="9"/>
      <c r="L215" s="9"/>
    </row>
    <row r="216" spans="1:12" ht="15.6" x14ac:dyDescent="0.25">
      <c r="A216" s="9" t="s">
        <v>65</v>
      </c>
      <c r="B216" s="9" t="s">
        <v>58</v>
      </c>
      <c r="C216" s="9">
        <v>29.716374938811299</v>
      </c>
      <c r="D216" s="6">
        <v>27.192835395313001</v>
      </c>
      <c r="E216" s="6"/>
      <c r="F216" s="6"/>
      <c r="G216" s="10"/>
      <c r="H216" s="9"/>
      <c r="I216" s="9"/>
      <c r="J216" s="9"/>
      <c r="K216" s="9"/>
      <c r="L216" s="9"/>
    </row>
    <row r="217" spans="1:12" ht="15.6" x14ac:dyDescent="0.25">
      <c r="A217" s="9" t="s">
        <v>65</v>
      </c>
      <c r="B217" s="9" t="s">
        <v>59</v>
      </c>
      <c r="C217" s="9">
        <v>30.227335019702601</v>
      </c>
      <c r="D217" s="6">
        <v>27.340169445413199</v>
      </c>
      <c r="E217" s="6">
        <f t="shared" ref="E217:F217" si="294">AVERAGE(C215:C217)</f>
        <v>29.797147109713933</v>
      </c>
      <c r="F217" s="6">
        <f t="shared" si="294"/>
        <v>27.013387152445432</v>
      </c>
      <c r="G217" s="10">
        <f t="shared" ref="G217" si="295">F217-E217</f>
        <v>-2.7837599572685008</v>
      </c>
      <c r="H217" s="10"/>
      <c r="I217" s="10">
        <f t="shared" ref="I217" si="296">G217-$G$45</f>
        <v>-2.7837599572685008</v>
      </c>
      <c r="J217" s="9">
        <f t="shared" ref="J217" si="297">POWER(2,-I217)</f>
        <v>6.8864476101938985</v>
      </c>
      <c r="K217" s="9">
        <f t="shared" ref="K217" si="298">AVERAGE(J211,J214,J217)</f>
        <v>3.495290349701758</v>
      </c>
      <c r="L217" s="9">
        <f t="shared" ref="L217" si="299">_xlfn.STDEV.P(J211,J214,J217,)</f>
        <v>2.628821358427103</v>
      </c>
    </row>
    <row r="218" spans="1:12" ht="15.6" x14ac:dyDescent="0.25">
      <c r="A218" s="9" t="s">
        <v>67</v>
      </c>
      <c r="B218" s="1" t="s">
        <v>6</v>
      </c>
      <c r="C218" s="1">
        <v>31.195449629859699</v>
      </c>
      <c r="D218" s="3">
        <v>33.784297551154999</v>
      </c>
      <c r="E218" s="3"/>
      <c r="F218" s="3"/>
      <c r="G218" s="2"/>
      <c r="H218" s="1"/>
      <c r="I218" s="1"/>
      <c r="J218" s="1"/>
      <c r="K218" s="1"/>
      <c r="L218" s="1"/>
    </row>
    <row r="219" spans="1:12" ht="15.6" x14ac:dyDescent="0.25">
      <c r="A219" s="9" t="s">
        <v>66</v>
      </c>
      <c r="B219" s="1" t="s">
        <v>7</v>
      </c>
      <c r="C219" s="1">
        <v>31.040557490812699</v>
      </c>
      <c r="D219" s="3">
        <v>33.320861253246903</v>
      </c>
      <c r="E219" s="3"/>
      <c r="F219" s="3"/>
      <c r="G219" s="2"/>
      <c r="H219" s="1"/>
      <c r="I219" s="1"/>
      <c r="J219" s="1"/>
      <c r="K219" s="1"/>
      <c r="L219" s="1"/>
    </row>
    <row r="220" spans="1:12" ht="15.6" x14ac:dyDescent="0.25">
      <c r="A220" s="9" t="s">
        <v>66</v>
      </c>
      <c r="B220" s="1" t="s">
        <v>8</v>
      </c>
      <c r="C220" s="1">
        <v>31.471876080716498</v>
      </c>
      <c r="D220" s="3">
        <v>36.213778745883502</v>
      </c>
      <c r="E220" s="3">
        <f>AVERAGE(C218:C220)</f>
        <v>31.235961067129633</v>
      </c>
      <c r="F220" s="3">
        <f>AVERAGE(D218:D220)</f>
        <v>34.439645850095133</v>
      </c>
      <c r="G220" s="2">
        <f>F220-E220</f>
        <v>3.2036847829654995</v>
      </c>
      <c r="H220" s="1"/>
      <c r="I220" s="2">
        <f>G220-$G$18</f>
        <v>3.2036847829654995</v>
      </c>
      <c r="J220" s="1">
        <f>POWER(2,-I220)</f>
        <v>0.10854124123054469</v>
      </c>
      <c r="K220" s="1"/>
      <c r="L220" s="1"/>
    </row>
    <row r="221" spans="1:12" ht="15.6" x14ac:dyDescent="0.25">
      <c r="A221" s="9" t="s">
        <v>66</v>
      </c>
      <c r="B221" s="1" t="s">
        <v>9</v>
      </c>
      <c r="C221" s="1">
        <v>30.245824119531601</v>
      </c>
      <c r="D221" s="3">
        <v>22.0691760431929</v>
      </c>
      <c r="E221" s="3"/>
      <c r="F221" s="3"/>
      <c r="G221" s="2"/>
      <c r="H221" s="1"/>
      <c r="I221" s="1"/>
      <c r="J221" s="1"/>
      <c r="K221" s="1"/>
      <c r="L221" s="1"/>
    </row>
    <row r="222" spans="1:12" ht="15.6" x14ac:dyDescent="0.25">
      <c r="A222" s="9" t="s">
        <v>66</v>
      </c>
      <c r="B222" s="1" t="s">
        <v>10</v>
      </c>
      <c r="C222" s="1">
        <v>30.140346549146098</v>
      </c>
      <c r="D222" s="3">
        <v>22.017415397541399</v>
      </c>
      <c r="E222" s="3"/>
      <c r="F222" s="3"/>
      <c r="G222" s="2"/>
      <c r="H222" s="1"/>
      <c r="I222" s="1"/>
      <c r="J222" s="1"/>
      <c r="K222" s="1"/>
      <c r="L222" s="1"/>
    </row>
    <row r="223" spans="1:12" ht="15.6" x14ac:dyDescent="0.25">
      <c r="A223" s="9" t="s">
        <v>66</v>
      </c>
      <c r="B223" s="1" t="s">
        <v>11</v>
      </c>
      <c r="C223" s="1">
        <v>30.669748830858399</v>
      </c>
      <c r="D223" s="3">
        <v>21.907370331531801</v>
      </c>
      <c r="E223" s="3">
        <f>AVERAGE(C221:C223)</f>
        <v>30.351973166512035</v>
      </c>
      <c r="F223" s="3">
        <f>AVERAGE(D221:D223)</f>
        <v>21.997987257422029</v>
      </c>
      <c r="G223" s="2">
        <f>F223-E223</f>
        <v>-8.3539859090900066</v>
      </c>
      <c r="H223" s="1"/>
      <c r="I223" s="2">
        <f t="shared" ref="I223" si="300">G223-$G$18</f>
        <v>-8.3539859090900066</v>
      </c>
      <c r="J223" s="1">
        <f t="shared" ref="J223" si="301">POWER(2,-I223)</f>
        <v>327.19024127290169</v>
      </c>
      <c r="K223" s="1"/>
      <c r="L223" s="1"/>
    </row>
    <row r="224" spans="1:12" ht="15.6" x14ac:dyDescent="0.25">
      <c r="A224" s="9" t="s">
        <v>66</v>
      </c>
      <c r="B224" s="1" t="s">
        <v>12</v>
      </c>
      <c r="C224" s="1">
        <v>29.388746866353401</v>
      </c>
      <c r="D224" s="3">
        <v>22.720328254063901</v>
      </c>
      <c r="E224" s="3"/>
      <c r="F224" s="3"/>
      <c r="G224" s="2"/>
      <c r="H224" s="1"/>
      <c r="I224" s="1"/>
      <c r="J224" s="1"/>
      <c r="K224" s="1"/>
      <c r="L224" s="1"/>
    </row>
    <row r="225" spans="1:12" ht="15.6" x14ac:dyDescent="0.25">
      <c r="A225" s="9" t="s">
        <v>66</v>
      </c>
      <c r="B225" s="1" t="s">
        <v>13</v>
      </c>
      <c r="C225" s="1">
        <v>30.4475070256394</v>
      </c>
      <c r="D225" s="3">
        <v>22.550829921940299</v>
      </c>
      <c r="E225" s="3"/>
      <c r="F225" s="3"/>
      <c r="G225" s="2"/>
      <c r="H225" s="1"/>
      <c r="I225" s="1"/>
      <c r="J225" s="1"/>
      <c r="K225" s="1"/>
      <c r="L225" s="1"/>
    </row>
    <row r="226" spans="1:12" ht="15.6" x14ac:dyDescent="0.25">
      <c r="A226" s="9" t="s">
        <v>66</v>
      </c>
      <c r="B226" s="1" t="s">
        <v>14</v>
      </c>
      <c r="C226" s="1">
        <v>30.440851280180599</v>
      </c>
      <c r="D226" s="3">
        <v>22.5999141767923</v>
      </c>
      <c r="E226" s="3">
        <f t="shared" ref="E226:F226" si="302">AVERAGE(C224:C226)</f>
        <v>30.092368390724463</v>
      </c>
      <c r="F226" s="3">
        <f t="shared" si="302"/>
        <v>22.623690784265502</v>
      </c>
      <c r="G226" s="2">
        <f t="shared" ref="G226" si="303">F226-E226</f>
        <v>-7.4686776064589608</v>
      </c>
      <c r="H226" s="2"/>
      <c r="I226" s="2">
        <f t="shared" ref="I226" si="304">G226-$G$18</f>
        <v>-7.4686776064589608</v>
      </c>
      <c r="J226" s="1">
        <f t="shared" ref="J226" si="305">POWER(2,-I226)</f>
        <v>177.13157631588436</v>
      </c>
      <c r="K226" s="1">
        <f>AVERAGE(J220,J223,J226)</f>
        <v>168.14345294333887</v>
      </c>
      <c r="L226" s="1">
        <f>_xlfn.STDEV.P(J220,J223,J226,)</f>
        <v>136.76308380391416</v>
      </c>
    </row>
    <row r="227" spans="1:12" ht="15.6" x14ac:dyDescent="0.25">
      <c r="A227" s="9" t="s">
        <v>66</v>
      </c>
      <c r="B227" s="1" t="s">
        <v>15</v>
      </c>
      <c r="C227" s="1">
        <v>29.469708414202898</v>
      </c>
      <c r="D227" s="3">
        <v>30.539732686458301</v>
      </c>
      <c r="E227" s="3"/>
      <c r="F227" s="3"/>
      <c r="G227" s="2"/>
      <c r="H227" s="1"/>
      <c r="I227" s="1"/>
      <c r="J227" s="1"/>
      <c r="K227" s="1"/>
      <c r="L227" s="1"/>
    </row>
    <row r="228" spans="1:12" ht="15.6" x14ac:dyDescent="0.25">
      <c r="A228" s="9" t="s">
        <v>66</v>
      </c>
      <c r="B228" s="1" t="s">
        <v>16</v>
      </c>
      <c r="C228" s="1">
        <v>29.8760129654965</v>
      </c>
      <c r="D228" s="3">
        <v>31.887505810436899</v>
      </c>
      <c r="E228" s="3"/>
      <c r="F228" s="3"/>
      <c r="G228" s="2"/>
      <c r="H228" s="1"/>
      <c r="I228" s="1"/>
      <c r="J228" s="1"/>
      <c r="K228" s="1"/>
      <c r="L228" s="1"/>
    </row>
    <row r="229" spans="1:12" ht="15.6" x14ac:dyDescent="0.25">
      <c r="A229" s="9" t="s">
        <v>66</v>
      </c>
      <c r="B229" s="1" t="s">
        <v>17</v>
      </c>
      <c r="C229" s="1">
        <v>30.256335947392401</v>
      </c>
      <c r="D229" s="3">
        <v>30.796521566884401</v>
      </c>
      <c r="E229" s="3">
        <f t="shared" ref="E229:F229" si="306">AVERAGE(C227:C229)</f>
        <v>29.867352442363934</v>
      </c>
      <c r="F229" s="3">
        <f t="shared" si="306"/>
        <v>31.07458668792653</v>
      </c>
      <c r="G229" s="2">
        <f t="shared" ref="G229" si="307">F229-E229</f>
        <v>1.2072342455625957</v>
      </c>
      <c r="H229" s="1"/>
      <c r="I229" s="2">
        <f t="shared" ref="I229" si="308">G229-$G$18</f>
        <v>1.2072342455625957</v>
      </c>
      <c r="J229" s="1">
        <f t="shared" ref="J229" si="309">POWER(2,-I229)</f>
        <v>0.43309810180240549</v>
      </c>
      <c r="K229" s="1"/>
      <c r="L229" s="1"/>
    </row>
    <row r="230" spans="1:12" ht="15.6" x14ac:dyDescent="0.25">
      <c r="A230" s="9" t="s">
        <v>66</v>
      </c>
      <c r="B230" s="1" t="s">
        <v>18</v>
      </c>
      <c r="C230" s="1">
        <v>30.8609737217302</v>
      </c>
      <c r="D230" s="3">
        <v>26.292277251706601</v>
      </c>
      <c r="E230" s="3"/>
      <c r="F230" s="3"/>
      <c r="G230" s="2"/>
      <c r="H230" s="1"/>
      <c r="I230" s="1"/>
      <c r="J230" s="1"/>
      <c r="K230" s="1"/>
      <c r="L230" s="1"/>
    </row>
    <row r="231" spans="1:12" ht="15.6" x14ac:dyDescent="0.25">
      <c r="A231" s="9" t="s">
        <v>66</v>
      </c>
      <c r="B231" s="1" t="s">
        <v>19</v>
      </c>
      <c r="C231" s="1">
        <v>30.1418373174454</v>
      </c>
      <c r="D231" s="3">
        <v>26.306076279351402</v>
      </c>
      <c r="E231" s="3"/>
      <c r="F231" s="3"/>
      <c r="G231" s="2"/>
      <c r="H231" s="1"/>
      <c r="I231" s="1"/>
      <c r="J231" s="1"/>
      <c r="K231" s="1"/>
      <c r="L231" s="1"/>
    </row>
    <row r="232" spans="1:12" ht="15.6" x14ac:dyDescent="0.25">
      <c r="A232" s="9" t="s">
        <v>66</v>
      </c>
      <c r="B232" s="1" t="s">
        <v>20</v>
      </c>
      <c r="C232" s="1">
        <v>29.738140607678599</v>
      </c>
      <c r="D232" s="3">
        <v>26.324031945412401</v>
      </c>
      <c r="E232" s="3">
        <f t="shared" ref="E232:F232" si="310">AVERAGE(C230:C232)</f>
        <v>30.246983882284734</v>
      </c>
      <c r="F232" s="3">
        <f t="shared" si="310"/>
        <v>26.307461825490133</v>
      </c>
      <c r="G232" s="2">
        <f t="shared" ref="G232" si="311">F232-E232</f>
        <v>-3.9395220567946012</v>
      </c>
      <c r="H232" s="1"/>
      <c r="I232" s="2">
        <f t="shared" ref="I232" si="312">G232-$G$18</f>
        <v>-3.9395220567946012</v>
      </c>
      <c r="J232" s="1">
        <f t="shared" ref="J232" si="313">POWER(2,-I232)</f>
        <v>15.343142114548586</v>
      </c>
      <c r="K232" s="1"/>
      <c r="L232" s="1"/>
    </row>
    <row r="233" spans="1:12" ht="15.6" x14ac:dyDescent="0.25">
      <c r="A233" s="9" t="s">
        <v>66</v>
      </c>
      <c r="B233" s="1" t="s">
        <v>21</v>
      </c>
      <c r="C233" s="1">
        <v>28.810415671529299</v>
      </c>
      <c r="D233" s="3">
        <v>24.665024036627401</v>
      </c>
      <c r="E233" s="3"/>
      <c r="F233" s="3"/>
      <c r="G233" s="2"/>
      <c r="H233" s="1"/>
      <c r="I233" s="1"/>
      <c r="J233" s="1"/>
      <c r="K233" s="1"/>
      <c r="L233" s="1"/>
    </row>
    <row r="234" spans="1:12" ht="15.6" x14ac:dyDescent="0.25">
      <c r="A234" s="9" t="s">
        <v>66</v>
      </c>
      <c r="B234" s="1" t="s">
        <v>22</v>
      </c>
      <c r="C234" s="1">
        <v>30.1692130145349</v>
      </c>
      <c r="D234" s="3">
        <v>24.562747159603401</v>
      </c>
      <c r="E234" s="3"/>
      <c r="F234" s="3"/>
      <c r="G234" s="2"/>
      <c r="H234" s="1"/>
      <c r="I234" s="1"/>
      <c r="J234" s="1"/>
      <c r="K234" s="1"/>
      <c r="L234" s="1"/>
    </row>
    <row r="235" spans="1:12" ht="15.6" x14ac:dyDescent="0.25">
      <c r="A235" s="9" t="s">
        <v>66</v>
      </c>
      <c r="B235" s="1" t="s">
        <v>23</v>
      </c>
      <c r="C235" s="1">
        <v>30.365194883073201</v>
      </c>
      <c r="D235" s="3">
        <v>24.505430874282599</v>
      </c>
      <c r="E235" s="3">
        <f t="shared" ref="E235:F235" si="314">AVERAGE(C233:C235)</f>
        <v>29.781607856379136</v>
      </c>
      <c r="F235" s="3">
        <f t="shared" si="314"/>
        <v>24.577734023504465</v>
      </c>
      <c r="G235" s="2">
        <f t="shared" ref="G235" si="315">F235-E235</f>
        <v>-5.2038738328746703</v>
      </c>
      <c r="H235" s="2">
        <f>AVERAGE(G229,G232,G235)</f>
        <v>-2.6453872147022253</v>
      </c>
      <c r="I235" s="2">
        <f t="shared" ref="I235" si="316">G235-$G$18</f>
        <v>-5.2038738328746703</v>
      </c>
      <c r="J235" s="1">
        <f t="shared" ref="J235" si="317">POWER(2,-I235)</f>
        <v>36.857181165756472</v>
      </c>
      <c r="K235" s="1">
        <f t="shared" ref="K235" si="318">AVERAGE(J229,J232,J235)</f>
        <v>17.54447379403582</v>
      </c>
      <c r="L235" s="1">
        <f t="shared" ref="L235" si="319">_xlfn.STDEV.P(J229,J232,J235,)</f>
        <v>15.012345967584407</v>
      </c>
    </row>
    <row r="236" spans="1:12" ht="15.6" x14ac:dyDescent="0.25">
      <c r="A236" s="9" t="s">
        <v>66</v>
      </c>
      <c r="B236" s="1" t="s">
        <v>24</v>
      </c>
      <c r="C236" s="1">
        <v>29.976777071518502</v>
      </c>
      <c r="D236" s="3">
        <v>29.2652525354044</v>
      </c>
      <c r="E236" s="3"/>
      <c r="F236" s="3"/>
      <c r="G236" s="2"/>
      <c r="H236" s="1"/>
      <c r="I236" s="1"/>
      <c r="J236" s="1"/>
      <c r="K236" s="1"/>
      <c r="L236" s="1"/>
    </row>
    <row r="237" spans="1:12" ht="15.6" x14ac:dyDescent="0.25">
      <c r="A237" s="9" t="s">
        <v>66</v>
      </c>
      <c r="B237" s="1" t="s">
        <v>25</v>
      </c>
      <c r="C237" s="1">
        <v>29.837701069735299</v>
      </c>
      <c r="D237" s="3">
        <v>29.2121596889709</v>
      </c>
      <c r="E237" s="3"/>
      <c r="F237" s="3"/>
      <c r="G237" s="2"/>
      <c r="H237" s="1"/>
      <c r="I237" s="1"/>
      <c r="J237" s="1"/>
      <c r="K237" s="1"/>
      <c r="L237" s="1"/>
    </row>
    <row r="238" spans="1:12" ht="15.6" x14ac:dyDescent="0.25">
      <c r="A238" s="9" t="s">
        <v>66</v>
      </c>
      <c r="B238" s="1" t="s">
        <v>26</v>
      </c>
      <c r="C238" s="1">
        <v>30.282376222590301</v>
      </c>
      <c r="D238" s="3">
        <v>29.4102861133975</v>
      </c>
      <c r="E238" s="3">
        <f t="shared" ref="E238:F238" si="320">AVERAGE(C236:C238)</f>
        <v>30.032284787948033</v>
      </c>
      <c r="F238" s="3">
        <f t="shared" si="320"/>
        <v>29.295899445924267</v>
      </c>
      <c r="G238" s="2">
        <f t="shared" ref="G238" si="321">F238-E238</f>
        <v>-0.73638534202376604</v>
      </c>
      <c r="H238" s="1"/>
      <c r="I238" s="2">
        <f t="shared" ref="I238" si="322">G238-$G$18</f>
        <v>-0.73638534202376604</v>
      </c>
      <c r="J238" s="1">
        <f t="shared" ref="J238" si="323">POWER(2,-I238)</f>
        <v>1.66599646789181</v>
      </c>
      <c r="K238" s="1"/>
      <c r="L238" s="1"/>
    </row>
    <row r="239" spans="1:12" ht="15.6" x14ac:dyDescent="0.25">
      <c r="A239" s="9" t="s">
        <v>66</v>
      </c>
      <c r="B239" s="1" t="s">
        <v>27</v>
      </c>
      <c r="C239" s="1">
        <v>31.0579775196742</v>
      </c>
      <c r="D239" s="3">
        <v>27.377528981674999</v>
      </c>
      <c r="E239" s="3"/>
      <c r="F239" s="3"/>
      <c r="G239" s="2"/>
      <c r="H239" s="1"/>
      <c r="I239" s="1"/>
      <c r="J239" s="1"/>
      <c r="K239" s="1"/>
      <c r="L239" s="1"/>
    </row>
    <row r="240" spans="1:12" ht="15.6" x14ac:dyDescent="0.25">
      <c r="A240" s="9" t="s">
        <v>66</v>
      </c>
      <c r="B240" s="1" t="s">
        <v>28</v>
      </c>
      <c r="C240" s="1">
        <v>30.5459597286319</v>
      </c>
      <c r="D240" s="3">
        <v>27.3003218708043</v>
      </c>
      <c r="E240" s="3"/>
      <c r="F240" s="3"/>
      <c r="G240" s="2"/>
      <c r="H240" s="1"/>
      <c r="I240" s="1"/>
      <c r="J240" s="1"/>
      <c r="K240" s="1"/>
      <c r="L240" s="1"/>
    </row>
    <row r="241" spans="1:12" ht="15.6" x14ac:dyDescent="0.25">
      <c r="A241" s="9" t="s">
        <v>66</v>
      </c>
      <c r="B241" s="1" t="s">
        <v>29</v>
      </c>
      <c r="C241" s="1">
        <v>29.430482577516301</v>
      </c>
      <c r="D241" s="3">
        <v>27.532776367479599</v>
      </c>
      <c r="E241" s="3">
        <f t="shared" ref="E241:F241" si="324">AVERAGE(C239:C241)</f>
        <v>30.344806608607467</v>
      </c>
      <c r="F241" s="3">
        <f t="shared" si="324"/>
        <v>27.403542406652964</v>
      </c>
      <c r="G241" s="2">
        <f t="shared" ref="G241" si="325">F241-E241</f>
        <v>-2.9412642019545032</v>
      </c>
      <c r="H241" s="1"/>
      <c r="I241" s="2">
        <f t="shared" ref="I241" si="326">G241-$G$18</f>
        <v>-2.9412642019545032</v>
      </c>
      <c r="J241" s="1">
        <f t="shared" ref="J241" si="327">POWER(2,-I241)</f>
        <v>7.680840558305607</v>
      </c>
      <c r="K241" s="1"/>
      <c r="L241" s="1"/>
    </row>
    <row r="242" spans="1:12" ht="15.6" x14ac:dyDescent="0.25">
      <c r="A242" s="9" t="s">
        <v>66</v>
      </c>
      <c r="B242" s="1" t="s">
        <v>30</v>
      </c>
      <c r="C242" s="1">
        <v>29.473958561544102</v>
      </c>
      <c r="D242" s="3">
        <v>29.150975921343701</v>
      </c>
      <c r="E242" s="3"/>
      <c r="F242" s="3"/>
      <c r="G242" s="2"/>
      <c r="H242" s="1"/>
      <c r="I242" s="1"/>
      <c r="J242" s="1"/>
      <c r="K242" s="1"/>
      <c r="L242" s="1"/>
    </row>
    <row r="243" spans="1:12" ht="15.6" x14ac:dyDescent="0.25">
      <c r="A243" s="9" t="s">
        <v>66</v>
      </c>
      <c r="B243" s="1" t="s">
        <v>31</v>
      </c>
      <c r="C243" s="1">
        <v>29.270937425793601</v>
      </c>
      <c r="D243" s="3">
        <v>29.532415033708102</v>
      </c>
      <c r="E243" s="3"/>
      <c r="F243" s="3"/>
      <c r="G243" s="2"/>
      <c r="H243" s="1"/>
      <c r="I243" s="1"/>
      <c r="J243" s="1"/>
      <c r="K243" s="1"/>
      <c r="L243" s="1"/>
    </row>
    <row r="244" spans="1:12" ht="15.6" x14ac:dyDescent="0.25">
      <c r="A244" s="9" t="s">
        <v>66</v>
      </c>
      <c r="B244" s="1" t="s">
        <v>32</v>
      </c>
      <c r="C244" s="1">
        <v>28.955734524875002</v>
      </c>
      <c r="D244" s="3">
        <v>29.210873051339799</v>
      </c>
      <c r="E244" s="3">
        <f t="shared" ref="E244:F244" si="328">AVERAGE(C242:C244)</f>
        <v>29.233543504070898</v>
      </c>
      <c r="F244" s="3">
        <f t="shared" si="328"/>
        <v>29.298088002130537</v>
      </c>
      <c r="G244" s="2">
        <f t="shared" ref="G244" si="329">F244-E244</f>
        <v>6.4544498059639466E-2</v>
      </c>
      <c r="H244" s="2"/>
      <c r="I244" s="2">
        <f t="shared" ref="I244" si="330">G244-$G$18</f>
        <v>6.4544498059639466E-2</v>
      </c>
      <c r="J244" s="1">
        <f t="shared" ref="J244" si="331">POWER(2,-I244)</f>
        <v>0.9562471857514937</v>
      </c>
      <c r="K244" s="1">
        <f t="shared" ref="K244" si="332">AVERAGE(J238,J241,J244)</f>
        <v>3.4343614039829702</v>
      </c>
      <c r="L244" s="1">
        <f t="shared" ref="L244" si="333">_xlfn.STDEV.P(J238,J241,J244,)</f>
        <v>3.0061137089176406</v>
      </c>
    </row>
    <row r="245" spans="1:12" ht="15.6" x14ac:dyDescent="0.25">
      <c r="A245" s="9" t="s">
        <v>66</v>
      </c>
      <c r="B245" s="1" t="s">
        <v>33</v>
      </c>
      <c r="C245" s="1">
        <v>29.6202110061129</v>
      </c>
      <c r="D245" s="3">
        <v>32.3031471746759</v>
      </c>
      <c r="E245" s="3"/>
      <c r="F245" s="3"/>
      <c r="G245" s="2"/>
      <c r="H245" s="1"/>
      <c r="I245" s="1"/>
      <c r="J245" s="1"/>
      <c r="K245" s="1"/>
      <c r="L245" s="1"/>
    </row>
    <row r="246" spans="1:12" ht="15.6" x14ac:dyDescent="0.25">
      <c r="A246" s="9" t="s">
        <v>66</v>
      </c>
      <c r="B246" s="1" t="s">
        <v>34</v>
      </c>
      <c r="C246" s="1">
        <v>30.7936629445772</v>
      </c>
      <c r="D246" s="3">
        <v>32.470967419931299</v>
      </c>
      <c r="E246" s="3"/>
      <c r="F246" s="3"/>
      <c r="G246" s="2"/>
      <c r="H246" s="1"/>
      <c r="I246" s="1"/>
      <c r="J246" s="1"/>
      <c r="K246" s="1"/>
      <c r="L246" s="1"/>
    </row>
    <row r="247" spans="1:12" ht="15.6" x14ac:dyDescent="0.25">
      <c r="A247" s="9" t="s">
        <v>66</v>
      </c>
      <c r="B247" s="1" t="s">
        <v>35</v>
      </c>
      <c r="C247" s="1">
        <v>31.1330338459667</v>
      </c>
      <c r="D247" s="3">
        <v>32.133238945008898</v>
      </c>
      <c r="E247" s="3">
        <f t="shared" ref="E247:F247" si="334">AVERAGE(C245:C247)</f>
        <v>30.515635932218931</v>
      </c>
      <c r="F247" s="3">
        <f t="shared" si="334"/>
        <v>32.30245117987203</v>
      </c>
      <c r="G247" s="2">
        <f t="shared" ref="G247" si="335">F247-E247</f>
        <v>1.7868152476530987</v>
      </c>
      <c r="H247" s="1"/>
      <c r="I247" s="2">
        <f>G247-$G$45</f>
        <v>1.7868152476530987</v>
      </c>
      <c r="J247" s="1">
        <f t="shared" ref="J247" si="336">POWER(2,-I247)</f>
        <v>0.28981109897388613</v>
      </c>
      <c r="K247" s="1"/>
      <c r="L247" s="1"/>
    </row>
    <row r="248" spans="1:12" ht="15.6" x14ac:dyDescent="0.25">
      <c r="A248" s="9" t="s">
        <v>66</v>
      </c>
      <c r="B248" s="1" t="s">
        <v>36</v>
      </c>
      <c r="C248" s="1">
        <v>29.146528719583401</v>
      </c>
      <c r="D248" s="3">
        <v>22.958844935761199</v>
      </c>
      <c r="E248" s="3"/>
      <c r="F248" s="3"/>
      <c r="G248" s="2"/>
      <c r="H248" s="1"/>
      <c r="I248" s="1"/>
      <c r="J248" s="1"/>
      <c r="K248" s="1"/>
      <c r="L248" s="1"/>
    </row>
    <row r="249" spans="1:12" ht="15.6" x14ac:dyDescent="0.25">
      <c r="A249" s="9" t="s">
        <v>66</v>
      </c>
      <c r="B249" s="1" t="s">
        <v>37</v>
      </c>
      <c r="C249" s="1">
        <v>29.039904522156199</v>
      </c>
      <c r="D249" s="3">
        <v>22.590784595429501</v>
      </c>
      <c r="E249" s="3"/>
      <c r="F249" s="3"/>
      <c r="G249" s="2"/>
      <c r="H249" s="1"/>
      <c r="I249" s="1"/>
      <c r="J249" s="1"/>
      <c r="K249" s="1"/>
      <c r="L249" s="1"/>
    </row>
    <row r="250" spans="1:12" ht="15.6" x14ac:dyDescent="0.25">
      <c r="A250" s="9" t="s">
        <v>66</v>
      </c>
      <c r="B250" s="1" t="s">
        <v>38</v>
      </c>
      <c r="C250" s="1">
        <v>29.0970829205245</v>
      </c>
      <c r="D250" s="3">
        <v>22.956291959946</v>
      </c>
      <c r="E250" s="3">
        <f t="shared" ref="E250:F250" si="337">AVERAGE(C248:C250)</f>
        <v>29.094505387421368</v>
      </c>
      <c r="F250" s="3">
        <f t="shared" si="337"/>
        <v>22.835307163712233</v>
      </c>
      <c r="G250" s="2">
        <f t="shared" ref="G250" si="338">F250-E250</f>
        <v>-6.2591982237091344</v>
      </c>
      <c r="H250" s="1"/>
      <c r="I250" s="2">
        <f t="shared" ref="I250" si="339">G250-$G$45</f>
        <v>-6.2591982237091344</v>
      </c>
      <c r="J250" s="1">
        <f t="shared" ref="J250" si="340">POWER(2,-I250)</f>
        <v>76.596057084560101</v>
      </c>
      <c r="K250" s="1"/>
      <c r="L250" s="1"/>
    </row>
    <row r="251" spans="1:12" ht="15.6" x14ac:dyDescent="0.25">
      <c r="A251" s="9" t="s">
        <v>66</v>
      </c>
      <c r="B251" s="1" t="s">
        <v>39</v>
      </c>
      <c r="C251" s="1">
        <v>29.820052382036199</v>
      </c>
      <c r="D251" s="3">
        <v>23.607259948732999</v>
      </c>
      <c r="E251" s="3"/>
      <c r="F251" s="3"/>
      <c r="G251" s="2"/>
      <c r="H251" s="1"/>
      <c r="I251" s="1"/>
      <c r="J251" s="1"/>
      <c r="K251" s="1"/>
      <c r="L251" s="1"/>
    </row>
    <row r="252" spans="1:12" ht="15.6" x14ac:dyDescent="0.25">
      <c r="A252" s="9" t="s">
        <v>66</v>
      </c>
      <c r="B252" s="1" t="s">
        <v>40</v>
      </c>
      <c r="C252" s="1">
        <v>29.976576873697901</v>
      </c>
      <c r="D252" s="3">
        <v>23.629642992184799</v>
      </c>
      <c r="E252" s="3"/>
      <c r="F252" s="3"/>
      <c r="G252" s="2"/>
      <c r="H252" s="1"/>
      <c r="I252" s="1"/>
      <c r="J252" s="1"/>
      <c r="K252" s="1"/>
      <c r="L252" s="1"/>
    </row>
    <row r="253" spans="1:12" ht="15.6" x14ac:dyDescent="0.25">
      <c r="A253" s="9" t="s">
        <v>66</v>
      </c>
      <c r="B253" s="1" t="s">
        <v>41</v>
      </c>
      <c r="C253" s="1">
        <v>29.42863269307</v>
      </c>
      <c r="D253" s="3">
        <v>23.598375268619399</v>
      </c>
      <c r="E253" s="3">
        <f t="shared" ref="E253:F253" si="341">AVERAGE(C251:C253)</f>
        <v>29.7417539829347</v>
      </c>
      <c r="F253" s="3">
        <f t="shared" si="341"/>
        <v>23.611759403179065</v>
      </c>
      <c r="G253" s="2">
        <f t="shared" ref="G253" si="342">F253-E253</f>
        <v>-6.1299945797556354</v>
      </c>
      <c r="H253" s="2"/>
      <c r="I253" s="2">
        <f t="shared" ref="I253" si="343">G253-$G$45</f>
        <v>-6.1299945797556354</v>
      </c>
      <c r="J253" s="1">
        <f t="shared" ref="J253" si="344">POWER(2,-I253)</f>
        <v>70.034533758551817</v>
      </c>
      <c r="K253" s="1">
        <f t="shared" ref="K253" si="345">AVERAGE(J247,J250,J253)</f>
        <v>48.973467314028596</v>
      </c>
      <c r="L253" s="1">
        <f t="shared" ref="L253" si="346">_xlfn.STDEV.P(J247,J250,J253,)</f>
        <v>36.658814572507666</v>
      </c>
    </row>
    <row r="254" spans="1:12" ht="15.6" x14ac:dyDescent="0.25">
      <c r="A254" s="9" t="s">
        <v>66</v>
      </c>
      <c r="B254" s="1" t="s">
        <v>42</v>
      </c>
      <c r="C254" s="1">
        <v>29.541999885920699</v>
      </c>
      <c r="D254" s="3">
        <v>32.059406258725303</v>
      </c>
      <c r="E254" s="3"/>
      <c r="F254" s="3"/>
      <c r="G254" s="2"/>
      <c r="H254" s="1"/>
      <c r="I254" s="1"/>
      <c r="J254" s="1"/>
      <c r="K254" s="1"/>
      <c r="L254" s="1"/>
    </row>
    <row r="255" spans="1:12" ht="15.6" x14ac:dyDescent="0.25">
      <c r="A255" s="9" t="s">
        <v>66</v>
      </c>
      <c r="B255" s="1" t="s">
        <v>43</v>
      </c>
      <c r="C255" s="1">
        <v>30.0450457086306</v>
      </c>
      <c r="D255" s="3">
        <v>32.364995299376503</v>
      </c>
      <c r="E255" s="3"/>
      <c r="F255" s="3"/>
      <c r="G255" s="2"/>
      <c r="H255" s="1"/>
      <c r="I255" s="1"/>
      <c r="J255" s="1"/>
      <c r="K255" s="1"/>
      <c r="L255" s="1"/>
    </row>
    <row r="256" spans="1:12" ht="15.6" x14ac:dyDescent="0.25">
      <c r="A256" s="9" t="s">
        <v>66</v>
      </c>
      <c r="B256" s="1" t="s">
        <v>44</v>
      </c>
      <c r="C256" s="1">
        <v>30.1320744712446</v>
      </c>
      <c r="D256" s="3">
        <v>31.936575131702</v>
      </c>
      <c r="E256" s="3">
        <f t="shared" ref="E256:F256" si="347">AVERAGE(C254:C256)</f>
        <v>29.906373355265298</v>
      </c>
      <c r="F256" s="3">
        <f t="shared" si="347"/>
        <v>32.120325563267933</v>
      </c>
      <c r="G256" s="2">
        <f t="shared" ref="G256" si="348">F256-E256</f>
        <v>2.2139522080026346</v>
      </c>
      <c r="H256" s="1"/>
      <c r="I256" s="2">
        <f t="shared" ref="I256" si="349">G256-$G$45</f>
        <v>2.2139522080026346</v>
      </c>
      <c r="J256" s="1">
        <f t="shared" ref="J256" si="350">POWER(2,-I256)</f>
        <v>0.21554302640587669</v>
      </c>
      <c r="K256" s="1"/>
      <c r="L256" s="1"/>
    </row>
    <row r="257" spans="1:12" ht="15.6" x14ac:dyDescent="0.25">
      <c r="A257" s="9" t="s">
        <v>66</v>
      </c>
      <c r="B257" s="1" t="s">
        <v>45</v>
      </c>
      <c r="C257" s="1">
        <v>30.125236689752398</v>
      </c>
      <c r="D257" s="3">
        <v>25.147131067013099</v>
      </c>
      <c r="E257" s="3"/>
      <c r="F257" s="3"/>
      <c r="G257" s="2"/>
      <c r="H257" s="1"/>
      <c r="I257" s="1"/>
      <c r="J257" s="1"/>
      <c r="K257" s="1"/>
      <c r="L257" s="1"/>
    </row>
    <row r="258" spans="1:12" ht="15.6" x14ac:dyDescent="0.25">
      <c r="A258" s="9" t="s">
        <v>66</v>
      </c>
      <c r="B258" s="1" t="s">
        <v>46</v>
      </c>
      <c r="C258" s="1">
        <v>28.964139578605401</v>
      </c>
      <c r="D258" s="3">
        <v>25.0672235584621</v>
      </c>
      <c r="E258" s="3"/>
      <c r="F258" s="3"/>
      <c r="G258" s="2"/>
      <c r="H258" s="1"/>
      <c r="I258" s="1"/>
      <c r="J258" s="1"/>
      <c r="K258" s="1"/>
      <c r="L258" s="1"/>
    </row>
    <row r="259" spans="1:12" ht="15.6" x14ac:dyDescent="0.25">
      <c r="A259" s="9" t="s">
        <v>66</v>
      </c>
      <c r="B259" s="1" t="s">
        <v>47</v>
      </c>
      <c r="C259" s="1">
        <v>29.370262462031999</v>
      </c>
      <c r="D259" s="3">
        <v>25.109525573469501</v>
      </c>
      <c r="E259" s="3">
        <f t="shared" ref="E259:F259" si="351">AVERAGE(C257:C259)</f>
        <v>29.486546243463266</v>
      </c>
      <c r="F259" s="3">
        <f t="shared" si="351"/>
        <v>25.107960066314899</v>
      </c>
      <c r="G259" s="2">
        <f t="shared" ref="G259" si="352">F259-E259</f>
        <v>-4.3785861771483674</v>
      </c>
      <c r="H259" s="1"/>
      <c r="I259" s="2">
        <f t="shared" ref="I259" si="353">G259-$G$45</f>
        <v>-4.3785861771483674</v>
      </c>
      <c r="J259" s="1">
        <f t="shared" ref="J259" si="354">POWER(2,-I259)</f>
        <v>20.801074905668461</v>
      </c>
      <c r="K259" s="1"/>
      <c r="L259" s="1"/>
    </row>
    <row r="260" spans="1:12" ht="15.6" x14ac:dyDescent="0.25">
      <c r="A260" s="9" t="s">
        <v>66</v>
      </c>
      <c r="B260" s="1" t="s">
        <v>48</v>
      </c>
      <c r="C260" s="1">
        <v>30.282501602218598</v>
      </c>
      <c r="D260" s="3">
        <v>26.627196064011098</v>
      </c>
      <c r="E260" s="3"/>
      <c r="F260" s="3"/>
      <c r="G260" s="2"/>
      <c r="H260" s="1"/>
      <c r="I260" s="1"/>
      <c r="J260" s="1"/>
      <c r="K260" s="1"/>
      <c r="L260" s="1"/>
    </row>
    <row r="261" spans="1:12" ht="15.6" x14ac:dyDescent="0.25">
      <c r="A261" s="9" t="s">
        <v>66</v>
      </c>
      <c r="B261" s="1" t="s">
        <v>49</v>
      </c>
      <c r="C261" s="1">
        <v>29.9167843932509</v>
      </c>
      <c r="D261" s="3">
        <v>26.438541719806601</v>
      </c>
      <c r="E261" s="3"/>
      <c r="F261" s="3"/>
      <c r="G261" s="2"/>
      <c r="H261" s="1"/>
      <c r="I261" s="1"/>
      <c r="J261" s="1"/>
      <c r="K261" s="1"/>
      <c r="L261" s="1"/>
    </row>
    <row r="262" spans="1:12" ht="15.6" x14ac:dyDescent="0.25">
      <c r="A262" s="9" t="s">
        <v>66</v>
      </c>
      <c r="B262" s="1" t="s">
        <v>50</v>
      </c>
      <c r="C262" s="1">
        <v>30.082529464005798</v>
      </c>
      <c r="D262" s="3">
        <v>26.2444339855635</v>
      </c>
      <c r="E262" s="3">
        <f t="shared" ref="E262:F262" si="355">AVERAGE(C260:C262)</f>
        <v>30.093938486491766</v>
      </c>
      <c r="F262" s="3">
        <f t="shared" si="355"/>
        <v>26.436723923127065</v>
      </c>
      <c r="G262" s="2">
        <f t="shared" ref="G262" si="356">F262-E262</f>
        <v>-3.6572145633647004</v>
      </c>
      <c r="H262" s="2">
        <f>AVERAGE(G256,G259,G262,)</f>
        <v>-1.4554621331276083</v>
      </c>
      <c r="I262" s="2">
        <f t="shared" ref="I262" si="357">G262-$G$45</f>
        <v>-3.6572145633647004</v>
      </c>
      <c r="J262" s="1">
        <f t="shared" ref="J262" si="358">POWER(2,-I262)</f>
        <v>12.61627898874521</v>
      </c>
      <c r="K262" s="1">
        <f t="shared" ref="K262" si="359">AVERAGE(J256,J259,J262)</f>
        <v>11.210965640273182</v>
      </c>
      <c r="L262" s="1">
        <f t="shared" ref="L262" si="360">_xlfn.STDEV.P(J256,J259,J262,)</f>
        <v>8.7907441767989418</v>
      </c>
    </row>
    <row r="263" spans="1:12" ht="15.6" x14ac:dyDescent="0.25">
      <c r="A263" s="9" t="s">
        <v>66</v>
      </c>
      <c r="B263" s="1" t="s">
        <v>51</v>
      </c>
      <c r="C263" s="1">
        <v>32.765939084814597</v>
      </c>
      <c r="D263" s="3">
        <v>29.439770309522</v>
      </c>
      <c r="E263" s="3"/>
      <c r="F263" s="3"/>
      <c r="G263" s="2"/>
      <c r="H263" s="1"/>
      <c r="I263" s="1"/>
      <c r="J263" s="1"/>
      <c r="K263" s="1"/>
      <c r="L263" s="1"/>
    </row>
    <row r="264" spans="1:12" ht="15.6" x14ac:dyDescent="0.25">
      <c r="A264" s="9" t="s">
        <v>66</v>
      </c>
      <c r="B264" s="1" t="s">
        <v>52</v>
      </c>
      <c r="C264" s="1">
        <v>33.120683503883498</v>
      </c>
      <c r="D264" s="3">
        <v>29.694709890324098</v>
      </c>
      <c r="E264" s="3"/>
      <c r="F264" s="3"/>
      <c r="G264" s="2"/>
      <c r="H264" s="1"/>
      <c r="I264" s="1"/>
      <c r="J264" s="1"/>
      <c r="K264" s="1"/>
      <c r="L264" s="1"/>
    </row>
    <row r="265" spans="1:12" ht="15.6" x14ac:dyDescent="0.25">
      <c r="A265" s="9" t="s">
        <v>66</v>
      </c>
      <c r="B265" s="1" t="s">
        <v>53</v>
      </c>
      <c r="C265" s="1">
        <v>33.125573411724702</v>
      </c>
      <c r="D265" s="3">
        <v>29.562223702695899</v>
      </c>
      <c r="E265" s="3">
        <f>AVERAGE(C263:C265)</f>
        <v>33.004065333474266</v>
      </c>
      <c r="F265" s="3">
        <f t="shared" ref="F265" si="361">AVERAGE(D263:D265)</f>
        <v>29.565567967513999</v>
      </c>
      <c r="G265" s="2">
        <f t="shared" ref="G265" si="362">F265-E265</f>
        <v>-3.4384973659602664</v>
      </c>
      <c r="H265" s="1"/>
      <c r="I265" s="2">
        <f t="shared" ref="I265" si="363">G265-$G$45</f>
        <v>-3.4384973659602664</v>
      </c>
      <c r="J265" s="1">
        <f t="shared" ref="J265" si="364">POWER(2,-I265)</f>
        <v>10.841536771785272</v>
      </c>
      <c r="K265" s="1"/>
      <c r="L265" s="1"/>
    </row>
    <row r="266" spans="1:12" ht="15.6" x14ac:dyDescent="0.25">
      <c r="A266" s="9" t="s">
        <v>66</v>
      </c>
      <c r="B266" s="1" t="s">
        <v>54</v>
      </c>
      <c r="C266" s="1">
        <v>30.518917490728999</v>
      </c>
      <c r="D266" s="3">
        <v>24.930488201855098</v>
      </c>
      <c r="E266" s="3"/>
      <c r="F266" s="3"/>
      <c r="G266" s="2"/>
      <c r="H266" s="1"/>
      <c r="I266" s="1"/>
      <c r="J266" s="1"/>
      <c r="K266" s="1"/>
      <c r="L266" s="1"/>
    </row>
    <row r="267" spans="1:12" ht="15.6" x14ac:dyDescent="0.25">
      <c r="A267" s="9" t="s">
        <v>66</v>
      </c>
      <c r="B267" s="1" t="s">
        <v>55</v>
      </c>
      <c r="C267" s="1">
        <v>31.117561833811202</v>
      </c>
      <c r="D267" s="3">
        <v>24.879582551236599</v>
      </c>
      <c r="E267" s="3"/>
      <c r="F267" s="3"/>
      <c r="G267" s="2"/>
      <c r="H267" s="1"/>
      <c r="I267" s="1"/>
      <c r="J267" s="1"/>
      <c r="K267" s="1"/>
      <c r="L267" s="1"/>
    </row>
    <row r="268" spans="1:12" ht="15.6" x14ac:dyDescent="0.25">
      <c r="A268" s="9" t="s">
        <v>66</v>
      </c>
      <c r="B268" s="1" t="s">
        <v>56</v>
      </c>
      <c r="C268" s="1">
        <v>30.100472212238198</v>
      </c>
      <c r="D268" s="3">
        <v>24.740366771230601</v>
      </c>
      <c r="E268" s="3">
        <f t="shared" ref="E268:F268" si="365">AVERAGE(C266:C268)</f>
        <v>30.578983845592802</v>
      </c>
      <c r="F268" s="3">
        <f t="shared" si="365"/>
        <v>24.850145841440764</v>
      </c>
      <c r="G268" s="2">
        <f t="shared" ref="G268" si="366">F268-E268</f>
        <v>-5.7288380041520384</v>
      </c>
      <c r="H268" s="1"/>
      <c r="I268" s="2">
        <f t="shared" ref="I268" si="367">G268-$G$45</f>
        <v>-5.7288380041520384</v>
      </c>
      <c r="J268" s="1">
        <f t="shared" ref="J268" si="368">POWER(2,-I268)</f>
        <v>53.033718557570609</v>
      </c>
      <c r="K268" s="1"/>
      <c r="L268" s="1"/>
    </row>
    <row r="269" spans="1:12" ht="15.6" x14ac:dyDescent="0.25">
      <c r="A269" s="9" t="s">
        <v>66</v>
      </c>
      <c r="B269" s="1" t="s">
        <v>57</v>
      </c>
      <c r="C269" s="1">
        <v>29.447731370627899</v>
      </c>
      <c r="D269" s="3">
        <v>25.660805559063199</v>
      </c>
      <c r="E269" s="3"/>
      <c r="F269" s="3"/>
      <c r="G269" s="2"/>
      <c r="H269" s="1"/>
      <c r="I269" s="1"/>
      <c r="J269" s="1"/>
      <c r="K269" s="1"/>
      <c r="L269" s="1"/>
    </row>
    <row r="270" spans="1:12" ht="15.6" x14ac:dyDescent="0.25">
      <c r="A270" s="9" t="s">
        <v>66</v>
      </c>
      <c r="B270" s="1" t="s">
        <v>58</v>
      </c>
      <c r="C270" s="1">
        <v>29.716374938811299</v>
      </c>
      <c r="D270" s="3">
        <v>25.633457762350499</v>
      </c>
      <c r="E270" s="3"/>
      <c r="F270" s="3"/>
      <c r="G270" s="2"/>
      <c r="H270" s="1"/>
      <c r="I270" s="1"/>
      <c r="J270" s="1"/>
      <c r="K270" s="1"/>
      <c r="L270" s="1"/>
    </row>
    <row r="271" spans="1:12" ht="15.6" x14ac:dyDescent="0.25">
      <c r="A271" s="9" t="s">
        <v>66</v>
      </c>
      <c r="B271" s="1" t="s">
        <v>59</v>
      </c>
      <c r="C271" s="1">
        <v>30.227335019702601</v>
      </c>
      <c r="D271" s="3">
        <v>25.550100267296301</v>
      </c>
      <c r="E271" s="3">
        <f t="shared" ref="E271:F271" si="369">AVERAGE(C269:C271)</f>
        <v>29.797147109713933</v>
      </c>
      <c r="F271" s="3">
        <f t="shared" si="369"/>
        <v>25.614787862903331</v>
      </c>
      <c r="G271" s="2">
        <f t="shared" ref="G271" si="370">F271-E271</f>
        <v>-4.1823592468106021</v>
      </c>
      <c r="H271" s="2"/>
      <c r="I271" s="2">
        <f t="shared" ref="I271" si="371">G271-$G$45</f>
        <v>-4.1823592468106021</v>
      </c>
      <c r="J271" s="1">
        <f t="shared" ref="J271" si="372">POWER(2,-I271)</f>
        <v>18.155808190523516</v>
      </c>
      <c r="K271" s="1">
        <f t="shared" ref="K271" si="373">AVERAGE(J265,J268,J271)</f>
        <v>27.343687839959799</v>
      </c>
      <c r="L271" s="1">
        <f t="shared" ref="L271" si="374">_xlfn.STDEV.P(J265,J268,J271,)</f>
        <v>19.85871187362136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尹拓</dc:creator>
  <cp:lastModifiedBy>yintuo</cp:lastModifiedBy>
  <dcterms:created xsi:type="dcterms:W3CDTF">2015-06-05T18:19:34Z</dcterms:created>
  <dcterms:modified xsi:type="dcterms:W3CDTF">2024-01-30T14:53:15Z</dcterms:modified>
</cp:coreProperties>
</file>