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-科研资料\01水稻RTN\20230221水稻热旱生信文章数据\20230920_水稻热旱生信_peerJ\RAWdata\"/>
    </mc:Choice>
  </mc:AlternateContent>
  <xr:revisionPtr revIDLastSave="0" documentId="13_ncr:1_{A3364255-AAB4-469A-BE97-3B5DEDA27525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BAG6" sheetId="2" r:id="rId1"/>
    <sheet name="HSP23.2" sheetId="3" r:id="rId2"/>
    <sheet name="OsDjC53" sheetId="5" r:id="rId3"/>
    <sheet name="MBF1C" sheetId="6" r:id="rId4"/>
    <sheet name="HSP21.9" sheetId="7" r:id="rId5"/>
    <sheet name="UGT83A1" sheetId="8" r:id="rId6"/>
    <sheet name="OsCPn60a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0" l="1"/>
  <c r="B8" i="10"/>
  <c r="B8" i="8"/>
  <c r="B8" i="7"/>
  <c r="G6" i="10"/>
  <c r="G5" i="10"/>
  <c r="B9" i="10" s="1"/>
  <c r="G6" i="8"/>
  <c r="G5" i="8"/>
  <c r="B9" i="8" s="1"/>
  <c r="G6" i="7"/>
  <c r="G5" i="7"/>
  <c r="B9" i="7" s="1"/>
  <c r="G6" i="6"/>
  <c r="G5" i="6"/>
  <c r="B9" i="6" s="1"/>
  <c r="G6" i="5"/>
  <c r="G5" i="5"/>
  <c r="B9" i="5" s="1"/>
  <c r="G6" i="3"/>
  <c r="E9" i="3" s="1"/>
  <c r="G5" i="3"/>
  <c r="E8" i="3" s="1"/>
  <c r="G6" i="2"/>
  <c r="D9" i="2" s="1"/>
  <c r="G5" i="2"/>
  <c r="B8" i="2" s="1"/>
  <c r="C8" i="7" l="1"/>
  <c r="E9" i="8"/>
  <c r="E8" i="7"/>
  <c r="D8" i="7"/>
  <c r="E9" i="7"/>
  <c r="D9" i="8"/>
  <c r="D9" i="7"/>
  <c r="B8" i="5"/>
  <c r="C9" i="7"/>
  <c r="E8" i="5"/>
  <c r="D8" i="5"/>
  <c r="E8" i="8"/>
  <c r="C8" i="5"/>
  <c r="D8" i="8"/>
  <c r="D11" i="8" s="1"/>
  <c r="D14" i="8" s="1"/>
  <c r="E9" i="5"/>
  <c r="C8" i="8"/>
  <c r="D12" i="8" s="1"/>
  <c r="D15" i="8" s="1"/>
  <c r="D9" i="5"/>
  <c r="C9" i="5"/>
  <c r="C9" i="8"/>
  <c r="B8" i="6"/>
  <c r="D12" i="6" s="1"/>
  <c r="D15" i="6" s="1"/>
  <c r="E8" i="6"/>
  <c r="E8" i="10"/>
  <c r="C8" i="6"/>
  <c r="C11" i="6" s="1"/>
  <c r="C14" i="6" s="1"/>
  <c r="C8" i="10"/>
  <c r="E9" i="6"/>
  <c r="E9" i="10"/>
  <c r="D9" i="6"/>
  <c r="D9" i="10"/>
  <c r="C9" i="6"/>
  <c r="C9" i="10"/>
  <c r="D8" i="6"/>
  <c r="E12" i="7"/>
  <c r="E15" i="7" s="1"/>
  <c r="D11" i="7"/>
  <c r="D14" i="7" s="1"/>
  <c r="C12" i="7"/>
  <c r="C15" i="7" s="1"/>
  <c r="D12" i="7"/>
  <c r="D15" i="7" s="1"/>
  <c r="D12" i="5"/>
  <c r="D15" i="5" s="1"/>
  <c r="E8" i="2"/>
  <c r="C9" i="2"/>
  <c r="C8" i="2"/>
  <c r="B8" i="3"/>
  <c r="B11" i="3" s="1"/>
  <c r="B14" i="3" s="1"/>
  <c r="D8" i="2"/>
  <c r="D11" i="2" s="1"/>
  <c r="D14" i="2" s="1"/>
  <c r="C8" i="3"/>
  <c r="B9" i="2"/>
  <c r="D8" i="3"/>
  <c r="E9" i="2"/>
  <c r="B9" i="3"/>
  <c r="C9" i="3"/>
  <c r="D9" i="3"/>
  <c r="C12" i="6" l="1"/>
  <c r="C15" i="6" s="1"/>
  <c r="B12" i="6"/>
  <c r="B15" i="6" s="1"/>
  <c r="E11" i="3"/>
  <c r="E14" i="3" s="1"/>
  <c r="C12" i="3"/>
  <c r="C15" i="3" s="1"/>
  <c r="E12" i="8"/>
  <c r="E15" i="8" s="1"/>
  <c r="B12" i="3"/>
  <c r="B15" i="3" s="1"/>
  <c r="D11" i="3"/>
  <c r="D14" i="3" s="1"/>
  <c r="D12" i="10"/>
  <c r="D15" i="10" s="1"/>
  <c r="B12" i="10"/>
  <c r="B15" i="10" s="1"/>
  <c r="D11" i="10"/>
  <c r="D14" i="10" s="1"/>
  <c r="C12" i="10"/>
  <c r="C15" i="10" s="1"/>
  <c r="C11" i="10"/>
  <c r="C14" i="10" s="1"/>
  <c r="B11" i="10"/>
  <c r="B14" i="10" s="1"/>
  <c r="E12" i="10"/>
  <c r="E15" i="10" s="1"/>
  <c r="E11" i="10"/>
  <c r="E14" i="10" s="1"/>
  <c r="B12" i="8"/>
  <c r="B15" i="8" s="1"/>
  <c r="C11" i="8"/>
  <c r="C14" i="8" s="1"/>
  <c r="C12" i="8"/>
  <c r="C15" i="8" s="1"/>
  <c r="B11" i="8"/>
  <c r="B14" i="8" s="1"/>
  <c r="E11" i="8"/>
  <c r="E14" i="8" s="1"/>
  <c r="B12" i="7"/>
  <c r="B15" i="7" s="1"/>
  <c r="C11" i="7"/>
  <c r="C14" i="7" s="1"/>
  <c r="B11" i="7"/>
  <c r="B14" i="7" s="1"/>
  <c r="E11" i="7"/>
  <c r="E14" i="7" s="1"/>
  <c r="E12" i="6"/>
  <c r="E15" i="6" s="1"/>
  <c r="D11" i="6"/>
  <c r="D14" i="6" s="1"/>
  <c r="B11" i="6"/>
  <c r="B14" i="6" s="1"/>
  <c r="E11" i="6"/>
  <c r="E14" i="6" s="1"/>
  <c r="B12" i="5"/>
  <c r="B15" i="5" s="1"/>
  <c r="C12" i="5"/>
  <c r="C15" i="5" s="1"/>
  <c r="C11" i="5"/>
  <c r="C14" i="5" s="1"/>
  <c r="B11" i="5"/>
  <c r="B14" i="5" s="1"/>
  <c r="E12" i="5"/>
  <c r="E15" i="5" s="1"/>
  <c r="D11" i="5"/>
  <c r="D14" i="5" s="1"/>
  <c r="E11" i="5"/>
  <c r="E14" i="5" s="1"/>
  <c r="C12" i="2"/>
  <c r="C15" i="2" s="1"/>
  <c r="E12" i="2"/>
  <c r="E15" i="2" s="1"/>
  <c r="E11" i="2"/>
  <c r="E14" i="2" s="1"/>
  <c r="C11" i="2"/>
  <c r="C14" i="2" s="1"/>
  <c r="D12" i="3"/>
  <c r="D15" i="3" s="1"/>
  <c r="E12" i="3"/>
  <c r="E15" i="3" s="1"/>
  <c r="B12" i="2"/>
  <c r="B15" i="2" s="1"/>
  <c r="D12" i="2"/>
  <c r="D15" i="2" s="1"/>
  <c r="C11" i="3"/>
  <c r="C14" i="3" s="1"/>
  <c r="B11" i="2"/>
  <c r="B14" i="2" s="1"/>
</calcChain>
</file>

<file path=xl/sharedStrings.xml><?xml version="1.0" encoding="utf-8"?>
<sst xmlns="http://schemas.openxmlformats.org/spreadsheetml/2006/main" count="112" uniqueCount="15">
  <si>
    <t>eEF1</t>
    <phoneticPr fontId="18" type="noConversion"/>
  </si>
  <si>
    <t>BAG6</t>
    <phoneticPr fontId="18" type="noConversion"/>
  </si>
  <si>
    <t>WT</t>
    <phoneticPr fontId="18" type="noConversion"/>
  </si>
  <si>
    <t>HEAT</t>
    <phoneticPr fontId="18" type="noConversion"/>
  </si>
  <si>
    <t>HSP23.2</t>
    <phoneticPr fontId="18" type="noConversion"/>
  </si>
  <si>
    <t>DROUGHT</t>
    <phoneticPr fontId="18" type="noConversion"/>
  </si>
  <si>
    <t>CT</t>
    <phoneticPr fontId="18" type="noConversion"/>
  </si>
  <si>
    <t>△CT</t>
    <phoneticPr fontId="18" type="noConversion"/>
  </si>
  <si>
    <t>△△CT</t>
    <phoneticPr fontId="18" type="noConversion"/>
  </si>
  <si>
    <t>2^(-△△CT)</t>
    <phoneticPr fontId="18" type="noConversion"/>
  </si>
  <si>
    <t>OsDjC53</t>
    <phoneticPr fontId="18" type="noConversion"/>
  </si>
  <si>
    <t>MBF1C</t>
    <phoneticPr fontId="18" type="noConversion"/>
  </si>
  <si>
    <t>HSP21.9</t>
    <phoneticPr fontId="18" type="noConversion"/>
  </si>
  <si>
    <t>UGT83A1</t>
    <phoneticPr fontId="18" type="noConversion"/>
  </si>
  <si>
    <t>OsCPn60a1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</si>
</sst>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/>
  </sheetViews>
  <sheetFormatPr defaultRowHeight="14.25" x14ac:dyDescent="0.2"/>
  <sheetData>
    <row r="1" spans="1:9" x14ac:dyDescent="0.2">
      <c r="A1" t="s">
        <v>6</v>
      </c>
      <c r="B1" s="1" t="s">
        <v>1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31.47</v>
      </c>
      <c r="C2">
        <v>30.46</v>
      </c>
      <c r="D2">
        <v>31.89</v>
      </c>
      <c r="E2">
        <v>28.45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3</v>
      </c>
      <c r="B3">
        <v>17.23</v>
      </c>
      <c r="C3">
        <v>17.25</v>
      </c>
      <c r="D3">
        <v>17.23</v>
      </c>
      <c r="E3">
        <v>16.5</v>
      </c>
      <c r="F3">
        <v>12.5</v>
      </c>
      <c r="G3">
        <v>12.42</v>
      </c>
      <c r="H3">
        <v>12.47</v>
      </c>
      <c r="I3">
        <v>12.38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3</v>
      </c>
      <c r="G6">
        <f>AVERAGE(F3:I3)</f>
        <v>12.442500000000001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18.919999999999998</v>
      </c>
      <c r="C8">
        <f t="shared" ref="C8:E8" si="0">C2-$G$5</f>
        <v>17.91</v>
      </c>
      <c r="D8">
        <f t="shared" si="0"/>
        <v>19.34</v>
      </c>
      <c r="E8">
        <f t="shared" si="0"/>
        <v>15.899999999999999</v>
      </c>
    </row>
    <row r="9" spans="1:9" x14ac:dyDescent="0.2">
      <c r="A9" t="s">
        <v>3</v>
      </c>
      <c r="B9">
        <f>B3-$G$6</f>
        <v>4.7874999999999996</v>
      </c>
      <c r="C9">
        <f t="shared" ref="C9:E9" si="1">C3-$G$6</f>
        <v>4.8074999999999992</v>
      </c>
      <c r="D9">
        <f t="shared" si="1"/>
        <v>4.7874999999999996</v>
      </c>
      <c r="E9">
        <f t="shared" si="1"/>
        <v>4.0574999999999992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0.90249999999999986</v>
      </c>
      <c r="C11">
        <f t="shared" ref="C11:E12" si="2">C8-AVERAGE($B$8:$E$8)</f>
        <v>-0.10749999999999815</v>
      </c>
      <c r="D11">
        <f t="shared" si="2"/>
        <v>1.3225000000000016</v>
      </c>
      <c r="E11">
        <f t="shared" si="2"/>
        <v>-2.1174999999999997</v>
      </c>
    </row>
    <row r="12" spans="1:9" x14ac:dyDescent="0.2">
      <c r="A12" t="s">
        <v>3</v>
      </c>
      <c r="B12">
        <f>B9-AVERAGE($B$8:$E$8)</f>
        <v>-13.229999999999999</v>
      </c>
      <c r="C12">
        <f t="shared" si="2"/>
        <v>-13.209999999999999</v>
      </c>
      <c r="D12">
        <f t="shared" si="2"/>
        <v>-13.229999999999999</v>
      </c>
      <c r="E12">
        <f t="shared" si="2"/>
        <v>-13.959999999999999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0.5349589144501391</v>
      </c>
      <c r="C14">
        <f t="shared" ref="C14:E15" si="3">2^-C11</f>
        <v>1.0773596959157685</v>
      </c>
      <c r="D14">
        <f t="shared" si="3"/>
        <v>0.39984146565817591</v>
      </c>
      <c r="E14">
        <f t="shared" si="3"/>
        <v>4.3394133008392126</v>
      </c>
    </row>
    <row r="15" spans="1:9" x14ac:dyDescent="0.2">
      <c r="A15" t="s">
        <v>3</v>
      </c>
      <c r="B15">
        <f>2^-B12</f>
        <v>9607.8639041075439</v>
      </c>
      <c r="C15">
        <f t="shared" si="3"/>
        <v>9475.5896025521033</v>
      </c>
      <c r="D15">
        <f t="shared" si="3"/>
        <v>9607.8639041075439</v>
      </c>
      <c r="E15">
        <f t="shared" si="3"/>
        <v>15935.978658402861</v>
      </c>
    </row>
  </sheetData>
  <mergeCells count="2">
    <mergeCell ref="F1:I1"/>
    <mergeCell ref="B1:E1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A7" sqref="A7"/>
    </sheetView>
  </sheetViews>
  <sheetFormatPr defaultRowHeight="14.25" x14ac:dyDescent="0.2"/>
  <sheetData>
    <row r="1" spans="1:9" x14ac:dyDescent="0.2">
      <c r="A1" t="s">
        <v>6</v>
      </c>
      <c r="B1" s="1" t="s">
        <v>4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27.69</v>
      </c>
      <c r="C2">
        <v>27.75</v>
      </c>
      <c r="D2">
        <v>27.71</v>
      </c>
      <c r="E2">
        <v>26.99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3</v>
      </c>
      <c r="B3">
        <v>15.5</v>
      </c>
      <c r="C3">
        <v>14.97</v>
      </c>
      <c r="D3">
        <v>14.35</v>
      </c>
      <c r="E3">
        <v>14.24</v>
      </c>
      <c r="F3">
        <v>12.5</v>
      </c>
      <c r="G3">
        <v>12.42</v>
      </c>
      <c r="H3">
        <v>12.47</v>
      </c>
      <c r="I3">
        <v>12.38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3</v>
      </c>
      <c r="G6">
        <f>AVERAGE(F3:I3)</f>
        <v>12.442500000000001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15.14</v>
      </c>
      <c r="C8">
        <f t="shared" ref="C8:E8" si="0">C2-$G$5</f>
        <v>15.2</v>
      </c>
      <c r="D8">
        <f t="shared" si="0"/>
        <v>15.16</v>
      </c>
      <c r="E8">
        <f t="shared" si="0"/>
        <v>14.439999999999998</v>
      </c>
    </row>
    <row r="9" spans="1:9" x14ac:dyDescent="0.2">
      <c r="A9" t="s">
        <v>3</v>
      </c>
      <c r="B9">
        <f>B3-$G$6</f>
        <v>3.0574999999999992</v>
      </c>
      <c r="C9">
        <f t="shared" ref="C9:E9" si="1">C3-$G$6</f>
        <v>2.5274999999999999</v>
      </c>
      <c r="D9">
        <f t="shared" si="1"/>
        <v>1.9074999999999989</v>
      </c>
      <c r="E9">
        <f t="shared" si="1"/>
        <v>1.7974999999999994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0.15500000000000114</v>
      </c>
      <c r="C11">
        <f t="shared" ref="C11:E12" si="2">C8-AVERAGE($B$8:$E$8)</f>
        <v>0.21499999999999986</v>
      </c>
      <c r="D11">
        <f t="shared" si="2"/>
        <v>0.17500000000000071</v>
      </c>
      <c r="E11">
        <f t="shared" si="2"/>
        <v>-0.54500000000000171</v>
      </c>
    </row>
    <row r="12" spans="1:9" x14ac:dyDescent="0.2">
      <c r="A12" t="s">
        <v>3</v>
      </c>
      <c r="B12">
        <f>B9-AVERAGE($B$8:$E$8)</f>
        <v>-11.9275</v>
      </c>
      <c r="C12">
        <f t="shared" si="2"/>
        <v>-12.4575</v>
      </c>
      <c r="D12">
        <f t="shared" si="2"/>
        <v>-13.077500000000001</v>
      </c>
      <c r="E12">
        <f t="shared" si="2"/>
        <v>-13.1875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0.89813237288393366</v>
      </c>
      <c r="C14">
        <f t="shared" ref="C14:E15" si="3">2^-C11</f>
        <v>0.86154615971201731</v>
      </c>
      <c r="D14">
        <f t="shared" si="3"/>
        <v>0.88576751910236018</v>
      </c>
      <c r="E14">
        <f t="shared" si="3"/>
        <v>1.459020344240177</v>
      </c>
    </row>
    <row r="15" spans="1:9" x14ac:dyDescent="0.2">
      <c r="A15" t="s">
        <v>3</v>
      </c>
      <c r="B15">
        <f>2^-B12</f>
        <v>3895.2494353106481</v>
      </c>
      <c r="C15">
        <f t="shared" si="3"/>
        <v>5624.464383487556</v>
      </c>
      <c r="D15">
        <f t="shared" si="3"/>
        <v>8644.0997190204107</v>
      </c>
      <c r="E15">
        <f t="shared" si="3"/>
        <v>9328.9564959268155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2B5A-E292-4FE1-8B79-7EE795C84E5A}">
  <dimension ref="A1:I15"/>
  <sheetViews>
    <sheetView workbookViewId="0"/>
  </sheetViews>
  <sheetFormatPr defaultRowHeight="14.25" x14ac:dyDescent="0.2"/>
  <sheetData>
    <row r="1" spans="1:9" x14ac:dyDescent="0.2">
      <c r="A1" t="s">
        <v>6</v>
      </c>
      <c r="B1" s="1" t="s">
        <v>10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23.93</v>
      </c>
      <c r="C2">
        <v>24.47</v>
      </c>
      <c r="D2">
        <v>24</v>
      </c>
      <c r="E2">
        <v>23.42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3</v>
      </c>
      <c r="B3">
        <v>16.59</v>
      </c>
      <c r="C3">
        <v>16.78</v>
      </c>
      <c r="D3">
        <v>16.48</v>
      </c>
      <c r="E3">
        <v>16.350000000000001</v>
      </c>
      <c r="F3">
        <v>12.5</v>
      </c>
      <c r="G3">
        <v>12.42</v>
      </c>
      <c r="H3">
        <v>12.47</v>
      </c>
      <c r="I3">
        <v>12.38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3</v>
      </c>
      <c r="G6">
        <f>AVERAGE(F3:I3)</f>
        <v>12.442500000000001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11.379999999999999</v>
      </c>
      <c r="C8">
        <f t="shared" ref="C8:E9" si="0">C2-$G$5</f>
        <v>11.919999999999998</v>
      </c>
      <c r="D8">
        <f t="shared" si="0"/>
        <v>11.45</v>
      </c>
      <c r="E8">
        <f t="shared" si="0"/>
        <v>10.870000000000001</v>
      </c>
    </row>
    <row r="9" spans="1:9" x14ac:dyDescent="0.2">
      <c r="A9" t="s">
        <v>3</v>
      </c>
      <c r="B9">
        <f>B3-$G$5</f>
        <v>4.0399999999999991</v>
      </c>
      <c r="C9">
        <f t="shared" si="0"/>
        <v>4.2300000000000004</v>
      </c>
      <c r="D9">
        <f t="shared" si="0"/>
        <v>3.9299999999999997</v>
      </c>
      <c r="E9">
        <f t="shared" si="0"/>
        <v>3.8000000000000007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-2.5000000000002132E-2</v>
      </c>
      <c r="C11">
        <f t="shared" ref="C11:E12" si="1">C8-AVERAGE($B$8:$E$8)</f>
        <v>0.51499999999999702</v>
      </c>
      <c r="D11">
        <f t="shared" si="1"/>
        <v>4.4999999999998153E-2</v>
      </c>
      <c r="E11">
        <f t="shared" si="1"/>
        <v>-0.53500000000000014</v>
      </c>
    </row>
    <row r="12" spans="1:9" x14ac:dyDescent="0.2">
      <c r="A12" t="s">
        <v>3</v>
      </c>
      <c r="B12">
        <f>B9-AVERAGE($B$8:$E$8)</f>
        <v>-7.365000000000002</v>
      </c>
      <c r="C12">
        <f t="shared" si="1"/>
        <v>-7.1750000000000007</v>
      </c>
      <c r="D12">
        <f t="shared" si="1"/>
        <v>-7.4750000000000014</v>
      </c>
      <c r="E12">
        <f t="shared" si="1"/>
        <v>-7.6050000000000004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1.0174796921026878</v>
      </c>
      <c r="C14">
        <f t="shared" ref="C14:E15" si="2">2^-C11</f>
        <v>0.69979293279759935</v>
      </c>
      <c r="D14">
        <f t="shared" si="2"/>
        <v>0.96928981693506611</v>
      </c>
      <c r="E14">
        <f t="shared" si="2"/>
        <v>1.4489421545548791</v>
      </c>
    </row>
    <row r="15" spans="1:9" x14ac:dyDescent="0.2">
      <c r="A15" t="s">
        <v>3</v>
      </c>
      <c r="B15">
        <f>2^-B12</f>
        <v>164.84884857725783</v>
      </c>
      <c r="C15">
        <f t="shared" si="2"/>
        <v>144.50744381518484</v>
      </c>
      <c r="D15">
        <f t="shared" si="2"/>
        <v>177.90953213981922</v>
      </c>
      <c r="E15">
        <f t="shared" si="2"/>
        <v>194.68528041484925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A3AA-71FA-450E-8A84-492C59498E9C}">
  <dimension ref="A1:I15"/>
  <sheetViews>
    <sheetView workbookViewId="0"/>
  </sheetViews>
  <sheetFormatPr defaultRowHeight="14.25" x14ac:dyDescent="0.2"/>
  <sheetData>
    <row r="1" spans="1:9" x14ac:dyDescent="0.2">
      <c r="A1" t="s">
        <v>6</v>
      </c>
      <c r="B1" s="1" t="s">
        <v>11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24.5</v>
      </c>
      <c r="C2">
        <v>24.4</v>
      </c>
      <c r="D2">
        <v>24.25</v>
      </c>
      <c r="E2">
        <v>24.23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3</v>
      </c>
      <c r="B3">
        <v>16.399999999999999</v>
      </c>
      <c r="C3">
        <v>16.43</v>
      </c>
      <c r="D3">
        <v>16.440000000000001</v>
      </c>
      <c r="E3">
        <v>16.440000000000001</v>
      </c>
      <c r="F3">
        <v>12.5</v>
      </c>
      <c r="G3">
        <v>12.42</v>
      </c>
      <c r="H3">
        <v>12.47</v>
      </c>
      <c r="I3">
        <v>12.38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3</v>
      </c>
      <c r="G6">
        <f>AVERAGE(F3:I3)</f>
        <v>12.442500000000001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11.95</v>
      </c>
      <c r="C8">
        <f t="shared" ref="C8:E9" si="0">C2-$G$5</f>
        <v>11.849999999999998</v>
      </c>
      <c r="D8">
        <f t="shared" si="0"/>
        <v>11.7</v>
      </c>
      <c r="E8">
        <f t="shared" si="0"/>
        <v>11.68</v>
      </c>
    </row>
    <row r="9" spans="1:9" x14ac:dyDescent="0.2">
      <c r="A9" t="s">
        <v>3</v>
      </c>
      <c r="B9">
        <f>B3-$G$5</f>
        <v>3.8499999999999979</v>
      </c>
      <c r="C9">
        <f t="shared" si="0"/>
        <v>3.879999999999999</v>
      </c>
      <c r="D9">
        <f t="shared" si="0"/>
        <v>3.8900000000000006</v>
      </c>
      <c r="E9">
        <f t="shared" si="0"/>
        <v>3.8900000000000006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0.15499999999999936</v>
      </c>
      <c r="C11">
        <f t="shared" ref="C11:E12" si="1">C8-AVERAGE($B$8:$E$8)</f>
        <v>5.4999999999997939E-2</v>
      </c>
      <c r="D11">
        <f t="shared" si="1"/>
        <v>-9.5000000000000639E-2</v>
      </c>
      <c r="E11">
        <f t="shared" si="1"/>
        <v>-0.11500000000000021</v>
      </c>
    </row>
    <row r="12" spans="1:9" x14ac:dyDescent="0.2">
      <c r="A12" t="s">
        <v>3</v>
      </c>
      <c r="B12">
        <f>B9-AVERAGE($B$8:$E$8)</f>
        <v>-7.9450000000000021</v>
      </c>
      <c r="C12">
        <f t="shared" si="1"/>
        <v>-7.9150000000000009</v>
      </c>
      <c r="D12">
        <f t="shared" si="1"/>
        <v>-7.9049999999999994</v>
      </c>
      <c r="E12">
        <f t="shared" si="1"/>
        <v>-7.9049999999999994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0.89813237288393466</v>
      </c>
      <c r="C14">
        <f t="shared" ref="C14:E15" si="2">2^-C11</f>
        <v>0.96259444310175279</v>
      </c>
      <c r="D14">
        <f t="shared" si="2"/>
        <v>1.068065408047852</v>
      </c>
      <c r="E14">
        <f t="shared" si="2"/>
        <v>1.0829750455259248</v>
      </c>
    </row>
    <row r="15" spans="1:9" x14ac:dyDescent="0.2">
      <c r="A15" t="s">
        <v>3</v>
      </c>
      <c r="B15">
        <f>2^-B12</f>
        <v>246.42417743404872</v>
      </c>
      <c r="C15">
        <f t="shared" si="2"/>
        <v>241.35284119506946</v>
      </c>
      <c r="D15">
        <f t="shared" si="2"/>
        <v>239.6856953432299</v>
      </c>
      <c r="E15">
        <f t="shared" si="2"/>
        <v>239.6856953432299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846FD-68A5-4467-88FA-7FCAD12B50AF}">
  <dimension ref="A1:I15"/>
  <sheetViews>
    <sheetView workbookViewId="0"/>
  </sheetViews>
  <sheetFormatPr defaultRowHeight="14.25" x14ac:dyDescent="0.2"/>
  <sheetData>
    <row r="1" spans="1:9" x14ac:dyDescent="0.2">
      <c r="A1" t="s">
        <v>6</v>
      </c>
      <c r="B1" s="1" t="s">
        <v>12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35.46</v>
      </c>
      <c r="C2">
        <v>39.43</v>
      </c>
      <c r="D2">
        <v>35.29</v>
      </c>
      <c r="E2">
        <v>33.409999999999997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3</v>
      </c>
      <c r="B3">
        <v>27.09</v>
      </c>
      <c r="C3">
        <v>26.32</v>
      </c>
      <c r="D3">
        <v>26.38</v>
      </c>
      <c r="E3">
        <v>24.84</v>
      </c>
      <c r="F3">
        <v>12.5</v>
      </c>
      <c r="G3">
        <v>12.42</v>
      </c>
      <c r="H3">
        <v>12.47</v>
      </c>
      <c r="I3">
        <v>12.38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3</v>
      </c>
      <c r="G6">
        <f>AVERAGE(F3:I3)</f>
        <v>12.442500000000001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22.91</v>
      </c>
      <c r="C8">
        <f t="shared" ref="C8:E9" si="0">C2-$G$5</f>
        <v>26.88</v>
      </c>
      <c r="D8">
        <f t="shared" si="0"/>
        <v>22.74</v>
      </c>
      <c r="E8">
        <f t="shared" si="0"/>
        <v>20.859999999999996</v>
      </c>
    </row>
    <row r="9" spans="1:9" x14ac:dyDescent="0.2">
      <c r="A9" t="s">
        <v>3</v>
      </c>
      <c r="B9">
        <f>B3-$G$5</f>
        <v>14.54</v>
      </c>
      <c r="C9">
        <f t="shared" si="0"/>
        <v>13.77</v>
      </c>
      <c r="D9">
        <f t="shared" si="0"/>
        <v>13.829999999999998</v>
      </c>
      <c r="E9">
        <f t="shared" si="0"/>
        <v>12.29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-0.4375</v>
      </c>
      <c r="C11">
        <f t="shared" ref="C11:E12" si="1">C8-AVERAGE($B$8:$E$8)</f>
        <v>3.5324999999999989</v>
      </c>
      <c r="D11">
        <f t="shared" si="1"/>
        <v>-0.60750000000000171</v>
      </c>
      <c r="E11">
        <f t="shared" si="1"/>
        <v>-2.4875000000000043</v>
      </c>
    </row>
    <row r="12" spans="1:9" x14ac:dyDescent="0.2">
      <c r="A12" t="s">
        <v>3</v>
      </c>
      <c r="B12">
        <f>B9-AVERAGE($B$8:$E$8)</f>
        <v>-8.807500000000001</v>
      </c>
      <c r="C12">
        <f t="shared" si="1"/>
        <v>-9.5775000000000006</v>
      </c>
      <c r="D12">
        <f t="shared" si="1"/>
        <v>-9.5175000000000018</v>
      </c>
      <c r="E12">
        <f t="shared" si="1"/>
        <v>-11.057500000000001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1.3542555469368927</v>
      </c>
      <c r="C14">
        <f t="shared" ref="C14:E15" si="2">2^-C11</f>
        <v>8.6419458420549725E-2</v>
      </c>
      <c r="D14">
        <f t="shared" si="2"/>
        <v>1.5236166935182371</v>
      </c>
      <c r="E14">
        <f t="shared" si="2"/>
        <v>5.608053062645558</v>
      </c>
    </row>
    <row r="15" spans="1:9" x14ac:dyDescent="0.2">
      <c r="A15" t="s">
        <v>3</v>
      </c>
      <c r="B15">
        <f>2^-B12</f>
        <v>448.04505330954748</v>
      </c>
      <c r="C15">
        <f t="shared" si="2"/>
        <v>764.03769107150833</v>
      </c>
      <c r="D15">
        <f t="shared" si="2"/>
        <v>732.91394285701961</v>
      </c>
      <c r="E15">
        <f t="shared" si="2"/>
        <v>2131.2734609499489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4A0C0-284B-4030-9AF9-12FBA31897F2}">
  <dimension ref="A1:I15"/>
  <sheetViews>
    <sheetView workbookViewId="0"/>
  </sheetViews>
  <sheetFormatPr defaultRowHeight="14.25" x14ac:dyDescent="0.2"/>
  <sheetData>
    <row r="1" spans="1:9" x14ac:dyDescent="0.2">
      <c r="A1" t="s">
        <v>6</v>
      </c>
      <c r="B1" s="1" t="s">
        <v>13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20.23</v>
      </c>
      <c r="C2">
        <v>20.27</v>
      </c>
      <c r="D2">
        <v>20.22</v>
      </c>
      <c r="E2">
        <v>20.149999999999999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5</v>
      </c>
      <c r="B3">
        <v>21.24</v>
      </c>
      <c r="C3">
        <v>21.24</v>
      </c>
      <c r="D3">
        <v>21.25</v>
      </c>
      <c r="E3">
        <v>21.18</v>
      </c>
      <c r="F3">
        <v>12.57</v>
      </c>
      <c r="G3">
        <v>12.83</v>
      </c>
      <c r="H3">
        <v>12.26</v>
      </c>
      <c r="I3">
        <v>12.21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5</v>
      </c>
      <c r="G6">
        <f>AVERAGE(F3:I3)</f>
        <v>12.467499999999999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7.68</v>
      </c>
      <c r="C8">
        <f t="shared" ref="C8:E9" si="0">C2-$G$5</f>
        <v>7.7199999999999989</v>
      </c>
      <c r="D8">
        <f t="shared" si="0"/>
        <v>7.6699999999999982</v>
      </c>
      <c r="E8">
        <f t="shared" si="0"/>
        <v>7.5999999999999979</v>
      </c>
    </row>
    <row r="9" spans="1:9" x14ac:dyDescent="0.2">
      <c r="A9" t="s">
        <v>5</v>
      </c>
      <c r="B9">
        <f>B3-$G$5</f>
        <v>8.6899999999999977</v>
      </c>
      <c r="C9">
        <f t="shared" si="0"/>
        <v>8.6899999999999977</v>
      </c>
      <c r="D9">
        <f t="shared" si="0"/>
        <v>8.6999999999999993</v>
      </c>
      <c r="E9">
        <f t="shared" si="0"/>
        <v>8.629999999999999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1.2500000000001066E-2</v>
      </c>
      <c r="C11">
        <f t="shared" ref="C11:E12" si="1">C8-AVERAGE($B$8:$E$8)</f>
        <v>5.2500000000000213E-2</v>
      </c>
      <c r="D11">
        <f t="shared" si="1"/>
        <v>2.4999999999995026E-3</v>
      </c>
      <c r="E11">
        <f t="shared" si="1"/>
        <v>-6.7500000000000782E-2</v>
      </c>
    </row>
    <row r="12" spans="1:9" x14ac:dyDescent="0.2">
      <c r="A12" t="s">
        <v>5</v>
      </c>
      <c r="B12">
        <f>B9-AVERAGE($B$8:$E$8)</f>
        <v>1.0224999999999991</v>
      </c>
      <c r="C12">
        <f t="shared" si="1"/>
        <v>1.0224999999999991</v>
      </c>
      <c r="D12">
        <f t="shared" si="1"/>
        <v>1.0325000000000006</v>
      </c>
      <c r="E12">
        <f t="shared" si="1"/>
        <v>0.96250000000000036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0.99137308746266151</v>
      </c>
      <c r="C14">
        <f t="shared" ref="C14:E15" si="2">2^-C11</f>
        <v>0.96426393825195067</v>
      </c>
      <c r="D14">
        <f t="shared" si="2"/>
        <v>0.99826863259739296</v>
      </c>
      <c r="E14">
        <f t="shared" si="2"/>
        <v>1.0478992383750696</v>
      </c>
    </row>
    <row r="15" spans="1:9" x14ac:dyDescent="0.2">
      <c r="A15" t="s">
        <v>5</v>
      </c>
      <c r="B15">
        <f>2^-B12</f>
        <v>0.49226258666870731</v>
      </c>
      <c r="C15">
        <f t="shared" si="2"/>
        <v>0.49226258666870731</v>
      </c>
      <c r="D15">
        <f t="shared" si="2"/>
        <v>0.48886228060511622</v>
      </c>
      <c r="E15">
        <f t="shared" si="2"/>
        <v>0.51316689194521203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C34D1-F7BC-423A-8D3E-43CCEE32DCC3}">
  <dimension ref="A1:I15"/>
  <sheetViews>
    <sheetView tabSelected="1" workbookViewId="0">
      <selection activeCell="K19" sqref="K19"/>
    </sheetView>
  </sheetViews>
  <sheetFormatPr defaultRowHeight="14.25" x14ac:dyDescent="0.2"/>
  <sheetData>
    <row r="1" spans="1:9" x14ac:dyDescent="0.2">
      <c r="A1" t="s">
        <v>6</v>
      </c>
      <c r="B1" s="1" t="s">
        <v>14</v>
      </c>
      <c r="C1" s="1"/>
      <c r="D1" s="1"/>
      <c r="E1" s="1"/>
      <c r="F1" s="1" t="s">
        <v>0</v>
      </c>
      <c r="G1" s="1"/>
      <c r="H1" s="1"/>
      <c r="I1" s="1"/>
    </row>
    <row r="2" spans="1:9" x14ac:dyDescent="0.2">
      <c r="A2" t="s">
        <v>2</v>
      </c>
      <c r="B2">
        <v>15.24</v>
      </c>
      <c r="C2">
        <v>15.14</v>
      </c>
      <c r="D2">
        <v>15.12</v>
      </c>
      <c r="E2">
        <v>15.09</v>
      </c>
      <c r="F2">
        <v>12.85</v>
      </c>
      <c r="G2">
        <v>12.71</v>
      </c>
      <c r="H2">
        <v>12.38</v>
      </c>
      <c r="I2">
        <v>12.26</v>
      </c>
    </row>
    <row r="3" spans="1:9" x14ac:dyDescent="0.2">
      <c r="A3" t="s">
        <v>5</v>
      </c>
      <c r="B3">
        <v>16.5</v>
      </c>
      <c r="C3">
        <v>16.43</v>
      </c>
      <c r="D3">
        <v>15.45</v>
      </c>
      <c r="E3">
        <v>15.3</v>
      </c>
      <c r="F3">
        <v>12.57</v>
      </c>
      <c r="G3">
        <v>12.83</v>
      </c>
      <c r="H3">
        <v>12.26</v>
      </c>
      <c r="I3">
        <v>12.21</v>
      </c>
    </row>
    <row r="5" spans="1:9" x14ac:dyDescent="0.2">
      <c r="A5" t="s">
        <v>2</v>
      </c>
      <c r="G5">
        <f>AVERAGE(F2:I2)</f>
        <v>12.55</v>
      </c>
    </row>
    <row r="6" spans="1:9" x14ac:dyDescent="0.2">
      <c r="A6" t="s">
        <v>5</v>
      </c>
      <c r="G6">
        <f>AVERAGE(F3:I3)</f>
        <v>12.467499999999999</v>
      </c>
    </row>
    <row r="7" spans="1:9" x14ac:dyDescent="0.2">
      <c r="A7" t="s">
        <v>7</v>
      </c>
    </row>
    <row r="8" spans="1:9" x14ac:dyDescent="0.2">
      <c r="A8" t="s">
        <v>2</v>
      </c>
      <c r="B8">
        <f>B2-$G$5</f>
        <v>2.6899999999999995</v>
      </c>
      <c r="C8">
        <f t="shared" ref="C8:E9" si="0">C2-$G$5</f>
        <v>2.59</v>
      </c>
      <c r="D8">
        <f t="shared" si="0"/>
        <v>2.5699999999999985</v>
      </c>
      <c r="E8">
        <f t="shared" si="0"/>
        <v>2.5399999999999991</v>
      </c>
    </row>
    <row r="9" spans="1:9" x14ac:dyDescent="0.2">
      <c r="A9" t="s">
        <v>5</v>
      </c>
      <c r="B9">
        <f>B3-$G$5</f>
        <v>3.9499999999999993</v>
      </c>
      <c r="C9">
        <f t="shared" si="0"/>
        <v>3.879999999999999</v>
      </c>
      <c r="D9">
        <f t="shared" si="0"/>
        <v>2.8999999999999986</v>
      </c>
      <c r="E9">
        <f t="shared" si="0"/>
        <v>2.75</v>
      </c>
    </row>
    <row r="10" spans="1:9" x14ac:dyDescent="0.2">
      <c r="A10" t="s">
        <v>8</v>
      </c>
    </row>
    <row r="11" spans="1:9" x14ac:dyDescent="0.2">
      <c r="A11" t="s">
        <v>2</v>
      </c>
      <c r="B11">
        <f>B8-AVERAGE($B$8:$E$8)</f>
        <v>9.2500000000000249E-2</v>
      </c>
      <c r="C11">
        <f t="shared" ref="C11:E12" si="1">C8-AVERAGE($B$8:$E$8)</f>
        <v>-7.499999999999396E-3</v>
      </c>
      <c r="D11">
        <f t="shared" si="1"/>
        <v>-2.7500000000000746E-2</v>
      </c>
      <c r="E11">
        <f t="shared" si="1"/>
        <v>-5.7500000000000107E-2</v>
      </c>
    </row>
    <row r="12" spans="1:9" x14ac:dyDescent="0.2">
      <c r="A12" t="s">
        <v>5</v>
      </c>
      <c r="B12">
        <f>B9-AVERAGE($B$8:$E$8)</f>
        <v>1.3525</v>
      </c>
      <c r="C12">
        <f t="shared" si="1"/>
        <v>1.2824999999999998</v>
      </c>
      <c r="D12">
        <f t="shared" si="1"/>
        <v>0.30249999999999932</v>
      </c>
      <c r="E12">
        <f t="shared" si="1"/>
        <v>0.15250000000000075</v>
      </c>
    </row>
    <row r="13" spans="1:9" x14ac:dyDescent="0.2">
      <c r="A13" t="s">
        <v>9</v>
      </c>
    </row>
    <row r="14" spans="1:9" x14ac:dyDescent="0.2">
      <c r="A14" t="s">
        <v>2</v>
      </c>
      <c r="B14">
        <f>2^-B11</f>
        <v>0.93789609015201436</v>
      </c>
      <c r="C14">
        <f t="shared" ref="C14:E15" si="2">2^-C11</f>
        <v>1.0052121400414755</v>
      </c>
      <c r="D14">
        <f t="shared" si="2"/>
        <v>1.0192443785950773</v>
      </c>
      <c r="E14">
        <f t="shared" si="2"/>
        <v>1.0406608696044668</v>
      </c>
    </row>
    <row r="15" spans="1:9" x14ac:dyDescent="0.2">
      <c r="A15" t="s">
        <v>5</v>
      </c>
      <c r="B15">
        <f>2^-B12</f>
        <v>0.3916128472825241</v>
      </c>
      <c r="C15">
        <f t="shared" si="2"/>
        <v>0.41108253931359795</v>
      </c>
      <c r="D15">
        <f t="shared" si="2"/>
        <v>0.81084608903449484</v>
      </c>
      <c r="E15">
        <f t="shared" si="2"/>
        <v>0.89969006693828035</v>
      </c>
    </row>
  </sheetData>
  <mergeCells count="2">
    <mergeCell ref="B1:E1"/>
    <mergeCell ref="F1:I1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BAG6</vt:lpstr>
      <vt:lpstr>HSP23.2</vt:lpstr>
      <vt:lpstr>OsDjC53</vt:lpstr>
      <vt:lpstr>MBF1C</vt:lpstr>
      <vt:lpstr>HSP21.9</vt:lpstr>
      <vt:lpstr>UGT83A1</vt:lpstr>
      <vt:lpstr>OsCPn60a1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黄皓</dc:creator>
  <cp:lastModifiedBy>皋荟 曹</cp:lastModifiedBy>
  <dcterms:created xsi:type="dcterms:W3CDTF">2023-04-08T04:18:10Z</dcterms:created>
  <dcterms:modified xsi:type="dcterms:W3CDTF">2023-09-26T10:08:54Z</dcterms:modified>
</cp:coreProperties>
</file>