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<sst xmlns="http://schemas.openxmlformats.org/spreadsheetml/2006/main" count="32" uniqueCount="23">
  <si>
    <t>Table S3 Raw data for hue parameters of petal colour.</t>
  </si>
  <si>
    <t>sample</t>
  </si>
  <si>
    <t>L*</t>
  </si>
  <si>
    <r>
      <t>mean(</t>
    </r>
    <r>
      <rPr>
        <b/>
        <i/>
        <sz val="10"/>
        <color theme="1"/>
        <rFont val="Times New Roman"/>
        <charset val="134"/>
      </rPr>
      <t>L*</t>
    </r>
    <r>
      <rPr>
        <b/>
        <sz val="10"/>
        <color theme="1"/>
        <rFont val="Times New Roman"/>
        <charset val="134"/>
      </rPr>
      <t>)</t>
    </r>
  </si>
  <si>
    <t>a*</t>
  </si>
  <si>
    <r>
      <t>mean(</t>
    </r>
    <r>
      <rPr>
        <b/>
        <i/>
        <sz val="10"/>
        <color theme="1"/>
        <rFont val="Times New Roman"/>
        <charset val="134"/>
      </rPr>
      <t>a*</t>
    </r>
    <r>
      <rPr>
        <b/>
        <sz val="10"/>
        <color theme="1"/>
        <rFont val="Times New Roman"/>
        <charset val="134"/>
      </rPr>
      <t>)</t>
    </r>
  </si>
  <si>
    <t>b*</t>
  </si>
  <si>
    <r>
      <t>mean(</t>
    </r>
    <r>
      <rPr>
        <b/>
        <i/>
        <sz val="10"/>
        <color theme="1"/>
        <rFont val="Times New Roman"/>
        <charset val="134"/>
      </rPr>
      <t>b*</t>
    </r>
    <r>
      <rPr>
        <b/>
        <sz val="10"/>
        <color theme="1"/>
        <rFont val="Times New Roman"/>
        <charset val="134"/>
      </rPr>
      <t>)</t>
    </r>
  </si>
  <si>
    <t>C</t>
  </si>
  <si>
    <r>
      <t>mean(</t>
    </r>
    <r>
      <rPr>
        <b/>
        <i/>
        <sz val="10"/>
        <color theme="1"/>
        <rFont val="Times New Roman"/>
        <charset val="134"/>
      </rPr>
      <t>C</t>
    </r>
    <r>
      <rPr>
        <b/>
        <sz val="10"/>
        <color theme="1"/>
        <rFont val="Times New Roman"/>
        <charset val="134"/>
      </rPr>
      <t>)</t>
    </r>
  </si>
  <si>
    <t>h°</t>
  </si>
  <si>
    <r>
      <t>mean(</t>
    </r>
    <r>
      <rPr>
        <b/>
        <i/>
        <sz val="10"/>
        <color theme="1"/>
        <rFont val="Times New Roman"/>
        <charset val="134"/>
      </rPr>
      <t>h°</t>
    </r>
    <r>
      <rPr>
        <b/>
        <sz val="10"/>
        <color theme="1"/>
        <rFont val="Times New Roman"/>
        <charset val="134"/>
      </rPr>
      <t>)</t>
    </r>
  </si>
  <si>
    <t>Epidermis of petals</t>
  </si>
  <si>
    <t>CZ1</t>
  </si>
  <si>
    <t>CZ2</t>
  </si>
  <si>
    <t>CZ3</t>
  </si>
  <si>
    <t>ZD1</t>
  </si>
  <si>
    <t>ZD2</t>
  </si>
  <si>
    <t>ZD3</t>
  </si>
  <si>
    <t>XB1</t>
  </si>
  <si>
    <t>XB2</t>
  </si>
  <si>
    <t>XB3</t>
  </si>
  <si>
    <t>Petal subepidermal layer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</si>
</sst>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i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="115" zoomScaleNormal="115" workbookViewId="0">
      <selection activeCell="M7" sqref="M7"/>
    </sheetView>
  </sheetViews>
  <sheetFormatPr defaultColWidth="8.73148148148148" defaultRowHeight="15.6"/>
  <cols>
    <col min="1" max="1" width="21.6666666666667" style="2" customWidth="1"/>
    <col min="2" max="2" width="8.73148148148148" style="3"/>
    <col min="3" max="11" width="8.73148148148148" style="4"/>
    <col min="12" max="12" width="14.3333333333333" style="5"/>
    <col min="13" max="16368" width="8.73148148148148" style="1"/>
    <col min="16369" max="16384" width="8.73148148148148" style="2"/>
  </cols>
  <sheetData>
    <row r="1" ht="16.35" spans="1:1">
      <c r="A1" s="6" t="s">
        <v>0</v>
      </c>
    </row>
    <row r="2" s="1" customFormat="1" ht="16.35" spans="1:12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5</v>
      </c>
      <c r="G2" s="9" t="s">
        <v>6</v>
      </c>
      <c r="H2" s="10" t="s">
        <v>7</v>
      </c>
      <c r="I2" s="9" t="s">
        <v>8</v>
      </c>
      <c r="J2" s="10" t="s">
        <v>9</v>
      </c>
      <c r="K2" s="9" t="s">
        <v>10</v>
      </c>
      <c r="L2" s="10" t="s">
        <v>11</v>
      </c>
    </row>
    <row r="3" s="1" customFormat="1" spans="1:12">
      <c r="A3" s="11" t="s">
        <v>12</v>
      </c>
      <c r="B3" s="11" t="s">
        <v>13</v>
      </c>
      <c r="C3" s="12">
        <v>86.62</v>
      </c>
      <c r="D3" s="12"/>
      <c r="E3" s="12">
        <v>-3.17</v>
      </c>
      <c r="F3" s="12"/>
      <c r="G3" s="12">
        <v>71.26</v>
      </c>
      <c r="H3" s="12"/>
      <c r="I3" s="12">
        <f t="shared" ref="I3:I56" si="0">SQRT(E3^2+G3^2)</f>
        <v>71.3304738523445</v>
      </c>
      <c r="J3" s="12"/>
      <c r="K3" s="12">
        <f t="shared" ref="K3:K56" si="1">DEGREES(ATAN(G3/E3))+180</f>
        <v>92.5471225742124</v>
      </c>
      <c r="L3" s="5"/>
    </row>
    <row r="4" s="1" customFormat="1" spans="1:12">
      <c r="A4" s="11"/>
      <c r="B4" s="11"/>
      <c r="C4" s="12">
        <v>88.21</v>
      </c>
      <c r="D4" s="12">
        <f>AVERAGE(C3:C5)</f>
        <v>86.9566666666667</v>
      </c>
      <c r="E4" s="12">
        <v>-7.6</v>
      </c>
      <c r="F4" s="12">
        <f>AVERAGE(E3:E5)</f>
        <v>-4.70666666666667</v>
      </c>
      <c r="G4" s="12">
        <v>70.06</v>
      </c>
      <c r="H4" s="12">
        <f>AVERAGE(G3:G5)</f>
        <v>68.85</v>
      </c>
      <c r="I4" s="12">
        <f t="shared" si="0"/>
        <v>70.47101248031</v>
      </c>
      <c r="J4" s="12">
        <f>AVERAGE(I3:I5)</f>
        <v>69.0391507405183</v>
      </c>
      <c r="K4" s="12">
        <f t="shared" si="1"/>
        <v>96.1911479946017</v>
      </c>
      <c r="L4" s="5">
        <f>AVERAGE(K3:K5)</f>
        <v>93.8927373303782</v>
      </c>
    </row>
    <row r="5" s="1" customFormat="1" spans="1:12">
      <c r="A5" s="11"/>
      <c r="B5" s="11"/>
      <c r="C5" s="12">
        <v>86.04</v>
      </c>
      <c r="D5" s="12"/>
      <c r="E5" s="12">
        <v>-3.35</v>
      </c>
      <c r="F5" s="12"/>
      <c r="G5" s="12">
        <v>65.23</v>
      </c>
      <c r="H5" s="12"/>
      <c r="I5" s="12">
        <f t="shared" si="0"/>
        <v>65.3159658889004</v>
      </c>
      <c r="J5" s="12"/>
      <c r="K5" s="12">
        <f t="shared" si="1"/>
        <v>92.9399414223206</v>
      </c>
      <c r="L5" s="5"/>
    </row>
    <row r="6" s="1" customFormat="1" spans="1:12">
      <c r="A6" s="11"/>
      <c r="B6" s="11" t="s">
        <v>14</v>
      </c>
      <c r="C6" s="12">
        <v>86</v>
      </c>
      <c r="D6" s="12"/>
      <c r="E6" s="12">
        <v>-3.33</v>
      </c>
      <c r="F6" s="12"/>
      <c r="G6" s="12">
        <v>71.97</v>
      </c>
      <c r="H6" s="12"/>
      <c r="I6" s="12">
        <f t="shared" si="0"/>
        <v>72.046997161575</v>
      </c>
      <c r="J6" s="12"/>
      <c r="K6" s="12">
        <f t="shared" si="1"/>
        <v>92.6491450075484</v>
      </c>
      <c r="L6" s="5"/>
    </row>
    <row r="7" s="1" customFormat="1" spans="1:12">
      <c r="A7" s="11"/>
      <c r="B7" s="11"/>
      <c r="C7" s="12">
        <v>88.34</v>
      </c>
      <c r="D7" s="12">
        <f>AVERAGE(C6:C8)</f>
        <v>86.8266666666667</v>
      </c>
      <c r="E7" s="12">
        <v>-8.51</v>
      </c>
      <c r="F7" s="12">
        <f>AVERAGE(E6:E8)</f>
        <v>-5.05</v>
      </c>
      <c r="G7" s="12">
        <v>68.29</v>
      </c>
      <c r="H7" s="12">
        <f>AVERAGE(G6:G8)</f>
        <v>68.2633333333333</v>
      </c>
      <c r="I7" s="12">
        <f t="shared" si="0"/>
        <v>68.8181967215067</v>
      </c>
      <c r="J7" s="12">
        <f>AVERAGE(I6:I8)</f>
        <v>68.493343213608</v>
      </c>
      <c r="K7" s="12">
        <f t="shared" si="1"/>
        <v>97.1033302231999</v>
      </c>
      <c r="L7" s="5">
        <f>AVERAGE(K6:K8)</f>
        <v>94.2296099601447</v>
      </c>
    </row>
    <row r="8" s="1" customFormat="1" spans="1:12">
      <c r="A8" s="11"/>
      <c r="B8" s="11"/>
      <c r="C8" s="12">
        <v>86.14</v>
      </c>
      <c r="D8" s="12"/>
      <c r="E8" s="12">
        <v>-3.31</v>
      </c>
      <c r="F8" s="12"/>
      <c r="G8" s="12">
        <v>64.53</v>
      </c>
      <c r="H8" s="12"/>
      <c r="I8" s="12">
        <f t="shared" si="0"/>
        <v>64.6148357577422</v>
      </c>
      <c r="J8" s="12"/>
      <c r="K8" s="12">
        <f t="shared" si="1"/>
        <v>92.9363546496857</v>
      </c>
      <c r="L8" s="5"/>
    </row>
    <row r="9" s="1" customFormat="1" spans="1:12">
      <c r="A9" s="11"/>
      <c r="B9" s="11" t="s">
        <v>15</v>
      </c>
      <c r="C9" s="12">
        <v>87.2</v>
      </c>
      <c r="D9" s="12"/>
      <c r="E9" s="12">
        <v>-3.69</v>
      </c>
      <c r="F9" s="12"/>
      <c r="G9" s="12">
        <v>65.55</v>
      </c>
      <c r="H9" s="12"/>
      <c r="I9" s="12">
        <f t="shared" si="0"/>
        <v>65.6537782614222</v>
      </c>
      <c r="J9" s="12"/>
      <c r="K9" s="12">
        <f t="shared" si="1"/>
        <v>93.2219454800809</v>
      </c>
      <c r="L9" s="5"/>
    </row>
    <row r="10" spans="1:12">
      <c r="A10" s="11"/>
      <c r="B10" s="11"/>
      <c r="C10" s="12">
        <v>86.34</v>
      </c>
      <c r="D10" s="12">
        <f>AVERAGE(C9:C11)</f>
        <v>86.9966666666667</v>
      </c>
      <c r="E10" s="12">
        <v>-2.42</v>
      </c>
      <c r="F10" s="12">
        <f>AVERAGE(E9:E11)</f>
        <v>-3.79666666666667</v>
      </c>
      <c r="G10" s="12">
        <v>52.86</v>
      </c>
      <c r="H10" s="12">
        <f>AVERAGE(G9:G11)</f>
        <v>62.2733333333333</v>
      </c>
      <c r="I10" s="12">
        <f t="shared" si="0"/>
        <v>52.9153663882241</v>
      </c>
      <c r="J10" s="12">
        <f>AVERAGE(I9:I11)</f>
        <v>62.3942005948421</v>
      </c>
      <c r="K10" s="12">
        <f t="shared" si="1"/>
        <v>92.6212455013167</v>
      </c>
      <c r="L10" s="5">
        <f>AVERAGE(K9:K11)</f>
        <v>93.4188756033349</v>
      </c>
    </row>
    <row r="11" ht="14.4" spans="1:11">
      <c r="A11" s="11"/>
      <c r="B11" s="11"/>
      <c r="C11" s="12">
        <v>87.45</v>
      </c>
      <c r="D11" s="12"/>
      <c r="E11" s="12">
        <v>-5.28</v>
      </c>
      <c r="F11" s="12"/>
      <c r="G11" s="12">
        <v>68.41</v>
      </c>
      <c r="H11" s="12"/>
      <c r="I11" s="12">
        <f t="shared" si="0"/>
        <v>68.6134571348799</v>
      </c>
      <c r="J11" s="12"/>
      <c r="K11" s="12">
        <f t="shared" si="1"/>
        <v>94.4134358286071</v>
      </c>
    </row>
    <row r="12" ht="14.4" spans="1:11">
      <c r="A12" s="11"/>
      <c r="B12" s="11" t="s">
        <v>16</v>
      </c>
      <c r="C12" s="12">
        <v>86.59</v>
      </c>
      <c r="D12" s="12"/>
      <c r="E12" s="12">
        <v>-9.54</v>
      </c>
      <c r="F12" s="12"/>
      <c r="G12" s="12">
        <v>61.74</v>
      </c>
      <c r="H12" s="12"/>
      <c r="I12" s="12">
        <f t="shared" si="0"/>
        <v>62.4727076410171</v>
      </c>
      <c r="J12" s="12"/>
      <c r="K12" s="12">
        <f t="shared" si="1"/>
        <v>98.7838155624006</v>
      </c>
    </row>
    <row r="13" spans="1:12">
      <c r="A13" s="11"/>
      <c r="B13" s="11"/>
      <c r="C13" s="12">
        <v>88.37</v>
      </c>
      <c r="D13" s="12">
        <f>AVERAGE(C12:C14)</f>
        <v>86.9633333333333</v>
      </c>
      <c r="E13" s="12">
        <v>-10</v>
      </c>
      <c r="F13" s="12">
        <f>AVERAGE(E12:E14)</f>
        <v>-8.63</v>
      </c>
      <c r="G13" s="12">
        <v>54.48</v>
      </c>
      <c r="H13" s="12">
        <f>AVERAGE(G12:G14)</f>
        <v>50.71</v>
      </c>
      <c r="I13" s="12">
        <f t="shared" si="0"/>
        <v>55.3901651920266</v>
      </c>
      <c r="J13" s="12">
        <f>AVERAGE(I12:I14)</f>
        <v>51.4433298424676</v>
      </c>
      <c r="K13" s="12">
        <f t="shared" si="1"/>
        <v>100.401067168087</v>
      </c>
      <c r="L13" s="5">
        <f>AVERAGE(K12:K14)</f>
        <v>99.7376286123183</v>
      </c>
    </row>
    <row r="14" ht="14.4" spans="1:11">
      <c r="A14" s="11"/>
      <c r="B14" s="11"/>
      <c r="C14" s="12">
        <v>85.93</v>
      </c>
      <c r="D14" s="12"/>
      <c r="E14" s="12">
        <v>-6.35</v>
      </c>
      <c r="F14" s="12"/>
      <c r="G14" s="12">
        <v>35.91</v>
      </c>
      <c r="H14" s="12"/>
      <c r="I14" s="12">
        <f t="shared" si="0"/>
        <v>36.467116694359</v>
      </c>
      <c r="J14" s="12"/>
      <c r="K14" s="12">
        <f t="shared" si="1"/>
        <v>100.028003106467</v>
      </c>
    </row>
    <row r="15" ht="14.4" spans="1:11">
      <c r="A15" s="11"/>
      <c r="B15" s="11" t="s">
        <v>17</v>
      </c>
      <c r="C15" s="12">
        <v>86.35</v>
      </c>
      <c r="D15" s="12"/>
      <c r="E15" s="12">
        <v>-7.03</v>
      </c>
      <c r="F15" s="12"/>
      <c r="G15" s="12">
        <v>54.62</v>
      </c>
      <c r="H15" s="12"/>
      <c r="I15" s="12">
        <f t="shared" si="0"/>
        <v>55.070548390224</v>
      </c>
      <c r="J15" s="12"/>
      <c r="K15" s="12">
        <f t="shared" si="1"/>
        <v>97.3340722981499</v>
      </c>
    </row>
    <row r="16" spans="1:12">
      <c r="A16" s="11"/>
      <c r="B16" s="11"/>
      <c r="C16" s="12">
        <v>87.4</v>
      </c>
      <c r="D16" s="12">
        <f>AVERAGE(C15:C17)</f>
        <v>86.98</v>
      </c>
      <c r="E16" s="12">
        <v>-8.15</v>
      </c>
      <c r="F16" s="12">
        <f>AVERAGE(E15:E17)</f>
        <v>-7.26333333333333</v>
      </c>
      <c r="G16" s="12">
        <v>50.37</v>
      </c>
      <c r="H16" s="12">
        <f>AVERAGE(G15:G17)</f>
        <v>47.1566666666667</v>
      </c>
      <c r="I16" s="12">
        <f t="shared" si="0"/>
        <v>51.0250859871887</v>
      </c>
      <c r="J16" s="12">
        <f>AVERAGE(I15:I17)</f>
        <v>47.7232160625425</v>
      </c>
      <c r="K16" s="12">
        <f t="shared" si="1"/>
        <v>99.190955239229</v>
      </c>
      <c r="L16" s="5">
        <f>AVERAGE(K15:K17)</f>
        <v>98.9317722817899</v>
      </c>
    </row>
    <row r="17" ht="14.4" spans="1:11">
      <c r="A17" s="11"/>
      <c r="B17" s="11"/>
      <c r="C17" s="12">
        <v>87.19</v>
      </c>
      <c r="D17" s="12"/>
      <c r="E17" s="12">
        <v>-6.61</v>
      </c>
      <c r="F17" s="12"/>
      <c r="G17" s="12">
        <v>36.48</v>
      </c>
      <c r="H17" s="12"/>
      <c r="I17" s="12">
        <f t="shared" si="0"/>
        <v>37.0740138102148</v>
      </c>
      <c r="J17" s="12"/>
      <c r="K17" s="12">
        <f t="shared" si="1"/>
        <v>100.270289307991</v>
      </c>
    </row>
    <row r="18" ht="14.4" spans="1:11">
      <c r="A18" s="11"/>
      <c r="B18" s="11" t="s">
        <v>18</v>
      </c>
      <c r="C18" s="12">
        <v>86.58</v>
      </c>
      <c r="D18" s="12"/>
      <c r="E18" s="12">
        <v>-6.25</v>
      </c>
      <c r="F18" s="12"/>
      <c r="G18" s="12">
        <v>48.02</v>
      </c>
      <c r="H18" s="12"/>
      <c r="I18" s="12">
        <f t="shared" si="0"/>
        <v>48.4250234899272</v>
      </c>
      <c r="J18" s="12"/>
      <c r="K18" s="12">
        <f t="shared" si="1"/>
        <v>97.4155946404525</v>
      </c>
    </row>
    <row r="19" spans="1:12">
      <c r="A19" s="11"/>
      <c r="B19" s="11"/>
      <c r="C19" s="12">
        <v>86.39</v>
      </c>
      <c r="D19" s="12">
        <f>AVERAGE(C18:C20)</f>
        <v>86.2633333333333</v>
      </c>
      <c r="E19" s="12">
        <v>-7.25</v>
      </c>
      <c r="F19" s="12">
        <f>AVERAGE(E18:E20)</f>
        <v>-6.60666666666667</v>
      </c>
      <c r="G19" s="12">
        <v>48.1</v>
      </c>
      <c r="H19" s="12">
        <f>AVERAGE(G18:G20)</f>
        <v>44.7466666666667</v>
      </c>
      <c r="I19" s="12">
        <f t="shared" si="0"/>
        <v>48.6433191712901</v>
      </c>
      <c r="J19" s="12">
        <f>AVERAGE(I18:I20)</f>
        <v>45.2362315421627</v>
      </c>
      <c r="K19" s="12">
        <f t="shared" si="1"/>
        <v>98.5715351539279</v>
      </c>
      <c r="L19" s="5">
        <f>AVERAGE(K18:K20)</f>
        <v>98.4668993157315</v>
      </c>
    </row>
    <row r="20" ht="14.4" spans="1:11">
      <c r="A20" s="11"/>
      <c r="B20" s="11"/>
      <c r="C20" s="12">
        <v>85.82</v>
      </c>
      <c r="D20" s="12"/>
      <c r="E20" s="12">
        <v>-6.32</v>
      </c>
      <c r="F20" s="12"/>
      <c r="G20" s="12">
        <v>38.12</v>
      </c>
      <c r="H20" s="12"/>
      <c r="I20" s="12">
        <f t="shared" si="0"/>
        <v>38.6403519652707</v>
      </c>
      <c r="J20" s="12"/>
      <c r="K20" s="12">
        <f t="shared" si="1"/>
        <v>99.4135681528142</v>
      </c>
    </row>
    <row r="21" ht="14.4" spans="1:11">
      <c r="A21" s="11"/>
      <c r="B21" s="11" t="s">
        <v>19</v>
      </c>
      <c r="C21" s="12">
        <v>86.28</v>
      </c>
      <c r="D21" s="12"/>
      <c r="E21" s="12">
        <v>-7.27</v>
      </c>
      <c r="F21" s="12"/>
      <c r="G21" s="12">
        <v>36.01</v>
      </c>
      <c r="H21" s="12"/>
      <c r="I21" s="12">
        <f t="shared" si="0"/>
        <v>36.7365349481956</v>
      </c>
      <c r="J21" s="12"/>
      <c r="K21" s="12">
        <f t="shared" si="1"/>
        <v>101.413928543002</v>
      </c>
    </row>
    <row r="22" spans="1:12">
      <c r="A22" s="11"/>
      <c r="B22" s="11"/>
      <c r="C22" s="12">
        <v>86.46</v>
      </c>
      <c r="D22" s="12">
        <f>AVERAGE(C21:C23)</f>
        <v>86.7733333333333</v>
      </c>
      <c r="E22" s="12">
        <v>-7.99</v>
      </c>
      <c r="F22" s="12">
        <f>AVERAGE(E21:E23)</f>
        <v>-7.92</v>
      </c>
      <c r="G22" s="12">
        <v>40</v>
      </c>
      <c r="H22" s="12">
        <f>AVERAGE(G21:G23)</f>
        <v>36.47</v>
      </c>
      <c r="I22" s="12">
        <f t="shared" si="0"/>
        <v>40.7901961260301</v>
      </c>
      <c r="J22" s="12">
        <f>AVERAGE(I21:I23)</f>
        <v>37.3304502045632</v>
      </c>
      <c r="K22" s="12">
        <f t="shared" si="1"/>
        <v>101.296158788168</v>
      </c>
      <c r="L22" s="5">
        <f>AVERAGE(K21:K23)</f>
        <v>102.32941794502</v>
      </c>
    </row>
    <row r="23" ht="14.4" spans="1:11">
      <c r="A23" s="11"/>
      <c r="B23" s="11"/>
      <c r="C23" s="12">
        <v>87.58</v>
      </c>
      <c r="D23" s="12"/>
      <c r="E23" s="12">
        <v>-8.5</v>
      </c>
      <c r="F23" s="12"/>
      <c r="G23" s="12">
        <v>33.4</v>
      </c>
      <c r="H23" s="12"/>
      <c r="I23" s="12">
        <f t="shared" si="0"/>
        <v>34.4646195394639</v>
      </c>
      <c r="J23" s="12"/>
      <c r="K23" s="12">
        <f t="shared" si="1"/>
        <v>104.278166503892</v>
      </c>
    </row>
    <row r="24" ht="14.4" spans="1:11">
      <c r="A24" s="11"/>
      <c r="B24" s="11" t="s">
        <v>20</v>
      </c>
      <c r="C24" s="12">
        <v>85.8</v>
      </c>
      <c r="D24" s="12"/>
      <c r="E24" s="12">
        <v>-7.1</v>
      </c>
      <c r="F24" s="12"/>
      <c r="G24" s="12">
        <v>37.98</v>
      </c>
      <c r="H24" s="12"/>
      <c r="I24" s="12">
        <f t="shared" si="0"/>
        <v>38.637939903675</v>
      </c>
      <c r="J24" s="12"/>
      <c r="K24" s="12">
        <f t="shared" si="1"/>
        <v>100.588683602752</v>
      </c>
    </row>
    <row r="25" spans="1:12">
      <c r="A25" s="11"/>
      <c r="B25" s="11"/>
      <c r="C25" s="12">
        <v>85.57</v>
      </c>
      <c r="D25" s="12">
        <f>AVERAGE(C24:C26)</f>
        <v>85.6166666666667</v>
      </c>
      <c r="E25" s="12">
        <v>-6.74</v>
      </c>
      <c r="F25" s="12">
        <f>AVERAGE(E24:E26)</f>
        <v>-6.82</v>
      </c>
      <c r="G25" s="12">
        <v>40.01</v>
      </c>
      <c r="H25" s="12">
        <f>AVERAGE(G24:G26)</f>
        <v>38.8966666666667</v>
      </c>
      <c r="I25" s="12">
        <f t="shared" si="0"/>
        <v>40.5737316499235</v>
      </c>
      <c r="J25" s="12">
        <f>AVERAGE(I24:I26)</f>
        <v>39.4912652652239</v>
      </c>
      <c r="K25" s="12">
        <f t="shared" si="1"/>
        <v>99.5621486272355</v>
      </c>
      <c r="L25" s="5">
        <f>AVERAGE(K24:K26)</f>
        <v>99.9526210571981</v>
      </c>
    </row>
    <row r="26" ht="14.4" spans="1:11">
      <c r="A26" s="11"/>
      <c r="B26" s="11"/>
      <c r="C26" s="12">
        <v>85.48</v>
      </c>
      <c r="D26" s="12"/>
      <c r="E26" s="12">
        <v>-6.62</v>
      </c>
      <c r="F26" s="12"/>
      <c r="G26" s="12">
        <v>38.7</v>
      </c>
      <c r="H26" s="12"/>
      <c r="I26" s="12">
        <f t="shared" si="0"/>
        <v>39.2621242420733</v>
      </c>
      <c r="J26" s="12"/>
      <c r="K26" s="12">
        <f t="shared" si="1"/>
        <v>99.7070309416066</v>
      </c>
    </row>
    <row r="27" ht="14.4" spans="1:11">
      <c r="A27" s="11"/>
      <c r="B27" s="11" t="s">
        <v>21</v>
      </c>
      <c r="C27" s="12">
        <v>86.69</v>
      </c>
      <c r="D27" s="12"/>
      <c r="E27" s="12">
        <v>-8.35</v>
      </c>
      <c r="F27" s="12"/>
      <c r="G27" s="12">
        <v>37.04</v>
      </c>
      <c r="H27" s="12"/>
      <c r="I27" s="12">
        <f t="shared" si="0"/>
        <v>37.9695154038078</v>
      </c>
      <c r="J27" s="12"/>
      <c r="K27" s="12">
        <f t="shared" si="1"/>
        <v>102.703938524306</v>
      </c>
    </row>
    <row r="28" spans="1:12">
      <c r="A28" s="11"/>
      <c r="B28" s="11"/>
      <c r="C28" s="12">
        <v>86.24</v>
      </c>
      <c r="D28" s="12">
        <f>AVERAGE(C27:C29)</f>
        <v>86.1533333333334</v>
      </c>
      <c r="E28" s="12">
        <v>-7.82</v>
      </c>
      <c r="F28" s="12">
        <f>AVERAGE(E27:E29)</f>
        <v>-7.77</v>
      </c>
      <c r="G28" s="12">
        <v>35.98</v>
      </c>
      <c r="H28" s="12">
        <f>AVERAGE(G27:G29)</f>
        <v>36.27</v>
      </c>
      <c r="I28" s="12">
        <f t="shared" si="0"/>
        <v>36.8200054318301</v>
      </c>
      <c r="J28" s="12">
        <f>AVERAGE(I27:I29)</f>
        <v>37.0949255639026</v>
      </c>
      <c r="K28" s="12">
        <f t="shared" si="1"/>
        <v>102.262129225932</v>
      </c>
      <c r="L28" s="5">
        <f>AVERAGE(K27:K29)</f>
        <v>102.082763290125</v>
      </c>
    </row>
    <row r="29" ht="14.4" spans="1:11">
      <c r="A29" s="11"/>
      <c r="B29" s="11"/>
      <c r="C29" s="12">
        <v>85.53</v>
      </c>
      <c r="D29" s="12"/>
      <c r="E29" s="12">
        <v>-7.14</v>
      </c>
      <c r="F29" s="12"/>
      <c r="G29" s="12">
        <v>35.79</v>
      </c>
      <c r="H29" s="12"/>
      <c r="I29" s="12">
        <f t="shared" si="0"/>
        <v>36.4952558560698</v>
      </c>
      <c r="J29" s="12"/>
      <c r="K29" s="12">
        <f t="shared" si="1"/>
        <v>101.282222120137</v>
      </c>
    </row>
    <row r="30" ht="14.4" spans="1:11">
      <c r="A30" s="13" t="s">
        <v>22</v>
      </c>
      <c r="B30" s="11" t="s">
        <v>13</v>
      </c>
      <c r="C30" s="12">
        <v>84.75</v>
      </c>
      <c r="D30" s="12"/>
      <c r="E30" s="12">
        <v>-2.85</v>
      </c>
      <c r="F30" s="12"/>
      <c r="G30" s="12">
        <v>77.65</v>
      </c>
      <c r="H30" s="12"/>
      <c r="I30" s="12">
        <f t="shared" si="0"/>
        <v>77.7022843937036</v>
      </c>
      <c r="J30" s="12"/>
      <c r="K30" s="12">
        <f t="shared" si="1"/>
        <v>92.101992345898</v>
      </c>
    </row>
    <row r="31" spans="1:12">
      <c r="A31" s="13"/>
      <c r="B31" s="11"/>
      <c r="C31" s="12">
        <v>86.21</v>
      </c>
      <c r="D31" s="12">
        <f>AVERAGE(C30:C32)</f>
        <v>85.3533333333333</v>
      </c>
      <c r="E31" s="12">
        <v>-3.8</v>
      </c>
      <c r="F31" s="12">
        <f>AVERAGE(E30:E32)</f>
        <v>-3.62</v>
      </c>
      <c r="G31" s="12">
        <v>81.86</v>
      </c>
      <c r="H31" s="12">
        <f>AVERAGE(G30:G32)</f>
        <v>77.8233333333333</v>
      </c>
      <c r="I31" s="12">
        <f t="shared" si="0"/>
        <v>81.9481519010648</v>
      </c>
      <c r="J31" s="12">
        <f>AVERAGE(I30:I32)</f>
        <v>77.9100538637451</v>
      </c>
      <c r="K31" s="12">
        <f t="shared" si="1"/>
        <v>92.6578032512287</v>
      </c>
      <c r="L31" s="5">
        <f>AVERAGE(K30:K32)</f>
        <v>92.67256936978</v>
      </c>
    </row>
    <row r="32" ht="14.4" spans="1:11">
      <c r="A32" s="13"/>
      <c r="B32" s="11"/>
      <c r="C32" s="12">
        <v>85.1</v>
      </c>
      <c r="D32" s="12"/>
      <c r="E32" s="12">
        <v>-4.21</v>
      </c>
      <c r="F32" s="12"/>
      <c r="G32" s="12">
        <v>73.96</v>
      </c>
      <c r="H32" s="12"/>
      <c r="I32" s="12">
        <f t="shared" si="0"/>
        <v>74.0797252964669</v>
      </c>
      <c r="J32" s="12"/>
      <c r="K32" s="12">
        <f t="shared" si="1"/>
        <v>93.2579125122133</v>
      </c>
    </row>
    <row r="33" ht="14.4" spans="1:11">
      <c r="A33" s="13"/>
      <c r="B33" s="11" t="s">
        <v>14</v>
      </c>
      <c r="C33" s="12">
        <v>86.91</v>
      </c>
      <c r="D33" s="12"/>
      <c r="E33" s="12">
        <v>-5.83</v>
      </c>
      <c r="F33" s="12"/>
      <c r="G33" s="12">
        <v>74.57</v>
      </c>
      <c r="H33" s="12"/>
      <c r="I33" s="12">
        <f t="shared" si="0"/>
        <v>74.7975520989825</v>
      </c>
      <c r="J33" s="12"/>
      <c r="K33" s="12">
        <f t="shared" si="1"/>
        <v>94.4703808549161</v>
      </c>
    </row>
    <row r="34" spans="1:12">
      <c r="A34" s="13"/>
      <c r="B34" s="11"/>
      <c r="C34" s="12">
        <v>86.86</v>
      </c>
      <c r="D34" s="12">
        <f>AVERAGE(C33:C35)</f>
        <v>85.39</v>
      </c>
      <c r="E34" s="12">
        <v>-5.78</v>
      </c>
      <c r="F34" s="12">
        <f>AVERAGE(E33:E35)</f>
        <v>-4.48333333333333</v>
      </c>
      <c r="G34" s="12">
        <v>67.7</v>
      </c>
      <c r="H34" s="12">
        <f>AVERAGE(G33:G35)</f>
        <v>70.3333333333333</v>
      </c>
      <c r="I34" s="12">
        <f t="shared" si="0"/>
        <v>67.9462905536424</v>
      </c>
      <c r="J34" s="12">
        <f>AVERAGE(I33:I35)</f>
        <v>70.499489317194</v>
      </c>
      <c r="K34" s="12">
        <f t="shared" si="1"/>
        <v>94.8798885599809</v>
      </c>
      <c r="L34" s="5">
        <f>AVERAGE(K33:K35)</f>
        <v>93.627930917326</v>
      </c>
    </row>
    <row r="35" ht="14.4" spans="1:11">
      <c r="A35" s="13"/>
      <c r="B35" s="11"/>
      <c r="C35" s="12">
        <v>82.4</v>
      </c>
      <c r="D35" s="12"/>
      <c r="E35" s="12">
        <v>-1.84</v>
      </c>
      <c r="F35" s="12"/>
      <c r="G35" s="12">
        <v>68.73</v>
      </c>
      <c r="H35" s="12"/>
      <c r="I35" s="12">
        <f t="shared" si="0"/>
        <v>68.7546252989572</v>
      </c>
      <c r="J35" s="12"/>
      <c r="K35" s="12">
        <f t="shared" si="1"/>
        <v>91.5335233370809</v>
      </c>
    </row>
    <row r="36" ht="14.4" spans="1:11">
      <c r="A36" s="13"/>
      <c r="B36" s="11" t="s">
        <v>15</v>
      </c>
      <c r="C36" s="12">
        <v>87.17</v>
      </c>
      <c r="D36" s="12"/>
      <c r="E36" s="12">
        <v>-5.74</v>
      </c>
      <c r="F36" s="12"/>
      <c r="G36" s="12">
        <v>74.3</v>
      </c>
      <c r="H36" s="12"/>
      <c r="I36" s="12">
        <f t="shared" si="0"/>
        <v>74.5213902178428</v>
      </c>
      <c r="J36" s="12"/>
      <c r="K36" s="12">
        <f t="shared" si="1"/>
        <v>94.4175751511971</v>
      </c>
    </row>
    <row r="37" spans="1:12">
      <c r="A37" s="13"/>
      <c r="B37" s="11"/>
      <c r="C37" s="12">
        <v>87.65</v>
      </c>
      <c r="D37" s="12">
        <f>AVERAGE(C36:C38)</f>
        <v>87.87</v>
      </c>
      <c r="E37" s="12">
        <v>-5.97</v>
      </c>
      <c r="F37" s="12">
        <f>AVERAGE(E36:E38)</f>
        <v>-6.65</v>
      </c>
      <c r="G37" s="12">
        <v>75.52</v>
      </c>
      <c r="H37" s="12">
        <f>AVERAGE(G36:G38)</f>
        <v>74.2033333333333</v>
      </c>
      <c r="I37" s="12">
        <f t="shared" si="0"/>
        <v>75.7556024330874</v>
      </c>
      <c r="J37" s="12">
        <f>AVERAGE(I36:I38)</f>
        <v>74.5106339004835</v>
      </c>
      <c r="K37" s="12">
        <f t="shared" si="1"/>
        <v>94.5199409157932</v>
      </c>
      <c r="L37" s="5">
        <f>AVERAGE(K36:K38)</f>
        <v>95.132013056967</v>
      </c>
    </row>
    <row r="38" ht="14.4" spans="1:11">
      <c r="A38" s="13"/>
      <c r="B38" s="11"/>
      <c r="C38" s="12">
        <v>88.79</v>
      </c>
      <c r="D38" s="12"/>
      <c r="E38" s="12">
        <v>-8.24</v>
      </c>
      <c r="F38" s="12"/>
      <c r="G38" s="12">
        <v>72.79</v>
      </c>
      <c r="H38" s="12"/>
      <c r="I38" s="12">
        <f t="shared" si="0"/>
        <v>73.2549090505203</v>
      </c>
      <c r="J38" s="12"/>
      <c r="K38" s="12">
        <f t="shared" si="1"/>
        <v>96.4585231039106</v>
      </c>
    </row>
    <row r="39" ht="14.4" spans="1:11">
      <c r="A39" s="13"/>
      <c r="B39" s="11" t="s">
        <v>16</v>
      </c>
      <c r="C39" s="12">
        <v>85.01</v>
      </c>
      <c r="D39" s="12"/>
      <c r="E39" s="12">
        <v>-7.45</v>
      </c>
      <c r="F39" s="12"/>
      <c r="G39" s="12">
        <v>69.81</v>
      </c>
      <c r="H39" s="12"/>
      <c r="I39" s="12">
        <f t="shared" si="0"/>
        <v>70.206399993163</v>
      </c>
      <c r="J39" s="12"/>
      <c r="K39" s="12">
        <f t="shared" si="1"/>
        <v>96.0914495589097</v>
      </c>
    </row>
    <row r="40" spans="1:12">
      <c r="A40" s="13"/>
      <c r="B40" s="11"/>
      <c r="C40" s="12">
        <v>85.98</v>
      </c>
      <c r="D40" s="12">
        <f>AVERAGE(C39:C41)</f>
        <v>84.5966666666667</v>
      </c>
      <c r="E40" s="12">
        <v>-8.66</v>
      </c>
      <c r="F40" s="12">
        <f>AVERAGE(E39:E41)</f>
        <v>-8.03</v>
      </c>
      <c r="G40" s="12">
        <v>67.5</v>
      </c>
      <c r="H40" s="12">
        <f>AVERAGE(G39:G41)</f>
        <v>61.83</v>
      </c>
      <c r="I40" s="12">
        <f t="shared" si="0"/>
        <v>68.0532556164655</v>
      </c>
      <c r="J40" s="12">
        <f>AVERAGE(I39:I41)</f>
        <v>62.3653478941527</v>
      </c>
      <c r="K40" s="12">
        <f t="shared" si="1"/>
        <v>97.3108985523131</v>
      </c>
      <c r="L40" s="5">
        <f>AVERAGE(K39:K41)</f>
        <v>97.6022691678736</v>
      </c>
    </row>
    <row r="41" ht="14.4" spans="1:11">
      <c r="A41" s="13"/>
      <c r="B41" s="11"/>
      <c r="C41" s="12">
        <v>82.8</v>
      </c>
      <c r="D41" s="12"/>
      <c r="E41" s="12">
        <v>-7.98</v>
      </c>
      <c r="F41" s="12"/>
      <c r="G41" s="12">
        <v>48.18</v>
      </c>
      <c r="H41" s="12"/>
      <c r="I41" s="12">
        <f t="shared" si="0"/>
        <v>48.8363880728295</v>
      </c>
      <c r="J41" s="12"/>
      <c r="K41" s="12">
        <f t="shared" si="1"/>
        <v>99.4044593923979</v>
      </c>
    </row>
    <row r="42" ht="14.4" spans="1:11">
      <c r="A42" s="13"/>
      <c r="B42" s="11" t="s">
        <v>17</v>
      </c>
      <c r="C42" s="12">
        <v>83.32</v>
      </c>
      <c r="D42" s="12"/>
      <c r="E42" s="12">
        <v>-5.83</v>
      </c>
      <c r="F42" s="12"/>
      <c r="G42" s="12">
        <v>59.07</v>
      </c>
      <c r="H42" s="12"/>
      <c r="I42" s="12">
        <f t="shared" si="0"/>
        <v>59.3570029566857</v>
      </c>
      <c r="J42" s="12"/>
      <c r="K42" s="12">
        <f t="shared" si="1"/>
        <v>95.6366358751278</v>
      </c>
    </row>
    <row r="43" spans="1:12">
      <c r="A43" s="13"/>
      <c r="B43" s="11"/>
      <c r="C43" s="12">
        <v>86.69</v>
      </c>
      <c r="D43" s="12">
        <f>AVERAGE(C42:C44)</f>
        <v>84.5833333333333</v>
      </c>
      <c r="E43" s="12">
        <v>-9.51</v>
      </c>
      <c r="F43" s="12">
        <f>AVERAGE(E42:E44)</f>
        <v>-7.34666666666667</v>
      </c>
      <c r="G43" s="12">
        <v>57.4</v>
      </c>
      <c r="H43" s="12">
        <f>AVERAGE(G42:G44)</f>
        <v>54.35</v>
      </c>
      <c r="I43" s="12">
        <f t="shared" si="0"/>
        <v>58.1824724466054</v>
      </c>
      <c r="J43" s="12">
        <f>AVERAGE(I42:I44)</f>
        <v>54.8662892215201</v>
      </c>
      <c r="K43" s="12">
        <f t="shared" si="1"/>
        <v>99.4072783860332</v>
      </c>
      <c r="L43" s="5">
        <f>AVERAGE(K42:K44)</f>
        <v>97.74303843882</v>
      </c>
    </row>
    <row r="44" ht="14.4" spans="1:11">
      <c r="A44" s="13"/>
      <c r="B44" s="11"/>
      <c r="C44" s="12">
        <v>83.74</v>
      </c>
      <c r="D44" s="12"/>
      <c r="E44" s="12">
        <v>-6.7</v>
      </c>
      <c r="F44" s="12"/>
      <c r="G44" s="12">
        <v>46.58</v>
      </c>
      <c r="H44" s="12"/>
      <c r="I44" s="12">
        <f t="shared" si="0"/>
        <v>47.0593922612692</v>
      </c>
      <c r="J44" s="12"/>
      <c r="K44" s="12">
        <f t="shared" si="1"/>
        <v>98.185201055299</v>
      </c>
    </row>
    <row r="45" ht="14.4" spans="1:11">
      <c r="A45" s="13"/>
      <c r="B45" s="11" t="s">
        <v>18</v>
      </c>
      <c r="C45" s="12">
        <v>86.49</v>
      </c>
      <c r="D45" s="12"/>
      <c r="E45" s="12">
        <v>-9.43</v>
      </c>
      <c r="F45" s="12"/>
      <c r="G45" s="12">
        <v>73.02</v>
      </c>
      <c r="H45" s="12"/>
      <c r="I45" s="12">
        <f t="shared" si="0"/>
        <v>73.6263899699014</v>
      </c>
      <c r="J45" s="12"/>
      <c r="K45" s="12">
        <f t="shared" si="1"/>
        <v>97.3586035357299</v>
      </c>
    </row>
    <row r="46" spans="1:12">
      <c r="A46" s="13"/>
      <c r="B46" s="11"/>
      <c r="C46" s="12">
        <v>84.79</v>
      </c>
      <c r="D46" s="12">
        <f>AVERAGE(C45:C47)</f>
        <v>85.1833333333333</v>
      </c>
      <c r="E46" s="12">
        <v>-8.46</v>
      </c>
      <c r="F46" s="12">
        <f>AVERAGE(E45:E47)</f>
        <v>-8.93333333333333</v>
      </c>
      <c r="G46" s="12">
        <v>68.25</v>
      </c>
      <c r="H46" s="12">
        <f>AVERAGE(G45:G47)</f>
        <v>64.2266666666667</v>
      </c>
      <c r="I46" s="12">
        <f t="shared" si="0"/>
        <v>68.7723352809834</v>
      </c>
      <c r="J46" s="12">
        <f>AVERAGE(I45:I47)</f>
        <v>64.8583734323069</v>
      </c>
      <c r="K46" s="12">
        <f t="shared" si="1"/>
        <v>97.0661147458691</v>
      </c>
      <c r="L46" s="5">
        <f>AVERAGE(K45:K47)</f>
        <v>98.0857093767416</v>
      </c>
    </row>
    <row r="47" ht="14.4" spans="1:11">
      <c r="A47" s="13"/>
      <c r="B47" s="11"/>
      <c r="C47" s="12">
        <v>84.27</v>
      </c>
      <c r="D47" s="12"/>
      <c r="E47" s="12">
        <v>-8.91</v>
      </c>
      <c r="F47" s="12"/>
      <c r="G47" s="12">
        <v>51.41</v>
      </c>
      <c r="H47" s="12"/>
      <c r="I47" s="12">
        <f t="shared" si="0"/>
        <v>52.1763950460359</v>
      </c>
      <c r="J47" s="12"/>
      <c r="K47" s="12">
        <f t="shared" si="1"/>
        <v>99.8324098486258</v>
      </c>
    </row>
    <row r="48" ht="14.4" spans="1:11">
      <c r="A48" s="13"/>
      <c r="B48" s="11" t="s">
        <v>19</v>
      </c>
      <c r="C48" s="12">
        <v>87.15</v>
      </c>
      <c r="D48" s="12"/>
      <c r="E48" s="12">
        <v>-9.54</v>
      </c>
      <c r="F48" s="12"/>
      <c r="G48" s="12">
        <v>39.86</v>
      </c>
      <c r="H48" s="12"/>
      <c r="I48" s="12">
        <f t="shared" si="0"/>
        <v>40.985743862958</v>
      </c>
      <c r="J48" s="12"/>
      <c r="K48" s="12">
        <f t="shared" si="1"/>
        <v>103.459846620392</v>
      </c>
    </row>
    <row r="49" spans="1:12">
      <c r="A49" s="13"/>
      <c r="B49" s="11"/>
      <c r="C49" s="12">
        <v>86.09</v>
      </c>
      <c r="D49" s="12">
        <f>AVERAGE(C48:C50)</f>
        <v>86.65</v>
      </c>
      <c r="E49" s="12">
        <v>-8.82</v>
      </c>
      <c r="F49" s="12">
        <f>AVERAGE(E48:E50)</f>
        <v>-9.16333333333333</v>
      </c>
      <c r="G49" s="12">
        <v>40.64</v>
      </c>
      <c r="H49" s="12">
        <f>AVERAGE(G48:G50)</f>
        <v>40.3033333333333</v>
      </c>
      <c r="I49" s="12">
        <f t="shared" si="0"/>
        <v>41.5860794016459</v>
      </c>
      <c r="J49" s="12">
        <f>AVERAGE(I48:I50)</f>
        <v>41.3334587400883</v>
      </c>
      <c r="K49" s="12">
        <f t="shared" si="1"/>
        <v>102.244871637364</v>
      </c>
      <c r="L49" s="5">
        <f>AVERAGE(K48:K50)</f>
        <v>102.812012238344</v>
      </c>
    </row>
    <row r="50" ht="14.4" spans="1:11">
      <c r="A50" s="13"/>
      <c r="B50" s="11"/>
      <c r="C50" s="12">
        <v>86.71</v>
      </c>
      <c r="D50" s="12"/>
      <c r="E50" s="12">
        <v>-9.13</v>
      </c>
      <c r="F50" s="12"/>
      <c r="G50" s="12">
        <v>40.41</v>
      </c>
      <c r="H50" s="12"/>
      <c r="I50" s="12">
        <f t="shared" si="0"/>
        <v>41.4285529556609</v>
      </c>
      <c r="J50" s="12"/>
      <c r="K50" s="12">
        <f t="shared" si="1"/>
        <v>102.731318457275</v>
      </c>
    </row>
    <row r="51" ht="14.4" spans="1:11">
      <c r="A51" s="13"/>
      <c r="B51" s="11" t="s">
        <v>20</v>
      </c>
      <c r="C51" s="12">
        <v>84.37</v>
      </c>
      <c r="D51" s="12"/>
      <c r="E51" s="12">
        <v>-7.19</v>
      </c>
      <c r="F51" s="12"/>
      <c r="G51" s="12">
        <v>42.41</v>
      </c>
      <c r="H51" s="12"/>
      <c r="I51" s="12">
        <f t="shared" si="0"/>
        <v>43.015162443027</v>
      </c>
      <c r="J51" s="12"/>
      <c r="K51" s="12">
        <f t="shared" si="1"/>
        <v>99.6221762516732</v>
      </c>
    </row>
    <row r="52" spans="1:12">
      <c r="A52" s="13"/>
      <c r="B52" s="11"/>
      <c r="C52" s="12">
        <v>85.49</v>
      </c>
      <c r="D52" s="12">
        <f>AVERAGE(C51:C53)</f>
        <v>84.65</v>
      </c>
      <c r="E52" s="12">
        <v>-7.72</v>
      </c>
      <c r="F52" s="12">
        <f>AVERAGE(E51:E53)</f>
        <v>-7.25333333333333</v>
      </c>
      <c r="G52" s="12">
        <v>35.38</v>
      </c>
      <c r="H52" s="12">
        <f>AVERAGE(G51:G53)</f>
        <v>40.5433333333333</v>
      </c>
      <c r="I52" s="12">
        <f t="shared" si="0"/>
        <v>36.2124674663299</v>
      </c>
      <c r="J52" s="12">
        <f>AVERAGE(I51:I53)</f>
        <v>41.1998530329598</v>
      </c>
      <c r="K52" s="12">
        <f t="shared" si="1"/>
        <v>102.309140068696</v>
      </c>
      <c r="L52" s="5">
        <f>AVERAGE(K51:K53)</f>
        <v>100.270658490296</v>
      </c>
    </row>
    <row r="53" ht="14.4" spans="1:11">
      <c r="A53" s="13"/>
      <c r="B53" s="11"/>
      <c r="C53" s="12">
        <v>84.09</v>
      </c>
      <c r="D53" s="12"/>
      <c r="E53" s="12">
        <v>-6.85</v>
      </c>
      <c r="F53" s="12"/>
      <c r="G53" s="12">
        <v>43.84</v>
      </c>
      <c r="H53" s="12"/>
      <c r="I53" s="12">
        <f t="shared" si="0"/>
        <v>44.3719291895225</v>
      </c>
      <c r="J53" s="12"/>
      <c r="K53" s="12">
        <f t="shared" si="1"/>
        <v>98.8806591505202</v>
      </c>
    </row>
    <row r="54" ht="14.4" spans="1:11">
      <c r="A54" s="13"/>
      <c r="B54" s="11" t="s">
        <v>21</v>
      </c>
      <c r="C54" s="12">
        <v>83.95</v>
      </c>
      <c r="D54" s="12"/>
      <c r="E54" s="12">
        <v>-7.14</v>
      </c>
      <c r="F54" s="12"/>
      <c r="G54" s="12">
        <v>41.01</v>
      </c>
      <c r="H54" s="12"/>
      <c r="I54" s="12">
        <f t="shared" si="0"/>
        <v>41.6269107669546</v>
      </c>
      <c r="J54" s="12"/>
      <c r="K54" s="12">
        <f t="shared" si="1"/>
        <v>99.876419565353</v>
      </c>
    </row>
    <row r="55" spans="1:12">
      <c r="A55" s="13"/>
      <c r="B55" s="11"/>
      <c r="C55" s="12">
        <v>84.78</v>
      </c>
      <c r="D55" s="12">
        <f>AVERAGE(C54:C56)</f>
        <v>84.5666666666667</v>
      </c>
      <c r="E55" s="12">
        <v>-7.86</v>
      </c>
      <c r="F55" s="12">
        <f>AVERAGE(E54:E56)</f>
        <v>-7.70333333333333</v>
      </c>
      <c r="G55" s="12">
        <v>41.62</v>
      </c>
      <c r="H55" s="12">
        <f>AVERAGE(G54:G56)</f>
        <v>41.17</v>
      </c>
      <c r="I55" s="12">
        <f t="shared" si="0"/>
        <v>42.3556843882849</v>
      </c>
      <c r="J55" s="12">
        <f>AVERAGE(I54:I56)</f>
        <v>41.8864284276452</v>
      </c>
      <c r="K55" s="12">
        <f t="shared" si="1"/>
        <v>100.694443053205</v>
      </c>
      <c r="L55" s="5">
        <f>AVERAGE(K54:K56)</f>
        <v>100.597274125268</v>
      </c>
    </row>
    <row r="56" ht="15.15" spans="1:12">
      <c r="A56" s="14"/>
      <c r="B56" s="15"/>
      <c r="C56" s="16">
        <v>84.97</v>
      </c>
      <c r="D56" s="16"/>
      <c r="E56" s="16">
        <v>-8.11</v>
      </c>
      <c r="F56" s="16"/>
      <c r="G56" s="16">
        <v>40.88</v>
      </c>
      <c r="H56" s="16"/>
      <c r="I56" s="16">
        <f t="shared" si="0"/>
        <v>41.6766901276961</v>
      </c>
      <c r="J56" s="16"/>
      <c r="K56" s="16">
        <f t="shared" si="1"/>
        <v>101.220959757247</v>
      </c>
      <c r="L56" s="16"/>
    </row>
  </sheetData>
  <mergeCells count="20">
    <mergeCell ref="A3:A29"/>
    <mergeCell ref="A30:A5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zunchi</dc:creator>
  <cp:lastModifiedBy>yadan yan</cp:lastModifiedBy>
  <dcterms:created xsi:type="dcterms:W3CDTF">2023-09-04T13:12:00Z</dcterms:created>
  <dcterms:modified xsi:type="dcterms:W3CDTF">2023-11-24T09:24:50Z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BD6C8424983347A798B0ACC54BD357B6_11</vt:lpwstr>
  </property>
  <property fmtid="{D5CDD505-2E9C-101B-9397-08002B2CF9AE}" pid="3" name="KSOProductBuildVer">
    <vt:lpwstr>2052-12.1.0.15712</vt:lpwstr>
  </property>
</Properties>
</file>