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535" activeTab="4"/>
  </bookViews>
  <sheets>
    <sheet name="WT" sheetId="1" r:id="rId1"/>
    <sheet name="1301" sheetId="2" r:id="rId2"/>
    <sheet name="Line 1" sheetId="3" r:id="rId3"/>
    <sheet name="Line 5" sheetId="4" r:id="rId4"/>
    <sheet name="Compiled" sheetId="5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76" i="4" l="1"/>
  <c r="AI73" i="4" s="1"/>
  <c r="AP75" i="4"/>
  <c r="AH75" i="4"/>
  <c r="Z75" i="4"/>
  <c r="R75" i="4"/>
  <c r="K75" i="4"/>
  <c r="F75" i="4"/>
  <c r="AP73" i="4"/>
  <c r="AH73" i="4"/>
  <c r="Z73" i="4"/>
  <c r="R73" i="4"/>
  <c r="K73" i="4"/>
  <c r="F73" i="4"/>
  <c r="AP72" i="4"/>
  <c r="AI72" i="4"/>
  <c r="AH72" i="4"/>
  <c r="Z72" i="4"/>
  <c r="R72" i="4"/>
  <c r="K72" i="4"/>
  <c r="F72" i="4"/>
  <c r="AP71" i="4"/>
  <c r="AH71" i="4"/>
  <c r="Z71" i="4"/>
  <c r="R71" i="4"/>
  <c r="K71" i="4"/>
  <c r="F71" i="4"/>
  <c r="AP70" i="4"/>
  <c r="AH70" i="4"/>
  <c r="Z70" i="4"/>
  <c r="R70" i="4"/>
  <c r="K70" i="4"/>
  <c r="F70" i="4"/>
  <c r="AP69" i="4"/>
  <c r="AH69" i="4"/>
  <c r="Z69" i="4"/>
  <c r="R69" i="4"/>
  <c r="K69" i="4"/>
  <c r="F69" i="4"/>
  <c r="AP68" i="4"/>
  <c r="AP76" i="4" s="1"/>
  <c r="AH68" i="4"/>
  <c r="Z68" i="4"/>
  <c r="R68" i="4"/>
  <c r="R76" i="4" s="1"/>
  <c r="K68" i="4"/>
  <c r="K76" i="4" s="1"/>
  <c r="L70" i="4" s="1"/>
  <c r="M70" i="4" s="1"/>
  <c r="F68" i="4"/>
  <c r="F76" i="4" s="1"/>
  <c r="AH64" i="4"/>
  <c r="AP63" i="4"/>
  <c r="AH63" i="4"/>
  <c r="Z63" i="4"/>
  <c r="R63" i="4"/>
  <c r="K63" i="4"/>
  <c r="F63" i="4"/>
  <c r="AP61" i="4"/>
  <c r="AH61" i="4"/>
  <c r="Z61" i="4"/>
  <c r="R61" i="4"/>
  <c r="K61" i="4"/>
  <c r="F61" i="4"/>
  <c r="AP60" i="4"/>
  <c r="AH60" i="4"/>
  <c r="Z60" i="4"/>
  <c r="R60" i="4"/>
  <c r="K60" i="4"/>
  <c r="F60" i="4"/>
  <c r="AP59" i="4"/>
  <c r="AH59" i="4"/>
  <c r="Z59" i="4"/>
  <c r="R59" i="4"/>
  <c r="K59" i="4"/>
  <c r="F59" i="4"/>
  <c r="AP58" i="4"/>
  <c r="AH58" i="4"/>
  <c r="Z58" i="4"/>
  <c r="R58" i="4"/>
  <c r="K58" i="4"/>
  <c r="F58" i="4"/>
  <c r="AP57" i="4"/>
  <c r="AH57" i="4"/>
  <c r="Z57" i="4"/>
  <c r="R57" i="4"/>
  <c r="R64" i="4" s="1"/>
  <c r="K57" i="4"/>
  <c r="G57" i="4"/>
  <c r="F57" i="4"/>
  <c r="AP56" i="4"/>
  <c r="AP64" i="4" s="1"/>
  <c r="AH56" i="4"/>
  <c r="Z56" i="4"/>
  <c r="Z64" i="4" s="1"/>
  <c r="R56" i="4"/>
  <c r="K56" i="4"/>
  <c r="K64" i="4" s="1"/>
  <c r="L56" i="4" s="1"/>
  <c r="M56" i="4" s="1"/>
  <c r="F56" i="4"/>
  <c r="F64" i="4" s="1"/>
  <c r="G61" i="4" s="1"/>
  <c r="AP50" i="4"/>
  <c r="AH50" i="4"/>
  <c r="Z50" i="4"/>
  <c r="R50" i="4"/>
  <c r="K50" i="4"/>
  <c r="F50" i="4"/>
  <c r="AP48" i="4"/>
  <c r="AH48" i="4"/>
  <c r="Z48" i="4"/>
  <c r="R48" i="4"/>
  <c r="K48" i="4"/>
  <c r="F48" i="4"/>
  <c r="AP47" i="4"/>
  <c r="AH47" i="4"/>
  <c r="Z47" i="4"/>
  <c r="R47" i="4"/>
  <c r="K47" i="4"/>
  <c r="F47" i="4"/>
  <c r="AP46" i="4"/>
  <c r="AH46" i="4"/>
  <c r="Z46" i="4"/>
  <c r="R46" i="4"/>
  <c r="K46" i="4"/>
  <c r="F46" i="4"/>
  <c r="AP45" i="4"/>
  <c r="AH45" i="4"/>
  <c r="Z45" i="4"/>
  <c r="R45" i="4"/>
  <c r="K45" i="4"/>
  <c r="F45" i="4"/>
  <c r="AP44" i="4"/>
  <c r="AH44" i="4"/>
  <c r="AH51" i="4" s="1"/>
  <c r="AI45" i="4" s="1"/>
  <c r="AJ45" i="4" s="1"/>
  <c r="Z44" i="4"/>
  <c r="R44" i="4"/>
  <c r="R51" i="4" s="1"/>
  <c r="K44" i="4"/>
  <c r="F44" i="4"/>
  <c r="AP43" i="4"/>
  <c r="AP51" i="4" s="1"/>
  <c r="AH43" i="4"/>
  <c r="Z43" i="4"/>
  <c r="Z51" i="4" s="1"/>
  <c r="R43" i="4"/>
  <c r="K43" i="4"/>
  <c r="K51" i="4" s="1"/>
  <c r="F43" i="4"/>
  <c r="F51" i="4" s="1"/>
  <c r="Q39" i="4"/>
  <c r="F39" i="4"/>
  <c r="G34" i="4" s="1"/>
  <c r="AL38" i="4"/>
  <c r="AE38" i="4"/>
  <c r="X38" i="4"/>
  <c r="Q38" i="4"/>
  <c r="K38" i="4"/>
  <c r="F38" i="4"/>
  <c r="AL36" i="4"/>
  <c r="AE36" i="4"/>
  <c r="X36" i="4"/>
  <c r="Q36" i="4"/>
  <c r="K36" i="4"/>
  <c r="F36" i="4"/>
  <c r="AL35" i="4"/>
  <c r="AE35" i="4"/>
  <c r="X35" i="4"/>
  <c r="Q35" i="4"/>
  <c r="K35" i="4"/>
  <c r="F35" i="4"/>
  <c r="AL34" i="4"/>
  <c r="AE34" i="4"/>
  <c r="X34" i="4"/>
  <c r="Q34" i="4"/>
  <c r="K34" i="4"/>
  <c r="F34" i="4"/>
  <c r="AL33" i="4"/>
  <c r="AE33" i="4"/>
  <c r="X33" i="4"/>
  <c r="Q33" i="4"/>
  <c r="K33" i="4"/>
  <c r="F33" i="4"/>
  <c r="AL32" i="4"/>
  <c r="AE32" i="4"/>
  <c r="X32" i="4"/>
  <c r="Q32" i="4"/>
  <c r="K32" i="4"/>
  <c r="F32" i="4"/>
  <c r="AL31" i="4"/>
  <c r="AF31" i="4"/>
  <c r="AE31" i="4"/>
  <c r="AE39" i="4" s="1"/>
  <c r="X31" i="4"/>
  <c r="Q31" i="4"/>
  <c r="K31" i="4"/>
  <c r="K39" i="4" s="1"/>
  <c r="L35" i="4" s="1"/>
  <c r="M35" i="4" s="1"/>
  <c r="F31" i="4"/>
  <c r="AE26" i="4"/>
  <c r="F26" i="4"/>
  <c r="G23" i="4" s="1"/>
  <c r="H23" i="4" s="1"/>
  <c r="AL25" i="4"/>
  <c r="AE25" i="4"/>
  <c r="X25" i="4"/>
  <c r="Q25" i="4"/>
  <c r="K25" i="4"/>
  <c r="F25" i="4"/>
  <c r="AL23" i="4"/>
  <c r="AE23" i="4"/>
  <c r="X23" i="4"/>
  <c r="Q23" i="4"/>
  <c r="K23" i="4"/>
  <c r="F23" i="4"/>
  <c r="AM22" i="4"/>
  <c r="AN22" i="4" s="1"/>
  <c r="AL22" i="4"/>
  <c r="AE22" i="4"/>
  <c r="Y22" i="4"/>
  <c r="Z22" i="4" s="1"/>
  <c r="X22" i="4"/>
  <c r="R22" i="4"/>
  <c r="Q22" i="4"/>
  <c r="K22" i="4"/>
  <c r="F22" i="4"/>
  <c r="AL21" i="4"/>
  <c r="AE21" i="4"/>
  <c r="X21" i="4"/>
  <c r="Q21" i="4"/>
  <c r="K21" i="4"/>
  <c r="F21" i="4"/>
  <c r="AL20" i="4"/>
  <c r="AE20" i="4"/>
  <c r="Y20" i="4"/>
  <c r="Z20" i="4" s="1"/>
  <c r="X20" i="4"/>
  <c r="Q20" i="4"/>
  <c r="K20" i="4"/>
  <c r="F20" i="4"/>
  <c r="AL19" i="4"/>
  <c r="AE19" i="4"/>
  <c r="X19" i="4"/>
  <c r="Q19" i="4"/>
  <c r="K19" i="4"/>
  <c r="F19" i="4"/>
  <c r="AL18" i="4"/>
  <c r="AL26" i="4" s="1"/>
  <c r="AE18" i="4"/>
  <c r="X18" i="4"/>
  <c r="X26" i="4" s="1"/>
  <c r="R18" i="4"/>
  <c r="Q18" i="4"/>
  <c r="Q26" i="4" s="1"/>
  <c r="L18" i="4"/>
  <c r="M18" i="4" s="1"/>
  <c r="K18" i="4"/>
  <c r="K26" i="4" s="1"/>
  <c r="L22" i="4" s="1"/>
  <c r="M22" i="4" s="1"/>
  <c r="F18" i="4"/>
  <c r="AL11" i="4"/>
  <c r="AE11" i="4"/>
  <c r="X11" i="4"/>
  <c r="Q11" i="4"/>
  <c r="K11" i="4"/>
  <c r="F11" i="4"/>
  <c r="AL9" i="4"/>
  <c r="AE9" i="4"/>
  <c r="X9" i="4"/>
  <c r="Q9" i="4"/>
  <c r="K9" i="4"/>
  <c r="F9" i="4"/>
  <c r="AL8" i="4"/>
  <c r="AE8" i="4"/>
  <c r="X8" i="4"/>
  <c r="Q8" i="4"/>
  <c r="K8" i="4"/>
  <c r="F8" i="4"/>
  <c r="AL7" i="4"/>
  <c r="AE7" i="4"/>
  <c r="X7" i="4"/>
  <c r="Q7" i="4"/>
  <c r="K7" i="4"/>
  <c r="F7" i="4"/>
  <c r="AL6" i="4"/>
  <c r="AE6" i="4"/>
  <c r="X6" i="4"/>
  <c r="Q6" i="4"/>
  <c r="K6" i="4"/>
  <c r="F6" i="4"/>
  <c r="AL5" i="4"/>
  <c r="AE5" i="4"/>
  <c r="X5" i="4"/>
  <c r="Q5" i="4"/>
  <c r="Q12" i="4" s="1"/>
  <c r="K5" i="4"/>
  <c r="F5" i="4"/>
  <c r="AL4" i="4"/>
  <c r="AE4" i="4"/>
  <c r="AE12" i="4" s="1"/>
  <c r="X4" i="4"/>
  <c r="X12" i="4" s="1"/>
  <c r="Y7" i="4" s="1"/>
  <c r="Z7" i="4" s="1"/>
  <c r="Q4" i="4"/>
  <c r="L4" i="4"/>
  <c r="M4" i="4" s="1"/>
  <c r="K4" i="4"/>
  <c r="K12" i="4" s="1"/>
  <c r="G4" i="4"/>
  <c r="H4" i="4" s="1"/>
  <c r="F4" i="4"/>
  <c r="F12" i="4" s="1"/>
  <c r="G9" i="4" s="1"/>
  <c r="AP77" i="3"/>
  <c r="AQ69" i="3" s="1"/>
  <c r="AP76" i="3"/>
  <c r="AH76" i="3"/>
  <c r="Z76" i="3"/>
  <c r="R76" i="3"/>
  <c r="K76" i="3"/>
  <c r="F76" i="3"/>
  <c r="AQ74" i="3"/>
  <c r="AP74" i="3"/>
  <c r="AH74" i="3"/>
  <c r="Z74" i="3"/>
  <c r="R74" i="3"/>
  <c r="L74" i="3"/>
  <c r="K74" i="3"/>
  <c r="F74" i="3"/>
  <c r="AP73" i="3"/>
  <c r="AH73" i="3"/>
  <c r="Z73" i="3"/>
  <c r="R73" i="3"/>
  <c r="K73" i="3"/>
  <c r="F73" i="3"/>
  <c r="AP72" i="3"/>
  <c r="AH72" i="3"/>
  <c r="Z72" i="3"/>
  <c r="R72" i="3"/>
  <c r="K72" i="3"/>
  <c r="F72" i="3"/>
  <c r="AP71" i="3"/>
  <c r="AH71" i="3"/>
  <c r="Z71" i="3"/>
  <c r="R71" i="3"/>
  <c r="K71" i="3"/>
  <c r="F71" i="3"/>
  <c r="AQ70" i="3"/>
  <c r="AP70" i="3"/>
  <c r="AH70" i="3"/>
  <c r="Z70" i="3"/>
  <c r="R70" i="3"/>
  <c r="K70" i="3"/>
  <c r="F70" i="3"/>
  <c r="AP69" i="3"/>
  <c r="AH69" i="3"/>
  <c r="AH77" i="3" s="1"/>
  <c r="Z69" i="3"/>
  <c r="R69" i="3"/>
  <c r="R77" i="3" s="1"/>
  <c r="K69" i="3"/>
  <c r="K77" i="3" s="1"/>
  <c r="L71" i="3" s="1"/>
  <c r="M71" i="3" s="1"/>
  <c r="F69" i="3"/>
  <c r="F77" i="3" s="1"/>
  <c r="G73" i="3" s="1"/>
  <c r="H73" i="3" s="1"/>
  <c r="AH64" i="3"/>
  <c r="AP63" i="3"/>
  <c r="AH63" i="3"/>
  <c r="Z63" i="3"/>
  <c r="R63" i="3"/>
  <c r="T57" i="3" s="1"/>
  <c r="K63" i="3"/>
  <c r="F63" i="3"/>
  <c r="AP61" i="3"/>
  <c r="AI61" i="3"/>
  <c r="AJ61" i="3" s="1"/>
  <c r="AH61" i="3"/>
  <c r="Z61" i="3"/>
  <c r="R61" i="3"/>
  <c r="K61" i="3"/>
  <c r="F61" i="3"/>
  <c r="AP60" i="3"/>
  <c r="AH60" i="3"/>
  <c r="AI60" i="3" s="1"/>
  <c r="AJ60" i="3" s="1"/>
  <c r="Z60" i="3"/>
  <c r="T60" i="3"/>
  <c r="S60" i="3"/>
  <c r="R60" i="3"/>
  <c r="K60" i="3"/>
  <c r="F60" i="3"/>
  <c r="AP59" i="3"/>
  <c r="AI59" i="3"/>
  <c r="AJ59" i="3" s="1"/>
  <c r="AH59" i="3"/>
  <c r="Z59" i="3"/>
  <c r="R59" i="3"/>
  <c r="K59" i="3"/>
  <c r="F59" i="3"/>
  <c r="AP58" i="3"/>
  <c r="AH58" i="3"/>
  <c r="Z58" i="3"/>
  <c r="R58" i="3"/>
  <c r="K58" i="3"/>
  <c r="F58" i="3"/>
  <c r="AP57" i="3"/>
  <c r="AJ57" i="3"/>
  <c r="AI57" i="3"/>
  <c r="AH57" i="3"/>
  <c r="Z57" i="3"/>
  <c r="S57" i="3"/>
  <c r="R57" i="3"/>
  <c r="K57" i="3"/>
  <c r="F57" i="3"/>
  <c r="AP56" i="3"/>
  <c r="AP64" i="3" s="1"/>
  <c r="AH56" i="3"/>
  <c r="Z56" i="3"/>
  <c r="Z64" i="3" s="1"/>
  <c r="R56" i="3"/>
  <c r="R64" i="3" s="1"/>
  <c r="K56" i="3"/>
  <c r="F56" i="3"/>
  <c r="AP50" i="3"/>
  <c r="AH50" i="3"/>
  <c r="Z50" i="3"/>
  <c r="R50" i="3"/>
  <c r="K50" i="3"/>
  <c r="F50" i="3"/>
  <c r="AP48" i="3"/>
  <c r="AH48" i="3"/>
  <c r="Z48" i="3"/>
  <c r="R48" i="3"/>
  <c r="K48" i="3"/>
  <c r="F48" i="3"/>
  <c r="AP47" i="3"/>
  <c r="AH47" i="3"/>
  <c r="Z47" i="3"/>
  <c r="R47" i="3"/>
  <c r="K47" i="3"/>
  <c r="F47" i="3"/>
  <c r="AP46" i="3"/>
  <c r="AH46" i="3"/>
  <c r="Z46" i="3"/>
  <c r="R46" i="3"/>
  <c r="K46" i="3"/>
  <c r="F46" i="3"/>
  <c r="AP45" i="3"/>
  <c r="AH45" i="3"/>
  <c r="Z45" i="3"/>
  <c r="R45" i="3"/>
  <c r="R51" i="3" s="1"/>
  <c r="K45" i="3"/>
  <c r="F45" i="3"/>
  <c r="AP44" i="3"/>
  <c r="AH44" i="3"/>
  <c r="Z44" i="3"/>
  <c r="R44" i="3"/>
  <c r="K44" i="3"/>
  <c r="F44" i="3"/>
  <c r="AP43" i="3"/>
  <c r="AP51" i="3" s="1"/>
  <c r="AH43" i="3"/>
  <c r="AH51" i="3" s="1"/>
  <c r="Z43" i="3"/>
  <c r="Z51" i="3" s="1"/>
  <c r="R43" i="3"/>
  <c r="K43" i="3"/>
  <c r="K51" i="3" s="1"/>
  <c r="F43" i="3"/>
  <c r="F51" i="3" s="1"/>
  <c r="G47" i="3" s="1"/>
  <c r="V39" i="3"/>
  <c r="AL38" i="3"/>
  <c r="AE38" i="3"/>
  <c r="X38" i="3"/>
  <c r="V38" i="3"/>
  <c r="Q38" i="3"/>
  <c r="K38" i="3"/>
  <c r="F38" i="3"/>
  <c r="AL36" i="3"/>
  <c r="AE36" i="3"/>
  <c r="X36" i="3"/>
  <c r="Q36" i="3"/>
  <c r="K36" i="3"/>
  <c r="F36" i="3"/>
  <c r="AL35" i="3"/>
  <c r="AE35" i="3"/>
  <c r="X35" i="3"/>
  <c r="Q35" i="3"/>
  <c r="K35" i="3"/>
  <c r="F35" i="3"/>
  <c r="AL34" i="3"/>
  <c r="AE34" i="3"/>
  <c r="X34" i="3"/>
  <c r="Q34" i="3"/>
  <c r="K34" i="3"/>
  <c r="F34" i="3"/>
  <c r="AL33" i="3"/>
  <c r="AE33" i="3"/>
  <c r="X33" i="3"/>
  <c r="Q33" i="3"/>
  <c r="K33" i="3"/>
  <c r="F33" i="3"/>
  <c r="AL32" i="3"/>
  <c r="AE32" i="3"/>
  <c r="X32" i="3"/>
  <c r="Q32" i="3"/>
  <c r="Q39" i="3" s="1"/>
  <c r="K32" i="3"/>
  <c r="F32" i="3"/>
  <c r="F39" i="3" s="1"/>
  <c r="AL31" i="3"/>
  <c r="AL39" i="3" s="1"/>
  <c r="AE31" i="3"/>
  <c r="AE39" i="3" s="1"/>
  <c r="AF32" i="3" s="1"/>
  <c r="AG32" i="3" s="1"/>
  <c r="X31" i="3"/>
  <c r="X39" i="3" s="1"/>
  <c r="Q31" i="3"/>
  <c r="K31" i="3"/>
  <c r="K39" i="3" s="1"/>
  <c r="F31" i="3"/>
  <c r="V26" i="3"/>
  <c r="Q26" i="3"/>
  <c r="R18" i="3" s="1"/>
  <c r="S18" i="3" s="1"/>
  <c r="AL25" i="3"/>
  <c r="AE25" i="3"/>
  <c r="X25" i="3"/>
  <c r="V25" i="3"/>
  <c r="Q25" i="3"/>
  <c r="K25" i="3"/>
  <c r="F25" i="3"/>
  <c r="AL23" i="3"/>
  <c r="AE23" i="3"/>
  <c r="X23" i="3"/>
  <c r="Q23" i="3"/>
  <c r="K23" i="3"/>
  <c r="F23" i="3"/>
  <c r="AL22" i="3"/>
  <c r="AE22" i="3"/>
  <c r="X22" i="3"/>
  <c r="Q22" i="3"/>
  <c r="K22" i="3"/>
  <c r="F22" i="3"/>
  <c r="AL21" i="3"/>
  <c r="AE21" i="3"/>
  <c r="X21" i="3"/>
  <c r="Q21" i="3"/>
  <c r="K21" i="3"/>
  <c r="F21" i="3"/>
  <c r="AL20" i="3"/>
  <c r="AE20" i="3"/>
  <c r="X20" i="3"/>
  <c r="Q20" i="3"/>
  <c r="K20" i="3"/>
  <c r="F20" i="3"/>
  <c r="F26" i="3" s="1"/>
  <c r="AL19" i="3"/>
  <c r="AG19" i="3"/>
  <c r="AF19" i="3"/>
  <c r="AE19" i="3"/>
  <c r="X19" i="3"/>
  <c r="Q19" i="3"/>
  <c r="K19" i="3"/>
  <c r="F19" i="3"/>
  <c r="AL18" i="3"/>
  <c r="AL26" i="3" s="1"/>
  <c r="AG18" i="3"/>
  <c r="AF18" i="3"/>
  <c r="AE18" i="3"/>
  <c r="AE26" i="3" s="1"/>
  <c r="AF22" i="3" s="1"/>
  <c r="X18" i="3"/>
  <c r="X26" i="3" s="1"/>
  <c r="Q18" i="3"/>
  <c r="K18" i="3"/>
  <c r="K26" i="3" s="1"/>
  <c r="F18" i="3"/>
  <c r="AL11" i="3"/>
  <c r="AE11" i="3"/>
  <c r="X11" i="3"/>
  <c r="Q11" i="3"/>
  <c r="K11" i="3"/>
  <c r="F11" i="3"/>
  <c r="AL9" i="3"/>
  <c r="AE9" i="3"/>
  <c r="X9" i="3"/>
  <c r="Q9" i="3"/>
  <c r="K9" i="3"/>
  <c r="F9" i="3"/>
  <c r="AL8" i="3"/>
  <c r="AE8" i="3"/>
  <c r="X8" i="3"/>
  <c r="Q8" i="3"/>
  <c r="K8" i="3"/>
  <c r="F8" i="3"/>
  <c r="AL7" i="3"/>
  <c r="AE7" i="3"/>
  <c r="X7" i="3"/>
  <c r="Q7" i="3"/>
  <c r="K7" i="3"/>
  <c r="F7" i="3"/>
  <c r="AL6" i="3"/>
  <c r="AE6" i="3"/>
  <c r="X6" i="3"/>
  <c r="Q6" i="3"/>
  <c r="K6" i="3"/>
  <c r="F6" i="3"/>
  <c r="AL5" i="3"/>
  <c r="AE5" i="3"/>
  <c r="X5" i="3"/>
  <c r="Q5" i="3"/>
  <c r="K5" i="3"/>
  <c r="K12" i="3" s="1"/>
  <c r="F5" i="3"/>
  <c r="AL4" i="3"/>
  <c r="AL12" i="3" s="1"/>
  <c r="AM8" i="3" s="1"/>
  <c r="AE4" i="3"/>
  <c r="AE12" i="3" s="1"/>
  <c r="X4" i="3"/>
  <c r="Q4" i="3"/>
  <c r="Q12" i="3" s="1"/>
  <c r="K4" i="3"/>
  <c r="F4" i="3"/>
  <c r="F12" i="3" s="1"/>
  <c r="AP76" i="2"/>
  <c r="AH76" i="2"/>
  <c r="Z76" i="2"/>
  <c r="R76" i="2"/>
  <c r="K76" i="2"/>
  <c r="F76" i="2"/>
  <c r="AP74" i="2"/>
  <c r="AH74" i="2"/>
  <c r="Z74" i="2"/>
  <c r="R74" i="2"/>
  <c r="K74" i="2"/>
  <c r="F74" i="2"/>
  <c r="AP73" i="2"/>
  <c r="AH73" i="2"/>
  <c r="AA73" i="2"/>
  <c r="AB73" i="2" s="1"/>
  <c r="Z73" i="2"/>
  <c r="R73" i="2"/>
  <c r="K73" i="2"/>
  <c r="F73" i="2"/>
  <c r="AP72" i="2"/>
  <c r="AH72" i="2"/>
  <c r="Z72" i="2"/>
  <c r="R72" i="2"/>
  <c r="K72" i="2"/>
  <c r="F72" i="2"/>
  <c r="AP71" i="2"/>
  <c r="AH71" i="2"/>
  <c r="Z71" i="2"/>
  <c r="R71" i="2"/>
  <c r="K71" i="2"/>
  <c r="F71" i="2"/>
  <c r="AP70" i="2"/>
  <c r="AH70" i="2"/>
  <c r="Z70" i="2"/>
  <c r="R70" i="2"/>
  <c r="K70" i="2"/>
  <c r="F70" i="2"/>
  <c r="AP69" i="2"/>
  <c r="AP77" i="2" s="1"/>
  <c r="AH69" i="2"/>
  <c r="AH77" i="2" s="1"/>
  <c r="Z69" i="2"/>
  <c r="Z77" i="2" s="1"/>
  <c r="R69" i="2"/>
  <c r="R77" i="2" s="1"/>
  <c r="K69" i="2"/>
  <c r="K77" i="2" s="1"/>
  <c r="F69" i="2"/>
  <c r="F77" i="2" s="1"/>
  <c r="AP63" i="2"/>
  <c r="AH63" i="2"/>
  <c r="Z63" i="2"/>
  <c r="R63" i="2"/>
  <c r="K63" i="2"/>
  <c r="F63" i="2"/>
  <c r="AP61" i="2"/>
  <c r="AH61" i="2"/>
  <c r="Z61" i="2"/>
  <c r="R61" i="2"/>
  <c r="K61" i="2"/>
  <c r="F61" i="2"/>
  <c r="AP60" i="2"/>
  <c r="AH60" i="2"/>
  <c r="Z60" i="2"/>
  <c r="R60" i="2"/>
  <c r="K60" i="2"/>
  <c r="F60" i="2"/>
  <c r="AP59" i="2"/>
  <c r="AH59" i="2"/>
  <c r="Z59" i="2"/>
  <c r="R59" i="2"/>
  <c r="K59" i="2"/>
  <c r="F59" i="2"/>
  <c r="AP58" i="2"/>
  <c r="AH58" i="2"/>
  <c r="Z58" i="2"/>
  <c r="R58" i="2"/>
  <c r="K58" i="2"/>
  <c r="F58" i="2"/>
  <c r="AP57" i="2"/>
  <c r="AH57" i="2"/>
  <c r="Z57" i="2"/>
  <c r="R57" i="2"/>
  <c r="K57" i="2"/>
  <c r="F57" i="2"/>
  <c r="AP56" i="2"/>
  <c r="AP64" i="2" s="1"/>
  <c r="AH56" i="2"/>
  <c r="AH64" i="2" s="1"/>
  <c r="Z56" i="2"/>
  <c r="Z64" i="2" s="1"/>
  <c r="R56" i="2"/>
  <c r="R64" i="2" s="1"/>
  <c r="K56" i="2"/>
  <c r="K64" i="2" s="1"/>
  <c r="F56" i="2"/>
  <c r="F64" i="2" s="1"/>
  <c r="AH51" i="2"/>
  <c r="AI48" i="2" s="1"/>
  <c r="AJ48" i="2" s="1"/>
  <c r="AP50" i="2"/>
  <c r="AH50" i="2"/>
  <c r="Z50" i="2"/>
  <c r="R50" i="2"/>
  <c r="K50" i="2"/>
  <c r="F50" i="2"/>
  <c r="AP48" i="2"/>
  <c r="AH48" i="2"/>
  <c r="Z48" i="2"/>
  <c r="R48" i="2"/>
  <c r="K48" i="2"/>
  <c r="F48" i="2"/>
  <c r="AP47" i="2"/>
  <c r="AI47" i="2"/>
  <c r="AJ47" i="2" s="1"/>
  <c r="AH47" i="2"/>
  <c r="Z47" i="2"/>
  <c r="R47" i="2"/>
  <c r="K47" i="2"/>
  <c r="F47" i="2"/>
  <c r="AP46" i="2"/>
  <c r="AH46" i="2"/>
  <c r="Z46" i="2"/>
  <c r="R46" i="2"/>
  <c r="K46" i="2"/>
  <c r="F46" i="2"/>
  <c r="AP45" i="2"/>
  <c r="AH45" i="2"/>
  <c r="Z45" i="2"/>
  <c r="R45" i="2"/>
  <c r="K45" i="2"/>
  <c r="F45" i="2"/>
  <c r="AP44" i="2"/>
  <c r="AH44" i="2"/>
  <c r="Z44" i="2"/>
  <c r="Z51" i="2" s="1"/>
  <c r="R44" i="2"/>
  <c r="K44" i="2"/>
  <c r="F44" i="2"/>
  <c r="AP43" i="2"/>
  <c r="AP51" i="2" s="1"/>
  <c r="AH43" i="2"/>
  <c r="Z43" i="2"/>
  <c r="R43" i="2"/>
  <c r="R51" i="2" s="1"/>
  <c r="L43" i="2"/>
  <c r="M43" i="2" s="1"/>
  <c r="K43" i="2"/>
  <c r="K51" i="2" s="1"/>
  <c r="F43" i="2"/>
  <c r="F51" i="2" s="1"/>
  <c r="K38" i="2"/>
  <c r="AE37" i="2"/>
  <c r="X37" i="2"/>
  <c r="Q37" i="2"/>
  <c r="K37" i="2"/>
  <c r="F37" i="2"/>
  <c r="AE35" i="2"/>
  <c r="X35" i="2"/>
  <c r="Q35" i="2"/>
  <c r="K35" i="2"/>
  <c r="F35" i="2"/>
  <c r="AE34" i="2"/>
  <c r="X34" i="2"/>
  <c r="Q34" i="2"/>
  <c r="L34" i="2"/>
  <c r="M34" i="2" s="1"/>
  <c r="K34" i="2"/>
  <c r="F34" i="2"/>
  <c r="AF33" i="2"/>
  <c r="AG33" i="2" s="1"/>
  <c r="AE33" i="2"/>
  <c r="X33" i="2"/>
  <c r="Q33" i="2"/>
  <c r="K33" i="2"/>
  <c r="F33" i="2"/>
  <c r="AE32" i="2"/>
  <c r="X32" i="2"/>
  <c r="Q32" i="2"/>
  <c r="K32" i="2"/>
  <c r="F32" i="2"/>
  <c r="AE31" i="2"/>
  <c r="X31" i="2"/>
  <c r="Q31" i="2"/>
  <c r="K31" i="2"/>
  <c r="F31" i="2"/>
  <c r="AE30" i="2"/>
  <c r="AE38" i="2" s="1"/>
  <c r="AF31" i="2" s="1"/>
  <c r="AG31" i="2" s="1"/>
  <c r="X30" i="2"/>
  <c r="X38" i="2" s="1"/>
  <c r="Q30" i="2"/>
  <c r="Q38" i="2" s="1"/>
  <c r="R31" i="2" s="1"/>
  <c r="K30" i="2"/>
  <c r="F30" i="2"/>
  <c r="X25" i="2"/>
  <c r="AE24" i="2"/>
  <c r="X24" i="2"/>
  <c r="Q24" i="2"/>
  <c r="K24" i="2"/>
  <c r="F24" i="2"/>
  <c r="AE22" i="2"/>
  <c r="X22" i="2"/>
  <c r="Q22" i="2"/>
  <c r="K22" i="2"/>
  <c r="F22" i="2"/>
  <c r="AE21" i="2"/>
  <c r="X21" i="2"/>
  <c r="Q21" i="2"/>
  <c r="K21" i="2"/>
  <c r="F21" i="2"/>
  <c r="AE20" i="2"/>
  <c r="X20" i="2"/>
  <c r="Q20" i="2"/>
  <c r="K20" i="2"/>
  <c r="F20" i="2"/>
  <c r="AE19" i="2"/>
  <c r="X19" i="2"/>
  <c r="Q19" i="2"/>
  <c r="K19" i="2"/>
  <c r="F19" i="2"/>
  <c r="AE18" i="2"/>
  <c r="X18" i="2"/>
  <c r="Q18" i="2"/>
  <c r="K18" i="2"/>
  <c r="F18" i="2"/>
  <c r="AE17" i="2"/>
  <c r="X17" i="2"/>
  <c r="Q17" i="2"/>
  <c r="K17" i="2"/>
  <c r="K25" i="2" s="1"/>
  <c r="F17" i="2"/>
  <c r="F25" i="2" s="1"/>
  <c r="K12" i="2"/>
  <c r="L6" i="2" s="1"/>
  <c r="M6" i="2" s="1"/>
  <c r="AE11" i="2"/>
  <c r="X11" i="2"/>
  <c r="Q11" i="2"/>
  <c r="K11" i="2"/>
  <c r="F11" i="2"/>
  <c r="AE9" i="2"/>
  <c r="X9" i="2"/>
  <c r="Q9" i="2"/>
  <c r="K9" i="2"/>
  <c r="F9" i="2"/>
  <c r="AE8" i="2"/>
  <c r="X8" i="2"/>
  <c r="Q8" i="2"/>
  <c r="M8" i="2"/>
  <c r="L8" i="2"/>
  <c r="K8" i="2"/>
  <c r="F8" i="2"/>
  <c r="AE7" i="2"/>
  <c r="X7" i="2"/>
  <c r="Q7" i="2"/>
  <c r="K7" i="2"/>
  <c r="F7" i="2"/>
  <c r="AE6" i="2"/>
  <c r="X6" i="2"/>
  <c r="Q6" i="2"/>
  <c r="K6" i="2"/>
  <c r="F6" i="2"/>
  <c r="AE5" i="2"/>
  <c r="X5" i="2"/>
  <c r="Q5" i="2"/>
  <c r="L5" i="2"/>
  <c r="M5" i="2" s="1"/>
  <c r="K5" i="2"/>
  <c r="F5" i="2"/>
  <c r="AF4" i="2"/>
  <c r="AG4" i="2" s="1"/>
  <c r="AE4" i="2"/>
  <c r="AE12" i="2" s="1"/>
  <c r="X4" i="2"/>
  <c r="X12" i="2" s="1"/>
  <c r="Q4" i="2"/>
  <c r="Q12" i="2" s="1"/>
  <c r="K4" i="2"/>
  <c r="F4" i="2"/>
  <c r="F12" i="2" s="1"/>
  <c r="T18" i="1"/>
  <c r="Z78" i="1"/>
  <c r="AA75" i="1" s="1"/>
  <c r="AP77" i="1"/>
  <c r="AH77" i="1"/>
  <c r="Z77" i="1"/>
  <c r="R77" i="1"/>
  <c r="K77" i="1"/>
  <c r="F77" i="1"/>
  <c r="AP75" i="1"/>
  <c r="AH75" i="1"/>
  <c r="Z75" i="1"/>
  <c r="R75" i="1"/>
  <c r="K75" i="1"/>
  <c r="F75" i="1"/>
  <c r="AP74" i="1"/>
  <c r="AH74" i="1"/>
  <c r="Z74" i="1"/>
  <c r="R74" i="1"/>
  <c r="K74" i="1"/>
  <c r="F74" i="1"/>
  <c r="AP73" i="1"/>
  <c r="AH73" i="1"/>
  <c r="Z73" i="1"/>
  <c r="R73" i="1"/>
  <c r="K73" i="1"/>
  <c r="F73" i="1"/>
  <c r="AP72" i="1"/>
  <c r="AP78" i="1" s="1"/>
  <c r="AH72" i="1"/>
  <c r="Z72" i="1"/>
  <c r="R72" i="1"/>
  <c r="K72" i="1"/>
  <c r="F72" i="1"/>
  <c r="AP71" i="1"/>
  <c r="AI71" i="1"/>
  <c r="AJ71" i="1" s="1"/>
  <c r="AH71" i="1"/>
  <c r="Z71" i="1"/>
  <c r="S71" i="1"/>
  <c r="T71" i="1" s="1"/>
  <c r="R71" i="1"/>
  <c r="K71" i="1"/>
  <c r="F71" i="1"/>
  <c r="AP70" i="1"/>
  <c r="AH70" i="1"/>
  <c r="AH78" i="1" s="1"/>
  <c r="Z70" i="1"/>
  <c r="R70" i="1"/>
  <c r="R78" i="1" s="1"/>
  <c r="K70" i="1"/>
  <c r="F70" i="1"/>
  <c r="AP65" i="1"/>
  <c r="AP64" i="1"/>
  <c r="AH64" i="1"/>
  <c r="Z64" i="1"/>
  <c r="R64" i="1"/>
  <c r="K64" i="1"/>
  <c r="F64" i="1"/>
  <c r="AP62" i="1"/>
  <c r="AH62" i="1"/>
  <c r="Z62" i="1"/>
  <c r="R62" i="1"/>
  <c r="K62" i="1"/>
  <c r="F62" i="1"/>
  <c r="AP61" i="1"/>
  <c r="AH61" i="1"/>
  <c r="Z61" i="1"/>
  <c r="R61" i="1"/>
  <c r="K61" i="1"/>
  <c r="F61" i="1"/>
  <c r="AP60" i="1"/>
  <c r="AH60" i="1"/>
  <c r="Z60" i="1"/>
  <c r="R60" i="1"/>
  <c r="K60" i="1"/>
  <c r="F60" i="1"/>
  <c r="AP59" i="1"/>
  <c r="AH59" i="1"/>
  <c r="Z59" i="1"/>
  <c r="Z65" i="1" s="1"/>
  <c r="R59" i="1"/>
  <c r="K59" i="1"/>
  <c r="F59" i="1"/>
  <c r="AP58" i="1"/>
  <c r="AH58" i="1"/>
  <c r="Z58" i="1"/>
  <c r="S58" i="1"/>
  <c r="T58" i="1" s="1"/>
  <c r="R58" i="1"/>
  <c r="K58" i="1"/>
  <c r="F58" i="1"/>
  <c r="AP57" i="1"/>
  <c r="AH57" i="1"/>
  <c r="AH65" i="1" s="1"/>
  <c r="AI58" i="1" s="1"/>
  <c r="Z57" i="1"/>
  <c r="R57" i="1"/>
  <c r="R65" i="1" s="1"/>
  <c r="K57" i="1"/>
  <c r="K65" i="1" s="1"/>
  <c r="F57" i="1"/>
  <c r="Z52" i="1"/>
  <c r="K52" i="1"/>
  <c r="L49" i="1" s="1"/>
  <c r="AP51" i="1"/>
  <c r="AH51" i="1"/>
  <c r="Z51" i="1"/>
  <c r="AB49" i="1" s="1"/>
  <c r="R51" i="1"/>
  <c r="K51" i="1"/>
  <c r="F51" i="1"/>
  <c r="AQ49" i="1"/>
  <c r="AP49" i="1"/>
  <c r="AH49" i="1"/>
  <c r="AA49" i="1"/>
  <c r="Z49" i="1"/>
  <c r="R49" i="1"/>
  <c r="K49" i="1"/>
  <c r="F49" i="1"/>
  <c r="AP48" i="1"/>
  <c r="AH48" i="1"/>
  <c r="Z48" i="1"/>
  <c r="R48" i="1"/>
  <c r="K48" i="1"/>
  <c r="F48" i="1"/>
  <c r="AP47" i="1"/>
  <c r="AH47" i="1"/>
  <c r="Z47" i="1"/>
  <c r="R47" i="1"/>
  <c r="K47" i="1"/>
  <c r="F47" i="1"/>
  <c r="AP46" i="1"/>
  <c r="AP52" i="1" s="1"/>
  <c r="AQ45" i="1" s="1"/>
  <c r="AH46" i="1"/>
  <c r="Z46" i="1"/>
  <c r="R46" i="1"/>
  <c r="K46" i="1"/>
  <c r="F46" i="1"/>
  <c r="AP45" i="1"/>
  <c r="AH45" i="1"/>
  <c r="AA45" i="1"/>
  <c r="Z45" i="1"/>
  <c r="R45" i="1"/>
  <c r="K45" i="1"/>
  <c r="F45" i="1"/>
  <c r="AQ44" i="1"/>
  <c r="AP44" i="1"/>
  <c r="AH44" i="1"/>
  <c r="AH52" i="1" s="1"/>
  <c r="Z44" i="1"/>
  <c r="R44" i="1"/>
  <c r="R52" i="1" s="1"/>
  <c r="S45" i="1" s="1"/>
  <c r="T45" i="1" s="1"/>
  <c r="K44" i="1"/>
  <c r="F44" i="1"/>
  <c r="F52" i="1" s="1"/>
  <c r="G44" i="1" s="1"/>
  <c r="H44" i="1" s="1"/>
  <c r="F39" i="1"/>
  <c r="G31" i="1" s="1"/>
  <c r="H31" i="1" s="1"/>
  <c r="AE38" i="1"/>
  <c r="X38" i="1"/>
  <c r="Q38" i="1"/>
  <c r="K38" i="1"/>
  <c r="F38" i="1"/>
  <c r="AE36" i="1"/>
  <c r="X36" i="1"/>
  <c r="Q36" i="1"/>
  <c r="L36" i="1"/>
  <c r="K36" i="1"/>
  <c r="F36" i="1"/>
  <c r="AE35" i="1"/>
  <c r="X35" i="1"/>
  <c r="Q35" i="1"/>
  <c r="K35" i="1"/>
  <c r="F35" i="1"/>
  <c r="AE34" i="1"/>
  <c r="X34" i="1"/>
  <c r="Q34" i="1"/>
  <c r="K34" i="1"/>
  <c r="F34" i="1"/>
  <c r="AE33" i="1"/>
  <c r="X33" i="1"/>
  <c r="Q33" i="1"/>
  <c r="K33" i="1"/>
  <c r="F33" i="1"/>
  <c r="AE32" i="1"/>
  <c r="X32" i="1"/>
  <c r="Q32" i="1"/>
  <c r="K32" i="1"/>
  <c r="F32" i="1"/>
  <c r="AE31" i="1"/>
  <c r="AE39" i="1" s="1"/>
  <c r="X31" i="1"/>
  <c r="X39" i="1" s="1"/>
  <c r="Y34" i="1" s="1"/>
  <c r="Q31" i="1"/>
  <c r="Q39" i="1" s="1"/>
  <c r="K31" i="1"/>
  <c r="K39" i="1" s="1"/>
  <c r="L33" i="1" s="1"/>
  <c r="F31" i="1"/>
  <c r="X26" i="1"/>
  <c r="Y19" i="1" s="1"/>
  <c r="Z19" i="1" s="1"/>
  <c r="AE25" i="1"/>
  <c r="X25" i="1"/>
  <c r="Q25" i="1"/>
  <c r="K25" i="1"/>
  <c r="F25" i="1"/>
  <c r="AE23" i="1"/>
  <c r="X23" i="1"/>
  <c r="Q23" i="1"/>
  <c r="K23" i="1"/>
  <c r="F23" i="1"/>
  <c r="AE22" i="1"/>
  <c r="X22" i="1"/>
  <c r="Q22" i="1"/>
  <c r="K22" i="1"/>
  <c r="F22" i="1"/>
  <c r="AE21" i="1"/>
  <c r="X21" i="1"/>
  <c r="Q21" i="1"/>
  <c r="K21" i="1"/>
  <c r="F21" i="1"/>
  <c r="AE20" i="1"/>
  <c r="Y20" i="1"/>
  <c r="X20" i="1"/>
  <c r="Q20" i="1"/>
  <c r="K20" i="1"/>
  <c r="F20" i="1"/>
  <c r="AE19" i="1"/>
  <c r="X19" i="1"/>
  <c r="Q19" i="1"/>
  <c r="K19" i="1"/>
  <c r="F19" i="1"/>
  <c r="AE18" i="1"/>
  <c r="AE26" i="1" s="1"/>
  <c r="AF23" i="1" s="1"/>
  <c r="Y18" i="1"/>
  <c r="X18" i="1"/>
  <c r="Q18" i="1"/>
  <c r="Q26" i="1" s="1"/>
  <c r="K18" i="1"/>
  <c r="K26" i="1" s="1"/>
  <c r="F18" i="1"/>
  <c r="F26" i="1" s="1"/>
  <c r="X12" i="1"/>
  <c r="AE11" i="1"/>
  <c r="X11" i="1"/>
  <c r="Q11" i="1"/>
  <c r="K11" i="1"/>
  <c r="F11" i="1"/>
  <c r="AE9" i="1"/>
  <c r="Z9" i="1"/>
  <c r="Y9" i="1"/>
  <c r="X9" i="1"/>
  <c r="Q9" i="1"/>
  <c r="K9" i="1"/>
  <c r="F9" i="1"/>
  <c r="AE8" i="1"/>
  <c r="Z8" i="1"/>
  <c r="X8" i="1"/>
  <c r="Y8" i="1" s="1"/>
  <c r="Q8" i="1"/>
  <c r="K8" i="1"/>
  <c r="F8" i="1"/>
  <c r="AE7" i="1"/>
  <c r="Z7" i="1"/>
  <c r="Y7" i="1"/>
  <c r="X7" i="1"/>
  <c r="Q7" i="1"/>
  <c r="K7" i="1"/>
  <c r="F7" i="1"/>
  <c r="AE6" i="1"/>
  <c r="Y6" i="1"/>
  <c r="Z6" i="1" s="1"/>
  <c r="X6" i="1"/>
  <c r="Q6" i="1"/>
  <c r="K6" i="1"/>
  <c r="F6" i="1"/>
  <c r="F12" i="1" s="1"/>
  <c r="AE5" i="1"/>
  <c r="Y5" i="1"/>
  <c r="Z5" i="1" s="1"/>
  <c r="X5" i="1"/>
  <c r="Q5" i="1"/>
  <c r="K5" i="1"/>
  <c r="F5" i="1"/>
  <c r="AE4" i="1"/>
  <c r="AE12" i="1" s="1"/>
  <c r="Y4" i="1"/>
  <c r="Z4" i="1" s="1"/>
  <c r="X4" i="1"/>
  <c r="Q4" i="1"/>
  <c r="Q12" i="1" s="1"/>
  <c r="K4" i="1"/>
  <c r="F4" i="1"/>
  <c r="AF9" i="4" l="1"/>
  <c r="AG9" i="4" s="1"/>
  <c r="AF7" i="4"/>
  <c r="AG7" i="4" s="1"/>
  <c r="AF5" i="4"/>
  <c r="AG5" i="4" s="1"/>
  <c r="AF6" i="4"/>
  <c r="AF8" i="4"/>
  <c r="AF4" i="4"/>
  <c r="AG4" i="4" s="1"/>
  <c r="AH4" i="4" s="1"/>
  <c r="N4" i="4"/>
  <c r="R9" i="4"/>
  <c r="S9" i="4" s="1"/>
  <c r="R7" i="4"/>
  <c r="R4" i="4"/>
  <c r="S4" i="4" s="1"/>
  <c r="T4" i="4" s="1"/>
  <c r="R6" i="4"/>
  <c r="R8" i="4"/>
  <c r="S8" i="4" s="1"/>
  <c r="T8" i="4" s="1"/>
  <c r="R5" i="4"/>
  <c r="S46" i="4"/>
  <c r="T46" i="4" s="1"/>
  <c r="S47" i="4"/>
  <c r="S48" i="4"/>
  <c r="T48" i="4" s="1"/>
  <c r="S44" i="4"/>
  <c r="T44" i="4" s="1"/>
  <c r="S43" i="4"/>
  <c r="S45" i="4"/>
  <c r="N23" i="4"/>
  <c r="AM23" i="4"/>
  <c r="AN23" i="4" s="1"/>
  <c r="AM19" i="4"/>
  <c r="AN19" i="4" s="1"/>
  <c r="AM18" i="4"/>
  <c r="AN18" i="4" s="1"/>
  <c r="AO18" i="4" s="1"/>
  <c r="AL39" i="4"/>
  <c r="H34" i="4"/>
  <c r="G43" i="4"/>
  <c r="G47" i="4"/>
  <c r="G48" i="4"/>
  <c r="G45" i="4"/>
  <c r="H45" i="4" s="1"/>
  <c r="N45" i="4" s="1"/>
  <c r="AK45" i="4" s="1"/>
  <c r="G44" i="4"/>
  <c r="G46" i="4"/>
  <c r="H46" i="4" s="1"/>
  <c r="N46" i="4" s="1"/>
  <c r="G72" i="4"/>
  <c r="H72" i="4" s="1"/>
  <c r="G73" i="4"/>
  <c r="H73" i="4" s="1"/>
  <c r="G69" i="4"/>
  <c r="H69" i="4" s="1"/>
  <c r="N69" i="4" s="1"/>
  <c r="G70" i="4"/>
  <c r="H70" i="4" s="1"/>
  <c r="N70" i="4" s="1"/>
  <c r="G71" i="4"/>
  <c r="H71" i="4" s="1"/>
  <c r="G68" i="4"/>
  <c r="H68" i="4" s="1"/>
  <c r="N68" i="4" s="1"/>
  <c r="S6" i="4"/>
  <c r="R35" i="4"/>
  <c r="S35" i="4" s="1"/>
  <c r="R36" i="4"/>
  <c r="S36" i="4" s="1"/>
  <c r="R32" i="4"/>
  <c r="S32" i="4" s="1"/>
  <c r="R34" i="4"/>
  <c r="S34" i="4" s="1"/>
  <c r="AA47" i="4"/>
  <c r="AB47" i="4" s="1"/>
  <c r="AA48" i="4"/>
  <c r="AB48" i="4" s="1"/>
  <c r="AA44" i="4"/>
  <c r="AB44" i="4" s="1"/>
  <c r="AA46" i="4"/>
  <c r="AB46" i="4" s="1"/>
  <c r="AA45" i="4"/>
  <c r="AB45" i="4" s="1"/>
  <c r="AA43" i="4"/>
  <c r="AB43" i="4" s="1"/>
  <c r="H47" i="4"/>
  <c r="H48" i="4"/>
  <c r="H44" i="4"/>
  <c r="N44" i="4" s="1"/>
  <c r="L60" i="4"/>
  <c r="M60" i="4" s="1"/>
  <c r="L61" i="4"/>
  <c r="M61" i="4" s="1"/>
  <c r="L57" i="4"/>
  <c r="M57" i="4" s="1"/>
  <c r="L58" i="4"/>
  <c r="M58" i="4" s="1"/>
  <c r="L59" i="4"/>
  <c r="M59" i="4" s="1"/>
  <c r="L8" i="4"/>
  <c r="M8" i="4" s="1"/>
  <c r="L9" i="4"/>
  <c r="M9" i="4" s="1"/>
  <c r="L7" i="4"/>
  <c r="M7" i="4" s="1"/>
  <c r="G7" i="4"/>
  <c r="AG6" i="4"/>
  <c r="AG8" i="4"/>
  <c r="R23" i="4"/>
  <c r="S23" i="4" s="1"/>
  <c r="T23" i="4" s="1"/>
  <c r="R19" i="4"/>
  <c r="S19" i="4" s="1"/>
  <c r="R20" i="4"/>
  <c r="R21" i="4"/>
  <c r="S21" i="4" s="1"/>
  <c r="L20" i="4"/>
  <c r="M20" i="4" s="1"/>
  <c r="AM21" i="4"/>
  <c r="AN21" i="4" s="1"/>
  <c r="R31" i="4"/>
  <c r="S31" i="4" s="1"/>
  <c r="R33" i="4"/>
  <c r="S33" i="4" s="1"/>
  <c r="H35" i="4"/>
  <c r="N35" i="4" s="1"/>
  <c r="H43" i="4"/>
  <c r="N43" i="4" s="1"/>
  <c r="T43" i="4"/>
  <c r="U43" i="4" s="1"/>
  <c r="S61" i="4"/>
  <c r="S57" i="4"/>
  <c r="T57" i="4" s="1"/>
  <c r="S58" i="4"/>
  <c r="S59" i="4"/>
  <c r="S56" i="4"/>
  <c r="L71" i="4"/>
  <c r="M71" i="4" s="1"/>
  <c r="L68" i="4"/>
  <c r="M68" i="4" s="1"/>
  <c r="L72" i="4"/>
  <c r="M72" i="4" s="1"/>
  <c r="L73" i="4"/>
  <c r="M73" i="4" s="1"/>
  <c r="L69" i="4"/>
  <c r="M69" i="4" s="1"/>
  <c r="AQ72" i="4"/>
  <c r="AR72" i="4" s="1"/>
  <c r="AQ71" i="4"/>
  <c r="AR71" i="4" s="1"/>
  <c r="AQ73" i="4"/>
  <c r="AR73" i="4" s="1"/>
  <c r="AQ69" i="4"/>
  <c r="AR69" i="4" s="1"/>
  <c r="AS69" i="4" s="1"/>
  <c r="AQ68" i="4"/>
  <c r="AR68" i="4" s="1"/>
  <c r="Y8" i="4"/>
  <c r="Z8" i="4" s="1"/>
  <c r="Y9" i="4"/>
  <c r="Z9" i="4" s="1"/>
  <c r="Y5" i="4"/>
  <c r="Z5" i="4" s="1"/>
  <c r="G5" i="4"/>
  <c r="H5" i="4" s="1"/>
  <c r="S5" i="4"/>
  <c r="Y6" i="4"/>
  <c r="Z6" i="4" s="1"/>
  <c r="AA6" i="4" s="1"/>
  <c r="G22" i="4"/>
  <c r="H22" i="4" s="1"/>
  <c r="N22" i="4" s="1"/>
  <c r="AO22" i="4" s="1"/>
  <c r="G20" i="4"/>
  <c r="H20" i="4" s="1"/>
  <c r="N20" i="4" s="1"/>
  <c r="AA20" i="4" s="1"/>
  <c r="G21" i="4"/>
  <c r="H21" i="4" s="1"/>
  <c r="G18" i="4"/>
  <c r="H18" i="4" s="1"/>
  <c r="N18" i="4" s="1"/>
  <c r="L47" i="4"/>
  <c r="M47" i="4" s="1"/>
  <c r="L48" i="4"/>
  <c r="M48" i="4" s="1"/>
  <c r="L44" i="4"/>
  <c r="M44" i="4" s="1"/>
  <c r="L45" i="4"/>
  <c r="M45" i="4" s="1"/>
  <c r="L46" i="4"/>
  <c r="M46" i="4" s="1"/>
  <c r="AI43" i="4"/>
  <c r="AJ43" i="4" s="1"/>
  <c r="AK43" i="4" s="1"/>
  <c r="AA60" i="4"/>
  <c r="AB60" i="4" s="1"/>
  <c r="AA61" i="4"/>
  <c r="AB61" i="4" s="1"/>
  <c r="AA57" i="4"/>
  <c r="AB57" i="4" s="1"/>
  <c r="AA59" i="4"/>
  <c r="AB59" i="4" s="1"/>
  <c r="AA58" i="4"/>
  <c r="AB58" i="4" s="1"/>
  <c r="AA56" i="4"/>
  <c r="AB56" i="4" s="1"/>
  <c r="T72" i="4"/>
  <c r="AI61" i="4"/>
  <c r="AJ61" i="4" s="1"/>
  <c r="AI59" i="4"/>
  <c r="AJ59" i="4" s="1"/>
  <c r="AI57" i="4"/>
  <c r="AJ57" i="4" s="1"/>
  <c r="AI58" i="4"/>
  <c r="AI56" i="4"/>
  <c r="Y4" i="4"/>
  <c r="Z4" i="4" s="1"/>
  <c r="AA4" i="4" s="1"/>
  <c r="Y18" i="4"/>
  <c r="Z18" i="4" s="1"/>
  <c r="AA18" i="4" s="1"/>
  <c r="Y23" i="4"/>
  <c r="Z23" i="4" s="1"/>
  <c r="AA23" i="4" s="1"/>
  <c r="Y19" i="4"/>
  <c r="Z19" i="4" s="1"/>
  <c r="G19" i="4"/>
  <c r="H19" i="4" s="1"/>
  <c r="AM20" i="4"/>
  <c r="AN20" i="4" s="1"/>
  <c r="Y21" i="4"/>
  <c r="Z21" i="4" s="1"/>
  <c r="AF23" i="4"/>
  <c r="AG23" i="4" s="1"/>
  <c r="AH23" i="4" s="1"/>
  <c r="AF21" i="4"/>
  <c r="AG21" i="4" s="1"/>
  <c r="AF19" i="4"/>
  <c r="AG19" i="4" s="1"/>
  <c r="AF20" i="4"/>
  <c r="AG20" i="4" s="1"/>
  <c r="AH20" i="4" s="1"/>
  <c r="AF18" i="4"/>
  <c r="AG18" i="4" s="1"/>
  <c r="AH18" i="4" s="1"/>
  <c r="X39" i="4"/>
  <c r="L43" i="4"/>
  <c r="M43" i="4" s="1"/>
  <c r="S60" i="4"/>
  <c r="T58" i="4"/>
  <c r="T59" i="4"/>
  <c r="T56" i="4"/>
  <c r="U56" i="4" s="1"/>
  <c r="T60" i="4"/>
  <c r="U60" i="4" s="1"/>
  <c r="S72" i="4"/>
  <c r="S73" i="4"/>
  <c r="T73" i="4" s="1"/>
  <c r="S69" i="4"/>
  <c r="T69" i="4" s="1"/>
  <c r="U69" i="4" s="1"/>
  <c r="S70" i="4"/>
  <c r="S71" i="4"/>
  <c r="S68" i="4"/>
  <c r="T68" i="4" s="1"/>
  <c r="U68" i="4" s="1"/>
  <c r="V68" i="4" s="1"/>
  <c r="AL12" i="4"/>
  <c r="AF22" i="4"/>
  <c r="AG22" i="4" s="1"/>
  <c r="AH22" i="4" s="1"/>
  <c r="AG33" i="4"/>
  <c r="AG31" i="4"/>
  <c r="AQ47" i="4"/>
  <c r="AR47" i="4" s="1"/>
  <c r="AQ46" i="4"/>
  <c r="AR46" i="4" s="1"/>
  <c r="AQ48" i="4"/>
  <c r="AR48" i="4" s="1"/>
  <c r="AQ44" i="4"/>
  <c r="AR44" i="4" s="1"/>
  <c r="AQ43" i="4"/>
  <c r="AR43" i="4" s="1"/>
  <c r="AQ45" i="4"/>
  <c r="AR45" i="4" s="1"/>
  <c r="T61" i="4"/>
  <c r="Z76" i="4"/>
  <c r="AJ72" i="4"/>
  <c r="AJ73" i="4"/>
  <c r="AJ68" i="4"/>
  <c r="AI47" i="4"/>
  <c r="AJ47" i="4" s="1"/>
  <c r="AI48" i="4"/>
  <c r="AJ48" i="4" s="1"/>
  <c r="AI46" i="4"/>
  <c r="AJ46" i="4" s="1"/>
  <c r="AI44" i="4"/>
  <c r="AJ44" i="4" s="1"/>
  <c r="L5" i="4"/>
  <c r="M5" i="4" s="1"/>
  <c r="L6" i="4"/>
  <c r="M6" i="4" s="1"/>
  <c r="S7" i="4"/>
  <c r="H7" i="4"/>
  <c r="N7" i="4" s="1"/>
  <c r="H9" i="4"/>
  <c r="AQ60" i="4"/>
  <c r="AR60" i="4" s="1"/>
  <c r="AS60" i="4" s="1"/>
  <c r="AQ59" i="4"/>
  <c r="AR59" i="4" s="1"/>
  <c r="AQ61" i="4"/>
  <c r="AR61" i="4" s="1"/>
  <c r="AQ57" i="4"/>
  <c r="AR57" i="4" s="1"/>
  <c r="AQ56" i="4"/>
  <c r="AR56" i="4" s="1"/>
  <c r="AQ58" i="4"/>
  <c r="AR58" i="4" s="1"/>
  <c r="AJ58" i="4"/>
  <c r="G6" i="4"/>
  <c r="H6" i="4" s="1"/>
  <c r="N6" i="4" s="1"/>
  <c r="G8" i="4"/>
  <c r="H8" i="4" s="1"/>
  <c r="N8" i="4" s="1"/>
  <c r="L21" i="4"/>
  <c r="M21" i="4" s="1"/>
  <c r="L23" i="4"/>
  <c r="M23" i="4" s="1"/>
  <c r="L19" i="4"/>
  <c r="M19" i="4" s="1"/>
  <c r="S22" i="4"/>
  <c r="S20" i="4"/>
  <c r="T20" i="4" s="1"/>
  <c r="S18" i="4"/>
  <c r="T18" i="4" s="1"/>
  <c r="L36" i="4"/>
  <c r="M36" i="4" s="1"/>
  <c r="L32" i="4"/>
  <c r="M32" i="4" s="1"/>
  <c r="L34" i="4"/>
  <c r="M34" i="4" s="1"/>
  <c r="L31" i="4"/>
  <c r="M31" i="4" s="1"/>
  <c r="AF35" i="4"/>
  <c r="AG35" i="4" s="1"/>
  <c r="AH35" i="4" s="1"/>
  <c r="AF36" i="4"/>
  <c r="AG36" i="4" s="1"/>
  <c r="AF34" i="4"/>
  <c r="AG34" i="4" s="1"/>
  <c r="AF32" i="4"/>
  <c r="AG32" i="4" s="1"/>
  <c r="L33" i="4"/>
  <c r="M33" i="4" s="1"/>
  <c r="AF33" i="4"/>
  <c r="G35" i="4"/>
  <c r="G36" i="4"/>
  <c r="H36" i="4" s="1"/>
  <c r="N36" i="4" s="1"/>
  <c r="G32" i="4"/>
  <c r="H32" i="4" s="1"/>
  <c r="N32" i="4" s="1"/>
  <c r="G33" i="4"/>
  <c r="H33" i="4" s="1"/>
  <c r="N33" i="4" s="1"/>
  <c r="G31" i="4"/>
  <c r="H31" i="4" s="1"/>
  <c r="N31" i="4" s="1"/>
  <c r="G58" i="4"/>
  <c r="H58" i="4" s="1"/>
  <c r="N58" i="4" s="1"/>
  <c r="G59" i="4"/>
  <c r="H59" i="4" s="1"/>
  <c r="N59" i="4" s="1"/>
  <c r="G56" i="4"/>
  <c r="H56" i="4" s="1"/>
  <c r="N56" i="4" s="1"/>
  <c r="G60" i="4"/>
  <c r="H60" i="4" s="1"/>
  <c r="N60" i="4" s="1"/>
  <c r="AI60" i="4"/>
  <c r="AQ70" i="4"/>
  <c r="AR70" i="4" s="1"/>
  <c r="AS70" i="4" s="1"/>
  <c r="T45" i="4"/>
  <c r="H57" i="4"/>
  <c r="N57" i="4" s="1"/>
  <c r="AJ60" i="4"/>
  <c r="AK60" i="4" s="1"/>
  <c r="H61" i="4"/>
  <c r="N61" i="4" s="1"/>
  <c r="T47" i="4"/>
  <c r="AI68" i="4"/>
  <c r="AI70" i="4"/>
  <c r="AJ70" i="4" s="1"/>
  <c r="AK70" i="4" s="1"/>
  <c r="T71" i="4"/>
  <c r="AI69" i="4"/>
  <c r="AJ69" i="4" s="1"/>
  <c r="AK69" i="4" s="1"/>
  <c r="T70" i="4"/>
  <c r="U70" i="4" s="1"/>
  <c r="AI71" i="4"/>
  <c r="AJ71" i="4" s="1"/>
  <c r="AJ56" i="4"/>
  <c r="AK56" i="4" s="1"/>
  <c r="L22" i="3"/>
  <c r="L23" i="3"/>
  <c r="L19" i="3"/>
  <c r="L20" i="3"/>
  <c r="L21" i="3"/>
  <c r="L18" i="3"/>
  <c r="R31" i="3"/>
  <c r="S31" i="3" s="1"/>
  <c r="R35" i="3"/>
  <c r="S35" i="3" s="1"/>
  <c r="T35" i="3" s="1"/>
  <c r="R33" i="3"/>
  <c r="S33" i="3" s="1"/>
  <c r="R36" i="3"/>
  <c r="R34" i="3"/>
  <c r="R32" i="3"/>
  <c r="AI48" i="3"/>
  <c r="AJ48" i="3" s="1"/>
  <c r="AI44" i="3"/>
  <c r="AJ44" i="3" s="1"/>
  <c r="AI43" i="3"/>
  <c r="AJ43" i="3" s="1"/>
  <c r="AI47" i="3"/>
  <c r="AJ47" i="3" s="1"/>
  <c r="AK47" i="3" s="1"/>
  <c r="AI46" i="3"/>
  <c r="AJ46" i="3" s="1"/>
  <c r="AI45" i="3"/>
  <c r="AJ45" i="3" s="1"/>
  <c r="L35" i="3"/>
  <c r="M35" i="3" s="1"/>
  <c r="L36" i="3"/>
  <c r="M36" i="3" s="1"/>
  <c r="L32" i="3"/>
  <c r="M32" i="3" s="1"/>
  <c r="L33" i="3"/>
  <c r="L34" i="3"/>
  <c r="L31" i="3"/>
  <c r="AA60" i="3"/>
  <c r="AA61" i="3"/>
  <c r="AA57" i="3"/>
  <c r="AA56" i="3"/>
  <c r="AB56" i="3" s="1"/>
  <c r="AA58" i="3"/>
  <c r="AB58" i="3" s="1"/>
  <c r="AA59" i="3"/>
  <c r="AB59" i="3" s="1"/>
  <c r="G35" i="3"/>
  <c r="G36" i="3"/>
  <c r="G34" i="3"/>
  <c r="H34" i="3" s="1"/>
  <c r="G32" i="3"/>
  <c r="G31" i="3"/>
  <c r="H31" i="3" s="1"/>
  <c r="G33" i="3"/>
  <c r="H33" i="3" s="1"/>
  <c r="S36" i="3"/>
  <c r="R8" i="3"/>
  <c r="S8" i="3" s="1"/>
  <c r="R9" i="3"/>
  <c r="S9" i="3" s="1"/>
  <c r="R5" i="3"/>
  <c r="S5" i="3" s="1"/>
  <c r="R6" i="3"/>
  <c r="S6" i="3" s="1"/>
  <c r="R7" i="3"/>
  <c r="S7" i="3" s="1"/>
  <c r="R4" i="3"/>
  <c r="S4" i="3" s="1"/>
  <c r="T4" i="3" s="1"/>
  <c r="G22" i="3"/>
  <c r="H22" i="3" s="1"/>
  <c r="N22" i="3" s="1"/>
  <c r="G19" i="3"/>
  <c r="G18" i="3"/>
  <c r="H18" i="3" s="1"/>
  <c r="G20" i="3"/>
  <c r="G23" i="3"/>
  <c r="G21" i="3"/>
  <c r="AA47" i="3"/>
  <c r="AB47" i="3" s="1"/>
  <c r="AC47" i="3" s="1"/>
  <c r="AA48" i="3"/>
  <c r="AB48" i="3" s="1"/>
  <c r="AA44" i="3"/>
  <c r="AB44" i="3" s="1"/>
  <c r="AA46" i="3"/>
  <c r="AB46" i="3" s="1"/>
  <c r="AA45" i="3"/>
  <c r="AB45" i="3" s="1"/>
  <c r="AA43" i="3"/>
  <c r="AB43" i="3" s="1"/>
  <c r="S43" i="3"/>
  <c r="T43" i="3" s="1"/>
  <c r="S44" i="3"/>
  <c r="T44" i="3" s="1"/>
  <c r="S47" i="3"/>
  <c r="T47" i="3" s="1"/>
  <c r="U47" i="3" s="1"/>
  <c r="S45" i="3"/>
  <c r="T45" i="3" s="1"/>
  <c r="S48" i="3"/>
  <c r="T48" i="3" s="1"/>
  <c r="S46" i="3"/>
  <c r="T46" i="3" s="1"/>
  <c r="AQ60" i="3"/>
  <c r="AR60" i="3" s="1"/>
  <c r="AQ59" i="3"/>
  <c r="AR59" i="3" s="1"/>
  <c r="AQ61" i="3"/>
  <c r="AR61" i="3" s="1"/>
  <c r="AQ57" i="3"/>
  <c r="AR57" i="3" s="1"/>
  <c r="AQ56" i="3"/>
  <c r="AR56" i="3" s="1"/>
  <c r="AQ58" i="3"/>
  <c r="AR58" i="3" s="1"/>
  <c r="L7" i="3"/>
  <c r="M7" i="3" s="1"/>
  <c r="L4" i="3"/>
  <c r="M4" i="3" s="1"/>
  <c r="L9" i="3"/>
  <c r="M9" i="3" s="1"/>
  <c r="L6" i="3"/>
  <c r="M6" i="3" s="1"/>
  <c r="L8" i="3"/>
  <c r="M8" i="3" s="1"/>
  <c r="L5" i="3"/>
  <c r="M5" i="3" s="1"/>
  <c r="G9" i="3"/>
  <c r="H9" i="3" s="1"/>
  <c r="G5" i="3"/>
  <c r="H5" i="3" s="1"/>
  <c r="G6" i="3"/>
  <c r="H6" i="3" s="1"/>
  <c r="G7" i="3"/>
  <c r="G4" i="3"/>
  <c r="H4" i="3" s="1"/>
  <c r="N4" i="3" s="1"/>
  <c r="G8" i="3"/>
  <c r="L47" i="3"/>
  <c r="M47" i="3" s="1"/>
  <c r="L48" i="3"/>
  <c r="L44" i="3"/>
  <c r="L45" i="3"/>
  <c r="M45" i="3" s="1"/>
  <c r="L46" i="3"/>
  <c r="M46" i="3" s="1"/>
  <c r="L43" i="3"/>
  <c r="AM9" i="3"/>
  <c r="AN9" i="3" s="1"/>
  <c r="AM4" i="3"/>
  <c r="AM5" i="3"/>
  <c r="S22" i="3"/>
  <c r="T22" i="3" s="1"/>
  <c r="S32" i="3"/>
  <c r="AF36" i="3"/>
  <c r="AG36" i="3" s="1"/>
  <c r="G43" i="3"/>
  <c r="H43" i="3" s="1"/>
  <c r="AB60" i="3"/>
  <c r="AB61" i="3"/>
  <c r="AB57" i="3"/>
  <c r="AM35" i="3"/>
  <c r="AN35" i="3" s="1"/>
  <c r="AO35" i="3" s="1"/>
  <c r="AM34" i="3"/>
  <c r="AN34" i="3" s="1"/>
  <c r="AO34" i="3" s="1"/>
  <c r="AM36" i="3"/>
  <c r="AN36" i="3" s="1"/>
  <c r="AM32" i="3"/>
  <c r="AN32" i="3" s="1"/>
  <c r="AM31" i="3"/>
  <c r="AN31" i="3" s="1"/>
  <c r="AM33" i="3"/>
  <c r="AN33" i="3" s="1"/>
  <c r="AN4" i="3"/>
  <c r="AN5" i="3"/>
  <c r="AM22" i="3"/>
  <c r="AN22" i="3" s="1"/>
  <c r="AM21" i="3"/>
  <c r="AN21" i="3" s="1"/>
  <c r="AM23" i="3"/>
  <c r="AN23" i="3" s="1"/>
  <c r="AM19" i="3"/>
  <c r="AN19" i="3" s="1"/>
  <c r="AM18" i="3"/>
  <c r="AN18" i="3" s="1"/>
  <c r="AM20" i="3"/>
  <c r="AN20" i="3" s="1"/>
  <c r="R19" i="3"/>
  <c r="S19" i="3" s="1"/>
  <c r="G44" i="3"/>
  <c r="H44" i="3" s="1"/>
  <c r="N44" i="3" s="1"/>
  <c r="S58" i="3"/>
  <c r="T58" i="3" s="1"/>
  <c r="S59" i="3"/>
  <c r="T59" i="3" s="1"/>
  <c r="S56" i="3"/>
  <c r="T56" i="3" s="1"/>
  <c r="AQ71" i="3"/>
  <c r="AR71" i="3" s="1"/>
  <c r="AF8" i="3"/>
  <c r="AG8" i="3" s="1"/>
  <c r="AF9" i="3"/>
  <c r="AG9" i="3" s="1"/>
  <c r="AF7" i="3"/>
  <c r="AG7" i="3" s="1"/>
  <c r="H8" i="3"/>
  <c r="N8" i="3" s="1"/>
  <c r="H21" i="3"/>
  <c r="AF23" i="3"/>
  <c r="AG23" i="3" s="1"/>
  <c r="Y35" i="3"/>
  <c r="Z35" i="3" s="1"/>
  <c r="Y36" i="3"/>
  <c r="Y32" i="3"/>
  <c r="Z32" i="3" s="1"/>
  <c r="Y34" i="3"/>
  <c r="Z34" i="3" s="1"/>
  <c r="Y33" i="3"/>
  <c r="Z33" i="3" s="1"/>
  <c r="Y31" i="3"/>
  <c r="Z31" i="3" s="1"/>
  <c r="AF33" i="3"/>
  <c r="AG33" i="3" s="1"/>
  <c r="AF34" i="3"/>
  <c r="AG34" i="3" s="1"/>
  <c r="AH34" i="3" s="1"/>
  <c r="AF35" i="3"/>
  <c r="AG35" i="3" s="1"/>
  <c r="H47" i="3"/>
  <c r="N47" i="3" s="1"/>
  <c r="S73" i="3"/>
  <c r="T73" i="3" s="1"/>
  <c r="S74" i="3"/>
  <c r="T74" i="3" s="1"/>
  <c r="S70" i="3"/>
  <c r="T70" i="3" s="1"/>
  <c r="S71" i="3"/>
  <c r="T71" i="3" s="1"/>
  <c r="U71" i="3" s="1"/>
  <c r="S72" i="3"/>
  <c r="T72" i="3" s="1"/>
  <c r="S69" i="3"/>
  <c r="T69" i="3" s="1"/>
  <c r="AM6" i="3"/>
  <c r="AN6" i="3" s="1"/>
  <c r="AN8" i="3"/>
  <c r="R20" i="3"/>
  <c r="S20" i="3" s="1"/>
  <c r="AF4" i="3"/>
  <c r="AG4" i="3" s="1"/>
  <c r="AH4" i="3" s="1"/>
  <c r="AF6" i="3"/>
  <c r="AG6" i="3" s="1"/>
  <c r="AG22" i="3"/>
  <c r="M48" i="3"/>
  <c r="M44" i="3"/>
  <c r="M43" i="3"/>
  <c r="Z77" i="3"/>
  <c r="R22" i="3"/>
  <c r="M23" i="3"/>
  <c r="M19" i="3"/>
  <c r="M20" i="3"/>
  <c r="M21" i="3"/>
  <c r="M18" i="3"/>
  <c r="Z36" i="3"/>
  <c r="G45" i="3"/>
  <c r="H45" i="3" s="1"/>
  <c r="L69" i="3"/>
  <c r="M69" i="3" s="1"/>
  <c r="L73" i="3"/>
  <c r="M73" i="3" s="1"/>
  <c r="N73" i="3" s="1"/>
  <c r="AI73" i="3"/>
  <c r="AJ73" i="3" s="1"/>
  <c r="AI74" i="3"/>
  <c r="AJ74" i="3" s="1"/>
  <c r="AI72" i="3"/>
  <c r="AI70" i="3"/>
  <c r="AI71" i="3"/>
  <c r="AI69" i="3"/>
  <c r="AF5" i="3"/>
  <c r="AG5" i="3" s="1"/>
  <c r="H7" i="3"/>
  <c r="N7" i="3" s="1"/>
  <c r="AM7" i="3"/>
  <c r="AN7" i="3" s="1"/>
  <c r="AO7" i="3" s="1"/>
  <c r="Y22" i="3"/>
  <c r="Z22" i="3" s="1"/>
  <c r="Y23" i="3"/>
  <c r="Z23" i="3" s="1"/>
  <c r="Y19" i="3"/>
  <c r="Z19" i="3" s="1"/>
  <c r="Y21" i="3"/>
  <c r="Z21" i="3" s="1"/>
  <c r="Y20" i="3"/>
  <c r="Z20" i="3" s="1"/>
  <c r="Y18" i="3"/>
  <c r="Z18" i="3" s="1"/>
  <c r="H20" i="3"/>
  <c r="N20" i="3" s="1"/>
  <c r="AF20" i="3"/>
  <c r="AG20" i="3" s="1"/>
  <c r="AF21" i="3"/>
  <c r="AG21" i="3" s="1"/>
  <c r="M22" i="3"/>
  <c r="AF31" i="3"/>
  <c r="AG31" i="3" s="1"/>
  <c r="S34" i="3"/>
  <c r="T34" i="3" s="1"/>
  <c r="H35" i="3"/>
  <c r="N35" i="3" s="1"/>
  <c r="H36" i="3"/>
  <c r="H32" i="3"/>
  <c r="F64" i="3"/>
  <c r="S61" i="3"/>
  <c r="AI58" i="3"/>
  <c r="AJ58" i="3" s="1"/>
  <c r="AI56" i="3"/>
  <c r="AJ56" i="3" s="1"/>
  <c r="AJ72" i="3"/>
  <c r="AJ70" i="3"/>
  <c r="AJ71" i="3"/>
  <c r="AK71" i="3" s="1"/>
  <c r="AJ69" i="3"/>
  <c r="X12" i="3"/>
  <c r="R21" i="3"/>
  <c r="S21" i="3" s="1"/>
  <c r="R23" i="3"/>
  <c r="S23" i="3" s="1"/>
  <c r="M33" i="3"/>
  <c r="M34" i="3"/>
  <c r="M31" i="3"/>
  <c r="AQ47" i="3"/>
  <c r="AR47" i="3" s="1"/>
  <c r="AS47" i="3" s="1"/>
  <c r="AQ46" i="3"/>
  <c r="AR46" i="3" s="1"/>
  <c r="AQ48" i="3"/>
  <c r="AR48" i="3" s="1"/>
  <c r="AQ44" i="3"/>
  <c r="AR44" i="3" s="1"/>
  <c r="AQ43" i="3"/>
  <c r="AR43" i="3" s="1"/>
  <c r="AQ45" i="3"/>
  <c r="AR45" i="3" s="1"/>
  <c r="G46" i="3"/>
  <c r="H46" i="3" s="1"/>
  <c r="G48" i="3"/>
  <c r="H48" i="3" s="1"/>
  <c r="N48" i="3" s="1"/>
  <c r="K64" i="3"/>
  <c r="T61" i="3"/>
  <c r="L72" i="3"/>
  <c r="M72" i="3" s="1"/>
  <c r="AR72" i="3"/>
  <c r="AR74" i="3"/>
  <c r="AR70" i="3"/>
  <c r="AR69" i="3"/>
  <c r="H23" i="3"/>
  <c r="N23" i="3" s="1"/>
  <c r="H19" i="3"/>
  <c r="G74" i="3"/>
  <c r="H74" i="3" s="1"/>
  <c r="G70" i="3"/>
  <c r="H70" i="3" s="1"/>
  <c r="G71" i="3"/>
  <c r="H71" i="3" s="1"/>
  <c r="N71" i="3" s="1"/>
  <c r="G72" i="3"/>
  <c r="H72" i="3" s="1"/>
  <c r="G69" i="3"/>
  <c r="H69" i="3" s="1"/>
  <c r="N69" i="3" s="1"/>
  <c r="L70" i="3"/>
  <c r="M70" i="3" s="1"/>
  <c r="AQ73" i="3"/>
  <c r="AR73" i="3" s="1"/>
  <c r="AQ72" i="3"/>
  <c r="M74" i="3"/>
  <c r="Y8" i="2"/>
  <c r="Z8" i="2" s="1"/>
  <c r="Y6" i="2"/>
  <c r="Z6" i="2" s="1"/>
  <c r="Y4" i="2"/>
  <c r="Z4" i="2" s="1"/>
  <c r="Y9" i="2"/>
  <c r="Z9" i="2" s="1"/>
  <c r="Y7" i="2"/>
  <c r="Z7" i="2" s="1"/>
  <c r="AF7" i="2"/>
  <c r="AG7" i="2" s="1"/>
  <c r="AF5" i="2"/>
  <c r="AG5" i="2" s="1"/>
  <c r="AF9" i="2"/>
  <c r="AG9" i="2" s="1"/>
  <c r="AF6" i="2"/>
  <c r="AG6" i="2" s="1"/>
  <c r="AF8" i="2"/>
  <c r="AG8" i="2" s="1"/>
  <c r="Q25" i="2"/>
  <c r="S46" i="2"/>
  <c r="S43" i="2"/>
  <c r="T43" i="2" s="1"/>
  <c r="U43" i="2" s="1"/>
  <c r="S48" i="2"/>
  <c r="S44" i="2"/>
  <c r="T44" i="2" s="1"/>
  <c r="S47" i="2"/>
  <c r="S45" i="2"/>
  <c r="AQ72" i="2"/>
  <c r="AQ74" i="2"/>
  <c r="AR74" i="2" s="1"/>
  <c r="AQ70" i="2"/>
  <c r="AR70" i="2" s="1"/>
  <c r="AQ69" i="2"/>
  <c r="AR69" i="2" s="1"/>
  <c r="AQ71" i="2"/>
  <c r="AR71" i="2" s="1"/>
  <c r="AQ73" i="2"/>
  <c r="L19" i="2"/>
  <c r="M19" i="2" s="1"/>
  <c r="L17" i="2"/>
  <c r="M17" i="2" s="1"/>
  <c r="L18" i="2"/>
  <c r="M18" i="2" s="1"/>
  <c r="L22" i="2"/>
  <c r="M22" i="2" s="1"/>
  <c r="L21" i="2"/>
  <c r="M21" i="2" s="1"/>
  <c r="AF34" i="2"/>
  <c r="AG34" i="2" s="1"/>
  <c r="AF30" i="2"/>
  <c r="AG30" i="2" s="1"/>
  <c r="AF32" i="2"/>
  <c r="AG32" i="2" s="1"/>
  <c r="AF35" i="2"/>
  <c r="AG35" i="2" s="1"/>
  <c r="G58" i="2"/>
  <c r="H58" i="2" s="1"/>
  <c r="G59" i="2"/>
  <c r="H59" i="2" s="1"/>
  <c r="G56" i="2"/>
  <c r="H56" i="2" s="1"/>
  <c r="G60" i="2"/>
  <c r="H60" i="2" s="1"/>
  <c r="G61" i="2"/>
  <c r="H61" i="2" s="1"/>
  <c r="G57" i="2"/>
  <c r="H57" i="2" s="1"/>
  <c r="AJ58" i="2"/>
  <c r="Y31" i="2"/>
  <c r="Z31" i="2" s="1"/>
  <c r="Y35" i="2"/>
  <c r="Y33" i="2"/>
  <c r="Z33" i="2" s="1"/>
  <c r="Y32" i="2"/>
  <c r="Z32" i="2" s="1"/>
  <c r="Y30" i="2"/>
  <c r="Z30" i="2" s="1"/>
  <c r="G5" i="2"/>
  <c r="H5" i="2" s="1"/>
  <c r="N5" i="2" s="1"/>
  <c r="G9" i="2"/>
  <c r="H9" i="2" s="1"/>
  <c r="G7" i="2"/>
  <c r="H7" i="2" s="1"/>
  <c r="N7" i="2" s="1"/>
  <c r="G8" i="2"/>
  <c r="H8" i="2" s="1"/>
  <c r="N8" i="2" s="1"/>
  <c r="G4" i="2"/>
  <c r="H4" i="2" s="1"/>
  <c r="G6" i="2"/>
  <c r="H6" i="2" s="1"/>
  <c r="N6" i="2" s="1"/>
  <c r="S4" i="2"/>
  <c r="T4" i="2" s="1"/>
  <c r="Y19" i="2"/>
  <c r="Z19" i="2" s="1"/>
  <c r="AA19" i="2" s="1"/>
  <c r="Y17" i="2"/>
  <c r="Z17" i="2" s="1"/>
  <c r="AA17" i="2" s="1"/>
  <c r="Y18" i="2"/>
  <c r="Z18" i="2" s="1"/>
  <c r="Y22" i="2"/>
  <c r="Z22" i="2" s="1"/>
  <c r="Y20" i="2"/>
  <c r="Z20" i="2" s="1"/>
  <c r="Y21" i="2"/>
  <c r="Z21" i="2" s="1"/>
  <c r="Z35" i="2"/>
  <c r="AA47" i="2"/>
  <c r="AB47" i="2" s="1"/>
  <c r="AA48" i="2"/>
  <c r="AB48" i="2" s="1"/>
  <c r="AA44" i="2"/>
  <c r="AB44" i="2" s="1"/>
  <c r="AA46" i="2"/>
  <c r="AB46" i="2" s="1"/>
  <c r="AA45" i="2"/>
  <c r="AB45" i="2" s="1"/>
  <c r="AA43" i="2"/>
  <c r="AB43" i="2" s="1"/>
  <c r="L60" i="2"/>
  <c r="L61" i="2"/>
  <c r="M61" i="2" s="1"/>
  <c r="L57" i="2"/>
  <c r="M57" i="2" s="1"/>
  <c r="L59" i="2"/>
  <c r="M59" i="2" s="1"/>
  <c r="L56" i="2"/>
  <c r="M56" i="2" s="1"/>
  <c r="L58" i="2"/>
  <c r="F38" i="2"/>
  <c r="S61" i="2"/>
  <c r="T61" i="2" s="1"/>
  <c r="S57" i="2"/>
  <c r="T57" i="2" s="1"/>
  <c r="S58" i="2"/>
  <c r="T58" i="2" s="1"/>
  <c r="S59" i="2"/>
  <c r="T59" i="2" s="1"/>
  <c r="S56" i="2"/>
  <c r="T56" i="2" s="1"/>
  <c r="S60" i="2"/>
  <c r="T60" i="2" s="1"/>
  <c r="G73" i="2"/>
  <c r="H73" i="2" s="1"/>
  <c r="G74" i="2"/>
  <c r="H74" i="2" s="1"/>
  <c r="G70" i="2"/>
  <c r="H70" i="2" s="1"/>
  <c r="N70" i="2" s="1"/>
  <c r="G71" i="2"/>
  <c r="H71" i="2" s="1"/>
  <c r="N71" i="2" s="1"/>
  <c r="G72" i="2"/>
  <c r="H72" i="2" s="1"/>
  <c r="G69" i="2"/>
  <c r="H69" i="2" s="1"/>
  <c r="AE25" i="2"/>
  <c r="L20" i="2"/>
  <c r="M20" i="2" s="1"/>
  <c r="L31" i="2"/>
  <c r="M31" i="2" s="1"/>
  <c r="L35" i="2"/>
  <c r="M35" i="2" s="1"/>
  <c r="L33" i="2"/>
  <c r="M33" i="2" s="1"/>
  <c r="L32" i="2"/>
  <c r="M32" i="2" s="1"/>
  <c r="L30" i="2"/>
  <c r="M30" i="2" s="1"/>
  <c r="AQ47" i="2"/>
  <c r="AR47" i="2" s="1"/>
  <c r="AQ46" i="2"/>
  <c r="AR46" i="2" s="1"/>
  <c r="AQ48" i="2"/>
  <c r="AR48" i="2" s="1"/>
  <c r="AQ44" i="2"/>
  <c r="AR44" i="2" s="1"/>
  <c r="AQ43" i="2"/>
  <c r="AR43" i="2" s="1"/>
  <c r="AQ45" i="2"/>
  <c r="AR45" i="2" s="1"/>
  <c r="AA60" i="2"/>
  <c r="AB60" i="2" s="1"/>
  <c r="AA61" i="2"/>
  <c r="AA57" i="2"/>
  <c r="AA56" i="2"/>
  <c r="AB56" i="2" s="1"/>
  <c r="AA58" i="2"/>
  <c r="AA59" i="2"/>
  <c r="L72" i="2"/>
  <c r="M72" i="2" s="1"/>
  <c r="L69" i="2"/>
  <c r="M69" i="2" s="1"/>
  <c r="L74" i="2"/>
  <c r="M74" i="2" s="1"/>
  <c r="L70" i="2"/>
  <c r="M70" i="2" s="1"/>
  <c r="L71" i="2"/>
  <c r="M71" i="2" s="1"/>
  <c r="R5" i="2"/>
  <c r="S5" i="2" s="1"/>
  <c r="T5" i="2" s="1"/>
  <c r="R9" i="2"/>
  <c r="S9" i="2" s="1"/>
  <c r="R7" i="2"/>
  <c r="S7" i="2" s="1"/>
  <c r="T7" i="2" s="1"/>
  <c r="R6" i="2"/>
  <c r="S6" i="2" s="1"/>
  <c r="T6" i="2" s="1"/>
  <c r="R4" i="2"/>
  <c r="R8" i="2"/>
  <c r="S8" i="2" s="1"/>
  <c r="T8" i="2" s="1"/>
  <c r="H20" i="2"/>
  <c r="N20" i="2" s="1"/>
  <c r="Y34" i="2"/>
  <c r="G43" i="2"/>
  <c r="H43" i="2" s="1"/>
  <c r="N43" i="2" s="1"/>
  <c r="G48" i="2"/>
  <c r="H48" i="2" s="1"/>
  <c r="G47" i="2"/>
  <c r="H47" i="2" s="1"/>
  <c r="G45" i="2"/>
  <c r="H45" i="2" s="1"/>
  <c r="G46" i="2"/>
  <c r="H46" i="2" s="1"/>
  <c r="AI61" i="2"/>
  <c r="AI59" i="2"/>
  <c r="AJ59" i="2" s="1"/>
  <c r="AI57" i="2"/>
  <c r="AI58" i="2"/>
  <c r="AI56" i="2"/>
  <c r="AI60" i="2"/>
  <c r="S73" i="2"/>
  <c r="T73" i="2" s="1"/>
  <c r="S74" i="2"/>
  <c r="T74" i="2" s="1"/>
  <c r="S70" i="2"/>
  <c r="T70" i="2" s="1"/>
  <c r="S69" i="2"/>
  <c r="T69" i="2" s="1"/>
  <c r="S71" i="2"/>
  <c r="T71" i="2" s="1"/>
  <c r="U71" i="2" s="1"/>
  <c r="S72" i="2"/>
  <c r="T72" i="2" s="1"/>
  <c r="L73" i="2"/>
  <c r="M73" i="2" s="1"/>
  <c r="Y5" i="2"/>
  <c r="Z5" i="2" s="1"/>
  <c r="AA5" i="2" s="1"/>
  <c r="AI73" i="2"/>
  <c r="AJ73" i="2" s="1"/>
  <c r="AI74" i="2"/>
  <c r="AJ74" i="2" s="1"/>
  <c r="AI72" i="2"/>
  <c r="AJ72" i="2" s="1"/>
  <c r="AI70" i="2"/>
  <c r="AJ70" i="2" s="1"/>
  <c r="AK70" i="2" s="1"/>
  <c r="AI71" i="2"/>
  <c r="AJ71" i="2" s="1"/>
  <c r="AK71" i="2" s="1"/>
  <c r="AI69" i="2"/>
  <c r="AJ69" i="2" s="1"/>
  <c r="G20" i="2"/>
  <c r="G21" i="2"/>
  <c r="H21" i="2" s="1"/>
  <c r="N21" i="2" s="1"/>
  <c r="G19" i="2"/>
  <c r="H19" i="2" s="1"/>
  <c r="N19" i="2" s="1"/>
  <c r="G17" i="2"/>
  <c r="H17" i="2" s="1"/>
  <c r="N17" i="2" s="1"/>
  <c r="G18" i="2"/>
  <c r="H18" i="2" s="1"/>
  <c r="G22" i="2"/>
  <c r="H22" i="2" s="1"/>
  <c r="N22" i="2" s="1"/>
  <c r="R34" i="2"/>
  <c r="S34" i="2" s="1"/>
  <c r="R32" i="2"/>
  <c r="S32" i="2" s="1"/>
  <c r="R30" i="2"/>
  <c r="S30" i="2" s="1"/>
  <c r="R35" i="2"/>
  <c r="S35" i="2" s="1"/>
  <c r="R33" i="2"/>
  <c r="S33" i="2" s="1"/>
  <c r="L47" i="2"/>
  <c r="M47" i="2" s="1"/>
  <c r="L48" i="2"/>
  <c r="M48" i="2" s="1"/>
  <c r="L44" i="2"/>
  <c r="M44" i="2" s="1"/>
  <c r="L45" i="2"/>
  <c r="M45" i="2" s="1"/>
  <c r="L46" i="2"/>
  <c r="M46" i="2" s="1"/>
  <c r="G44" i="2"/>
  <c r="H44" i="2" s="1"/>
  <c r="AQ60" i="2"/>
  <c r="AR60" i="2" s="1"/>
  <c r="AQ59" i="2"/>
  <c r="AR59" i="2" s="1"/>
  <c r="AQ61" i="2"/>
  <c r="AR61" i="2" s="1"/>
  <c r="AQ57" i="2"/>
  <c r="AR57" i="2" s="1"/>
  <c r="AQ56" i="2"/>
  <c r="AR56" i="2" s="1"/>
  <c r="AQ58" i="2"/>
  <c r="AR58" i="2" s="1"/>
  <c r="M60" i="2"/>
  <c r="AA69" i="2"/>
  <c r="AB69" i="2" s="1"/>
  <c r="AA74" i="2"/>
  <c r="AB74" i="2" s="1"/>
  <c r="AA70" i="2"/>
  <c r="AB70" i="2" s="1"/>
  <c r="AA72" i="2"/>
  <c r="AB72" i="2" s="1"/>
  <c r="AA71" i="2"/>
  <c r="AB71" i="2" s="1"/>
  <c r="AC71" i="2" s="1"/>
  <c r="AR73" i="2"/>
  <c r="L7" i="2"/>
  <c r="M7" i="2" s="1"/>
  <c r="AI43" i="2"/>
  <c r="AJ43" i="2" s="1"/>
  <c r="AK43" i="2" s="1"/>
  <c r="AI45" i="2"/>
  <c r="AJ45" i="2" s="1"/>
  <c r="T46" i="2"/>
  <c r="AJ57" i="2"/>
  <c r="AJ61" i="2"/>
  <c r="L9" i="2"/>
  <c r="M9" i="2" s="1"/>
  <c r="AI44" i="2"/>
  <c r="AJ44" i="2" s="1"/>
  <c r="T45" i="2"/>
  <c r="AI46" i="2"/>
  <c r="AJ46" i="2" s="1"/>
  <c r="AJ60" i="2"/>
  <c r="T48" i="2"/>
  <c r="S31" i="2"/>
  <c r="Z34" i="2"/>
  <c r="T47" i="2"/>
  <c r="M58" i="2"/>
  <c r="AB58" i="2"/>
  <c r="AB59" i="2"/>
  <c r="AR72" i="2"/>
  <c r="L4" i="2"/>
  <c r="M4" i="2" s="1"/>
  <c r="AB57" i="2"/>
  <c r="AB61" i="2"/>
  <c r="AJ56" i="2"/>
  <c r="L61" i="1"/>
  <c r="M61" i="1" s="1"/>
  <c r="L62" i="1"/>
  <c r="L58" i="1"/>
  <c r="L59" i="1"/>
  <c r="L57" i="1"/>
  <c r="M57" i="1" s="1"/>
  <c r="L60" i="1"/>
  <c r="S7" i="1"/>
  <c r="R5" i="1"/>
  <c r="R7" i="1"/>
  <c r="R4" i="1"/>
  <c r="R8" i="1"/>
  <c r="R6" i="1"/>
  <c r="R9" i="1"/>
  <c r="S9" i="1" s="1"/>
  <c r="G9" i="1"/>
  <c r="H9" i="1" s="1"/>
  <c r="G8" i="1"/>
  <c r="H8" i="1" s="1"/>
  <c r="G6" i="1"/>
  <c r="H6" i="1" s="1"/>
  <c r="G4" i="1"/>
  <c r="H4" i="1" s="1"/>
  <c r="G7" i="1"/>
  <c r="H7" i="1" s="1"/>
  <c r="G5" i="1"/>
  <c r="H5" i="1" s="1"/>
  <c r="G20" i="1"/>
  <c r="H20" i="1" s="1"/>
  <c r="G18" i="1"/>
  <c r="G23" i="1"/>
  <c r="H23" i="1" s="1"/>
  <c r="G22" i="1"/>
  <c r="G19" i="1"/>
  <c r="H19" i="1" s="1"/>
  <c r="G21" i="1"/>
  <c r="AF7" i="1"/>
  <c r="AG7" i="1" s="1"/>
  <c r="AF5" i="1"/>
  <c r="AG5" i="1" s="1"/>
  <c r="AF9" i="1"/>
  <c r="AG9" i="1" s="1"/>
  <c r="AF8" i="1"/>
  <c r="AG8" i="1" s="1"/>
  <c r="AF6" i="1"/>
  <c r="AG6" i="1" s="1"/>
  <c r="AF4" i="1"/>
  <c r="AG4" i="1" s="1"/>
  <c r="R21" i="1"/>
  <c r="S21" i="1" s="1"/>
  <c r="R22" i="1"/>
  <c r="S22" i="1" s="1"/>
  <c r="R20" i="1"/>
  <c r="S20" i="1" s="1"/>
  <c r="R19" i="1"/>
  <c r="S19" i="1" s="1"/>
  <c r="R18" i="1"/>
  <c r="S18" i="1" s="1"/>
  <c r="R23" i="1"/>
  <c r="S23" i="1" s="1"/>
  <c r="AF35" i="1"/>
  <c r="AG35" i="1" s="1"/>
  <c r="AF31" i="1"/>
  <c r="AG31" i="1" s="1"/>
  <c r="AF34" i="1"/>
  <c r="AG34" i="1" s="1"/>
  <c r="AF32" i="1"/>
  <c r="AG32" i="1" s="1"/>
  <c r="AF36" i="1"/>
  <c r="AG36" i="1" s="1"/>
  <c r="AF33" i="1"/>
  <c r="AG33" i="1" s="1"/>
  <c r="AQ74" i="1"/>
  <c r="AQ73" i="1"/>
  <c r="AQ72" i="1"/>
  <c r="AR72" i="1" s="1"/>
  <c r="AQ75" i="1"/>
  <c r="AQ71" i="1"/>
  <c r="AQ70" i="1"/>
  <c r="Z22" i="1"/>
  <c r="AA22" i="1" s="1"/>
  <c r="AA61" i="1"/>
  <c r="AB61" i="1" s="1"/>
  <c r="AA62" i="1"/>
  <c r="AA58" i="1"/>
  <c r="AA60" i="1"/>
  <c r="AA59" i="1"/>
  <c r="AA57" i="1"/>
  <c r="AI48" i="1"/>
  <c r="AJ48" i="1" s="1"/>
  <c r="AI46" i="1"/>
  <c r="AJ46" i="1" s="1"/>
  <c r="AI44" i="1"/>
  <c r="AJ44" i="1" s="1"/>
  <c r="K12" i="1"/>
  <c r="S5" i="1"/>
  <c r="AI49" i="1"/>
  <c r="AJ49" i="1" s="1"/>
  <c r="S59" i="1"/>
  <c r="T59" i="1" s="1"/>
  <c r="S57" i="1"/>
  <c r="T57" i="1" s="1"/>
  <c r="S61" i="1"/>
  <c r="T61" i="1" s="1"/>
  <c r="AA71" i="1"/>
  <c r="R35" i="1"/>
  <c r="S35" i="1" s="1"/>
  <c r="R31" i="1"/>
  <c r="S31" i="1" s="1"/>
  <c r="T31" i="1" s="1"/>
  <c r="R32" i="1"/>
  <c r="S32" i="1" s="1"/>
  <c r="R34" i="1"/>
  <c r="S34" i="1" s="1"/>
  <c r="G48" i="1"/>
  <c r="H48" i="1" s="1"/>
  <c r="G49" i="1"/>
  <c r="H49" i="1" s="1"/>
  <c r="G45" i="1"/>
  <c r="H45" i="1" s="1"/>
  <c r="G47" i="1"/>
  <c r="H47" i="1" s="1"/>
  <c r="N47" i="1" s="1"/>
  <c r="M36" i="1"/>
  <c r="M33" i="1"/>
  <c r="AI47" i="1"/>
  <c r="AJ47" i="1" s="1"/>
  <c r="AR49" i="1"/>
  <c r="AR45" i="1"/>
  <c r="AR44" i="1"/>
  <c r="S62" i="1"/>
  <c r="T62" i="1" s="1"/>
  <c r="AA70" i="1"/>
  <c r="AB70" i="1" s="1"/>
  <c r="S8" i="1"/>
  <c r="L18" i="1"/>
  <c r="M18" i="1" s="1"/>
  <c r="L19" i="1"/>
  <c r="M19" i="1" s="1"/>
  <c r="L23" i="1"/>
  <c r="M23" i="1" s="1"/>
  <c r="L21" i="1"/>
  <c r="M21" i="1" s="1"/>
  <c r="L22" i="1"/>
  <c r="M22" i="1" s="1"/>
  <c r="AF22" i="1"/>
  <c r="AG22" i="1" s="1"/>
  <c r="AF18" i="1"/>
  <c r="AG18" i="1" s="1"/>
  <c r="AF20" i="1"/>
  <c r="AF21" i="1"/>
  <c r="AG21" i="1" s="1"/>
  <c r="AF19" i="1"/>
  <c r="AG19" i="1" s="1"/>
  <c r="L20" i="1"/>
  <c r="Y32" i="1"/>
  <c r="Z32" i="1" s="1"/>
  <c r="Y35" i="1"/>
  <c r="Z35" i="1" s="1"/>
  <c r="R36" i="1"/>
  <c r="S36" i="1" s="1"/>
  <c r="S44" i="1"/>
  <c r="T44" i="1" s="1"/>
  <c r="S48" i="1"/>
  <c r="T48" i="1" s="1"/>
  <c r="S46" i="1"/>
  <c r="T46" i="1" s="1"/>
  <c r="L48" i="1"/>
  <c r="M48" i="1" s="1"/>
  <c r="L46" i="1"/>
  <c r="M46" i="1" s="1"/>
  <c r="L47" i="1"/>
  <c r="L44" i="1"/>
  <c r="M44" i="1" s="1"/>
  <c r="N44" i="1" s="1"/>
  <c r="AQ61" i="1"/>
  <c r="AR61" i="1" s="1"/>
  <c r="AQ60" i="1"/>
  <c r="AR60" i="1" s="1"/>
  <c r="AQ62" i="1"/>
  <c r="AR62" i="1" s="1"/>
  <c r="AQ58" i="1"/>
  <c r="AQ57" i="1"/>
  <c r="AR57" i="1" s="1"/>
  <c r="AQ59" i="1"/>
  <c r="AR59" i="1" s="1"/>
  <c r="AB74" i="1"/>
  <c r="AB75" i="1"/>
  <c r="AB71" i="1"/>
  <c r="S4" i="1"/>
  <c r="H22" i="1"/>
  <c r="N22" i="1" s="1"/>
  <c r="Y31" i="1"/>
  <c r="R33" i="1"/>
  <c r="S33" i="1" s="1"/>
  <c r="G34" i="1"/>
  <c r="H34" i="1" s="1"/>
  <c r="Z36" i="1"/>
  <c r="Z34" i="1"/>
  <c r="Z31" i="1"/>
  <c r="AA31" i="1" s="1"/>
  <c r="G46" i="1"/>
  <c r="H46" i="1" s="1"/>
  <c r="N46" i="1" s="1"/>
  <c r="S47" i="1"/>
  <c r="T47" i="1" s="1"/>
  <c r="U47" i="1" s="1"/>
  <c r="S49" i="1"/>
  <c r="T49" i="1" s="1"/>
  <c r="AA48" i="1"/>
  <c r="AB48" i="1" s="1"/>
  <c r="AA47" i="1"/>
  <c r="AB47" i="1" s="1"/>
  <c r="AA46" i="1"/>
  <c r="AB46" i="1" s="1"/>
  <c r="AC46" i="1" s="1"/>
  <c r="AA44" i="1"/>
  <c r="AB44" i="1" s="1"/>
  <c r="AI60" i="1"/>
  <c r="M62" i="1"/>
  <c r="M58" i="1"/>
  <c r="M59" i="1"/>
  <c r="M60" i="1"/>
  <c r="F78" i="1"/>
  <c r="AI74" i="1"/>
  <c r="AJ74" i="1" s="1"/>
  <c r="AI72" i="1"/>
  <c r="AJ72" i="1" s="1"/>
  <c r="AI70" i="1"/>
  <c r="AJ70" i="1" s="1"/>
  <c r="AI75" i="1"/>
  <c r="AJ75" i="1" s="1"/>
  <c r="S6" i="1"/>
  <c r="Y36" i="1"/>
  <c r="AQ48" i="1"/>
  <c r="AR48" i="1" s="1"/>
  <c r="AQ47" i="1"/>
  <c r="AR47" i="1" s="1"/>
  <c r="AS47" i="1" s="1"/>
  <c r="AQ46" i="1"/>
  <c r="AR46" i="1" s="1"/>
  <c r="AS46" i="1" s="1"/>
  <c r="F65" i="1"/>
  <c r="K78" i="1"/>
  <c r="AI73" i="1"/>
  <c r="AJ73" i="1" s="1"/>
  <c r="AR74" i="1"/>
  <c r="AR73" i="1"/>
  <c r="AR75" i="1"/>
  <c r="AR71" i="1"/>
  <c r="AR70" i="1"/>
  <c r="L32" i="1"/>
  <c r="M32" i="1" s="1"/>
  <c r="L34" i="1"/>
  <c r="M34" i="1" s="1"/>
  <c r="L35" i="1"/>
  <c r="M35" i="1" s="1"/>
  <c r="L31" i="1"/>
  <c r="M31" i="1" s="1"/>
  <c r="N31" i="1" s="1"/>
  <c r="G33" i="1"/>
  <c r="H33" i="1" s="1"/>
  <c r="N33" i="1" s="1"/>
  <c r="G32" i="1"/>
  <c r="H32" i="1" s="1"/>
  <c r="N32" i="1" s="1"/>
  <c r="G36" i="1"/>
  <c r="H36" i="1" s="1"/>
  <c r="N36" i="1" s="1"/>
  <c r="M49" i="1"/>
  <c r="M47" i="1"/>
  <c r="AI59" i="1"/>
  <c r="AJ59" i="1" s="1"/>
  <c r="AI57" i="1"/>
  <c r="AJ57" i="1" s="1"/>
  <c r="AI61" i="1"/>
  <c r="AJ61" i="1" s="1"/>
  <c r="AB62" i="1"/>
  <c r="AB58" i="1"/>
  <c r="AB60" i="1"/>
  <c r="AB59" i="1"/>
  <c r="AB57" i="1"/>
  <c r="AA74" i="1"/>
  <c r="AA73" i="1"/>
  <c r="AB73" i="1" s="1"/>
  <c r="AA72" i="1"/>
  <c r="AB72" i="1" s="1"/>
  <c r="AG20" i="1"/>
  <c r="Z21" i="1"/>
  <c r="Z20" i="1"/>
  <c r="Z18" i="1"/>
  <c r="Y33" i="1"/>
  <c r="Z33" i="1" s="1"/>
  <c r="AA33" i="1" s="1"/>
  <c r="G35" i="1"/>
  <c r="H35" i="1" s="1"/>
  <c r="L45" i="1"/>
  <c r="M45" i="1" s="1"/>
  <c r="AI45" i="1"/>
  <c r="AJ45" i="1" s="1"/>
  <c r="S60" i="1"/>
  <c r="T60" i="1" s="1"/>
  <c r="AI62" i="1"/>
  <c r="AJ62" i="1"/>
  <c r="S74" i="1"/>
  <c r="T74" i="1" s="1"/>
  <c r="S72" i="1"/>
  <c r="T72" i="1" s="1"/>
  <c r="S73" i="1"/>
  <c r="T73" i="1" s="1"/>
  <c r="S70" i="1"/>
  <c r="T70" i="1" s="1"/>
  <c r="S75" i="1"/>
  <c r="T75" i="1" s="1"/>
  <c r="M20" i="1"/>
  <c r="H21" i="1"/>
  <c r="Y22" i="1"/>
  <c r="AG23" i="1"/>
  <c r="AJ58" i="1"/>
  <c r="AJ60" i="1"/>
  <c r="Y21" i="1"/>
  <c r="Y23" i="1"/>
  <c r="Z23" i="1" s="1"/>
  <c r="H18" i="1"/>
  <c r="N18" i="1" s="1"/>
  <c r="AR58" i="1"/>
  <c r="AB45" i="1"/>
  <c r="AH32" i="4" l="1"/>
  <c r="AH36" i="4"/>
  <c r="T21" i="4"/>
  <c r="U21" i="4" s="1"/>
  <c r="AM36" i="4"/>
  <c r="AN36" i="4" s="1"/>
  <c r="AO36" i="4" s="1"/>
  <c r="AM32" i="4"/>
  <c r="AN32" i="4" s="1"/>
  <c r="AO32" i="4" s="1"/>
  <c r="AM31" i="4"/>
  <c r="AN31" i="4" s="1"/>
  <c r="AO31" i="4" s="1"/>
  <c r="AM34" i="4"/>
  <c r="AN34" i="4" s="1"/>
  <c r="AM35" i="4"/>
  <c r="AN35" i="4" s="1"/>
  <c r="AO35" i="4" s="1"/>
  <c r="AM33" i="4"/>
  <c r="AN33" i="4" s="1"/>
  <c r="AO33" i="4" s="1"/>
  <c r="AA68" i="4"/>
  <c r="AB68" i="4" s="1"/>
  <c r="AC68" i="4" s="1"/>
  <c r="AD68" i="4" s="1"/>
  <c r="AA72" i="4"/>
  <c r="AB72" i="4" s="1"/>
  <c r="AC72" i="4" s="1"/>
  <c r="AA73" i="4"/>
  <c r="AB73" i="4" s="1"/>
  <c r="AA69" i="4"/>
  <c r="AB69" i="4" s="1"/>
  <c r="AC69" i="4" s="1"/>
  <c r="AA71" i="4"/>
  <c r="AB71" i="4" s="1"/>
  <c r="AA70" i="4"/>
  <c r="AB70" i="4" s="1"/>
  <c r="AC70" i="4" s="1"/>
  <c r="AS47" i="4"/>
  <c r="AM8" i="4"/>
  <c r="AN8" i="4" s="1"/>
  <c r="AO8" i="4" s="1"/>
  <c r="AM7" i="4"/>
  <c r="AN7" i="4" s="1"/>
  <c r="AO7" i="4" s="1"/>
  <c r="AM9" i="4"/>
  <c r="AN9" i="4" s="1"/>
  <c r="AM5" i="4"/>
  <c r="AN5" i="4" s="1"/>
  <c r="AM4" i="4"/>
  <c r="AN4" i="4" s="1"/>
  <c r="AO4" i="4" s="1"/>
  <c r="AM6" i="4"/>
  <c r="AN6" i="4" s="1"/>
  <c r="AO6" i="4" s="1"/>
  <c r="AC56" i="4"/>
  <c r="AD56" i="4" s="1"/>
  <c r="AA22" i="4"/>
  <c r="N48" i="4"/>
  <c r="U48" i="4" s="1"/>
  <c r="N71" i="4"/>
  <c r="AK71" i="4" s="1"/>
  <c r="U71" i="4"/>
  <c r="U45" i="4"/>
  <c r="AK58" i="4"/>
  <c r="N9" i="4"/>
  <c r="AH9" i="4" s="1"/>
  <c r="U61" i="4"/>
  <c r="AH31" i="4"/>
  <c r="U59" i="4"/>
  <c r="AH21" i="4"/>
  <c r="AI21" i="4" s="1"/>
  <c r="AB4" i="4"/>
  <c r="AC58" i="4"/>
  <c r="N47" i="4"/>
  <c r="AK47" i="4" s="1"/>
  <c r="T32" i="4"/>
  <c r="T22" i="4"/>
  <c r="AS58" i="4"/>
  <c r="AK68" i="4"/>
  <c r="AL68" i="4" s="1"/>
  <c r="AH33" i="4"/>
  <c r="U58" i="4"/>
  <c r="V56" i="4" s="1"/>
  <c r="AC59" i="4"/>
  <c r="AS71" i="4"/>
  <c r="T33" i="4"/>
  <c r="AC43" i="4"/>
  <c r="T36" i="4"/>
  <c r="U44" i="4"/>
  <c r="V43" i="4" s="1"/>
  <c r="AK46" i="4"/>
  <c r="AS56" i="4"/>
  <c r="T7" i="4"/>
  <c r="AS45" i="4"/>
  <c r="AA21" i="4"/>
  <c r="AB21" i="4" s="1"/>
  <c r="AC57" i="4"/>
  <c r="N5" i="4"/>
  <c r="AH5" i="4" s="1"/>
  <c r="AI4" i="4" s="1"/>
  <c r="AS72" i="4"/>
  <c r="T31" i="4"/>
  <c r="AH8" i="4"/>
  <c r="AC45" i="4"/>
  <c r="T35" i="4"/>
  <c r="N73" i="4"/>
  <c r="U73" i="4" s="1"/>
  <c r="N34" i="4"/>
  <c r="T34" i="4" s="1"/>
  <c r="U34" i="4" s="1"/>
  <c r="AH7" i="4"/>
  <c r="AS46" i="4"/>
  <c r="U72" i="4"/>
  <c r="AS57" i="4"/>
  <c r="AS43" i="4"/>
  <c r="AO20" i="4"/>
  <c r="AK57" i="4"/>
  <c r="AC61" i="4"/>
  <c r="AA5" i="4"/>
  <c r="AH6" i="4"/>
  <c r="AC46" i="4"/>
  <c r="AD46" i="4" s="1"/>
  <c r="N72" i="4"/>
  <c r="AK72" i="4"/>
  <c r="AS68" i="4"/>
  <c r="AT68" i="4" s="1"/>
  <c r="AL56" i="4"/>
  <c r="U47" i="4"/>
  <c r="AS61" i="4"/>
  <c r="AS44" i="4"/>
  <c r="Y36" i="4"/>
  <c r="Z36" i="4" s="1"/>
  <c r="AA36" i="4" s="1"/>
  <c r="Y32" i="4"/>
  <c r="Z32" i="4" s="1"/>
  <c r="AA32" i="4" s="1"/>
  <c r="Y31" i="4"/>
  <c r="Z31" i="4" s="1"/>
  <c r="AA31" i="4" s="1"/>
  <c r="Y33" i="4"/>
  <c r="Z33" i="4" s="1"/>
  <c r="AA33" i="4" s="1"/>
  <c r="Y34" i="4"/>
  <c r="Z34" i="4" s="1"/>
  <c r="AA34" i="4" s="1"/>
  <c r="AB34" i="4" s="1"/>
  <c r="Y35" i="4"/>
  <c r="Z35" i="4" s="1"/>
  <c r="AA35" i="4" s="1"/>
  <c r="N19" i="4"/>
  <c r="T19" i="4" s="1"/>
  <c r="U18" i="4" s="1"/>
  <c r="AK59" i="4"/>
  <c r="AL59" i="4" s="1"/>
  <c r="AC60" i="4"/>
  <c r="N21" i="4"/>
  <c r="U57" i="4"/>
  <c r="AO21" i="4"/>
  <c r="AP21" i="4" s="1"/>
  <c r="AC44" i="4"/>
  <c r="AO23" i="4"/>
  <c r="U46" i="4"/>
  <c r="AC47" i="4"/>
  <c r="AS59" i="4"/>
  <c r="AT59" i="4" s="1"/>
  <c r="AK44" i="4"/>
  <c r="AS48" i="4"/>
  <c r="AA19" i="4"/>
  <c r="AB18" i="4" s="1"/>
  <c r="AK61" i="4"/>
  <c r="AL43" i="4"/>
  <c r="AA8" i="4"/>
  <c r="AC48" i="4"/>
  <c r="T6" i="4"/>
  <c r="AA7" i="4"/>
  <c r="AK74" i="3"/>
  <c r="N18" i="3"/>
  <c r="AH18" i="3"/>
  <c r="T18" i="3"/>
  <c r="AC58" i="3"/>
  <c r="AS73" i="3"/>
  <c r="AC48" i="3"/>
  <c r="AS45" i="3"/>
  <c r="AH7" i="3"/>
  <c r="AI7" i="3" s="1"/>
  <c r="AC56" i="3"/>
  <c r="N72" i="3"/>
  <c r="AK72" i="3" s="1"/>
  <c r="AL72" i="3" s="1"/>
  <c r="AS44" i="3"/>
  <c r="AA20" i="3"/>
  <c r="AO8" i="3"/>
  <c r="AO4" i="3"/>
  <c r="N5" i="3"/>
  <c r="AH5" i="3" s="1"/>
  <c r="AI4" i="3" s="1"/>
  <c r="U43" i="3"/>
  <c r="T7" i="3"/>
  <c r="U7" i="3" s="1"/>
  <c r="N31" i="3"/>
  <c r="AK44" i="3"/>
  <c r="N36" i="3"/>
  <c r="AH36" i="3" s="1"/>
  <c r="AI34" i="3" s="1"/>
  <c r="U44" i="3"/>
  <c r="T31" i="3"/>
  <c r="U31" i="3" s="1"/>
  <c r="N19" i="3"/>
  <c r="AH19" i="3" s="1"/>
  <c r="AS48" i="3"/>
  <c r="T23" i="3"/>
  <c r="U34" i="3"/>
  <c r="AH8" i="3"/>
  <c r="AO20" i="3"/>
  <c r="N9" i="3"/>
  <c r="AO9" i="3" s="1"/>
  <c r="AS60" i="3"/>
  <c r="AK48" i="3"/>
  <c r="U74" i="3"/>
  <c r="T32" i="3"/>
  <c r="N70" i="3"/>
  <c r="AK70" i="3" s="1"/>
  <c r="U61" i="3"/>
  <c r="T21" i="3"/>
  <c r="U21" i="3" s="1"/>
  <c r="AK58" i="3"/>
  <c r="AH31" i="3"/>
  <c r="N45" i="3"/>
  <c r="U69" i="3"/>
  <c r="AO18" i="3"/>
  <c r="AO31" i="3"/>
  <c r="AC43" i="3"/>
  <c r="AD43" i="3" s="1"/>
  <c r="T5" i="3"/>
  <c r="N34" i="3"/>
  <c r="AA34" i="3" s="1"/>
  <c r="AB34" i="3" s="1"/>
  <c r="AA31" i="3"/>
  <c r="T36" i="3"/>
  <c r="AA18" i="3"/>
  <c r="U73" i="3"/>
  <c r="N6" i="3"/>
  <c r="AH6" i="3" s="1"/>
  <c r="AK43" i="3"/>
  <c r="AL43" i="3" s="1"/>
  <c r="N74" i="3"/>
  <c r="AS74" i="3" s="1"/>
  <c r="L60" i="3"/>
  <c r="M60" i="3" s="1"/>
  <c r="L61" i="3"/>
  <c r="M61" i="3" s="1"/>
  <c r="L57" i="3"/>
  <c r="M57" i="3" s="1"/>
  <c r="L56" i="3"/>
  <c r="M56" i="3" s="1"/>
  <c r="L58" i="3"/>
  <c r="M58" i="3" s="1"/>
  <c r="L59" i="3"/>
  <c r="M59" i="3" s="1"/>
  <c r="Y4" i="3"/>
  <c r="Z4" i="3" s="1"/>
  <c r="AA4" i="3" s="1"/>
  <c r="Y7" i="3"/>
  <c r="Z7" i="3" s="1"/>
  <c r="AA7" i="3" s="1"/>
  <c r="AB7" i="3" s="1"/>
  <c r="Y9" i="3"/>
  <c r="Z9" i="3" s="1"/>
  <c r="AA9" i="3" s="1"/>
  <c r="Y8" i="3"/>
  <c r="Z8" i="3" s="1"/>
  <c r="AA8" i="3" s="1"/>
  <c r="Y5" i="3"/>
  <c r="Z5" i="3" s="1"/>
  <c r="AA5" i="3" s="1"/>
  <c r="Y6" i="3"/>
  <c r="Z6" i="3" s="1"/>
  <c r="AA23" i="3"/>
  <c r="AA36" i="3"/>
  <c r="U72" i="3"/>
  <c r="AH35" i="3"/>
  <c r="AA35" i="3"/>
  <c r="AS71" i="3"/>
  <c r="AO19" i="3"/>
  <c r="AP18" i="3" s="1"/>
  <c r="U46" i="3"/>
  <c r="V46" i="3" s="1"/>
  <c r="AC45" i="3"/>
  <c r="T9" i="3"/>
  <c r="AO22" i="3"/>
  <c r="T20" i="3"/>
  <c r="N33" i="3"/>
  <c r="AO33" i="3" s="1"/>
  <c r="AS69" i="3"/>
  <c r="AK69" i="3"/>
  <c r="G59" i="3"/>
  <c r="H59" i="3" s="1"/>
  <c r="G56" i="3"/>
  <c r="H56" i="3" s="1"/>
  <c r="N56" i="3" s="1"/>
  <c r="U56" i="3" s="1"/>
  <c r="G57" i="3"/>
  <c r="H57" i="3" s="1"/>
  <c r="G60" i="3"/>
  <c r="H60" i="3" s="1"/>
  <c r="N60" i="3" s="1"/>
  <c r="AC60" i="3" s="1"/>
  <c r="G58" i="3"/>
  <c r="H58" i="3" s="1"/>
  <c r="N58" i="3" s="1"/>
  <c r="U58" i="3" s="1"/>
  <c r="G61" i="3"/>
  <c r="H61" i="3" s="1"/>
  <c r="N61" i="3" s="1"/>
  <c r="AK61" i="3" s="1"/>
  <c r="AA22" i="3"/>
  <c r="AH22" i="3"/>
  <c r="AH23" i="3"/>
  <c r="AO23" i="3"/>
  <c r="AO36" i="3"/>
  <c r="N43" i="3"/>
  <c r="AS43" i="3" s="1"/>
  <c r="AT43" i="3" s="1"/>
  <c r="U48" i="3"/>
  <c r="AC46" i="3"/>
  <c r="AD46" i="3" s="1"/>
  <c r="T8" i="3"/>
  <c r="AK45" i="3"/>
  <c r="N32" i="3"/>
  <c r="AH32" i="3" s="1"/>
  <c r="AA73" i="3"/>
  <c r="AB73" i="3" s="1"/>
  <c r="AC73" i="3" s="1"/>
  <c r="AA71" i="3"/>
  <c r="AB71" i="3" s="1"/>
  <c r="AC71" i="3" s="1"/>
  <c r="AA69" i="3"/>
  <c r="AB69" i="3" s="1"/>
  <c r="AC69" i="3" s="1"/>
  <c r="AA74" i="3"/>
  <c r="AB74" i="3" s="1"/>
  <c r="AC74" i="3" s="1"/>
  <c r="AA72" i="3"/>
  <c r="AB72" i="3" s="1"/>
  <c r="AC72" i="3" s="1"/>
  <c r="AA70" i="3"/>
  <c r="AB70" i="3" s="1"/>
  <c r="AC70" i="3" s="1"/>
  <c r="AS72" i="3"/>
  <c r="AS70" i="3"/>
  <c r="N46" i="3"/>
  <c r="AK46" i="3" s="1"/>
  <c r="AL46" i="3" s="1"/>
  <c r="AH20" i="3"/>
  <c r="AK73" i="3"/>
  <c r="U70" i="3"/>
  <c r="N21" i="3"/>
  <c r="AA21" i="3" s="1"/>
  <c r="AB21" i="3" s="1"/>
  <c r="AO21" i="3"/>
  <c r="AP21" i="3" s="1"/>
  <c r="AP34" i="3"/>
  <c r="AS56" i="3"/>
  <c r="U45" i="3"/>
  <c r="AC44" i="3"/>
  <c r="T33" i="3"/>
  <c r="AK59" i="2"/>
  <c r="N72" i="2"/>
  <c r="AC72" i="2" s="1"/>
  <c r="AD72" i="2" s="1"/>
  <c r="U58" i="2"/>
  <c r="N4" i="2"/>
  <c r="AH4" i="2" s="1"/>
  <c r="N58" i="2"/>
  <c r="AC58" i="2" s="1"/>
  <c r="AH5" i="2"/>
  <c r="U4" i="2"/>
  <c r="AS70" i="2"/>
  <c r="AH7" i="2"/>
  <c r="N18" i="2"/>
  <c r="U70" i="2"/>
  <c r="AS43" i="2"/>
  <c r="N74" i="2"/>
  <c r="N9" i="2"/>
  <c r="T9" i="2" s="1"/>
  <c r="U7" i="2" s="1"/>
  <c r="N57" i="2"/>
  <c r="AS57" i="2" s="1"/>
  <c r="AA9" i="2"/>
  <c r="AS73" i="2"/>
  <c r="AC61" i="2"/>
  <c r="AK57" i="2"/>
  <c r="AS61" i="2"/>
  <c r="AK74" i="2"/>
  <c r="U74" i="2"/>
  <c r="N46" i="2"/>
  <c r="AS46" i="2" s="1"/>
  <c r="N73" i="2"/>
  <c r="AC73" i="2" s="1"/>
  <c r="G34" i="2"/>
  <c r="H34" i="2" s="1"/>
  <c r="N34" i="2" s="1"/>
  <c r="T34" i="2" s="1"/>
  <c r="U33" i="2" s="1"/>
  <c r="G32" i="2"/>
  <c r="H32" i="2" s="1"/>
  <c r="N32" i="2" s="1"/>
  <c r="T32" i="2" s="1"/>
  <c r="G30" i="2"/>
  <c r="H30" i="2" s="1"/>
  <c r="N30" i="2" s="1"/>
  <c r="T30" i="2" s="1"/>
  <c r="G31" i="2"/>
  <c r="H31" i="2" s="1"/>
  <c r="N31" i="2" s="1"/>
  <c r="AH31" i="2" s="1"/>
  <c r="G33" i="2"/>
  <c r="H33" i="2" s="1"/>
  <c r="N33" i="2" s="1"/>
  <c r="AH33" i="2" s="1"/>
  <c r="G35" i="2"/>
  <c r="H35" i="2" s="1"/>
  <c r="N35" i="2" s="1"/>
  <c r="AA35" i="2" s="1"/>
  <c r="AA21" i="2"/>
  <c r="N61" i="2"/>
  <c r="AK61" i="2" s="1"/>
  <c r="AH30" i="2"/>
  <c r="R22" i="2"/>
  <c r="S22" i="2" s="1"/>
  <c r="T22" i="2" s="1"/>
  <c r="R20" i="2"/>
  <c r="S20" i="2" s="1"/>
  <c r="T20" i="2" s="1"/>
  <c r="R21" i="2"/>
  <c r="S21" i="2" s="1"/>
  <c r="T21" i="2" s="1"/>
  <c r="R19" i="2"/>
  <c r="S19" i="2" s="1"/>
  <c r="T19" i="2" s="1"/>
  <c r="R18" i="2"/>
  <c r="S18" i="2" s="1"/>
  <c r="T18" i="2" s="1"/>
  <c r="R17" i="2"/>
  <c r="S17" i="2" s="1"/>
  <c r="T17" i="2" s="1"/>
  <c r="AA4" i="2"/>
  <c r="U61" i="2"/>
  <c r="AA7" i="2"/>
  <c r="AK44" i="2"/>
  <c r="AL43" i="2" s="1"/>
  <c r="U46" i="2"/>
  <c r="AC70" i="2"/>
  <c r="AK73" i="2"/>
  <c r="U73" i="2"/>
  <c r="N45" i="2"/>
  <c r="AC45" i="2" s="1"/>
  <c r="AC56" i="2"/>
  <c r="U60" i="2"/>
  <c r="AC43" i="2"/>
  <c r="AA20" i="2"/>
  <c r="N60" i="2"/>
  <c r="AC60" i="2" s="1"/>
  <c r="AH34" i="2"/>
  <c r="AH8" i="2"/>
  <c r="AA6" i="2"/>
  <c r="AS56" i="2"/>
  <c r="AS45" i="2"/>
  <c r="AS74" i="2"/>
  <c r="AC57" i="2"/>
  <c r="AK45" i="2"/>
  <c r="AC74" i="2"/>
  <c r="AS60" i="2"/>
  <c r="T35" i="2"/>
  <c r="N47" i="2"/>
  <c r="AK47" i="2" s="1"/>
  <c r="AF22" i="2"/>
  <c r="AG22" i="2" s="1"/>
  <c r="AH22" i="2" s="1"/>
  <c r="AF21" i="2"/>
  <c r="AG21" i="2" s="1"/>
  <c r="AH21" i="2" s="1"/>
  <c r="AF17" i="2"/>
  <c r="AG17" i="2" s="1"/>
  <c r="AH17" i="2" s="1"/>
  <c r="AF19" i="2"/>
  <c r="AG19" i="2" s="1"/>
  <c r="AH19" i="2" s="1"/>
  <c r="AF20" i="2"/>
  <c r="AG20" i="2" s="1"/>
  <c r="AH20" i="2" s="1"/>
  <c r="AI20" i="2" s="1"/>
  <c r="AF18" i="2"/>
  <c r="AG18" i="2" s="1"/>
  <c r="AH18" i="2" s="1"/>
  <c r="U56" i="2"/>
  <c r="AA22" i="2"/>
  <c r="AA32" i="2"/>
  <c r="N56" i="2"/>
  <c r="AK56" i="2" s="1"/>
  <c r="AL56" i="2" s="1"/>
  <c r="AH6" i="2"/>
  <c r="AA8" i="2"/>
  <c r="AK60" i="2"/>
  <c r="AK58" i="2"/>
  <c r="AA34" i="2"/>
  <c r="N44" i="2"/>
  <c r="AS44" i="2" s="1"/>
  <c r="N48" i="2"/>
  <c r="AK48" i="2" s="1"/>
  <c r="AS47" i="2"/>
  <c r="N69" i="2"/>
  <c r="AK69" i="2" s="1"/>
  <c r="AL69" i="2" s="1"/>
  <c r="AC46" i="2"/>
  <c r="AA18" i="2"/>
  <c r="AB17" i="2" s="1"/>
  <c r="AA33" i="2"/>
  <c r="N59" i="2"/>
  <c r="AC59" i="2" s="1"/>
  <c r="AD59" i="2" s="1"/>
  <c r="AS71" i="2"/>
  <c r="AH9" i="2"/>
  <c r="AC44" i="1"/>
  <c r="AS62" i="1"/>
  <c r="AH23" i="1"/>
  <c r="N20" i="1"/>
  <c r="T20" i="1" s="1"/>
  <c r="AA18" i="1"/>
  <c r="G75" i="1"/>
  <c r="H75" i="1" s="1"/>
  <c r="G71" i="1"/>
  <c r="H71" i="1" s="1"/>
  <c r="G73" i="1"/>
  <c r="H73" i="1" s="1"/>
  <c r="G70" i="1"/>
  <c r="H70" i="1" s="1"/>
  <c r="N70" i="1" s="1"/>
  <c r="AC70" i="1" s="1"/>
  <c r="G74" i="1"/>
  <c r="H74" i="1" s="1"/>
  <c r="G72" i="1"/>
  <c r="H72" i="1" s="1"/>
  <c r="AC47" i="1"/>
  <c r="U46" i="1"/>
  <c r="N45" i="1"/>
  <c r="U45" i="1" s="1"/>
  <c r="AH36" i="1"/>
  <c r="AK49" i="1"/>
  <c r="AH33" i="1"/>
  <c r="N21" i="1"/>
  <c r="AH21" i="1" s="1"/>
  <c r="AI21" i="1" s="1"/>
  <c r="AS60" i="1"/>
  <c r="AK47" i="1"/>
  <c r="N49" i="1"/>
  <c r="AC49" i="1" s="1"/>
  <c r="L8" i="1"/>
  <c r="M8" i="1" s="1"/>
  <c r="N8" i="1" s="1"/>
  <c r="L4" i="1"/>
  <c r="M4" i="1" s="1"/>
  <c r="N4" i="1" s="1"/>
  <c r="L7" i="1"/>
  <c r="M7" i="1" s="1"/>
  <c r="L5" i="1"/>
  <c r="M5" i="1" s="1"/>
  <c r="N5" i="1" s="1"/>
  <c r="L9" i="1"/>
  <c r="M9" i="1" s="1"/>
  <c r="L6" i="1"/>
  <c r="M6" i="1" s="1"/>
  <c r="AH32" i="1"/>
  <c r="T22" i="1"/>
  <c r="N7" i="1"/>
  <c r="AA7" i="1" s="1"/>
  <c r="U60" i="1"/>
  <c r="AA21" i="1"/>
  <c r="AB21" i="1" s="1"/>
  <c r="U49" i="1"/>
  <c r="AA36" i="1"/>
  <c r="AS61" i="1"/>
  <c r="U44" i="1"/>
  <c r="AH18" i="1"/>
  <c r="N48" i="1"/>
  <c r="AC48" i="1" s="1"/>
  <c r="T21" i="1"/>
  <c r="U21" i="1" s="1"/>
  <c r="AC60" i="1"/>
  <c r="L70" i="1"/>
  <c r="M70" i="1" s="1"/>
  <c r="L74" i="1"/>
  <c r="M74" i="1" s="1"/>
  <c r="L72" i="1"/>
  <c r="M72" i="1" s="1"/>
  <c r="L73" i="1"/>
  <c r="M73" i="1" s="1"/>
  <c r="L75" i="1"/>
  <c r="M75" i="1" s="1"/>
  <c r="L71" i="1"/>
  <c r="M71" i="1" s="1"/>
  <c r="N34" i="1"/>
  <c r="AA34" i="1" s="1"/>
  <c r="AB34" i="1" s="1"/>
  <c r="T36" i="1"/>
  <c r="AH22" i="1"/>
  <c r="AH31" i="1"/>
  <c r="N19" i="1"/>
  <c r="AA19" i="1" s="1"/>
  <c r="N6" i="1"/>
  <c r="AA6" i="1" s="1"/>
  <c r="G60" i="1"/>
  <c r="H60" i="1" s="1"/>
  <c r="N60" i="1" s="1"/>
  <c r="G62" i="1"/>
  <c r="H62" i="1" s="1"/>
  <c r="N62" i="1" s="1"/>
  <c r="AK62" i="1" s="1"/>
  <c r="G58" i="1"/>
  <c r="H58" i="1" s="1"/>
  <c r="N58" i="1" s="1"/>
  <c r="U58" i="1" s="1"/>
  <c r="G57" i="1"/>
  <c r="H57" i="1" s="1"/>
  <c r="N57" i="1" s="1"/>
  <c r="AS57" i="1" s="1"/>
  <c r="G61" i="1"/>
  <c r="H61" i="1" s="1"/>
  <c r="N61" i="1" s="1"/>
  <c r="G59" i="1"/>
  <c r="H59" i="1" s="1"/>
  <c r="N59" i="1" s="1"/>
  <c r="AK59" i="1" s="1"/>
  <c r="T33" i="1"/>
  <c r="U31" i="1" s="1"/>
  <c r="T32" i="1"/>
  <c r="U61" i="1"/>
  <c r="AK44" i="1"/>
  <c r="AH6" i="1"/>
  <c r="AK60" i="1"/>
  <c r="AC62" i="1"/>
  <c r="AS70" i="1"/>
  <c r="AS59" i="1"/>
  <c r="AA32" i="1"/>
  <c r="U62" i="1"/>
  <c r="AK46" i="1"/>
  <c r="AC61" i="1"/>
  <c r="T23" i="1"/>
  <c r="N23" i="1"/>
  <c r="AA23" i="1" s="1"/>
  <c r="N9" i="1"/>
  <c r="AA9" i="1" s="1"/>
  <c r="N35" i="1"/>
  <c r="AA35" i="1" s="1"/>
  <c r="AK61" i="1"/>
  <c r="AB31" i="1"/>
  <c r="AS44" i="1"/>
  <c r="T35" i="1"/>
  <c r="U59" i="1"/>
  <c r="AK48" i="1"/>
  <c r="V46" i="4" l="1"/>
  <c r="AO19" i="4"/>
  <c r="AP18" i="4" s="1"/>
  <c r="AT43" i="4"/>
  <c r="AS73" i="4"/>
  <c r="AP7" i="4"/>
  <c r="AK48" i="4"/>
  <c r="AL46" i="4" s="1"/>
  <c r="AA9" i="4"/>
  <c r="AB7" i="4" s="1"/>
  <c r="AT46" i="4"/>
  <c r="AT56" i="4"/>
  <c r="V71" i="4"/>
  <c r="T9" i="4"/>
  <c r="U7" i="4"/>
  <c r="AD43" i="4"/>
  <c r="AH19" i="4"/>
  <c r="AI18" i="4" s="1"/>
  <c r="AK73" i="4"/>
  <c r="AL71" i="4" s="1"/>
  <c r="AB31" i="4"/>
  <c r="AI7" i="4"/>
  <c r="U31" i="4"/>
  <c r="AT71" i="4"/>
  <c r="V59" i="4"/>
  <c r="AC71" i="4"/>
  <c r="AD71" i="4" s="1"/>
  <c r="AO34" i="4"/>
  <c r="AP34" i="4" s="1"/>
  <c r="AH34" i="4"/>
  <c r="AI34" i="4" s="1"/>
  <c r="T5" i="4"/>
  <c r="U4" i="4" s="1"/>
  <c r="AI31" i="4"/>
  <c r="AP31" i="4"/>
  <c r="AD59" i="4"/>
  <c r="AO5" i="4"/>
  <c r="AP4" i="4" s="1"/>
  <c r="AC73" i="4"/>
  <c r="AO9" i="4"/>
  <c r="AP7" i="3"/>
  <c r="AL69" i="3"/>
  <c r="V43" i="3"/>
  <c r="AD69" i="3"/>
  <c r="AS58" i="3"/>
  <c r="AH21" i="3"/>
  <c r="AI21" i="3" s="1"/>
  <c r="AT69" i="3"/>
  <c r="AC61" i="3"/>
  <c r="AA32" i="3"/>
  <c r="AO5" i="3"/>
  <c r="AO32" i="3"/>
  <c r="AP31" i="3" s="1"/>
  <c r="AA6" i="3"/>
  <c r="AB18" i="3"/>
  <c r="AS46" i="3"/>
  <c r="AT46" i="3" s="1"/>
  <c r="T6" i="3"/>
  <c r="U4" i="3" s="1"/>
  <c r="AA33" i="3"/>
  <c r="AI18" i="3"/>
  <c r="U60" i="3"/>
  <c r="AK60" i="3"/>
  <c r="AB31" i="3"/>
  <c r="V69" i="3"/>
  <c r="AK56" i="3"/>
  <c r="T19" i="3"/>
  <c r="U18" i="3" s="1"/>
  <c r="AH33" i="3"/>
  <c r="AI31" i="3" s="1"/>
  <c r="AT72" i="3"/>
  <c r="N57" i="3"/>
  <c r="AS61" i="3"/>
  <c r="AH9" i="3"/>
  <c r="AA19" i="3"/>
  <c r="AO6" i="3"/>
  <c r="AP4" i="3" s="1"/>
  <c r="AD72" i="3"/>
  <c r="N59" i="3"/>
  <c r="V72" i="3"/>
  <c r="AB4" i="3"/>
  <c r="U69" i="2"/>
  <c r="V69" i="2" s="1"/>
  <c r="AI7" i="2"/>
  <c r="AC44" i="2"/>
  <c r="AD43" i="2" s="1"/>
  <c r="AS72" i="2"/>
  <c r="AT72" i="2" s="1"/>
  <c r="AS48" i="2"/>
  <c r="AT46" i="2" s="1"/>
  <c r="AH35" i="2"/>
  <c r="AI33" i="2" s="1"/>
  <c r="AT43" i="2"/>
  <c r="AB7" i="2"/>
  <c r="U20" i="2"/>
  <c r="AK72" i="2"/>
  <c r="AL72" i="2" s="1"/>
  <c r="AC48" i="2"/>
  <c r="U44" i="2"/>
  <c r="U72" i="2"/>
  <c r="V72" i="2" s="1"/>
  <c r="AB33" i="2"/>
  <c r="AC69" i="2"/>
  <c r="AD69" i="2" s="1"/>
  <c r="AI17" i="2"/>
  <c r="AH32" i="2"/>
  <c r="AI30" i="2" s="1"/>
  <c r="U57" i="2"/>
  <c r="V56" i="2" s="1"/>
  <c r="AS69" i="2"/>
  <c r="AT69" i="2" s="1"/>
  <c r="U47" i="2"/>
  <c r="V46" i="2" s="1"/>
  <c r="AA31" i="2"/>
  <c r="AD56" i="2"/>
  <c r="AA30" i="2"/>
  <c r="AB30" i="2" s="1"/>
  <c r="AB4" i="2"/>
  <c r="U45" i="2"/>
  <c r="AK46" i="2"/>
  <c r="AL46" i="2" s="1"/>
  <c r="AS58" i="2"/>
  <c r="AT56" i="2" s="1"/>
  <c r="AI4" i="2"/>
  <c r="T31" i="2"/>
  <c r="U30" i="2" s="1"/>
  <c r="AL59" i="2"/>
  <c r="U59" i="2"/>
  <c r="V59" i="2" s="1"/>
  <c r="AB20" i="2"/>
  <c r="AS59" i="2"/>
  <c r="AT59" i="2" s="1"/>
  <c r="U17" i="2"/>
  <c r="U48" i="2"/>
  <c r="AC47" i="2"/>
  <c r="AD46" i="2" s="1"/>
  <c r="T33" i="2"/>
  <c r="AA4" i="1"/>
  <c r="T4" i="1"/>
  <c r="AH4" i="1"/>
  <c r="AA8" i="1"/>
  <c r="AH8" i="1"/>
  <c r="T8" i="1"/>
  <c r="AA5" i="1"/>
  <c r="T5" i="1"/>
  <c r="AH5" i="1"/>
  <c r="AK58" i="1"/>
  <c r="U57" i="1"/>
  <c r="V57" i="1" s="1"/>
  <c r="T6" i="1"/>
  <c r="AC57" i="1"/>
  <c r="AD57" i="1" s="1"/>
  <c r="AS49" i="1"/>
  <c r="N73" i="1"/>
  <c r="T19" i="1"/>
  <c r="U18" i="1" s="1"/>
  <c r="AD60" i="1"/>
  <c r="AB7" i="1"/>
  <c r="AC45" i="1"/>
  <c r="AL60" i="1"/>
  <c r="AI31" i="1"/>
  <c r="AL47" i="1"/>
  <c r="AA20" i="1"/>
  <c r="N71" i="1"/>
  <c r="AH19" i="1"/>
  <c r="N75" i="1"/>
  <c r="AS48" i="1"/>
  <c r="AD44" i="1"/>
  <c r="AB18" i="1"/>
  <c r="T7" i="1"/>
  <c r="AS58" i="1"/>
  <c r="AT57" i="1" s="1"/>
  <c r="AC58" i="1"/>
  <c r="AH9" i="1"/>
  <c r="AH20" i="1"/>
  <c r="T34" i="1"/>
  <c r="U34" i="1" s="1"/>
  <c r="AH34" i="1"/>
  <c r="AI34" i="1" s="1"/>
  <c r="U48" i="1"/>
  <c r="V47" i="1" s="1"/>
  <c r="AH7" i="1"/>
  <c r="AI7" i="1" s="1"/>
  <c r="AK57" i="1"/>
  <c r="AL57" i="1" s="1"/>
  <c r="T9" i="1"/>
  <c r="AK45" i="1"/>
  <c r="AC59" i="1"/>
  <c r="AT60" i="1"/>
  <c r="AD47" i="1"/>
  <c r="AK70" i="1"/>
  <c r="AH35" i="1"/>
  <c r="U70" i="1"/>
  <c r="AI18" i="1"/>
  <c r="N72" i="1"/>
  <c r="AL44" i="1"/>
  <c r="V44" i="1"/>
  <c r="V60" i="1"/>
  <c r="AS45" i="1"/>
  <c r="AT44" i="1" s="1"/>
  <c r="N74" i="1"/>
  <c r="AK59" i="3" l="1"/>
  <c r="AL59" i="3" s="1"/>
  <c r="U59" i="3"/>
  <c r="V59" i="3" s="1"/>
  <c r="AC59" i="3"/>
  <c r="AD59" i="3" s="1"/>
  <c r="AS59" i="3"/>
  <c r="AT59" i="3" s="1"/>
  <c r="AK57" i="3"/>
  <c r="AL56" i="3" s="1"/>
  <c r="U57" i="3"/>
  <c r="V56" i="3" s="1"/>
  <c r="AS57" i="3"/>
  <c r="AT56" i="3" s="1"/>
  <c r="AC57" i="3"/>
  <c r="AD56" i="3" s="1"/>
  <c r="V43" i="2"/>
  <c r="AT47" i="1"/>
  <c r="AC75" i="1"/>
  <c r="AK75" i="1"/>
  <c r="AS75" i="1"/>
  <c r="U75" i="1"/>
  <c r="AC72" i="1"/>
  <c r="AS72" i="1"/>
  <c r="AK72" i="1"/>
  <c r="U72" i="1"/>
  <c r="U71" i="1"/>
  <c r="V70" i="1" s="1"/>
  <c r="AK71" i="1"/>
  <c r="AL70" i="1" s="1"/>
  <c r="AS71" i="1"/>
  <c r="AC71" i="1"/>
  <c r="AD70" i="1" s="1"/>
  <c r="AI4" i="1"/>
  <c r="U74" i="1"/>
  <c r="AC74" i="1"/>
  <c r="AK74" i="1"/>
  <c r="AS74" i="1"/>
  <c r="AC73" i="1"/>
  <c r="AS73" i="1"/>
  <c r="AK73" i="1"/>
  <c r="U73" i="1"/>
  <c r="V73" i="1" s="1"/>
  <c r="U4" i="1"/>
  <c r="U7" i="1"/>
  <c r="AB4" i="1"/>
  <c r="AL73" i="1" l="1"/>
  <c r="AT73" i="1"/>
  <c r="AD73" i="1"/>
  <c r="AT70" i="1"/>
</calcChain>
</file>

<file path=xl/sharedStrings.xml><?xml version="1.0" encoding="utf-8"?>
<sst xmlns="http://schemas.openxmlformats.org/spreadsheetml/2006/main" count="1337" uniqueCount="63">
  <si>
    <t>Gene</t>
  </si>
  <si>
    <t>TUB</t>
  </si>
  <si>
    <t>UBQ</t>
  </si>
  <si>
    <t>RAP2.12</t>
  </si>
  <si>
    <t>RAP2.2</t>
  </si>
  <si>
    <t>ADH1</t>
  </si>
  <si>
    <t>Sample</t>
  </si>
  <si>
    <t>Ct</t>
  </si>
  <si>
    <t>ΔCt</t>
  </si>
  <si>
    <t>RQ</t>
  </si>
  <si>
    <t>Geo Mean</t>
  </si>
  <si>
    <t>Relative expression</t>
  </si>
  <si>
    <t>Average</t>
  </si>
  <si>
    <t>D1WW</t>
  </si>
  <si>
    <t>WT(1)</t>
  </si>
  <si>
    <t>WT (2)</t>
  </si>
  <si>
    <t>WT (3)</t>
  </si>
  <si>
    <t xml:space="preserve">D1W </t>
  </si>
  <si>
    <t>Primer efficiency</t>
  </si>
  <si>
    <t>Converted primer efficiency</t>
  </si>
  <si>
    <t>Average Ct (control)</t>
  </si>
  <si>
    <t>D3WW</t>
  </si>
  <si>
    <t xml:space="preserve">D3W </t>
  </si>
  <si>
    <t>D5WW</t>
  </si>
  <si>
    <t>D5W</t>
  </si>
  <si>
    <t>HRE2</t>
  </si>
  <si>
    <t>PIN</t>
  </si>
  <si>
    <t>LBD16</t>
  </si>
  <si>
    <t>LBD18</t>
  </si>
  <si>
    <t>WT (1)</t>
  </si>
  <si>
    <t>WT(3)</t>
  </si>
  <si>
    <t>D3W</t>
  </si>
  <si>
    <t>D1W</t>
  </si>
  <si>
    <t>1301 (1)</t>
  </si>
  <si>
    <t>1301 (2)</t>
  </si>
  <si>
    <t>1301 (3)</t>
  </si>
  <si>
    <t>1301(3)</t>
  </si>
  <si>
    <t>GOI</t>
  </si>
  <si>
    <t>G1(1)</t>
  </si>
  <si>
    <t>G1(2)</t>
  </si>
  <si>
    <t>G1(3)</t>
  </si>
  <si>
    <t>G1 (1)</t>
  </si>
  <si>
    <t>G1 (2)</t>
  </si>
  <si>
    <t>G1 (3)</t>
  </si>
  <si>
    <t>G5 (1)</t>
  </si>
  <si>
    <t>G5 (2)</t>
  </si>
  <si>
    <t>G5 (3)</t>
  </si>
  <si>
    <t>G5(1)</t>
  </si>
  <si>
    <t>G5(3)</t>
  </si>
  <si>
    <t xml:space="preserve">*Empty means ommited data. </t>
  </si>
  <si>
    <t>Wild type</t>
  </si>
  <si>
    <t>PIN1</t>
  </si>
  <si>
    <t>WW</t>
  </si>
  <si>
    <t>W</t>
  </si>
  <si>
    <t>Day 1</t>
  </si>
  <si>
    <t>Day 3</t>
  </si>
  <si>
    <t>Day 5</t>
  </si>
  <si>
    <t xml:space="preserve">Empty </t>
  </si>
  <si>
    <t>Empty</t>
  </si>
  <si>
    <t>Line 1</t>
  </si>
  <si>
    <t>Line 5</t>
  </si>
  <si>
    <t>Figure 6. Gene expression of Arabidopsis plants for 1, 3, and 5 days of waterlogging.</t>
  </si>
  <si>
    <t>(A) AtRAP2.12, (B) AtRAP2.2, (C) AtHRE2, (D) AtADH1, (E) AtPIN1, (F) AtLBD16, and (G) AtLBD18. Error bars indicate standard error between three biological replicates. Asterisks (*) indicate a significant difference between well-watered and waterlogged samples at p &lt; 0.05. Different capital letters indicate a significant difference between time points within well-watered samples, while different lowercase letters indicate a significant difference within waterlogged samples (p &lt; 0.05). [WT: Wild-type, 1301: pCAMBIA1301, Line 1: MaERFVII3-Line 1, and Line 5: MaERFVII3-Line 5]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</si>
</sst>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0" fillId="0" borderId="0" xfId="0" applyNumberFormat="1"/>
    <xf numFmtId="2" fontId="1" fillId="0" borderId="0" xfId="0" applyNumberFormat="1" applyFont="1"/>
    <xf numFmtId="2" fontId="2" fillId="0" borderId="0" xfId="0" applyNumberFormat="1" applyFont="1"/>
    <xf numFmtId="0" fontId="1" fillId="0" borderId="1" xfId="0" applyFont="1" applyBorder="1"/>
    <xf numFmtId="0" fontId="1" fillId="0" borderId="0" xfId="0" applyFont="1"/>
    <xf numFmtId="0" fontId="1" fillId="0" borderId="2" xfId="0" applyFont="1" applyBorder="1"/>
    <xf numFmtId="2" fontId="1" fillId="0" borderId="1" xfId="0" applyNumberFormat="1" applyFont="1" applyBorder="1"/>
    <xf numFmtId="2" fontId="1" fillId="0" borderId="2" xfId="0" applyNumberFormat="1" applyFont="1" applyBorder="1"/>
    <xf numFmtId="0" fontId="2" fillId="0" borderId="1" xfId="0" applyFont="1" applyBorder="1"/>
    <xf numFmtId="164" fontId="1" fillId="0" borderId="1" xfId="0" applyNumberFormat="1" applyFont="1" applyBorder="1"/>
    <xf numFmtId="2" fontId="2" fillId="0" borderId="1" xfId="0" applyNumberFormat="1" applyFont="1" applyBorder="1"/>
    <xf numFmtId="0" fontId="2" fillId="0" borderId="0" xfId="0" applyFont="1"/>
    <xf numFmtId="164" fontId="1" fillId="0" borderId="0" xfId="0" applyNumberFormat="1" applyFont="1"/>
    <xf numFmtId="0" fontId="2" fillId="0" borderId="2" xfId="0" applyFont="1" applyBorder="1"/>
    <xf numFmtId="164" fontId="1" fillId="0" borderId="2" xfId="0" applyNumberFormat="1" applyFont="1" applyBorder="1"/>
    <xf numFmtId="2" fontId="2" fillId="0" borderId="2" xfId="0" applyNumberFormat="1" applyFont="1" applyBorder="1"/>
    <xf numFmtId="0" fontId="3" fillId="0" borderId="0" xfId="0" applyFont="1" applyAlignment="1">
      <alignment vertical="top"/>
    </xf>
    <xf numFmtId="164" fontId="2" fillId="0" borderId="1" xfId="0" applyNumberFormat="1" applyFont="1" applyBorder="1"/>
    <xf numFmtId="164" fontId="2" fillId="0" borderId="0" xfId="0" applyNumberFormat="1" applyFont="1"/>
    <xf numFmtId="164" fontId="2" fillId="0" borderId="2" xfId="0" applyNumberFormat="1" applyFont="1" applyBorder="1"/>
    <xf numFmtId="0" fontId="0" fillId="0" borderId="3" xfId="0" applyBorder="1"/>
    <xf numFmtId="164" fontId="0" fillId="0" borderId="3" xfId="0" applyNumberFormat="1" applyBorder="1"/>
    <xf numFmtId="2" fontId="0" fillId="0" borderId="3" xfId="0" applyNumberFormat="1" applyBorder="1"/>
    <xf numFmtId="0" fontId="0" fillId="0" borderId="4" xfId="0" applyBorder="1"/>
    <xf numFmtId="2" fontId="0" fillId="0" borderId="4" xfId="0" applyNumberFormat="1" applyBorder="1"/>
    <xf numFmtId="164" fontId="0" fillId="0" borderId="4" xfId="0" applyNumberFormat="1" applyBorder="1"/>
    <xf numFmtId="0" fontId="0" fillId="0" borderId="5" xfId="0" applyBorder="1"/>
    <xf numFmtId="164" fontId="0" fillId="0" borderId="5" xfId="0" applyNumberForma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31</xdr:row>
      <xdr:rowOff>175260</xdr:rowOff>
    </xdr:from>
    <xdr:to>
      <xdr:col>13</xdr:col>
      <xdr:colOff>302731</xdr:colOff>
      <xdr:row>33</xdr:row>
      <xdr:rowOff>55721</xdr:rowOff>
    </xdr:to>
    <xdr:sp macro="" textlink="">
      <xdr:nvSpPr>
        <xdr:cNvPr id="2" name="TextBox 31">
          <a:extLst>
            <a:ext uri="{FF2B5EF4-FFF2-40B4-BE49-F238E27FC236}">
              <a16:creationId xmlns:a16="http://schemas.microsoft.com/office/drawing/2014/main" xmlns="" id="{5BB68411-BD64-4B75-9A98-5ABA06BDE15A}"/>
            </a:ext>
          </a:extLst>
        </xdr:cNvPr>
        <xdr:cNvSpPr txBox="1"/>
      </xdr:nvSpPr>
      <xdr:spPr>
        <a:xfrm>
          <a:off x="6096000" y="5844540"/>
          <a:ext cx="2131531" cy="24622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00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        2         3         4          5          -       M</a:t>
          </a:r>
          <a:endParaRPr lang="en-MY" sz="1000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T78"/>
  <sheetViews>
    <sheetView workbookViewId="0">
      <selection activeCell="M7" sqref="M7"/>
    </sheetView>
  </sheetViews>
  <sheetFormatPr defaultColWidth="8.85546875" defaultRowHeight="15" x14ac:dyDescent="0.25"/>
  <cols>
    <col min="1" max="16384" width="8.85546875" style="5"/>
  </cols>
  <sheetData>
    <row r="2" spans="2:35" x14ac:dyDescent="0.25">
      <c r="B2" s="4"/>
      <c r="C2" s="4" t="s">
        <v>0</v>
      </c>
      <c r="D2" s="4"/>
      <c r="E2" s="4"/>
      <c r="F2" s="4" t="s">
        <v>1</v>
      </c>
      <c r="G2" s="4"/>
      <c r="H2" s="4"/>
      <c r="I2" s="4"/>
      <c r="J2" s="4"/>
      <c r="K2" s="4" t="s">
        <v>2</v>
      </c>
      <c r="L2" s="4"/>
      <c r="M2" s="4"/>
      <c r="N2" s="4"/>
      <c r="O2" s="4"/>
      <c r="P2" s="4"/>
      <c r="Q2" s="4" t="s">
        <v>3</v>
      </c>
      <c r="R2" s="4"/>
      <c r="S2" s="4"/>
      <c r="T2" s="4"/>
      <c r="U2" s="4"/>
      <c r="V2" s="4"/>
      <c r="W2" s="4"/>
      <c r="X2" s="4"/>
      <c r="Y2" s="4" t="s">
        <v>4</v>
      </c>
      <c r="Z2" s="4"/>
      <c r="AA2" s="4"/>
      <c r="AB2" s="4"/>
      <c r="AC2" s="4"/>
      <c r="AD2" s="4"/>
      <c r="AE2" s="4" t="s">
        <v>5</v>
      </c>
      <c r="AF2" s="4"/>
      <c r="AG2" s="4"/>
      <c r="AH2" s="4"/>
      <c r="AI2" s="4"/>
    </row>
    <row r="3" spans="2:35" x14ac:dyDescent="0.25">
      <c r="B3" s="6"/>
      <c r="C3" s="6" t="s">
        <v>6</v>
      </c>
      <c r="D3" s="6"/>
      <c r="E3" s="6"/>
      <c r="F3" s="6" t="s">
        <v>7</v>
      </c>
      <c r="G3" s="6" t="s">
        <v>8</v>
      </c>
      <c r="H3" s="6" t="s">
        <v>9</v>
      </c>
      <c r="I3" s="6"/>
      <c r="J3" s="6"/>
      <c r="K3" s="6" t="s">
        <v>7</v>
      </c>
      <c r="L3" s="6" t="s">
        <v>8</v>
      </c>
      <c r="M3" s="6" t="s">
        <v>9</v>
      </c>
      <c r="N3" s="6" t="s">
        <v>10</v>
      </c>
      <c r="O3" s="6"/>
      <c r="P3" s="6"/>
      <c r="Q3" s="6" t="s">
        <v>7</v>
      </c>
      <c r="R3" s="6" t="s">
        <v>8</v>
      </c>
      <c r="S3" s="6" t="s">
        <v>9</v>
      </c>
      <c r="T3" s="5" t="s">
        <v>11</v>
      </c>
      <c r="U3" s="6" t="s">
        <v>12</v>
      </c>
      <c r="V3" s="6" t="s">
        <v>7</v>
      </c>
      <c r="W3" s="6"/>
      <c r="X3" s="6"/>
      <c r="Y3" s="6" t="s">
        <v>8</v>
      </c>
      <c r="Z3" s="6" t="s">
        <v>9</v>
      </c>
      <c r="AA3" s="5" t="s">
        <v>11</v>
      </c>
      <c r="AB3" s="6" t="s">
        <v>12</v>
      </c>
      <c r="AC3" s="6"/>
      <c r="AD3" s="6"/>
      <c r="AE3" s="6" t="s">
        <v>7</v>
      </c>
      <c r="AF3" s="6" t="s">
        <v>8</v>
      </c>
      <c r="AG3" s="6" t="s">
        <v>9</v>
      </c>
      <c r="AH3" s="5" t="s">
        <v>11</v>
      </c>
      <c r="AI3" s="6" t="s">
        <v>12</v>
      </c>
    </row>
    <row r="4" spans="2:35" x14ac:dyDescent="0.25">
      <c r="B4" s="4" t="s">
        <v>13</v>
      </c>
      <c r="C4" s="4" t="s">
        <v>14</v>
      </c>
      <c r="D4" s="4">
        <v>19.41</v>
      </c>
      <c r="E4" s="4">
        <v>19.54</v>
      </c>
      <c r="F4" s="4">
        <f>AVERAGE(D4:E4)</f>
        <v>19.475000000000001</v>
      </c>
      <c r="G4" s="4">
        <f>F12-F4</f>
        <v>0.35166666666666302</v>
      </c>
      <c r="H4" s="4">
        <f>F11^G4</f>
        <v>1.2711478671585572</v>
      </c>
      <c r="I4" s="4">
        <v>21.29</v>
      </c>
      <c r="J4" s="4">
        <v>20.84</v>
      </c>
      <c r="K4" s="4">
        <f>AVERAGE(I4:J4)</f>
        <v>21.064999999999998</v>
      </c>
      <c r="L4" s="4">
        <f>K12-K4</f>
        <v>-0.27666666666666728</v>
      </c>
      <c r="M4" s="4">
        <f>K11^L4</f>
        <v>0.82824635377000932</v>
      </c>
      <c r="N4" s="4">
        <f>SQRT(H4*M4)</f>
        <v>1.0260719205185371</v>
      </c>
      <c r="O4" s="4">
        <v>21.26</v>
      </c>
      <c r="P4" s="4">
        <v>21.26</v>
      </c>
      <c r="Q4" s="4">
        <f>AVERAGE(P4)</f>
        <v>21.26</v>
      </c>
      <c r="R4" s="4">
        <f>Q12-Q4</f>
        <v>0.22666666666666657</v>
      </c>
      <c r="S4" s="4">
        <f>Q11^R4</f>
        <v>1.1649033688044534</v>
      </c>
      <c r="T4" s="7">
        <f>S4/N4</f>
        <v>1.1353038178997787</v>
      </c>
      <c r="U4" s="4">
        <f>AVERAGE(T4:T6)</f>
        <v>1.0057947097463125</v>
      </c>
      <c r="V4" s="4">
        <v>21.44</v>
      </c>
      <c r="W4" s="4">
        <v>21.93</v>
      </c>
      <c r="X4" s="4">
        <f>AVERAGE(V4:W4)</f>
        <v>21.685000000000002</v>
      </c>
      <c r="Y4" s="4">
        <f>X12-X4</f>
        <v>0.24166666666666359</v>
      </c>
      <c r="Z4" s="4">
        <f>X11^Y4</f>
        <v>1.1528490736873109</v>
      </c>
      <c r="AA4" s="4">
        <f t="shared" ref="AA4:AA9" si="0">Z4/N4</f>
        <v>1.1235558157606589</v>
      </c>
      <c r="AB4" s="4">
        <f>AVERAGE(AA4:AA6)</f>
        <v>1.0063948543231296</v>
      </c>
      <c r="AC4" s="4">
        <v>23.3</v>
      </c>
      <c r="AD4" s="4">
        <v>24.26</v>
      </c>
      <c r="AE4" s="4">
        <f>AVERAGE(AC4:AD4)</f>
        <v>23.78</v>
      </c>
      <c r="AF4" s="4">
        <f>AE12-AE4</f>
        <v>1.129999999999999</v>
      </c>
      <c r="AG4" s="4">
        <f>AE11^AF4</f>
        <v>1.899323903763988</v>
      </c>
      <c r="AH4" s="4">
        <f>AG4/N4</f>
        <v>1.8510631328885241</v>
      </c>
      <c r="AI4" s="4">
        <f>AVERAGE(AH4:AH6)</f>
        <v>0.82934250172849533</v>
      </c>
    </row>
    <row r="5" spans="2:35" x14ac:dyDescent="0.25">
      <c r="B5" s="5" t="s">
        <v>13</v>
      </c>
      <c r="C5" s="5" t="s">
        <v>15</v>
      </c>
      <c r="D5" s="5">
        <v>20.170000000000002</v>
      </c>
      <c r="E5" s="5">
        <v>20.100000000000001</v>
      </c>
      <c r="F5" s="5">
        <f>AVERAGE(D5:E5)</f>
        <v>20.135000000000002</v>
      </c>
      <c r="G5" s="5">
        <f>F12-F5</f>
        <v>-0.30833333333333712</v>
      </c>
      <c r="H5" s="5">
        <f>F11^G5</f>
        <v>0.810295176095438</v>
      </c>
      <c r="I5" s="5">
        <v>21.01</v>
      </c>
      <c r="J5" s="5">
        <v>20.87</v>
      </c>
      <c r="K5" s="5">
        <f>AVERAGE(I5:J5)</f>
        <v>20.94</v>
      </c>
      <c r="L5" s="5">
        <f>K12-K5</f>
        <v>-0.15166666666667084</v>
      </c>
      <c r="M5" s="5">
        <f>K11^L5</f>
        <v>0.90185277805443198</v>
      </c>
      <c r="N5" s="5">
        <f>SQRT(H5*M5)</f>
        <v>0.85484908352631217</v>
      </c>
      <c r="O5" s="5">
        <v>21.26</v>
      </c>
      <c r="P5" s="5">
        <v>22.15</v>
      </c>
      <c r="Q5" s="5">
        <f>AVERAGE(O5:P5)</f>
        <v>21.704999999999998</v>
      </c>
      <c r="R5" s="5">
        <f>Q12-Q5</f>
        <v>-0.21833333333333016</v>
      </c>
      <c r="S5" s="5">
        <f>Q11^R5</f>
        <v>0.86327115042746494</v>
      </c>
      <c r="T5" s="2">
        <f>S5/N5</f>
        <v>1.0098521096453787</v>
      </c>
      <c r="V5" s="5">
        <v>22.27</v>
      </c>
      <c r="W5" s="5">
        <v>21.84</v>
      </c>
      <c r="X5" s="5">
        <f>AVERAGE(V5:W5)</f>
        <v>22.055</v>
      </c>
      <c r="Y5" s="5">
        <f>X12-X5</f>
        <v>-0.12833333333333385</v>
      </c>
      <c r="Z5" s="5">
        <f>X11^Y5</f>
        <v>0.9272496889991102</v>
      </c>
      <c r="AA5" s="5">
        <f t="shared" si="0"/>
        <v>1.084694020111878</v>
      </c>
      <c r="AC5" s="5">
        <v>28.3</v>
      </c>
      <c r="AD5" s="5">
        <v>28.21</v>
      </c>
      <c r="AE5" s="5">
        <f>AVERAGE(AC5:AD5)</f>
        <v>28.255000000000003</v>
      </c>
      <c r="AF5" s="5">
        <f>AE12-AE5</f>
        <v>-3.3450000000000024</v>
      </c>
      <c r="AG5" s="5">
        <f>AE11^AF5</f>
        <v>0.14972611283644804</v>
      </c>
      <c r="AH5" s="5">
        <f t="shared" ref="AH5:AH9" si="1">AG5/N5</f>
        <v>0.17514917629532614</v>
      </c>
    </row>
    <row r="6" spans="2:35" x14ac:dyDescent="0.25">
      <c r="B6" s="5" t="s">
        <v>13</v>
      </c>
      <c r="C6" s="5" t="s">
        <v>16</v>
      </c>
      <c r="D6" s="5">
        <v>20.27</v>
      </c>
      <c r="E6" s="5">
        <v>19.47</v>
      </c>
      <c r="F6" s="5">
        <f t="shared" ref="F6:F8" si="2">AVERAGE(D6:E6)</f>
        <v>19.869999999999997</v>
      </c>
      <c r="G6" s="5">
        <f>F12-F6</f>
        <v>-4.3333333333333002E-2</v>
      </c>
      <c r="H6" s="5">
        <f>F11^G6</f>
        <v>0.9708690877194236</v>
      </c>
      <c r="I6" s="5">
        <v>20.45</v>
      </c>
      <c r="J6" s="5">
        <v>20.27</v>
      </c>
      <c r="K6" s="5">
        <f t="shared" ref="K6:K8" si="3">AVERAGE(I6:J6)</f>
        <v>20.36</v>
      </c>
      <c r="L6" s="5">
        <f>K12-K6</f>
        <v>0.42833333333333101</v>
      </c>
      <c r="M6" s="5">
        <f>K11^L6</f>
        <v>1.3387664491049562</v>
      </c>
      <c r="N6" s="5">
        <f t="shared" ref="N6:N9" si="4">SQRT(H6*M6)</f>
        <v>1.1400732262060631</v>
      </c>
      <c r="O6" s="5">
        <v>21.91</v>
      </c>
      <c r="P6" s="5">
        <v>21.08</v>
      </c>
      <c r="Q6" s="5">
        <f t="shared" ref="Q6:Q7" si="5">AVERAGE(O6:P6)</f>
        <v>21.494999999999997</v>
      </c>
      <c r="R6" s="5">
        <f>Q12-Q6</f>
        <v>-8.3333333333293069E-3</v>
      </c>
      <c r="S6" s="5">
        <f>Q11^R6</f>
        <v>0.99440401989294058</v>
      </c>
      <c r="T6" s="2">
        <f t="shared" ref="T6:T8" si="6">S6/N6</f>
        <v>0.87222820169378013</v>
      </c>
      <c r="V6" s="5">
        <v>22.07</v>
      </c>
      <c r="W6" s="5">
        <v>22.05</v>
      </c>
      <c r="X6" s="5">
        <f t="shared" ref="X6:X8" si="7">AVERAGE(V6:W6)</f>
        <v>22.060000000000002</v>
      </c>
      <c r="Y6" s="5">
        <f>X12-X6</f>
        <v>-0.13333333333333641</v>
      </c>
      <c r="Z6" s="5">
        <f>X11^Y6</f>
        <v>0.92452497056384098</v>
      </c>
      <c r="AA6" s="5">
        <f t="shared" si="0"/>
        <v>0.81093472709685166</v>
      </c>
      <c r="AC6" s="5">
        <v>25.68</v>
      </c>
      <c r="AD6" s="5">
        <v>26.04</v>
      </c>
      <c r="AE6" s="5">
        <f>AVERAGE(AD6)</f>
        <v>26.04</v>
      </c>
      <c r="AF6" s="5">
        <f>AE12-AE6</f>
        <v>-1.129999999999999</v>
      </c>
      <c r="AG6" s="5">
        <f>AE11^AF6</f>
        <v>0.52650314041657065</v>
      </c>
      <c r="AH6" s="5">
        <f t="shared" si="1"/>
        <v>0.46181519600163612</v>
      </c>
    </row>
    <row r="7" spans="2:35" x14ac:dyDescent="0.25">
      <c r="B7" s="5" t="s">
        <v>17</v>
      </c>
      <c r="C7" s="5" t="s">
        <v>14</v>
      </c>
      <c r="D7" s="5">
        <v>20.46</v>
      </c>
      <c r="E7" s="5">
        <v>19.84</v>
      </c>
      <c r="F7" s="5">
        <f t="shared" si="2"/>
        <v>20.149999999999999</v>
      </c>
      <c r="G7" s="5">
        <f>F12-F7</f>
        <v>-0.32333333333333414</v>
      </c>
      <c r="H7" s="5">
        <f>F11^G7</f>
        <v>0.80204525011556183</v>
      </c>
      <c r="I7" s="5">
        <v>20.75</v>
      </c>
      <c r="J7" s="5">
        <v>19.829999999999998</v>
      </c>
      <c r="K7" s="5">
        <f t="shared" si="3"/>
        <v>20.29</v>
      </c>
      <c r="L7" s="5">
        <f>K12-K7</f>
        <v>0.4983333333333313</v>
      </c>
      <c r="M7" s="5">
        <f>K11^L7</f>
        <v>1.4041433394120575</v>
      </c>
      <c r="N7" s="5">
        <f t="shared" si="4"/>
        <v>1.0612193438949575</v>
      </c>
      <c r="O7" s="5">
        <v>21.13</v>
      </c>
      <c r="P7" s="5">
        <v>21.14</v>
      </c>
      <c r="Q7" s="5">
        <f t="shared" si="5"/>
        <v>21.134999999999998</v>
      </c>
      <c r="R7" s="5">
        <f>Q12-Q7</f>
        <v>0.35166666666667012</v>
      </c>
      <c r="S7" s="5">
        <f>Q11^R7</f>
        <v>1.2672048663205207</v>
      </c>
      <c r="T7" s="2">
        <f t="shared" si="6"/>
        <v>1.1941026834938209</v>
      </c>
      <c r="U7" s="5">
        <f>AVERAGE(T7:T9)</f>
        <v>0.55302758486588011</v>
      </c>
      <c r="V7" s="5">
        <v>20.75</v>
      </c>
      <c r="W7" s="5">
        <v>20.78</v>
      </c>
      <c r="X7" s="5">
        <f t="shared" si="7"/>
        <v>20.765000000000001</v>
      </c>
      <c r="Y7" s="5">
        <f>X12-X7</f>
        <v>1.1616666666666653</v>
      </c>
      <c r="Z7" s="5">
        <f>X11^Y7</f>
        <v>1.9812250055334406</v>
      </c>
      <c r="AA7" s="5">
        <f t="shared" si="0"/>
        <v>1.8669326157039481</v>
      </c>
      <c r="AB7" s="5">
        <f>AVERAGE(AA7:AA9)</f>
        <v>0.82115680251409051</v>
      </c>
      <c r="AC7" s="5">
        <v>22.3</v>
      </c>
      <c r="AD7" s="5">
        <v>22.39</v>
      </c>
      <c r="AE7" s="5">
        <f t="shared" ref="AE7:AE8" si="8">AVERAGE(AC7:AD7)</f>
        <v>22.344999999999999</v>
      </c>
      <c r="AF7" s="5">
        <f>AE12-AE7</f>
        <v>2.5650000000000013</v>
      </c>
      <c r="AG7" s="5">
        <f>AE11^AF7</f>
        <v>4.2893862225867059</v>
      </c>
      <c r="AH7" s="5">
        <f>AG7/N7</f>
        <v>4.0419412322842856</v>
      </c>
      <c r="AI7" s="5">
        <f>AVERAGE(AH7:AH9)</f>
        <v>10.812529679875722</v>
      </c>
    </row>
    <row r="8" spans="2:35" x14ac:dyDescent="0.25">
      <c r="B8" s="5" t="s">
        <v>17</v>
      </c>
      <c r="C8" s="5" t="s">
        <v>15</v>
      </c>
      <c r="D8" s="5">
        <v>26.06</v>
      </c>
      <c r="E8" s="5">
        <v>26.02</v>
      </c>
      <c r="F8" s="5">
        <f t="shared" si="2"/>
        <v>26.04</v>
      </c>
      <c r="G8" s="5">
        <f>F12-F8</f>
        <v>-6.2133333333333347</v>
      </c>
      <c r="H8" s="5">
        <f>F11^G8</f>
        <v>1.4422418777189774E-2</v>
      </c>
      <c r="I8" s="5">
        <v>22.23</v>
      </c>
      <c r="J8" s="5">
        <v>22.04</v>
      </c>
      <c r="K8" s="5">
        <f t="shared" si="3"/>
        <v>22.134999999999998</v>
      </c>
      <c r="L8" s="5">
        <f>K12-K8</f>
        <v>-1.3466666666666676</v>
      </c>
      <c r="M8" s="5">
        <f>K11^L8</f>
        <v>0.39961703225795492</v>
      </c>
      <c r="N8" s="5">
        <f t="shared" si="4"/>
        <v>7.5917351045212189E-2</v>
      </c>
      <c r="O8" s="5">
        <v>29.3</v>
      </c>
      <c r="P8" s="5">
        <v>28.55</v>
      </c>
      <c r="Q8" s="5">
        <f>AVERAGE(P8)</f>
        <v>28.55</v>
      </c>
      <c r="R8" s="5">
        <f>Q12-Q8</f>
        <v>-7.0633333333333326</v>
      </c>
      <c r="S8" s="5">
        <f>Q11^R8</f>
        <v>8.5958671751361349E-3</v>
      </c>
      <c r="T8" s="2">
        <f t="shared" si="6"/>
        <v>0.11322664788470965</v>
      </c>
      <c r="V8" s="5">
        <v>29.83</v>
      </c>
      <c r="W8" s="5">
        <v>28.05</v>
      </c>
      <c r="X8" s="5">
        <f t="shared" si="7"/>
        <v>28.939999999999998</v>
      </c>
      <c r="Y8" s="5">
        <f>X12-X8</f>
        <v>-7.0133333333333319</v>
      </c>
      <c r="Z8" s="5">
        <f>X11^Y8</f>
        <v>1.6118356447639766E-2</v>
      </c>
      <c r="AA8" s="5">
        <f t="shared" si="0"/>
        <v>0.21231452659670069</v>
      </c>
      <c r="AC8" s="5">
        <v>25.33</v>
      </c>
      <c r="AD8" s="5">
        <v>25.45</v>
      </c>
      <c r="AE8" s="5">
        <f t="shared" si="8"/>
        <v>25.39</v>
      </c>
      <c r="AF8" s="5">
        <f>AE12-AE8</f>
        <v>-0.48000000000000043</v>
      </c>
      <c r="AG8" s="5">
        <f>AE11^AF8</f>
        <v>0.76147745104144637</v>
      </c>
      <c r="AH8" s="5">
        <f t="shared" si="1"/>
        <v>10.030348010798644</v>
      </c>
    </row>
    <row r="9" spans="2:35" x14ac:dyDescent="0.25">
      <c r="B9" s="6" t="s">
        <v>17</v>
      </c>
      <c r="C9" s="6" t="s">
        <v>16</v>
      </c>
      <c r="D9" s="6">
        <v>23.62</v>
      </c>
      <c r="E9" s="6">
        <v>22.39</v>
      </c>
      <c r="F9" s="6">
        <f>AVERAGE(D9:E9)</f>
        <v>23.005000000000003</v>
      </c>
      <c r="G9" s="6">
        <f>F12-F9</f>
        <v>-3.1783333333333381</v>
      </c>
      <c r="H9" s="6">
        <f>F11^G9</f>
        <v>0.11436280006031765</v>
      </c>
      <c r="I9" s="6">
        <v>20.96</v>
      </c>
      <c r="J9" s="6">
        <v>20.94</v>
      </c>
      <c r="K9" s="6">
        <f>AVERAGE(I9:J9)</f>
        <v>20.950000000000003</v>
      </c>
      <c r="L9" s="6">
        <f>K12-K9</f>
        <v>-0.1616666666666724</v>
      </c>
      <c r="M9" s="6">
        <f>K11^L9</f>
        <v>0.89573090394962906</v>
      </c>
      <c r="N9" s="6">
        <f t="shared" si="4"/>
        <v>0.32005982921360038</v>
      </c>
      <c r="O9" s="6">
        <v>25.02</v>
      </c>
      <c r="P9" s="6">
        <v>24.44</v>
      </c>
      <c r="Q9" s="6">
        <f>AVERAGE(O9:P9)</f>
        <v>24.73</v>
      </c>
      <c r="R9" s="6">
        <f>Q12-Q9</f>
        <v>-3.2433333333333323</v>
      </c>
      <c r="S9" s="6">
        <f>Q11^R9</f>
        <v>0.11258214056080755</v>
      </c>
      <c r="T9" s="8">
        <f>S9/N9</f>
        <v>0.35175342321910974</v>
      </c>
      <c r="U9" s="6"/>
      <c r="V9" s="6">
        <v>25.215000000000003</v>
      </c>
      <c r="W9" s="6">
        <v>25.76</v>
      </c>
      <c r="X9" s="6">
        <f>AVERAGE(V9:W9)</f>
        <v>25.487500000000004</v>
      </c>
      <c r="Y9" s="6">
        <f>X12-X9</f>
        <v>-3.5608333333333384</v>
      </c>
      <c r="Z9" s="6">
        <f>X11^Y9</f>
        <v>0.12297443265312573</v>
      </c>
      <c r="AA9" s="6">
        <f t="shared" si="0"/>
        <v>0.38422326524162298</v>
      </c>
      <c r="AB9" s="6"/>
      <c r="AC9" s="6">
        <v>21.75</v>
      </c>
      <c r="AD9" s="6">
        <v>21.83</v>
      </c>
      <c r="AE9" s="6">
        <f>AVERAGE(AC9:AD9)</f>
        <v>21.79</v>
      </c>
      <c r="AF9" s="6">
        <f>AE12-AE9</f>
        <v>3.120000000000001</v>
      </c>
      <c r="AG9" s="6">
        <f>AE11^AF9</f>
        <v>5.8779947163385167</v>
      </c>
      <c r="AH9" s="6">
        <f t="shared" si="1"/>
        <v>18.365299796544232</v>
      </c>
      <c r="AI9" s="6"/>
    </row>
    <row r="10" spans="2:35" x14ac:dyDescent="0.25">
      <c r="B10" s="5" t="s">
        <v>18</v>
      </c>
      <c r="F10" s="5">
        <v>97.83</v>
      </c>
      <c r="K10" s="5">
        <v>97.61</v>
      </c>
      <c r="Q10" s="5">
        <v>96.09</v>
      </c>
      <c r="V10" s="4"/>
      <c r="X10" s="5">
        <v>80.14</v>
      </c>
      <c r="AE10" s="5">
        <v>76.42</v>
      </c>
    </row>
    <row r="11" spans="2:35" x14ac:dyDescent="0.25">
      <c r="B11" s="5" t="s">
        <v>19</v>
      </c>
      <c r="F11" s="5">
        <f>F10/100 +1</f>
        <v>1.9782999999999999</v>
      </c>
      <c r="K11" s="5">
        <f>K10/100 +1</f>
        <v>1.9761</v>
      </c>
      <c r="Q11" s="5">
        <f>Q10/100 +1</f>
        <v>1.9609000000000001</v>
      </c>
      <c r="X11" s="5">
        <f>X10/100 +1</f>
        <v>1.8014000000000001</v>
      </c>
      <c r="AE11" s="5">
        <f>AE10/100 +1</f>
        <v>1.7642</v>
      </c>
    </row>
    <row r="12" spans="2:35" x14ac:dyDescent="0.25">
      <c r="B12" s="6" t="s">
        <v>20</v>
      </c>
      <c r="C12" s="6"/>
      <c r="D12" s="6"/>
      <c r="E12" s="6"/>
      <c r="F12" s="6">
        <f>AVERAGE(F4:F6)</f>
        <v>19.826666666666664</v>
      </c>
      <c r="G12" s="6"/>
      <c r="H12" s="6"/>
      <c r="I12" s="6"/>
      <c r="J12" s="6"/>
      <c r="K12" s="6">
        <f>AVERAGE(K4:K6)</f>
        <v>20.78833333333333</v>
      </c>
      <c r="L12" s="6"/>
      <c r="M12" s="6"/>
      <c r="N12" s="6"/>
      <c r="O12" s="6"/>
      <c r="P12" s="6"/>
      <c r="Q12" s="6">
        <f>AVERAGE(Q4:Q6)</f>
        <v>21.486666666666668</v>
      </c>
      <c r="R12" s="6"/>
      <c r="S12" s="6"/>
      <c r="T12" s="6"/>
      <c r="U12" s="6"/>
      <c r="V12" s="6"/>
      <c r="W12" s="6"/>
      <c r="X12" s="6">
        <f>AVERAGE(V4:V6)</f>
        <v>21.926666666666666</v>
      </c>
      <c r="Y12" s="6"/>
      <c r="Z12" s="6"/>
      <c r="AA12" s="6"/>
      <c r="AB12" s="6"/>
      <c r="AC12" s="6"/>
      <c r="AD12" s="6"/>
      <c r="AE12" s="6">
        <f>AVERAGE(AE4,AE6)</f>
        <v>24.91</v>
      </c>
      <c r="AF12" s="6"/>
      <c r="AG12" s="6"/>
      <c r="AH12" s="6"/>
      <c r="AI12" s="6"/>
    </row>
    <row r="16" spans="2:35" x14ac:dyDescent="0.25">
      <c r="B16" s="4"/>
      <c r="C16" s="4" t="s">
        <v>0</v>
      </c>
      <c r="D16" s="4"/>
      <c r="E16" s="4"/>
      <c r="F16" s="4" t="s">
        <v>1</v>
      </c>
      <c r="G16" s="4"/>
      <c r="H16" s="4"/>
      <c r="I16" s="4"/>
      <c r="J16" s="4"/>
      <c r="K16" s="4" t="s">
        <v>2</v>
      </c>
      <c r="L16" s="4"/>
      <c r="M16" s="4"/>
      <c r="N16" s="4"/>
      <c r="O16" s="4"/>
      <c r="P16" s="4"/>
      <c r="Q16" s="4" t="s">
        <v>3</v>
      </c>
      <c r="R16" s="4"/>
      <c r="S16" s="4"/>
      <c r="T16" s="4"/>
      <c r="U16" s="4"/>
      <c r="V16" s="4"/>
      <c r="W16" s="4"/>
      <c r="X16" s="4"/>
      <c r="Y16" s="4" t="s">
        <v>4</v>
      </c>
      <c r="Z16" s="4"/>
      <c r="AA16" s="4"/>
      <c r="AB16" s="4"/>
      <c r="AC16" s="4"/>
      <c r="AD16" s="4"/>
      <c r="AE16" s="4" t="s">
        <v>5</v>
      </c>
      <c r="AF16" s="4"/>
      <c r="AG16" s="4"/>
      <c r="AH16" s="4"/>
      <c r="AI16" s="4"/>
    </row>
    <row r="17" spans="2:35" x14ac:dyDescent="0.25">
      <c r="B17" s="6"/>
      <c r="C17" s="6" t="s">
        <v>6</v>
      </c>
      <c r="D17" s="6"/>
      <c r="E17" s="6"/>
      <c r="F17" s="6" t="s">
        <v>7</v>
      </c>
      <c r="G17" s="6" t="s">
        <v>8</v>
      </c>
      <c r="H17" s="6" t="s">
        <v>9</v>
      </c>
      <c r="I17" s="6"/>
      <c r="J17" s="6"/>
      <c r="K17" s="6" t="s">
        <v>7</v>
      </c>
      <c r="L17" s="6" t="s">
        <v>8</v>
      </c>
      <c r="M17" s="6" t="s">
        <v>9</v>
      </c>
      <c r="N17" s="6" t="s">
        <v>10</v>
      </c>
      <c r="O17" s="6"/>
      <c r="P17" s="6"/>
      <c r="Q17" s="6" t="s">
        <v>7</v>
      </c>
      <c r="R17" s="6" t="s">
        <v>8</v>
      </c>
      <c r="S17" s="6" t="s">
        <v>9</v>
      </c>
      <c r="T17" s="6" t="s">
        <v>11</v>
      </c>
      <c r="U17" s="6" t="s">
        <v>12</v>
      </c>
      <c r="V17" s="6" t="s">
        <v>7</v>
      </c>
      <c r="W17" s="6"/>
      <c r="X17" s="6"/>
      <c r="Y17" s="6" t="s">
        <v>8</v>
      </c>
      <c r="Z17" s="6" t="s">
        <v>9</v>
      </c>
      <c r="AA17" s="6" t="s">
        <v>11</v>
      </c>
      <c r="AB17" s="6" t="s">
        <v>12</v>
      </c>
      <c r="AC17" s="6"/>
      <c r="AD17" s="6"/>
      <c r="AE17" s="6" t="s">
        <v>7</v>
      </c>
      <c r="AF17" s="6" t="s">
        <v>8</v>
      </c>
      <c r="AG17" s="6" t="s">
        <v>9</v>
      </c>
      <c r="AH17" s="6" t="s">
        <v>11</v>
      </c>
      <c r="AI17" s="6" t="s">
        <v>12</v>
      </c>
    </row>
    <row r="18" spans="2:35" x14ac:dyDescent="0.25">
      <c r="B18" s="4" t="s">
        <v>21</v>
      </c>
      <c r="C18" s="4" t="s">
        <v>14</v>
      </c>
      <c r="D18" s="5">
        <v>21.13</v>
      </c>
      <c r="E18" s="5">
        <v>21.97</v>
      </c>
      <c r="F18" s="9">
        <f>AVERAGE(D18)</f>
        <v>21.13</v>
      </c>
      <c r="G18" s="4">
        <f>F26-F18</f>
        <v>-0.78333333333333144</v>
      </c>
      <c r="H18" s="4">
        <f>F25^G18</f>
        <v>0.58600926406780263</v>
      </c>
      <c r="I18" s="5">
        <v>22.57</v>
      </c>
      <c r="J18" s="5">
        <v>22.57</v>
      </c>
      <c r="K18" s="9">
        <f>AVERAGE(I18)</f>
        <v>22.57</v>
      </c>
      <c r="L18" s="4">
        <f>K26-K18</f>
        <v>-1.5700000000000003</v>
      </c>
      <c r="M18" s="4">
        <f>K25^L18</f>
        <v>0.34322585731748706</v>
      </c>
      <c r="N18" s="10">
        <f>SQRT(H18*M18)</f>
        <v>0.44847913224102326</v>
      </c>
      <c r="O18" s="5">
        <v>21.55</v>
      </c>
      <c r="P18" s="5">
        <v>21.98</v>
      </c>
      <c r="Q18" s="4">
        <f>AVERAGE(O18:P18)</f>
        <v>21.765000000000001</v>
      </c>
      <c r="R18" s="4">
        <f>Q26-Q18</f>
        <v>-0.11333333333332973</v>
      </c>
      <c r="S18" s="4">
        <f>Q25^R18</f>
        <v>0.92652053525147215</v>
      </c>
      <c r="T18" s="7">
        <f>S18/N18</f>
        <v>2.0659167141661747</v>
      </c>
      <c r="U18" s="7">
        <f>AVERAGE(T19:T20)</f>
        <v>0.69771176024521886</v>
      </c>
      <c r="V18" s="5">
        <v>22.63</v>
      </c>
      <c r="W18" s="5">
        <v>22.46</v>
      </c>
      <c r="X18" s="11">
        <f>AVERAGE(V18:W18)</f>
        <v>22.545000000000002</v>
      </c>
      <c r="Y18" s="4">
        <f>X26-X18</f>
        <v>-0.31000000000000227</v>
      </c>
      <c r="Z18" s="4">
        <f>X25^Y18</f>
        <v>0.83322223513969884</v>
      </c>
      <c r="AA18" s="7">
        <f t="shared" ref="AA18:AA23" si="9">Z18/N18</f>
        <v>1.8578840691564342</v>
      </c>
      <c r="AB18" s="7">
        <f>AVERAGE(AA19:AA20)</f>
        <v>0.73575720143316148</v>
      </c>
      <c r="AC18" s="5">
        <v>29.71</v>
      </c>
      <c r="AD18" s="5">
        <v>29.71</v>
      </c>
      <c r="AE18" s="4">
        <f>AVERAGE(AC18:AD18)</f>
        <v>29.71</v>
      </c>
      <c r="AF18" s="4">
        <f>AE26-AE18</f>
        <v>-2.0416666666666679</v>
      </c>
      <c r="AG18" s="4">
        <f>AE25^AF18</f>
        <v>0.31378453744289969</v>
      </c>
      <c r="AH18" s="10">
        <f>AG18/N18</f>
        <v>0.699663629553815</v>
      </c>
      <c r="AI18" s="10">
        <f>AVERAGE(AH18:AH20)</f>
        <v>1.1880384698271875</v>
      </c>
    </row>
    <row r="19" spans="2:35" x14ac:dyDescent="0.25">
      <c r="B19" s="5" t="s">
        <v>21</v>
      </c>
      <c r="C19" s="5" t="s">
        <v>15</v>
      </c>
      <c r="D19" s="5">
        <v>20.67</v>
      </c>
      <c r="E19" s="5">
        <v>20.6</v>
      </c>
      <c r="F19" s="12">
        <f>AVERAGE(D19:E19)</f>
        <v>20.635000000000002</v>
      </c>
      <c r="G19" s="5">
        <f>F26-F19</f>
        <v>-0.288333333333334</v>
      </c>
      <c r="H19" s="5">
        <f>F25^G19</f>
        <v>0.82142723191055622</v>
      </c>
      <c r="I19" s="5">
        <v>20.81</v>
      </c>
      <c r="J19" s="5">
        <v>20.88</v>
      </c>
      <c r="K19" s="12">
        <f>AVERAGE(I19:J19)</f>
        <v>20.844999999999999</v>
      </c>
      <c r="L19" s="5">
        <f>K26-K19</f>
        <v>0.15500000000000114</v>
      </c>
      <c r="M19" s="5">
        <f>K25^L19</f>
        <v>1.1113487933834196</v>
      </c>
      <c r="N19" s="13">
        <f>SQRT(H19*M19)</f>
        <v>0.95545390419217979</v>
      </c>
      <c r="O19" s="5">
        <v>22.35</v>
      </c>
      <c r="P19" s="5">
        <v>22.39</v>
      </c>
      <c r="Q19" s="5">
        <f>AVERAGE(O19:P19)</f>
        <v>22.37</v>
      </c>
      <c r="R19" s="5">
        <f>Q26-Q19</f>
        <v>-0.71833333333333016</v>
      </c>
      <c r="S19" s="5">
        <f>Q25^R19</f>
        <v>0.61648072760713268</v>
      </c>
      <c r="T19" s="2">
        <f>S19/N19</f>
        <v>0.64522288820239504</v>
      </c>
      <c r="V19" s="5">
        <v>22.68</v>
      </c>
      <c r="W19" s="5">
        <v>22.74</v>
      </c>
      <c r="X19" s="3">
        <f>AVERAGE(V19:W19)</f>
        <v>22.71</v>
      </c>
      <c r="Y19" s="5">
        <f>X26-X19</f>
        <v>-0.47500000000000142</v>
      </c>
      <c r="Z19" s="5">
        <f>X25^Y19</f>
        <v>0.75611033576358799</v>
      </c>
      <c r="AA19" s="2">
        <f t="shared" si="9"/>
        <v>0.791362442966693</v>
      </c>
      <c r="AC19" s="5">
        <v>28.1</v>
      </c>
      <c r="AD19" s="5">
        <v>28.95</v>
      </c>
      <c r="AE19" s="5">
        <f>AVERAGE(AC19:AD19)</f>
        <v>28.524999999999999</v>
      </c>
      <c r="AF19" s="5">
        <f>AE26-AE19</f>
        <v>-0.85666666666666558</v>
      </c>
      <c r="AG19" s="5">
        <f>AE25^AF19</f>
        <v>0.61488047526174128</v>
      </c>
      <c r="AH19" s="13">
        <f>AG19/N19</f>
        <v>0.64354802734477534</v>
      </c>
    </row>
    <row r="20" spans="2:35" x14ac:dyDescent="0.25">
      <c r="B20" s="5" t="s">
        <v>21</v>
      </c>
      <c r="C20" s="5" t="s">
        <v>16</v>
      </c>
      <c r="D20" s="5">
        <v>19.2</v>
      </c>
      <c r="E20" s="5">
        <v>19.350000000000001</v>
      </c>
      <c r="F20" s="12">
        <f t="shared" ref="F20:F22" si="10">AVERAGE(D20:E20)</f>
        <v>19.274999999999999</v>
      </c>
      <c r="G20" s="5">
        <f>F26-F20</f>
        <v>1.071666666666669</v>
      </c>
      <c r="H20" s="5">
        <f>F25^G20</f>
        <v>2.0774301094182319</v>
      </c>
      <c r="I20" s="5">
        <v>19.600000000000001</v>
      </c>
      <c r="J20" s="5">
        <v>19.57</v>
      </c>
      <c r="K20" s="12">
        <f t="shared" ref="K20:K22" si="11">AVERAGE(I20:J20)</f>
        <v>19.585000000000001</v>
      </c>
      <c r="L20" s="5">
        <f>K26-K20</f>
        <v>1.4149999999999991</v>
      </c>
      <c r="M20" s="5">
        <f>K25^L20</f>
        <v>2.6216192613413418</v>
      </c>
      <c r="N20" s="13">
        <f t="shared" ref="N20:N23" si="12">SQRT(H20*M20)</f>
        <v>2.333716090046364</v>
      </c>
      <c r="O20" s="5">
        <v>20.79</v>
      </c>
      <c r="P20" s="5">
        <v>20.85</v>
      </c>
      <c r="Q20" s="5">
        <f t="shared" ref="Q20:Q22" si="13">AVERAGE(O20:P20)</f>
        <v>20.82</v>
      </c>
      <c r="R20" s="5">
        <f>Q26-Q20</f>
        <v>0.83166666666667055</v>
      </c>
      <c r="S20" s="5">
        <f>Q25^R20</f>
        <v>1.7507552863335611</v>
      </c>
      <c r="T20" s="2">
        <f>S20/N20</f>
        <v>0.75020063228804268</v>
      </c>
      <c r="V20" s="5">
        <v>21.4</v>
      </c>
      <c r="W20" s="5">
        <v>21.5</v>
      </c>
      <c r="X20" s="3">
        <f t="shared" ref="X20:X22" si="14">AVERAGE(V20:W20)</f>
        <v>21.45</v>
      </c>
      <c r="Y20" s="5">
        <f>X26-X20</f>
        <v>0.78500000000000014</v>
      </c>
      <c r="Z20" s="5">
        <f>X25^Y20</f>
        <v>1.5872815724943357</v>
      </c>
      <c r="AA20" s="2">
        <f t="shared" si="9"/>
        <v>0.68015195989962984</v>
      </c>
      <c r="AC20" s="5">
        <v>24.57</v>
      </c>
      <c r="AD20" s="5">
        <v>24.97</v>
      </c>
      <c r="AE20" s="5">
        <f t="shared" ref="AE20:AE22" si="15">AVERAGE(AC20:AD20)</f>
        <v>24.77</v>
      </c>
      <c r="AF20" s="5">
        <f>AE26-AE20</f>
        <v>2.8983333333333334</v>
      </c>
      <c r="AG20" s="5">
        <f>AE25^AF20</f>
        <v>5.1829588218472313</v>
      </c>
      <c r="AH20" s="13">
        <f>AG20/N20</f>
        <v>2.2209037525829722</v>
      </c>
    </row>
    <row r="21" spans="2:35" x14ac:dyDescent="0.25">
      <c r="B21" s="5" t="s">
        <v>22</v>
      </c>
      <c r="C21" s="5" t="s">
        <v>14</v>
      </c>
      <c r="D21" s="5">
        <v>20.6</v>
      </c>
      <c r="E21" s="5">
        <v>20.6</v>
      </c>
      <c r="F21" s="12">
        <f t="shared" si="10"/>
        <v>20.6</v>
      </c>
      <c r="G21" s="5">
        <f>F26-F21</f>
        <v>-0.25333333333333385</v>
      </c>
      <c r="H21" s="5">
        <f>F25^G21</f>
        <v>0.84127759278796188</v>
      </c>
      <c r="I21" s="5">
        <v>20.16</v>
      </c>
      <c r="J21" s="5">
        <v>20.23</v>
      </c>
      <c r="K21" s="12">
        <f t="shared" si="11"/>
        <v>20.195</v>
      </c>
      <c r="L21" s="5">
        <f>K26-K21</f>
        <v>0.80499999999999972</v>
      </c>
      <c r="M21" s="5">
        <f>K25^L21</f>
        <v>1.7303190098936161</v>
      </c>
      <c r="N21" s="13">
        <f t="shared" si="12"/>
        <v>1.2065150688650974</v>
      </c>
      <c r="O21" s="5">
        <v>21.49</v>
      </c>
      <c r="P21" s="5">
        <v>21.44</v>
      </c>
      <c r="Q21" s="5">
        <f t="shared" si="13"/>
        <v>21.465</v>
      </c>
      <c r="R21" s="5">
        <f>Q26-Q21</f>
        <v>0.18666666666667098</v>
      </c>
      <c r="S21" s="5">
        <f>Q25^R21</f>
        <v>1.133944198342941</v>
      </c>
      <c r="T21" s="2">
        <f>S21/N21</f>
        <v>0.93985083784289591</v>
      </c>
      <c r="U21" s="2">
        <f>AVERAGE(T21:T22)</f>
        <v>1.1059614653556749</v>
      </c>
      <c r="V21" s="5">
        <v>21.55</v>
      </c>
      <c r="W21" s="5">
        <v>21.55</v>
      </c>
      <c r="X21" s="3">
        <f t="shared" si="14"/>
        <v>21.55</v>
      </c>
      <c r="Y21" s="5">
        <f>X26-X21</f>
        <v>0.68499999999999872</v>
      </c>
      <c r="Z21" s="5">
        <f>X25^Y21</f>
        <v>1.4965559519501968</v>
      </c>
      <c r="AA21" s="2">
        <f t="shared" si="9"/>
        <v>1.2403955744688087</v>
      </c>
      <c r="AB21" s="2">
        <f>AVERAGE(AA21:AA22)</f>
        <v>1.9630499062462317</v>
      </c>
      <c r="AC21" s="5">
        <v>21.73</v>
      </c>
      <c r="AD21" s="5">
        <v>20.53</v>
      </c>
      <c r="AE21" s="5">
        <f t="shared" si="15"/>
        <v>21.130000000000003</v>
      </c>
      <c r="AF21" s="5">
        <f>AE26-AE21</f>
        <v>6.5383333333333304</v>
      </c>
      <c r="AG21" s="5">
        <f>AE25^AF21</f>
        <v>40.927179383708264</v>
      </c>
      <c r="AH21" s="13">
        <f t="shared" ref="AH21:AH22" si="16">AG21/N21</f>
        <v>33.921813692891725</v>
      </c>
      <c r="AI21" s="13">
        <f>AVERAGE(AH21,AH23)</f>
        <v>37.862108115641767</v>
      </c>
    </row>
    <row r="22" spans="2:35" x14ac:dyDescent="0.25">
      <c r="B22" s="5" t="s">
        <v>22</v>
      </c>
      <c r="C22" s="5" t="s">
        <v>15</v>
      </c>
      <c r="D22" s="5">
        <v>20.02</v>
      </c>
      <c r="E22" s="5">
        <v>21.52</v>
      </c>
      <c r="F22" s="12">
        <f t="shared" si="10"/>
        <v>20.77</v>
      </c>
      <c r="G22" s="5">
        <f>F26-F22</f>
        <v>-0.42333333333333201</v>
      </c>
      <c r="H22" s="5">
        <f>F25^G22</f>
        <v>0.74915150457265289</v>
      </c>
      <c r="I22" s="5">
        <v>21.78</v>
      </c>
      <c r="J22" s="5">
        <v>22.4</v>
      </c>
      <c r="K22" s="12">
        <f t="shared" si="11"/>
        <v>22.09</v>
      </c>
      <c r="L22" s="5">
        <f>K26-K22</f>
        <v>-1.0899999999999999</v>
      </c>
      <c r="M22" s="5">
        <f>K25^L22</f>
        <v>0.47595761453378588</v>
      </c>
      <c r="N22" s="13">
        <f t="shared" si="12"/>
        <v>0.59713010562254898</v>
      </c>
      <c r="O22" s="5">
        <v>21.8</v>
      </c>
      <c r="P22" s="5">
        <v>22.32</v>
      </c>
      <c r="Q22" s="5">
        <f t="shared" si="13"/>
        <v>22.060000000000002</v>
      </c>
      <c r="R22" s="5">
        <f>Q26-Q22</f>
        <v>-0.40833333333333144</v>
      </c>
      <c r="S22" s="5">
        <f>Q25^R22</f>
        <v>0.75959254317403679</v>
      </c>
      <c r="T22" s="2">
        <f t="shared" ref="T22" si="17">S22/N22</f>
        <v>1.2720720928684539</v>
      </c>
      <c r="V22" s="5">
        <v>21.405000000000001</v>
      </c>
      <c r="W22" s="5">
        <v>21.46</v>
      </c>
      <c r="X22" s="3">
        <f t="shared" si="14"/>
        <v>21.432500000000001</v>
      </c>
      <c r="Y22" s="5">
        <f>X26-X22</f>
        <v>0.80249999999999844</v>
      </c>
      <c r="Z22" s="5">
        <f>X25^Y22</f>
        <v>1.6037148553219924</v>
      </c>
      <c r="AA22" s="2">
        <f t="shared" si="9"/>
        <v>2.6857042380236549</v>
      </c>
      <c r="AC22" s="5">
        <v>20.190000000000001</v>
      </c>
      <c r="AE22" s="5">
        <f t="shared" si="15"/>
        <v>20.190000000000001</v>
      </c>
      <c r="AF22" s="5">
        <f>AE26-AE22</f>
        <v>7.4783333333333317</v>
      </c>
      <c r="AG22" s="5">
        <f>AE25^AF22</f>
        <v>69.785752149931213</v>
      </c>
      <c r="AH22" s="13">
        <f t="shared" si="16"/>
        <v>116.86858775471518</v>
      </c>
    </row>
    <row r="23" spans="2:35" x14ac:dyDescent="0.25">
      <c r="B23" s="6" t="s">
        <v>22</v>
      </c>
      <c r="C23" s="6" t="s">
        <v>16</v>
      </c>
      <c r="D23" s="6">
        <v>19.32</v>
      </c>
      <c r="E23" s="6">
        <v>19.510000000000002</v>
      </c>
      <c r="F23" s="14">
        <f>AVERAGE(D23:E23)</f>
        <v>19.414999999999999</v>
      </c>
      <c r="G23" s="6">
        <f>F26-F23</f>
        <v>0.93166666666666842</v>
      </c>
      <c r="H23" s="6">
        <f>F25^G23</f>
        <v>1.8881892497188943</v>
      </c>
      <c r="I23" s="6">
        <v>20.05</v>
      </c>
      <c r="J23" s="6">
        <v>20.04</v>
      </c>
      <c r="K23" s="14">
        <f>AVERAGE(I23:J23)</f>
        <v>20.045000000000002</v>
      </c>
      <c r="L23" s="6">
        <f>K26-K23</f>
        <v>0.95499999999999829</v>
      </c>
      <c r="M23" s="6">
        <f>K25^L23</f>
        <v>1.9164501050591363</v>
      </c>
      <c r="N23" s="15">
        <f t="shared" si="12"/>
        <v>1.9022671962674713</v>
      </c>
      <c r="O23" s="6">
        <v>22</v>
      </c>
      <c r="P23" s="6">
        <v>22.6</v>
      </c>
      <c r="Q23" s="6">
        <f>AVERAGE(O23:P23)</f>
        <v>22.3</v>
      </c>
      <c r="R23" s="6">
        <f>Q26-Q23</f>
        <v>-0.64833333333332988</v>
      </c>
      <c r="S23" s="6">
        <f>Q25^R23</f>
        <v>0.64623635387858669</v>
      </c>
      <c r="T23" s="8">
        <f>S23/N23</f>
        <v>0.33971902325109621</v>
      </c>
      <c r="U23" s="6"/>
      <c r="V23" s="6">
        <v>21.72</v>
      </c>
      <c r="W23" s="6">
        <v>21.72</v>
      </c>
      <c r="X23" s="16">
        <f>AVERAGE(V23:W23)</f>
        <v>21.72</v>
      </c>
      <c r="Y23" s="6">
        <f>X26-X23</f>
        <v>0.51500000000000057</v>
      </c>
      <c r="Z23" s="6">
        <f>X25^Y23</f>
        <v>1.3540641239784663</v>
      </c>
      <c r="AA23" s="8">
        <f t="shared" si="9"/>
        <v>0.71181594606443288</v>
      </c>
      <c r="AB23" s="6"/>
      <c r="AC23" s="6">
        <v>19.96</v>
      </c>
      <c r="AD23" s="6">
        <v>19.96</v>
      </c>
      <c r="AE23" s="6">
        <f>AVERAGE(AC23:AD23)</f>
        <v>19.96</v>
      </c>
      <c r="AF23" s="6">
        <f>AE26-AE23</f>
        <v>7.7083333333333321</v>
      </c>
      <c r="AG23" s="6">
        <f>AE25^AF23</f>
        <v>79.519339073950817</v>
      </c>
      <c r="AH23" s="15">
        <f>AG23/N23</f>
        <v>41.80240253839181</v>
      </c>
      <c r="AI23" s="6"/>
    </row>
    <row r="24" spans="2:35" x14ac:dyDescent="0.25">
      <c r="B24" s="5" t="s">
        <v>18</v>
      </c>
      <c r="F24" s="5">
        <v>97.83</v>
      </c>
      <c r="K24" s="5">
        <v>97.61</v>
      </c>
      <c r="Q24" s="5">
        <v>96.09</v>
      </c>
      <c r="X24" s="5">
        <v>80.14</v>
      </c>
      <c r="AE24" s="5">
        <v>76.42</v>
      </c>
    </row>
    <row r="25" spans="2:35" x14ac:dyDescent="0.25">
      <c r="B25" s="5" t="s">
        <v>19</v>
      </c>
      <c r="F25" s="5">
        <f>F24/100 +1</f>
        <v>1.9782999999999999</v>
      </c>
      <c r="K25" s="5">
        <f>K24/100 +1</f>
        <v>1.9761</v>
      </c>
      <c r="Q25" s="5">
        <f>Q24/100 +1</f>
        <v>1.9609000000000001</v>
      </c>
      <c r="X25" s="5">
        <f>X24/100 +1</f>
        <v>1.8014000000000001</v>
      </c>
      <c r="AE25" s="5">
        <f>AE24/100 +1</f>
        <v>1.7642</v>
      </c>
    </row>
    <row r="26" spans="2:35" x14ac:dyDescent="0.25">
      <c r="B26" s="6" t="s">
        <v>20</v>
      </c>
      <c r="C26" s="6"/>
      <c r="D26" s="6"/>
      <c r="E26" s="6"/>
      <c r="F26" s="6">
        <f>AVERAGE(F18:F20)</f>
        <v>20.346666666666668</v>
      </c>
      <c r="G26" s="6"/>
      <c r="H26" s="6"/>
      <c r="I26" s="6"/>
      <c r="J26" s="6"/>
      <c r="K26" s="6">
        <f>AVERAGE(K18:K20)</f>
        <v>21</v>
      </c>
      <c r="L26" s="6"/>
      <c r="M26" s="6"/>
      <c r="N26" s="6"/>
      <c r="O26" s="6"/>
      <c r="P26" s="6"/>
      <c r="Q26" s="6">
        <f>AVERAGE(Q18:Q20)</f>
        <v>21.651666666666671</v>
      </c>
      <c r="R26" s="6"/>
      <c r="S26" s="6"/>
      <c r="T26" s="6"/>
      <c r="U26" s="6"/>
      <c r="V26" s="6"/>
      <c r="W26" s="6"/>
      <c r="X26" s="6">
        <f>AVERAGE(X18:X20)</f>
        <v>22.234999999999999</v>
      </c>
      <c r="Y26" s="6"/>
      <c r="Z26" s="6"/>
      <c r="AA26" s="6"/>
      <c r="AB26" s="6"/>
      <c r="AC26" s="6"/>
      <c r="AD26" s="6"/>
      <c r="AE26" s="6">
        <f>AVERAGE(AE18:AE20)</f>
        <v>27.668333333333333</v>
      </c>
      <c r="AF26" s="6"/>
      <c r="AG26" s="6"/>
      <c r="AH26" s="6"/>
      <c r="AI26" s="6"/>
    </row>
    <row r="29" spans="2:35" x14ac:dyDescent="0.25">
      <c r="B29" s="4"/>
      <c r="C29" s="4" t="s">
        <v>0</v>
      </c>
      <c r="D29" s="4"/>
      <c r="E29" s="4"/>
      <c r="F29" s="4" t="s">
        <v>1</v>
      </c>
      <c r="G29" s="4"/>
      <c r="H29" s="4"/>
      <c r="I29" s="4"/>
      <c r="J29" s="4"/>
      <c r="K29" s="4" t="s">
        <v>2</v>
      </c>
      <c r="L29" s="4"/>
      <c r="M29" s="4"/>
      <c r="N29" s="4"/>
      <c r="O29" s="4"/>
      <c r="P29" s="4"/>
      <c r="Q29" s="4" t="s">
        <v>3</v>
      </c>
      <c r="R29" s="4"/>
      <c r="S29" s="4"/>
      <c r="T29" s="4"/>
      <c r="U29" s="4"/>
      <c r="V29" s="4"/>
      <c r="W29" s="4"/>
      <c r="X29" s="4"/>
      <c r="Y29" s="4" t="s">
        <v>4</v>
      </c>
      <c r="Z29" s="4"/>
      <c r="AA29" s="4"/>
      <c r="AB29" s="4"/>
      <c r="AC29" s="4"/>
      <c r="AD29" s="4"/>
      <c r="AE29" s="4" t="s">
        <v>5</v>
      </c>
      <c r="AF29" s="4"/>
      <c r="AG29" s="4"/>
      <c r="AH29" s="4"/>
      <c r="AI29" s="4"/>
    </row>
    <row r="30" spans="2:35" x14ac:dyDescent="0.25">
      <c r="B30" s="6"/>
      <c r="C30" s="6" t="s">
        <v>6</v>
      </c>
      <c r="D30" s="6"/>
      <c r="E30" s="6"/>
      <c r="F30" s="6" t="s">
        <v>7</v>
      </c>
      <c r="G30" s="6" t="s">
        <v>8</v>
      </c>
      <c r="H30" s="6" t="s">
        <v>9</v>
      </c>
      <c r="I30" s="6"/>
      <c r="J30" s="6"/>
      <c r="K30" s="6" t="s">
        <v>7</v>
      </c>
      <c r="L30" s="6" t="s">
        <v>8</v>
      </c>
      <c r="M30" s="6" t="s">
        <v>9</v>
      </c>
      <c r="N30" s="6" t="s">
        <v>10</v>
      </c>
      <c r="O30" s="6"/>
      <c r="P30" s="6"/>
      <c r="Q30" s="6" t="s">
        <v>7</v>
      </c>
      <c r="R30" s="6" t="s">
        <v>8</v>
      </c>
      <c r="S30" s="6" t="s">
        <v>9</v>
      </c>
      <c r="T30" s="6" t="s">
        <v>11</v>
      </c>
      <c r="U30" s="6" t="s">
        <v>12</v>
      </c>
      <c r="V30" s="6" t="s">
        <v>7</v>
      </c>
      <c r="W30" s="6"/>
      <c r="X30" s="6"/>
      <c r="Y30" s="6" t="s">
        <v>8</v>
      </c>
      <c r="Z30" s="6" t="s">
        <v>9</v>
      </c>
      <c r="AA30" s="6" t="s">
        <v>11</v>
      </c>
      <c r="AB30" s="6" t="s">
        <v>12</v>
      </c>
      <c r="AC30" s="6"/>
      <c r="AD30" s="6"/>
      <c r="AE30" s="6" t="s">
        <v>7</v>
      </c>
      <c r="AF30" s="6" t="s">
        <v>8</v>
      </c>
      <c r="AG30" s="6" t="s">
        <v>9</v>
      </c>
      <c r="AH30" s="6" t="s">
        <v>11</v>
      </c>
      <c r="AI30" s="6" t="s">
        <v>12</v>
      </c>
    </row>
    <row r="31" spans="2:35" x14ac:dyDescent="0.25">
      <c r="B31" s="4" t="s">
        <v>23</v>
      </c>
      <c r="C31" s="4" t="s">
        <v>14</v>
      </c>
      <c r="D31" s="7">
        <v>19.8</v>
      </c>
      <c r="E31" s="7">
        <v>19.670000000000002</v>
      </c>
      <c r="F31" s="11">
        <f>AVERAGE(D31:E31)</f>
        <v>19.734999999999999</v>
      </c>
      <c r="G31" s="7">
        <f>F39-F31</f>
        <v>1.0883333333333347</v>
      </c>
      <c r="H31" s="7">
        <f>F38^G31</f>
        <v>2.1011866089034967</v>
      </c>
      <c r="I31" s="7">
        <v>19.739999999999998</v>
      </c>
      <c r="J31" s="7">
        <v>19.829999999999998</v>
      </c>
      <c r="K31" s="11">
        <f>AVERAGE(I31:J31)</f>
        <v>19.784999999999997</v>
      </c>
      <c r="L31" s="7">
        <f>K39-K31</f>
        <v>0.77666666666667084</v>
      </c>
      <c r="M31" s="7">
        <f>K38^L31</f>
        <v>1.6972465182797183</v>
      </c>
      <c r="N31" s="7">
        <f>SQRT(H31*M31)</f>
        <v>1.8884468899647213</v>
      </c>
      <c r="O31" s="7">
        <v>21.45</v>
      </c>
      <c r="P31" s="7">
        <v>21.29</v>
      </c>
      <c r="Q31" s="11">
        <f>AVERAGE(O31:P31)</f>
        <v>21.369999999999997</v>
      </c>
      <c r="R31" s="7">
        <f>Q39-Q31</f>
        <v>1.3649999999999984</v>
      </c>
      <c r="S31" s="7">
        <f>Q38^R31</f>
        <v>2.5072733497347621</v>
      </c>
      <c r="T31" s="7">
        <f>S31/H31</f>
        <v>1.193265433498637</v>
      </c>
      <c r="U31" s="7">
        <f>AVERAGE(T31:T33)</f>
        <v>1.1207207933095635</v>
      </c>
      <c r="V31" s="7">
        <v>22.05</v>
      </c>
      <c r="W31" s="7">
        <v>21.94</v>
      </c>
      <c r="X31" s="11">
        <f>AVERAGE(V31:W31)</f>
        <v>21.995000000000001</v>
      </c>
      <c r="Y31" s="7">
        <f>X39-X31</f>
        <v>1.3649999999999984</v>
      </c>
      <c r="Z31" s="7">
        <f>X38^Y31</f>
        <v>2.2330984300038303</v>
      </c>
      <c r="AA31" s="7">
        <f>Z31/H31</f>
        <v>1.0627796791305326</v>
      </c>
      <c r="AB31" s="7">
        <f>AVERAGE(AA31:AA33)</f>
        <v>1.1566246258003263</v>
      </c>
      <c r="AC31" s="7">
        <v>26.9</v>
      </c>
      <c r="AD31" s="7">
        <v>26.83</v>
      </c>
      <c r="AE31" s="7">
        <f>AVERAGE(AC31:AD31)</f>
        <v>26.864999999999998</v>
      </c>
      <c r="AF31" s="7">
        <f>AE39-AE31</f>
        <v>1.1316666666666713</v>
      </c>
      <c r="AG31" s="7">
        <f>AE38^AF31</f>
        <v>1.901121822705806</v>
      </c>
      <c r="AH31" s="7">
        <f>AG31/N31</f>
        <v>1.0067118290741666</v>
      </c>
      <c r="AI31" s="7">
        <f>AVERAGE(AH31:AH33)</f>
        <v>1.0024545886942444</v>
      </c>
    </row>
    <row r="32" spans="2:35" x14ac:dyDescent="0.25">
      <c r="B32" s="5" t="s">
        <v>23</v>
      </c>
      <c r="C32" s="5" t="s">
        <v>15</v>
      </c>
      <c r="D32" s="2">
        <v>22.56</v>
      </c>
      <c r="E32" s="2">
        <v>22.43</v>
      </c>
      <c r="F32" s="3">
        <f>AVERAGE(D32:E32)</f>
        <v>22.494999999999997</v>
      </c>
      <c r="G32" s="2">
        <f>F39-F32</f>
        <v>-1.6716666666666633</v>
      </c>
      <c r="H32" s="2">
        <f>F38^G32</f>
        <v>0.31966735498327581</v>
      </c>
      <c r="I32" s="2">
        <v>20.86</v>
      </c>
      <c r="J32" s="2">
        <v>21.32</v>
      </c>
      <c r="K32" s="3">
        <f>AVERAGE(I32:J32)</f>
        <v>21.09</v>
      </c>
      <c r="L32" s="2">
        <f>K39-K32</f>
        <v>-0.52833333333333243</v>
      </c>
      <c r="M32" s="2">
        <f>K38^L32</f>
        <v>0.69777320504940288</v>
      </c>
      <c r="N32" s="2">
        <f>SQRT(H32*M32)</f>
        <v>0.47228732233286297</v>
      </c>
      <c r="O32" s="2">
        <v>24.52</v>
      </c>
      <c r="P32" s="2">
        <v>24.88</v>
      </c>
      <c r="Q32" s="3">
        <f>AVERAGE(O32:P32)</f>
        <v>24.7</v>
      </c>
      <c r="R32" s="2">
        <f>Q39-Q32</f>
        <v>-1.9650000000000034</v>
      </c>
      <c r="S32" s="2">
        <f>Q38^R32</f>
        <v>0.26627172241711355</v>
      </c>
      <c r="T32" s="2">
        <f>S32/H32</f>
        <v>0.83296501274283774</v>
      </c>
      <c r="U32" s="2"/>
      <c r="V32" s="2">
        <v>25.9</v>
      </c>
      <c r="W32" s="2">
        <v>25.64</v>
      </c>
      <c r="X32" s="3">
        <f>AVERAGE(V32:W32)</f>
        <v>25.77</v>
      </c>
      <c r="Y32" s="2">
        <f>X39-X32</f>
        <v>-2.41</v>
      </c>
      <c r="Z32" s="2">
        <f>X38^Y32</f>
        <v>0.24209148712743578</v>
      </c>
      <c r="AA32" s="2">
        <f>Z32/H32</f>
        <v>0.75732314655683686</v>
      </c>
      <c r="AB32" s="2"/>
      <c r="AC32" s="2">
        <v>29.61</v>
      </c>
      <c r="AD32" s="2">
        <v>29.34</v>
      </c>
      <c r="AE32" s="2">
        <f>AVERAGE(AC32:AD32)</f>
        <v>29.475000000000001</v>
      </c>
      <c r="AF32" s="2">
        <f>AE39-AE32</f>
        <v>-1.4783333333333317</v>
      </c>
      <c r="AG32" s="2">
        <f>AE38^AF32</f>
        <v>0.43203620518525765</v>
      </c>
      <c r="AH32" s="2">
        <f>AG32/N32</f>
        <v>0.91477408932176085</v>
      </c>
      <c r="AI32" s="2"/>
    </row>
    <row r="33" spans="2:46" x14ac:dyDescent="0.25">
      <c r="B33" s="5" t="s">
        <v>23</v>
      </c>
      <c r="C33" s="5" t="s">
        <v>16</v>
      </c>
      <c r="D33" s="2">
        <v>20.38</v>
      </c>
      <c r="E33" s="2">
        <v>20.100000000000001</v>
      </c>
      <c r="F33" s="3">
        <f t="shared" ref="F33:F34" si="18">AVERAGE(D33:E33)</f>
        <v>20.240000000000002</v>
      </c>
      <c r="G33" s="2">
        <f>F39-F33</f>
        <v>0.58333333333333215</v>
      </c>
      <c r="H33" s="2">
        <f>F38^G33</f>
        <v>1.48880249550539</v>
      </c>
      <c r="I33" s="2">
        <v>20.81</v>
      </c>
      <c r="J33" s="2">
        <v>20.010000000000002</v>
      </c>
      <c r="K33" s="3">
        <f>AVERAGE(I33)</f>
        <v>20.81</v>
      </c>
      <c r="L33" s="2">
        <f>K39-K33</f>
        <v>-0.2483333333333313</v>
      </c>
      <c r="M33" s="2">
        <f>K38^L33</f>
        <v>0.84438553584773768</v>
      </c>
      <c r="N33" s="2">
        <f t="shared" ref="N33:N36" si="19">SQRT(H33*M33)</f>
        <v>1.121215096642374</v>
      </c>
      <c r="O33" s="2">
        <v>22.37</v>
      </c>
      <c r="P33" s="2">
        <v>21.9</v>
      </c>
      <c r="Q33" s="3">
        <f>AVERAGE(O33:P33)</f>
        <v>22.134999999999998</v>
      </c>
      <c r="R33" s="2">
        <f>Q39-Q33</f>
        <v>0.59999999999999787</v>
      </c>
      <c r="S33" s="2">
        <f>Q38^R33</f>
        <v>1.4978670521367456</v>
      </c>
      <c r="T33" s="2">
        <f>S33/N33</f>
        <v>1.3359319336872162</v>
      </c>
      <c r="U33" s="2"/>
      <c r="V33" s="2">
        <v>22.29</v>
      </c>
      <c r="W33" s="2">
        <v>22.34</v>
      </c>
      <c r="X33" s="3">
        <f t="shared" ref="X33:X35" si="20">AVERAGE(V33:W33)</f>
        <v>22.314999999999998</v>
      </c>
      <c r="Y33" s="2">
        <f>X39-X33</f>
        <v>1.0450000000000017</v>
      </c>
      <c r="Z33" s="2">
        <f>X38^Y33</f>
        <v>1.8497482091848656</v>
      </c>
      <c r="AA33" s="2">
        <f t="shared" ref="AA33:AA36" si="21">Z33/N33</f>
        <v>1.6497710517136095</v>
      </c>
      <c r="AB33" s="2"/>
      <c r="AC33" s="2">
        <v>27.85</v>
      </c>
      <c r="AD33" s="2">
        <v>27.45</v>
      </c>
      <c r="AE33" s="2">
        <f t="shared" ref="AE33:AE35" si="22">AVERAGE(AC33:AD33)</f>
        <v>27.65</v>
      </c>
      <c r="AF33" s="2">
        <f>AE39-AE33</f>
        <v>0.34666666666667112</v>
      </c>
      <c r="AG33" s="2">
        <f>AE38^AF33</f>
        <v>1.2175026359359751</v>
      </c>
      <c r="AH33" s="2">
        <f t="shared" ref="AH33:AH35" si="23">AG33/N33</f>
        <v>1.0858778476868058</v>
      </c>
      <c r="AI33" s="2"/>
    </row>
    <row r="34" spans="2:46" x14ac:dyDescent="0.25">
      <c r="B34" s="5" t="s">
        <v>24</v>
      </c>
      <c r="C34" s="5" t="s">
        <v>14</v>
      </c>
      <c r="D34" s="2">
        <v>21.65</v>
      </c>
      <c r="E34" s="2">
        <v>21.27</v>
      </c>
      <c r="F34" s="3">
        <f t="shared" si="18"/>
        <v>21.46</v>
      </c>
      <c r="G34" s="2">
        <f>F39-F34</f>
        <v>-0.63666666666666671</v>
      </c>
      <c r="H34" s="2">
        <f>F38^G34</f>
        <v>0.64768026453205907</v>
      </c>
      <c r="I34" s="2">
        <v>22.57</v>
      </c>
      <c r="J34" s="2">
        <v>22.78</v>
      </c>
      <c r="K34" s="3">
        <f t="shared" ref="K34:K35" si="24">AVERAGE(I34:J34)</f>
        <v>22.675000000000001</v>
      </c>
      <c r="L34" s="2">
        <f>K39-K34</f>
        <v>-2.1133333333333333</v>
      </c>
      <c r="M34" s="2">
        <f>K38^L34</f>
        <v>0.23705938476558155</v>
      </c>
      <c r="N34" s="2">
        <f t="shared" si="19"/>
        <v>0.39184012688184328</v>
      </c>
      <c r="O34" s="2">
        <v>22.67</v>
      </c>
      <c r="P34" s="2">
        <v>22.93</v>
      </c>
      <c r="Q34" s="3">
        <f t="shared" ref="Q34:Q35" si="25">AVERAGE(O34:P34)</f>
        <v>22.8</v>
      </c>
      <c r="R34" s="2">
        <f>Q39-Q34</f>
        <v>-6.5000000000004832E-2</v>
      </c>
      <c r="S34" s="2">
        <f>Q38^R34</f>
        <v>0.95717290406058231</v>
      </c>
      <c r="T34" s="2">
        <f>S34/N34</f>
        <v>2.4427638682069213</v>
      </c>
      <c r="U34" s="2">
        <f>AVERAGE(T34:T36)</f>
        <v>1.8442611216073301</v>
      </c>
      <c r="V34" s="2">
        <v>22.25</v>
      </c>
      <c r="W34" s="2">
        <v>22.6</v>
      </c>
      <c r="X34" s="3">
        <f t="shared" si="20"/>
        <v>22.425000000000001</v>
      </c>
      <c r="Y34" s="2">
        <f>X39-X34</f>
        <v>0.93499999999999872</v>
      </c>
      <c r="Z34" s="2">
        <f>X38^Y34</f>
        <v>1.7337860252663264</v>
      </c>
      <c r="AA34" s="2">
        <f t="shared" si="21"/>
        <v>4.4247281131295102</v>
      </c>
      <c r="AB34" s="2">
        <f>AVERAGE(AA34:AA36)</f>
        <v>3.1944134052234694</v>
      </c>
      <c r="AC34" s="2">
        <v>21.93</v>
      </c>
      <c r="AD34" s="2">
        <v>22.86</v>
      </c>
      <c r="AE34" s="2">
        <f t="shared" si="22"/>
        <v>22.395</v>
      </c>
      <c r="AF34" s="2">
        <f>AE39-AE34</f>
        <v>5.6016666666666701</v>
      </c>
      <c r="AG34" s="2">
        <f>AE38^AF34</f>
        <v>24.047985001843099</v>
      </c>
      <c r="AH34" s="2">
        <f t="shared" si="23"/>
        <v>61.371930417669056</v>
      </c>
      <c r="AI34" s="2">
        <f>AVERAGE(AH34:AH36)</f>
        <v>45.712176902812182</v>
      </c>
    </row>
    <row r="35" spans="2:46" x14ac:dyDescent="0.25">
      <c r="B35" s="5" t="s">
        <v>24</v>
      </c>
      <c r="C35" s="5" t="s">
        <v>15</v>
      </c>
      <c r="D35" s="2">
        <v>22.87</v>
      </c>
      <c r="E35" s="2">
        <v>21.72</v>
      </c>
      <c r="F35" s="3">
        <f>AVERAGE(E35)</f>
        <v>21.72</v>
      </c>
      <c r="G35" s="2">
        <f>F39-F35</f>
        <v>-0.89666666666666472</v>
      </c>
      <c r="H35" s="2">
        <f>F38^G35</f>
        <v>0.54240627430763177</v>
      </c>
      <c r="I35" s="2">
        <v>23.2</v>
      </c>
      <c r="J35" s="2"/>
      <c r="K35" s="3">
        <f t="shared" si="24"/>
        <v>23.2</v>
      </c>
      <c r="L35" s="2">
        <f>K39-K35</f>
        <v>-2.6383333333333319</v>
      </c>
      <c r="M35" s="2">
        <f>K38^L35</f>
        <v>0.16578967145895818</v>
      </c>
      <c r="N35" s="2">
        <f t="shared" si="19"/>
        <v>0.29987557088689271</v>
      </c>
      <c r="O35" s="2">
        <v>22.64</v>
      </c>
      <c r="P35" s="2">
        <v>22.96</v>
      </c>
      <c r="Q35" s="3">
        <f t="shared" si="25"/>
        <v>22.8</v>
      </c>
      <c r="R35" s="2">
        <f>Q39-Q35</f>
        <v>-6.5000000000004832E-2</v>
      </c>
      <c r="S35" s="2">
        <f>Q38^R35</f>
        <v>0.95717290406058231</v>
      </c>
      <c r="T35" s="2">
        <f>S35/H35</f>
        <v>1.7646788936621169</v>
      </c>
      <c r="U35" s="2"/>
      <c r="V35" s="2">
        <v>23.18</v>
      </c>
      <c r="W35" s="2">
        <v>23.65</v>
      </c>
      <c r="X35" s="3">
        <f t="shared" si="20"/>
        <v>23.414999999999999</v>
      </c>
      <c r="Y35" s="2">
        <f>X39-X35</f>
        <v>-5.4999999999999716E-2</v>
      </c>
      <c r="Z35" s="2">
        <f>X38^Y35</f>
        <v>0.96814730594486187</v>
      </c>
      <c r="AA35" s="2">
        <f t="shared" si="21"/>
        <v>3.2284967497736865</v>
      </c>
      <c r="AB35" s="2"/>
      <c r="AC35" s="2">
        <v>23.27</v>
      </c>
      <c r="AD35" s="2">
        <v>23.17</v>
      </c>
      <c r="AE35" s="2">
        <f t="shared" si="22"/>
        <v>23.22</v>
      </c>
      <c r="AF35" s="2">
        <f>AE39-AE35</f>
        <v>4.7766666666666708</v>
      </c>
      <c r="AG35" s="2">
        <f>AE38^AF35</f>
        <v>15.054860746121289</v>
      </c>
      <c r="AH35" s="2">
        <f t="shared" si="23"/>
        <v>50.203691823231885</v>
      </c>
      <c r="AI35" s="2"/>
    </row>
    <row r="36" spans="2:46" x14ac:dyDescent="0.25">
      <c r="B36" s="6" t="s">
        <v>24</v>
      </c>
      <c r="C36" s="6" t="s">
        <v>16</v>
      </c>
      <c r="D36" s="8">
        <v>19.64</v>
      </c>
      <c r="E36" s="8">
        <v>20.89</v>
      </c>
      <c r="F36" s="16">
        <f>AVERAGE(D36:E36)</f>
        <v>20.265000000000001</v>
      </c>
      <c r="G36" s="8">
        <f>F39-F36</f>
        <v>0.55833333333333357</v>
      </c>
      <c r="H36" s="8">
        <f>F38^G36</f>
        <v>1.4636248830449965</v>
      </c>
      <c r="I36" s="8">
        <v>20.9</v>
      </c>
      <c r="J36" s="8"/>
      <c r="K36" s="16">
        <f>AVERAGE(I36:J36)</f>
        <v>20.9</v>
      </c>
      <c r="L36" s="8">
        <f>K39-K36</f>
        <v>-0.33833333333333115</v>
      </c>
      <c r="M36" s="8">
        <f>K38^L36</f>
        <v>0.7941782385410483</v>
      </c>
      <c r="N36" s="8">
        <f t="shared" si="19"/>
        <v>1.0781368333850407</v>
      </c>
      <c r="O36" s="8">
        <v>22.13</v>
      </c>
      <c r="P36" s="8">
        <v>22.28</v>
      </c>
      <c r="Q36" s="16">
        <f>AVERAGE(O36:P36)</f>
        <v>22.204999999999998</v>
      </c>
      <c r="R36" s="8">
        <f>Q39-Q36</f>
        <v>0.52999999999999758</v>
      </c>
      <c r="S36" s="8">
        <f>Q38^R36</f>
        <v>1.4288985208243161</v>
      </c>
      <c r="T36" s="8">
        <f>S36/N36</f>
        <v>1.325340602952952</v>
      </c>
      <c r="U36" s="8"/>
      <c r="V36" s="8">
        <v>22.05</v>
      </c>
      <c r="W36" s="8">
        <v>22.18</v>
      </c>
      <c r="X36" s="16">
        <f>AVERAGE(V36:W36)</f>
        <v>22.115000000000002</v>
      </c>
      <c r="Y36" s="8">
        <f>X39-X36</f>
        <v>1.2449999999999974</v>
      </c>
      <c r="Z36" s="8">
        <f>X38^Y36</f>
        <v>2.0808206408169534</v>
      </c>
      <c r="AA36" s="8">
        <f t="shared" si="21"/>
        <v>1.9300153527672113</v>
      </c>
      <c r="AB36" s="8"/>
      <c r="AC36" s="8">
        <v>22.08</v>
      </c>
      <c r="AD36" s="8">
        <v>22.23</v>
      </c>
      <c r="AE36" s="8">
        <f>AVERAGE(AC36:AD36)</f>
        <v>22.155000000000001</v>
      </c>
      <c r="AF36" s="8">
        <f>AE39-AE36</f>
        <v>5.8416666666666686</v>
      </c>
      <c r="AG36" s="8">
        <f>AE38^AF36</f>
        <v>27.558156913633709</v>
      </c>
      <c r="AH36" s="8">
        <f>AG36/N36</f>
        <v>25.560908467535604</v>
      </c>
      <c r="AI36" s="8"/>
    </row>
    <row r="37" spans="2:46" x14ac:dyDescent="0.25">
      <c r="B37" s="5" t="s">
        <v>18</v>
      </c>
      <c r="F37" s="5">
        <v>97.83</v>
      </c>
      <c r="K37" s="5">
        <v>97.61</v>
      </c>
      <c r="Q37" s="5">
        <v>96.09</v>
      </c>
      <c r="X37" s="5">
        <v>80.14</v>
      </c>
      <c r="AE37" s="5">
        <v>76.42</v>
      </c>
    </row>
    <row r="38" spans="2:46" x14ac:dyDescent="0.25">
      <c r="B38" s="5" t="s">
        <v>19</v>
      </c>
      <c r="F38" s="5">
        <f>F37/100 +1</f>
        <v>1.9782999999999999</v>
      </c>
      <c r="K38" s="5">
        <f>K37/100 +1</f>
        <v>1.9761</v>
      </c>
      <c r="Q38" s="5">
        <f>Q37/100 +1</f>
        <v>1.9609000000000001</v>
      </c>
      <c r="X38" s="5">
        <f>X37/100 +1</f>
        <v>1.8014000000000001</v>
      </c>
      <c r="AE38" s="5">
        <f>AE37/100 +1</f>
        <v>1.7642</v>
      </c>
    </row>
    <row r="39" spans="2:46" x14ac:dyDescent="0.25">
      <c r="B39" s="6" t="s">
        <v>20</v>
      </c>
      <c r="C39" s="6"/>
      <c r="D39" s="6"/>
      <c r="E39" s="6"/>
      <c r="F39" s="8">
        <f>AVERAGE(F31:F33)</f>
        <v>20.823333333333334</v>
      </c>
      <c r="G39" s="6"/>
      <c r="H39" s="6"/>
      <c r="I39" s="6"/>
      <c r="J39" s="6"/>
      <c r="K39" s="6">
        <f>AVERAGE(K31:K33)</f>
        <v>20.561666666666667</v>
      </c>
      <c r="L39" s="6"/>
      <c r="M39" s="6"/>
      <c r="N39" s="6"/>
      <c r="O39" s="6"/>
      <c r="P39" s="6"/>
      <c r="Q39" s="6">
        <f>AVERAGE(Q31:Q33)</f>
        <v>22.734999999999996</v>
      </c>
      <c r="R39" s="6"/>
      <c r="S39" s="6"/>
      <c r="T39" s="6"/>
      <c r="U39" s="6"/>
      <c r="V39" s="6"/>
      <c r="W39" s="6"/>
      <c r="X39" s="6">
        <f>AVERAGE(X31:X33)</f>
        <v>23.36</v>
      </c>
      <c r="Y39" s="6"/>
      <c r="Z39" s="6"/>
      <c r="AA39" s="6"/>
      <c r="AB39" s="6"/>
      <c r="AC39" s="6"/>
      <c r="AD39" s="6"/>
      <c r="AE39" s="6">
        <f>AVERAGE(AE31:AE33)</f>
        <v>27.99666666666667</v>
      </c>
      <c r="AF39" s="6"/>
      <c r="AG39" s="6"/>
      <c r="AH39" s="6"/>
      <c r="AI39" s="6"/>
    </row>
    <row r="40" spans="2:46" x14ac:dyDescent="0.25">
      <c r="F40" s="2"/>
    </row>
    <row r="42" spans="2:46" x14ac:dyDescent="0.25">
      <c r="B42" s="4"/>
      <c r="C42" s="4" t="s">
        <v>0</v>
      </c>
      <c r="D42" s="4"/>
      <c r="E42" s="4"/>
      <c r="F42" s="4" t="s">
        <v>1</v>
      </c>
      <c r="G42" s="4"/>
      <c r="H42" s="4"/>
      <c r="I42" s="4"/>
      <c r="J42" s="4"/>
      <c r="K42" s="4" t="s">
        <v>2</v>
      </c>
      <c r="L42" s="4"/>
      <c r="M42" s="4"/>
      <c r="N42" s="4"/>
      <c r="O42" s="4"/>
      <c r="P42" s="4"/>
      <c r="Q42" s="4"/>
      <c r="R42" s="4" t="s">
        <v>25</v>
      </c>
      <c r="S42" s="4"/>
      <c r="T42" s="4"/>
      <c r="U42" s="4"/>
      <c r="V42" s="4"/>
      <c r="W42" s="4"/>
      <c r="X42" s="4"/>
      <c r="Y42" s="4"/>
      <c r="Z42" s="4" t="s">
        <v>26</v>
      </c>
      <c r="AA42" s="4"/>
      <c r="AB42" s="4"/>
      <c r="AC42" s="4"/>
      <c r="AD42" s="4"/>
      <c r="AE42" s="4"/>
      <c r="AF42" s="4"/>
      <c r="AG42" s="4"/>
      <c r="AH42" s="4" t="s">
        <v>27</v>
      </c>
      <c r="AI42" s="4"/>
      <c r="AJ42" s="4"/>
      <c r="AK42" s="4"/>
      <c r="AL42" s="4"/>
      <c r="AM42" s="4"/>
      <c r="AN42" s="4"/>
      <c r="AO42" s="4"/>
      <c r="AP42" s="4" t="s">
        <v>28</v>
      </c>
      <c r="AQ42" s="4"/>
      <c r="AR42" s="4"/>
      <c r="AS42" s="4"/>
      <c r="AT42" s="4"/>
    </row>
    <row r="43" spans="2:46" x14ac:dyDescent="0.25">
      <c r="B43" s="6"/>
      <c r="C43" s="5" t="s">
        <v>6</v>
      </c>
      <c r="F43" s="6" t="s">
        <v>7</v>
      </c>
      <c r="G43" s="6" t="s">
        <v>8</v>
      </c>
      <c r="H43" s="6" t="s">
        <v>9</v>
      </c>
      <c r="K43" s="6" t="s">
        <v>7</v>
      </c>
      <c r="L43" s="6" t="s">
        <v>8</v>
      </c>
      <c r="M43" s="6" t="s">
        <v>9</v>
      </c>
      <c r="N43" s="6" t="s">
        <v>10</v>
      </c>
      <c r="O43" s="6"/>
      <c r="P43" s="6"/>
      <c r="Q43" s="6"/>
      <c r="R43" s="6" t="s">
        <v>7</v>
      </c>
      <c r="S43" s="6" t="s">
        <v>8</v>
      </c>
      <c r="T43" s="6" t="s">
        <v>9</v>
      </c>
      <c r="U43" s="6" t="s">
        <v>11</v>
      </c>
      <c r="V43" s="6" t="s">
        <v>12</v>
      </c>
      <c r="W43" s="6"/>
      <c r="X43" s="6"/>
      <c r="Y43" s="6"/>
      <c r="Z43" s="6" t="s">
        <v>7</v>
      </c>
      <c r="AA43" s="6" t="s">
        <v>8</v>
      </c>
      <c r="AB43" s="6" t="s">
        <v>9</v>
      </c>
      <c r="AC43" s="6" t="s">
        <v>11</v>
      </c>
      <c r="AD43" s="6" t="s">
        <v>12</v>
      </c>
      <c r="AE43" s="6"/>
      <c r="AF43" s="6"/>
      <c r="AG43" s="6"/>
      <c r="AH43" s="6" t="s">
        <v>7</v>
      </c>
      <c r="AI43" s="6" t="s">
        <v>8</v>
      </c>
      <c r="AJ43" s="6" t="s">
        <v>9</v>
      </c>
      <c r="AK43" s="6" t="s">
        <v>11</v>
      </c>
      <c r="AL43" s="6" t="s">
        <v>12</v>
      </c>
      <c r="AM43" s="6"/>
      <c r="AN43" s="6"/>
      <c r="AO43" s="6"/>
      <c r="AP43" s="6" t="s">
        <v>7</v>
      </c>
      <c r="AQ43" s="6" t="s">
        <v>8</v>
      </c>
      <c r="AR43" s="6" t="s">
        <v>9</v>
      </c>
      <c r="AS43" s="6" t="s">
        <v>11</v>
      </c>
      <c r="AT43" s="6" t="s">
        <v>12</v>
      </c>
    </row>
    <row r="44" spans="2:46" x14ac:dyDescent="0.25">
      <c r="B44" s="4" t="s">
        <v>13</v>
      </c>
      <c r="C44" s="4" t="s">
        <v>29</v>
      </c>
      <c r="D44" s="4">
        <v>20.79</v>
      </c>
      <c r="E44" s="4">
        <v>20.85</v>
      </c>
      <c r="F44" s="9">
        <f>AVERAGE(D44:E44)</f>
        <v>20.82</v>
      </c>
      <c r="G44" s="7">
        <f>F52-F44</f>
        <v>0.43666666666666742</v>
      </c>
      <c r="H44" s="7">
        <f>F51^G44</f>
        <v>1.3470412833464322</v>
      </c>
      <c r="I44" s="4">
        <v>23.06</v>
      </c>
      <c r="J44" s="4">
        <v>22.99</v>
      </c>
      <c r="K44" s="9">
        <f>AVERAGE(I44:J44)</f>
        <v>23.024999999999999</v>
      </c>
      <c r="L44" s="7">
        <f>K52-K44</f>
        <v>6.1666666666663872E-2</v>
      </c>
      <c r="M44" s="7">
        <f>K51^L44</f>
        <v>1.0428973164658177</v>
      </c>
      <c r="N44" s="7">
        <f>SQRT(H44*M44)</f>
        <v>1.185253449508022</v>
      </c>
      <c r="O44" s="7">
        <v>27.55</v>
      </c>
      <c r="P44" s="7">
        <v>27.64</v>
      </c>
      <c r="Q44" s="7"/>
      <c r="R44" s="11">
        <f>AVERAGE(O44:P44)</f>
        <v>27.594999999999999</v>
      </c>
      <c r="S44" s="7">
        <f>R52-R44</f>
        <v>1.5916666666666686</v>
      </c>
      <c r="T44" s="7">
        <f>R51^S44</f>
        <v>3.0139733629491556</v>
      </c>
      <c r="U44" s="7">
        <f>T44/N44</f>
        <v>2.5428935593481743</v>
      </c>
      <c r="V44" s="7">
        <f>AVERAGE(U44:U46)</f>
        <v>1.4129823962063224</v>
      </c>
      <c r="W44" s="7">
        <v>28.02</v>
      </c>
      <c r="X44" s="7">
        <v>27.8</v>
      </c>
      <c r="Y44" s="7"/>
      <c r="Z44" s="11">
        <f>AVERAGE(W44:Y44)</f>
        <v>27.91</v>
      </c>
      <c r="AA44" s="7">
        <f>Z52-Z44</f>
        <v>0.36499999999999488</v>
      </c>
      <c r="AB44" s="7">
        <f>Z51^AA44</f>
        <v>1.2248236014191172</v>
      </c>
      <c r="AC44" s="7">
        <f>AB44/N44</f>
        <v>1.0333853927423877</v>
      </c>
      <c r="AD44" s="7">
        <f>AVERAGE(AC44:AC46)</f>
        <v>1.0219221982214022</v>
      </c>
      <c r="AE44" s="7">
        <v>31.18</v>
      </c>
      <c r="AF44" s="7">
        <v>30.32</v>
      </c>
      <c r="AG44" s="7"/>
      <c r="AH44" s="11">
        <f>AVERAGE(AE44:AG44)</f>
        <v>30.75</v>
      </c>
      <c r="AI44" s="7">
        <f>AH52-AH44</f>
        <v>-1.0349999999999966</v>
      </c>
      <c r="AJ44" s="7">
        <f>AH51^AI44</f>
        <v>0.46453349282333545</v>
      </c>
      <c r="AK44" s="7">
        <f>AJ44/N44</f>
        <v>0.39192756031729348</v>
      </c>
      <c r="AL44" s="7">
        <f>AVERAGE(AK44:AK46)</f>
        <v>1.8042650286434598</v>
      </c>
      <c r="AM44" s="7">
        <v>30.51</v>
      </c>
      <c r="AN44" s="7">
        <v>30.26</v>
      </c>
      <c r="AO44" s="7"/>
      <c r="AP44" s="11">
        <f>AVERAGE(AM44:AO44)</f>
        <v>30.385000000000002</v>
      </c>
      <c r="AQ44" s="7">
        <f>AP52-AP44</f>
        <v>-0.76166666666666671</v>
      </c>
      <c r="AR44" s="7">
        <f>AP51^AQ44</f>
        <v>0.59524013612660709</v>
      </c>
      <c r="AS44" s="7">
        <f>AR44/N44</f>
        <v>0.50220493884551098</v>
      </c>
      <c r="AT44" s="7">
        <f>AVERAGE(AS44:AS46)</f>
        <v>1.2580515100841205</v>
      </c>
    </row>
    <row r="45" spans="2:46" x14ac:dyDescent="0.25">
      <c r="B45" s="5" t="s">
        <v>13</v>
      </c>
      <c r="C45" s="5" t="s">
        <v>15</v>
      </c>
      <c r="D45" s="5">
        <v>22.13</v>
      </c>
      <c r="E45" s="5">
        <v>22.13</v>
      </c>
      <c r="F45" s="12">
        <f>AVERAGE(D45:E45)</f>
        <v>22.13</v>
      </c>
      <c r="G45" s="2">
        <f>F52-F45</f>
        <v>-0.8733333333333313</v>
      </c>
      <c r="H45" s="2">
        <f>F51^G45</f>
        <v>0.55110986888274349</v>
      </c>
      <c r="I45" s="5">
        <v>23.86</v>
      </c>
      <c r="J45" s="5">
        <v>24.24</v>
      </c>
      <c r="K45" s="12">
        <f>AVERAGE(I45:J45)</f>
        <v>24.049999999999997</v>
      </c>
      <c r="L45" s="2">
        <f>K52-K45</f>
        <v>-0.96333333333333471</v>
      </c>
      <c r="M45" s="2">
        <f>K51^L45</f>
        <v>0.51884472874966825</v>
      </c>
      <c r="N45" s="2">
        <f>SQRT(H45*M45)</f>
        <v>0.53473399969679525</v>
      </c>
      <c r="O45" s="2">
        <v>28.79</v>
      </c>
      <c r="P45" s="2">
        <v>30.38</v>
      </c>
      <c r="Q45" s="2"/>
      <c r="R45" s="3">
        <f>AVERAGE(O45:Q45)</f>
        <v>29.585000000000001</v>
      </c>
      <c r="S45" s="2">
        <f>R52-R45</f>
        <v>-0.39833333333333343</v>
      </c>
      <c r="T45" s="2">
        <f>R51^S45</f>
        <v>0.75873430138619036</v>
      </c>
      <c r="U45" s="2">
        <f>T45/N45</f>
        <v>1.4189004286550093</v>
      </c>
      <c r="V45" s="2"/>
      <c r="W45" s="2">
        <v>29.03</v>
      </c>
      <c r="X45" s="2">
        <v>28.91</v>
      </c>
      <c r="Y45" s="2"/>
      <c r="Z45" s="3">
        <f>AVERAGE(W45:X45)</f>
        <v>28.97</v>
      </c>
      <c r="AA45" s="2">
        <f>Z52-Z45</f>
        <v>-0.69500000000000384</v>
      </c>
      <c r="AB45" s="2">
        <f>Z51^AA45</f>
        <v>0.67967033642252939</v>
      </c>
      <c r="AC45" s="2">
        <f>AB45/N45</f>
        <v>1.2710438027279281</v>
      </c>
      <c r="AD45" s="2"/>
      <c r="AE45" s="2">
        <v>31.32</v>
      </c>
      <c r="AF45" s="2">
        <v>31.3</v>
      </c>
      <c r="AG45" s="2"/>
      <c r="AH45" s="3">
        <f>AVERAGE(AE45:AF45)</f>
        <v>31.310000000000002</v>
      </c>
      <c r="AI45" s="2">
        <f>AH52-AH45</f>
        <v>-1.5949999999999989</v>
      </c>
      <c r="AJ45" s="2">
        <f>AH51^AI45</f>
        <v>0.30679786597273612</v>
      </c>
      <c r="AK45" s="2">
        <f>AJ45/N45</f>
        <v>0.57373921640796466</v>
      </c>
      <c r="AL45" s="2"/>
      <c r="AM45" s="2">
        <v>31.03</v>
      </c>
      <c r="AN45" s="2">
        <v>30.68</v>
      </c>
      <c r="AO45" s="2"/>
      <c r="AP45" s="3">
        <f>AVERAGE(AM45:AN45)</f>
        <v>30.855</v>
      </c>
      <c r="AQ45" s="2">
        <f>AP52-AP45</f>
        <v>-1.2316666666666656</v>
      </c>
      <c r="AR45" s="2">
        <f>AP51^AQ45</f>
        <v>0.43217736354500702</v>
      </c>
      <c r="AS45" s="2">
        <f>AR45/N45</f>
        <v>0.80820999560540407</v>
      </c>
      <c r="AT45" s="2"/>
    </row>
    <row r="46" spans="2:46" x14ac:dyDescent="0.25">
      <c r="B46" s="5" t="s">
        <v>13</v>
      </c>
      <c r="C46" s="5" t="s">
        <v>30</v>
      </c>
      <c r="D46" s="5">
        <v>20.96</v>
      </c>
      <c r="E46" s="5">
        <v>20.68</v>
      </c>
      <c r="F46" s="12">
        <f t="shared" ref="F46:F48" si="26">AVERAGE(D46:E46)</f>
        <v>20.82</v>
      </c>
      <c r="G46" s="13">
        <f>F52-F46</f>
        <v>0.43666666666666742</v>
      </c>
      <c r="H46" s="13">
        <f>F51^G46</f>
        <v>1.3470412833464322</v>
      </c>
      <c r="I46" s="5">
        <v>22.11</v>
      </c>
      <c r="J46" s="5">
        <v>22.26</v>
      </c>
      <c r="K46" s="12">
        <f t="shared" ref="K46" si="27">AVERAGE(I46:J46)</f>
        <v>22.185000000000002</v>
      </c>
      <c r="L46" s="13">
        <f>K52-K46</f>
        <v>0.90166666666666018</v>
      </c>
      <c r="M46" s="13">
        <f>K51^L46</f>
        <v>1.8480811664144194</v>
      </c>
      <c r="N46" s="13">
        <f>SQRT(H46*M46)</f>
        <v>1.5777964463565162</v>
      </c>
      <c r="O46" s="2">
        <v>27.96</v>
      </c>
      <c r="P46" s="2">
        <v>32.799999999999997</v>
      </c>
      <c r="Q46" s="2"/>
      <c r="R46" s="3">
        <f>AVERAGE(O46:Q46)</f>
        <v>30.38</v>
      </c>
      <c r="S46" s="13">
        <f>R52-R46</f>
        <v>-1.1933333333333316</v>
      </c>
      <c r="T46" s="13">
        <f>R51^S46</f>
        <v>0.43729133502791867</v>
      </c>
      <c r="U46" s="13">
        <f>T46/N46</f>
        <v>0.27715320061578402</v>
      </c>
      <c r="V46" s="2"/>
      <c r="W46" s="2">
        <v>27.78</v>
      </c>
      <c r="X46" s="2">
        <v>28.11</v>
      </c>
      <c r="Y46" s="2"/>
      <c r="Z46" s="3">
        <f>AVERAGE(W46:Y46)</f>
        <v>27.945</v>
      </c>
      <c r="AA46" s="13">
        <f>Z52-Z46</f>
        <v>0.32999999999999474</v>
      </c>
      <c r="AB46" s="13">
        <f>Z51^AA46</f>
        <v>1.2012354429264331</v>
      </c>
      <c r="AC46" s="2">
        <f>AB46/N46</f>
        <v>0.76133739919389076</v>
      </c>
      <c r="AD46" s="2"/>
      <c r="AE46" s="2">
        <v>26.94</v>
      </c>
      <c r="AF46" s="2">
        <v>27.23</v>
      </c>
      <c r="AG46" s="2"/>
      <c r="AH46" s="3">
        <f>AVERAGE(AE46:AG46)</f>
        <v>27.085000000000001</v>
      </c>
      <c r="AI46" s="13">
        <f>AH52-AH46</f>
        <v>2.6300000000000026</v>
      </c>
      <c r="AJ46" s="13">
        <f>AH51^AI46</f>
        <v>7.0166632427553024</v>
      </c>
      <c r="AK46" s="13">
        <f>AJ46/N46</f>
        <v>4.4471283092051213</v>
      </c>
      <c r="AL46" s="2"/>
      <c r="AM46" s="2">
        <v>27.63</v>
      </c>
      <c r="AN46" s="2">
        <v>27.63</v>
      </c>
      <c r="AO46" s="2"/>
      <c r="AP46" s="3">
        <f>AVERAGE(AM46:AO46)</f>
        <v>27.63</v>
      </c>
      <c r="AQ46" s="13">
        <f>AP52-AP46</f>
        <v>1.9933333333333358</v>
      </c>
      <c r="AR46" s="13">
        <f>AP51^AQ46</f>
        <v>3.8872795790033621</v>
      </c>
      <c r="AS46" s="13">
        <f t="shared" ref="AS46" si="28">AR46/N46</f>
        <v>2.4637395958014467</v>
      </c>
      <c r="AT46" s="2"/>
    </row>
    <row r="47" spans="2:46" x14ac:dyDescent="0.25">
      <c r="B47" s="5" t="s">
        <v>17</v>
      </c>
      <c r="C47" s="5" t="s">
        <v>29</v>
      </c>
      <c r="D47" s="5">
        <v>20.37</v>
      </c>
      <c r="E47" s="5">
        <v>19.98</v>
      </c>
      <c r="F47" s="12">
        <f t="shared" si="26"/>
        <v>20.175000000000001</v>
      </c>
      <c r="G47" s="2">
        <f>F52-F47</f>
        <v>1.081666666666667</v>
      </c>
      <c r="H47" s="2">
        <f>F51^G47</f>
        <v>2.0916515817390553</v>
      </c>
      <c r="I47" s="5">
        <v>20.82</v>
      </c>
      <c r="J47" s="5">
        <v>20.74</v>
      </c>
      <c r="K47" s="12">
        <f>AVERAGE(I47:J47)</f>
        <v>20.78</v>
      </c>
      <c r="L47" s="2">
        <f>K52-K47</f>
        <v>2.3066666666666613</v>
      </c>
      <c r="M47" s="2">
        <f>K51^L47</f>
        <v>4.8120770352259532</v>
      </c>
      <c r="N47" s="2">
        <f>SQRT(H47*M47)</f>
        <v>3.1725681304237656</v>
      </c>
      <c r="O47" s="2">
        <v>32.630000000000003</v>
      </c>
      <c r="P47" s="2">
        <v>34.770000000000003</v>
      </c>
      <c r="Q47" s="2"/>
      <c r="R47" s="3">
        <f t="shared" ref="R47:R48" si="29">AVERAGE(O47:Q47)</f>
        <v>33.700000000000003</v>
      </c>
      <c r="S47" s="2">
        <f>R52-R47</f>
        <v>-4.5133333333333354</v>
      </c>
      <c r="T47" s="2">
        <f>R51^S47</f>
        <v>4.3787614527727038E-2</v>
      </c>
      <c r="U47" s="2">
        <f t="shared" ref="U47" si="30">T47/N47</f>
        <v>1.3801946160846748E-2</v>
      </c>
      <c r="V47" s="2">
        <f>AVERAGE(U47:U49)</f>
        <v>13.253857807280255</v>
      </c>
      <c r="W47" s="2">
        <v>26.94</v>
      </c>
      <c r="X47" s="2">
        <v>27.25</v>
      </c>
      <c r="Y47" s="2"/>
      <c r="Z47" s="3">
        <f>AVERAGE(W47:Y47)</f>
        <v>27.094999999999999</v>
      </c>
      <c r="AA47" s="2">
        <f>Z52-Z47</f>
        <v>1.1799999999999962</v>
      </c>
      <c r="AB47" s="2">
        <f>Z51^AA47</f>
        <v>1.926331013734994</v>
      </c>
      <c r="AC47" s="2">
        <f t="shared" ref="AC47:AC49" si="31">AB47/N47</f>
        <v>0.60718349757793555</v>
      </c>
      <c r="AD47" s="2">
        <f>AVERAGE(AC47:AC49)</f>
        <v>0.68529877166399278</v>
      </c>
      <c r="AE47" s="2">
        <v>25.07</v>
      </c>
      <c r="AF47" s="2">
        <v>25.11</v>
      </c>
      <c r="AG47" s="2"/>
      <c r="AH47" s="3">
        <f>AVERAGE(AE47:AG47)</f>
        <v>25.09</v>
      </c>
      <c r="AI47" s="2">
        <f>AH52-AH47</f>
        <v>4.6250000000000036</v>
      </c>
      <c r="AJ47" s="2">
        <f>AH51^AI47</f>
        <v>30.758656978165817</v>
      </c>
      <c r="AK47" s="2">
        <f t="shared" ref="AK47:AK49" si="32">AJ47/N47</f>
        <v>9.6951919434610616</v>
      </c>
      <c r="AL47" s="2">
        <f>AVERAGE(AK47:AK49)</f>
        <v>6.5619529966265118</v>
      </c>
      <c r="AM47" s="2">
        <v>25.74</v>
      </c>
      <c r="AN47" s="2">
        <v>25.84</v>
      </c>
      <c r="AO47" s="2"/>
      <c r="AP47" s="3">
        <f>AVERAGE(AM47:AO47)</f>
        <v>25.79</v>
      </c>
      <c r="AQ47" s="2">
        <f>AP52-AP47</f>
        <v>3.8333333333333357</v>
      </c>
      <c r="AR47" s="2">
        <f>AP51^AQ47</f>
        <v>13.612383824831833</v>
      </c>
      <c r="AS47" s="2">
        <f>AR47/N47</f>
        <v>4.290651379333374</v>
      </c>
      <c r="AT47" s="2">
        <f>AVERAGE(AS47:AS49)</f>
        <v>2.6323981811451311</v>
      </c>
    </row>
    <row r="48" spans="2:46" x14ac:dyDescent="0.25">
      <c r="B48" s="5" t="s">
        <v>17</v>
      </c>
      <c r="C48" s="5" t="s">
        <v>15</v>
      </c>
      <c r="D48" s="5">
        <v>20.04</v>
      </c>
      <c r="E48" s="5">
        <v>20.04</v>
      </c>
      <c r="F48" s="12">
        <f t="shared" si="26"/>
        <v>20.04</v>
      </c>
      <c r="G48" s="2">
        <f>F52-F48</f>
        <v>1.2166666666666686</v>
      </c>
      <c r="H48" s="2">
        <f>F51^G48</f>
        <v>2.2934473980524821</v>
      </c>
      <c r="I48" s="5">
        <v>20.88</v>
      </c>
      <c r="J48" s="5">
        <v>20.5</v>
      </c>
      <c r="K48" s="12">
        <f>AVERAGE(J48)</f>
        <v>20.5</v>
      </c>
      <c r="L48" s="2">
        <f>K52-K48</f>
        <v>2.5866666666666625</v>
      </c>
      <c r="M48" s="2">
        <f>K51^L48</f>
        <v>5.8231646278853288</v>
      </c>
      <c r="N48" s="2">
        <f t="shared" ref="N48" si="33">SQRT(H48*M48)</f>
        <v>3.6544660026130846</v>
      </c>
      <c r="O48" s="2">
        <v>23.94</v>
      </c>
      <c r="P48" s="2">
        <v>22.38</v>
      </c>
      <c r="Q48" s="2"/>
      <c r="R48" s="3">
        <f t="shared" si="29"/>
        <v>23.16</v>
      </c>
      <c r="S48" s="2">
        <f>R52-R48</f>
        <v>6.0266666666666673</v>
      </c>
      <c r="T48" s="2">
        <f>R51^S48</f>
        <v>65.193971837266758</v>
      </c>
      <c r="U48" s="2">
        <f>T48/N48</f>
        <v>17.839534364432598</v>
      </c>
      <c r="V48" s="2"/>
      <c r="W48" s="2">
        <v>25.26</v>
      </c>
      <c r="X48" s="2">
        <v>25.42</v>
      </c>
      <c r="Y48" s="2"/>
      <c r="Z48" s="3">
        <f>AVERAGE(W48:Y48)</f>
        <v>25.340000000000003</v>
      </c>
      <c r="AA48" s="2">
        <f>Z52-Z48</f>
        <v>2.9349999999999916</v>
      </c>
      <c r="AB48" s="2">
        <f>Z51^AA48</f>
        <v>5.1074936007102272</v>
      </c>
      <c r="AC48" s="2">
        <f t="shared" si="31"/>
        <v>1.3976032605196413</v>
      </c>
      <c r="AD48" s="2"/>
      <c r="AE48" s="2">
        <v>25.05</v>
      </c>
      <c r="AF48" s="2">
        <v>24.69</v>
      </c>
      <c r="AG48" s="2"/>
      <c r="AH48" s="3">
        <f>AVERAGE(AE48:AG48)</f>
        <v>24.87</v>
      </c>
      <c r="AI48" s="2">
        <f>AH52-AH48</f>
        <v>4.8450000000000024</v>
      </c>
      <c r="AJ48" s="2">
        <f>AH51^AI48</f>
        <v>36.203149791530436</v>
      </c>
      <c r="AK48" s="2">
        <f t="shared" si="32"/>
        <v>9.9065498941962478</v>
      </c>
      <c r="AL48" s="2"/>
      <c r="AM48" s="2">
        <v>25.92</v>
      </c>
      <c r="AN48" s="2"/>
      <c r="AO48" s="2"/>
      <c r="AP48" s="3">
        <f>AVERAGE(AM48:AO48)</f>
        <v>25.92</v>
      </c>
      <c r="AQ48" s="2">
        <f>AP52-AP48</f>
        <v>3.7033333333333331</v>
      </c>
      <c r="AR48" s="2">
        <f>AP51^AQ48</f>
        <v>12.458880690260351</v>
      </c>
      <c r="AS48" s="2">
        <f t="shared" ref="AS48:AS49" si="34">AR48/N48</f>
        <v>3.4092205759615135</v>
      </c>
      <c r="AT48" s="2"/>
    </row>
    <row r="49" spans="2:46" x14ac:dyDescent="0.25">
      <c r="B49" s="6" t="s">
        <v>17</v>
      </c>
      <c r="C49" s="6" t="s">
        <v>16</v>
      </c>
      <c r="D49" s="6">
        <v>22.21</v>
      </c>
      <c r="E49" s="6">
        <v>21.86</v>
      </c>
      <c r="F49" s="14">
        <f>AVERAGE(D49:E49)</f>
        <v>22.035</v>
      </c>
      <c r="G49" s="8">
        <f>F52-F49</f>
        <v>-0.77833333333333243</v>
      </c>
      <c r="H49" s="8">
        <f>F51^G49</f>
        <v>0.5880116660316741</v>
      </c>
      <c r="I49" s="6">
        <v>20.94</v>
      </c>
      <c r="J49" s="6">
        <v>20.73</v>
      </c>
      <c r="K49" s="14">
        <f>AVERAGE(I49:J49)</f>
        <v>20.835000000000001</v>
      </c>
      <c r="L49" s="8">
        <f>K52-K49</f>
        <v>2.2516666666666616</v>
      </c>
      <c r="M49" s="8">
        <f>K51^L49</f>
        <v>4.6351423970634755</v>
      </c>
      <c r="N49" s="8">
        <f>SQRT(H49*M49)</f>
        <v>1.6509142325364277</v>
      </c>
      <c r="O49" s="8">
        <v>24.01</v>
      </c>
      <c r="P49" s="8">
        <v>25.03</v>
      </c>
      <c r="Q49" s="8"/>
      <c r="R49" s="16">
        <f>AVERAGE(O49)</f>
        <v>24.01</v>
      </c>
      <c r="S49" s="8">
        <f>R52-R49</f>
        <v>5.1766666666666659</v>
      </c>
      <c r="T49" s="8">
        <f>R51^S49</f>
        <v>36.16862045674096</v>
      </c>
      <c r="U49" s="8">
        <f t="shared" ref="U49" si="35">T49/N49</f>
        <v>21.908237111247324</v>
      </c>
      <c r="V49" s="8"/>
      <c r="W49" s="8">
        <v>32.68</v>
      </c>
      <c r="X49" s="8">
        <v>32.770000000000003</v>
      </c>
      <c r="Y49" s="8"/>
      <c r="Z49" s="16">
        <f>AVERAGE(W49:Y49)</f>
        <v>32.725000000000001</v>
      </c>
      <c r="AA49" s="8">
        <f>Z52-Z49</f>
        <v>-4.4500000000000064</v>
      </c>
      <c r="AB49" s="8">
        <f>Z51^AA49</f>
        <v>8.4377494895598107E-2</v>
      </c>
      <c r="AC49" s="8">
        <f t="shared" si="31"/>
        <v>5.1109556894401727E-2</v>
      </c>
      <c r="AD49" s="8"/>
      <c r="AE49" s="8">
        <v>31.79</v>
      </c>
      <c r="AF49" s="8">
        <v>32.97</v>
      </c>
      <c r="AG49" s="8"/>
      <c r="AH49" s="16">
        <f>AVERAGE(AE49:AG49)</f>
        <v>32.379999999999995</v>
      </c>
      <c r="AI49" s="8">
        <f>AH52-AH49</f>
        <v>-2.664999999999992</v>
      </c>
      <c r="AJ49" s="8">
        <f>AH51^AI49</f>
        <v>0.13887020380410958</v>
      </c>
      <c r="AK49" s="8">
        <f t="shared" si="32"/>
        <v>8.4117152222228112E-2</v>
      </c>
      <c r="AL49" s="8"/>
      <c r="AM49" s="8">
        <v>31.07</v>
      </c>
      <c r="AN49" s="8">
        <v>31.47</v>
      </c>
      <c r="AO49" s="8"/>
      <c r="AP49" s="16">
        <f>AVERAGE(AM49:AO49)</f>
        <v>31.27</v>
      </c>
      <c r="AQ49" s="8">
        <f>AP52-AP49</f>
        <v>-1.6466666666666647</v>
      </c>
      <c r="AR49" s="8">
        <f>AP51^AQ49</f>
        <v>0.32576266916208474</v>
      </c>
      <c r="AS49" s="8">
        <f t="shared" si="34"/>
        <v>0.19732258814050579</v>
      </c>
      <c r="AT49" s="8"/>
    </row>
    <row r="50" spans="2:46" x14ac:dyDescent="0.25">
      <c r="B50" s="5" t="s">
        <v>18</v>
      </c>
      <c r="F50" s="5">
        <v>97.83</v>
      </c>
      <c r="K50" s="5">
        <v>97.61</v>
      </c>
      <c r="R50" s="5">
        <v>100</v>
      </c>
      <c r="Z50" s="17">
        <v>74.3</v>
      </c>
      <c r="AH50" s="5">
        <v>109.76</v>
      </c>
      <c r="AP50" s="17">
        <v>97.61</v>
      </c>
    </row>
    <row r="51" spans="2:46" x14ac:dyDescent="0.25">
      <c r="B51" s="5" t="s">
        <v>19</v>
      </c>
      <c r="F51" s="5">
        <f>F50/100 +1</f>
        <v>1.9782999999999999</v>
      </c>
      <c r="K51" s="5">
        <f>K50/100 +1</f>
        <v>1.9761</v>
      </c>
      <c r="R51" s="5">
        <f>R50/100 +1</f>
        <v>2</v>
      </c>
      <c r="Z51" s="5">
        <f>Z50/100 +1</f>
        <v>1.7429999999999999</v>
      </c>
      <c r="AH51" s="5">
        <f>AH50/100 +1</f>
        <v>2.0975999999999999</v>
      </c>
      <c r="AP51" s="5">
        <f>AP50/100 +1</f>
        <v>1.9761</v>
      </c>
    </row>
    <row r="52" spans="2:46" x14ac:dyDescent="0.25">
      <c r="B52" s="6" t="s">
        <v>20</v>
      </c>
      <c r="C52" s="6"/>
      <c r="D52" s="6"/>
      <c r="E52" s="6"/>
      <c r="F52" s="6">
        <f>AVERAGE(F44:F46)</f>
        <v>21.256666666666668</v>
      </c>
      <c r="G52" s="6"/>
      <c r="H52" s="6"/>
      <c r="I52" s="6"/>
      <c r="J52" s="6"/>
      <c r="K52" s="6">
        <f>AVERAGE(K44:K46)</f>
        <v>23.086666666666662</v>
      </c>
      <c r="L52" s="6"/>
      <c r="M52" s="6"/>
      <c r="N52" s="6"/>
      <c r="O52" s="6"/>
      <c r="P52" s="6"/>
      <c r="Q52" s="6"/>
      <c r="R52" s="6">
        <f>AVERAGE(R44:R46)</f>
        <v>29.186666666666667</v>
      </c>
      <c r="S52" s="6"/>
      <c r="T52" s="6"/>
      <c r="U52" s="6"/>
      <c r="V52" s="6"/>
      <c r="W52" s="6"/>
      <c r="X52" s="6"/>
      <c r="Y52" s="6"/>
      <c r="Z52" s="6">
        <f>AVERAGE(Z44:Z46)</f>
        <v>28.274999999999995</v>
      </c>
      <c r="AA52" s="6"/>
      <c r="AB52" s="6"/>
      <c r="AC52" s="6"/>
      <c r="AD52" s="6"/>
      <c r="AE52" s="6"/>
      <c r="AF52" s="6"/>
      <c r="AG52" s="6"/>
      <c r="AH52" s="6">
        <f>AVERAGE(AH44:AH46)</f>
        <v>29.715000000000003</v>
      </c>
      <c r="AI52" s="6"/>
      <c r="AJ52" s="6"/>
      <c r="AK52" s="6"/>
      <c r="AL52" s="6"/>
      <c r="AM52" s="6"/>
      <c r="AN52" s="6"/>
      <c r="AO52" s="6"/>
      <c r="AP52" s="6">
        <f>AVERAGE(AP44:AP46)</f>
        <v>29.623333333333335</v>
      </c>
      <c r="AQ52" s="6"/>
      <c r="AR52" s="6"/>
      <c r="AS52" s="6"/>
      <c r="AT52" s="6"/>
    </row>
    <row r="55" spans="2:46" x14ac:dyDescent="0.25">
      <c r="B55" s="4"/>
      <c r="C55" s="4" t="s">
        <v>0</v>
      </c>
      <c r="D55" s="4"/>
      <c r="E55" s="4"/>
      <c r="F55" s="4" t="s">
        <v>1</v>
      </c>
      <c r="G55" s="4"/>
      <c r="H55" s="4"/>
      <c r="I55" s="4"/>
      <c r="J55" s="4"/>
      <c r="K55" s="4" t="s">
        <v>2</v>
      </c>
      <c r="L55" s="4"/>
      <c r="M55" s="4"/>
      <c r="N55" s="4"/>
      <c r="O55" s="4"/>
      <c r="P55" s="4"/>
      <c r="Q55" s="4"/>
      <c r="R55" s="4" t="s">
        <v>25</v>
      </c>
      <c r="S55" s="4"/>
      <c r="T55" s="4"/>
      <c r="U55" s="4"/>
      <c r="V55" s="4"/>
      <c r="W55" s="4"/>
      <c r="X55" s="4"/>
      <c r="Y55" s="4"/>
      <c r="Z55" s="4" t="s">
        <v>26</v>
      </c>
      <c r="AA55" s="4"/>
      <c r="AB55" s="4"/>
      <c r="AC55" s="4"/>
      <c r="AD55" s="4"/>
      <c r="AE55" s="4"/>
      <c r="AF55" s="4"/>
      <c r="AG55" s="4"/>
      <c r="AH55" s="4" t="s">
        <v>27</v>
      </c>
      <c r="AI55" s="4"/>
      <c r="AJ55" s="4"/>
      <c r="AK55" s="4"/>
      <c r="AL55" s="4"/>
      <c r="AM55" s="4"/>
      <c r="AN55" s="4"/>
      <c r="AO55" s="4"/>
      <c r="AP55" s="4" t="s">
        <v>28</v>
      </c>
      <c r="AQ55" s="4"/>
      <c r="AR55" s="4"/>
      <c r="AS55" s="4"/>
      <c r="AT55" s="4"/>
    </row>
    <row r="56" spans="2:46" x14ac:dyDescent="0.25">
      <c r="B56" s="6"/>
      <c r="C56" s="5" t="s">
        <v>6</v>
      </c>
      <c r="F56" s="6" t="s">
        <v>7</v>
      </c>
      <c r="G56" s="6" t="s">
        <v>8</v>
      </c>
      <c r="H56" s="6" t="s">
        <v>9</v>
      </c>
      <c r="K56" s="6" t="s">
        <v>7</v>
      </c>
      <c r="L56" s="6" t="s">
        <v>8</v>
      </c>
      <c r="M56" s="6" t="s">
        <v>9</v>
      </c>
      <c r="N56" s="6" t="s">
        <v>10</v>
      </c>
      <c r="O56" s="6"/>
      <c r="P56" s="6"/>
      <c r="Q56" s="6"/>
      <c r="R56" s="6" t="s">
        <v>7</v>
      </c>
      <c r="S56" s="6" t="s">
        <v>8</v>
      </c>
      <c r="T56" s="6" t="s">
        <v>9</v>
      </c>
      <c r="U56" s="6" t="s">
        <v>11</v>
      </c>
      <c r="V56" s="6" t="s">
        <v>12</v>
      </c>
      <c r="W56" s="6"/>
      <c r="X56" s="6"/>
      <c r="Y56" s="6"/>
      <c r="Z56" s="6" t="s">
        <v>7</v>
      </c>
      <c r="AA56" s="6" t="s">
        <v>8</v>
      </c>
      <c r="AB56" s="6" t="s">
        <v>9</v>
      </c>
      <c r="AC56" s="6" t="s">
        <v>11</v>
      </c>
      <c r="AD56" s="6" t="s">
        <v>12</v>
      </c>
      <c r="AE56" s="6"/>
      <c r="AF56" s="6"/>
      <c r="AG56" s="6"/>
      <c r="AH56" s="6" t="s">
        <v>7</v>
      </c>
      <c r="AI56" s="6" t="s">
        <v>8</v>
      </c>
      <c r="AJ56" s="6" t="s">
        <v>9</v>
      </c>
      <c r="AK56" s="6" t="s">
        <v>11</v>
      </c>
      <c r="AL56" s="6" t="s">
        <v>12</v>
      </c>
      <c r="AM56" s="6"/>
      <c r="AN56" s="6"/>
      <c r="AO56" s="6"/>
      <c r="AP56" s="6" t="s">
        <v>7</v>
      </c>
      <c r="AQ56" s="6" t="s">
        <v>8</v>
      </c>
      <c r="AR56" s="6" t="s">
        <v>9</v>
      </c>
      <c r="AS56" s="6" t="s">
        <v>11</v>
      </c>
      <c r="AT56" s="6" t="s">
        <v>12</v>
      </c>
    </row>
    <row r="57" spans="2:46" x14ac:dyDescent="0.25">
      <c r="B57" s="4" t="s">
        <v>21</v>
      </c>
      <c r="C57" s="4" t="s">
        <v>29</v>
      </c>
      <c r="D57" s="4">
        <v>22.93</v>
      </c>
      <c r="E57" s="4">
        <v>23.04</v>
      </c>
      <c r="F57" s="9">
        <f>AVERAGE(D57:E57)</f>
        <v>22.984999999999999</v>
      </c>
      <c r="G57" s="7">
        <f>F65-F57</f>
        <v>-1.0383333333333304</v>
      </c>
      <c r="H57" s="7">
        <f>F64^G57</f>
        <v>0.49243621349508748</v>
      </c>
      <c r="I57" s="4">
        <v>22.84</v>
      </c>
      <c r="J57" s="4">
        <v>23.15</v>
      </c>
      <c r="K57" s="9">
        <f>AVERAGE(I57:J57)</f>
        <v>22.994999999999997</v>
      </c>
      <c r="L57" s="7">
        <f>K65-K57</f>
        <v>-0.2966666666666633</v>
      </c>
      <c r="M57" s="7">
        <f>K64^L57</f>
        <v>0.8170400665590376</v>
      </c>
      <c r="N57" s="7">
        <f>SQRT(H57*M57)</f>
        <v>0.63430285877497561</v>
      </c>
      <c r="O57" s="7">
        <v>31.6</v>
      </c>
      <c r="P57" s="7">
        <v>32.44</v>
      </c>
      <c r="Q57" s="7"/>
      <c r="R57" s="11">
        <f>AVERAGE(O57:Q57)</f>
        <v>32.019999999999996</v>
      </c>
      <c r="S57" s="7">
        <f>R65-R57</f>
        <v>-0.44500000000000028</v>
      </c>
      <c r="T57" s="7">
        <f>R64^S57</f>
        <v>0.73458431663915436</v>
      </c>
      <c r="U57" s="7">
        <f>T57/N57</f>
        <v>1.1580971242315565</v>
      </c>
      <c r="V57" s="7">
        <f>AVERAGE(U57:U59)</f>
        <v>0.74434862658719503</v>
      </c>
      <c r="W57" s="7">
        <v>26.96</v>
      </c>
      <c r="X57" s="7">
        <v>26.78</v>
      </c>
      <c r="Y57" s="7"/>
      <c r="Z57" s="11">
        <f>AVERAGE(W57:Y57)</f>
        <v>26.87</v>
      </c>
      <c r="AA57" s="7">
        <f>Z65-Z57</f>
        <v>-0.96833333333333371</v>
      </c>
      <c r="AB57" s="7">
        <f>Z64^AA57</f>
        <v>0.5839070203274479</v>
      </c>
      <c r="AC57" s="7">
        <f>AB57/N57</f>
        <v>0.92054924906872271</v>
      </c>
      <c r="AD57" s="7">
        <f>AVERAGE(AC57:AC59)</f>
        <v>1.047417655126005</v>
      </c>
      <c r="AE57" s="7">
        <v>28.51</v>
      </c>
      <c r="AF57" s="7">
        <v>29.08</v>
      </c>
      <c r="AG57" s="7"/>
      <c r="AH57" s="11">
        <f>AVERAGE(AE57:AG57)</f>
        <v>28.795000000000002</v>
      </c>
      <c r="AI57" s="7">
        <f>AH65-AH57</f>
        <v>-0.80666666666666842</v>
      </c>
      <c r="AJ57" s="7">
        <f>AH64^AI57</f>
        <v>0.55014483845320217</v>
      </c>
      <c r="AK57" s="7">
        <f>AJ57/N57</f>
        <v>0.8673220226623175</v>
      </c>
      <c r="AL57" s="7">
        <f>AVERAGE(AK57:AK59)</f>
        <v>1.0147898514601079</v>
      </c>
      <c r="AM57" s="7">
        <v>29.58</v>
      </c>
      <c r="AN57" s="7">
        <v>30</v>
      </c>
      <c r="AO57" s="7"/>
      <c r="AP57" s="11">
        <f>AVERAGE(AM57:AO57)</f>
        <v>29.79</v>
      </c>
      <c r="AQ57" s="7">
        <f>AP65-AP57</f>
        <v>0.50500000000000256</v>
      </c>
      <c r="AR57" s="7">
        <f>AP64^AQ57</f>
        <v>1.4105338202926891</v>
      </c>
      <c r="AS57" s="7">
        <f>AR57/N57</f>
        <v>2.2237544743481727</v>
      </c>
      <c r="AT57" s="7">
        <f>AVERAGE(AS57:AS59)</f>
        <v>1.193515380651391</v>
      </c>
    </row>
    <row r="58" spans="2:46" x14ac:dyDescent="0.25">
      <c r="B58" s="5" t="s">
        <v>21</v>
      </c>
      <c r="C58" s="5" t="s">
        <v>15</v>
      </c>
      <c r="D58" s="5">
        <v>21.24</v>
      </c>
      <c r="E58" s="5">
        <v>21.48</v>
      </c>
      <c r="F58" s="12">
        <f>AVERAGE(D58:E58)</f>
        <v>21.36</v>
      </c>
      <c r="G58" s="2">
        <f>F65-F58</f>
        <v>0.58666666666666956</v>
      </c>
      <c r="H58" s="2">
        <f>F64^G58</f>
        <v>1.492192073119176</v>
      </c>
      <c r="I58" s="5">
        <v>22.34</v>
      </c>
      <c r="J58" s="5">
        <v>22.51</v>
      </c>
      <c r="K58" s="12">
        <f>AVERAGE(I58:J58)</f>
        <v>22.425000000000001</v>
      </c>
      <c r="L58" s="2">
        <f>K65-K58</f>
        <v>0.27333333333333343</v>
      </c>
      <c r="M58" s="2">
        <f>K64^L58</f>
        <v>1.2046321164656</v>
      </c>
      <c r="N58" s="2">
        <f>SQRT(H58*M58)</f>
        <v>1.3407246157264154</v>
      </c>
      <c r="O58" s="2">
        <v>31.13</v>
      </c>
      <c r="P58" s="2">
        <v>31.13</v>
      </c>
      <c r="Q58" s="2"/>
      <c r="R58" s="3">
        <f>AVERAGE(O58:P58)</f>
        <v>31.13</v>
      </c>
      <c r="S58" s="2">
        <f>R65-R58</f>
        <v>0.44499999999999673</v>
      </c>
      <c r="T58" s="2">
        <f>R64^S58</f>
        <v>1.3613141164994702</v>
      </c>
      <c r="U58" s="2">
        <f>T58/N58</f>
        <v>1.0153569946665737</v>
      </c>
      <c r="V58" s="2"/>
      <c r="W58" s="2">
        <v>25.03</v>
      </c>
      <c r="X58" s="2">
        <v>24.27</v>
      </c>
      <c r="Y58" s="2"/>
      <c r="Z58" s="3">
        <f>AVERAGE(W58:X58)</f>
        <v>24.65</v>
      </c>
      <c r="AA58" s="2">
        <f>Z65-Z58</f>
        <v>1.2516666666666687</v>
      </c>
      <c r="AB58" s="2">
        <f>Z64^AA58</f>
        <v>2.0045823225287949</v>
      </c>
      <c r="AC58" s="2">
        <f>AB58/N58</f>
        <v>1.4951484436218068</v>
      </c>
      <c r="AD58" s="2"/>
      <c r="AE58" s="2">
        <v>27.99</v>
      </c>
      <c r="AF58" s="2">
        <v>27.45</v>
      </c>
      <c r="AG58" s="2"/>
      <c r="AH58" s="3">
        <f>AVERAGE(AE58:AF58)</f>
        <v>27.72</v>
      </c>
      <c r="AI58" s="2">
        <f>AH65-AH58</f>
        <v>0.26833333333333442</v>
      </c>
      <c r="AJ58" s="2">
        <f>AH64^AI58</f>
        <v>1.2199131635541796</v>
      </c>
      <c r="AK58" s="2">
        <f>AJ58/N58</f>
        <v>0.90989092707395447</v>
      </c>
      <c r="AL58" s="2"/>
      <c r="AM58" s="2">
        <v>30.6</v>
      </c>
      <c r="AN58" s="2">
        <v>30.75</v>
      </c>
      <c r="AO58" s="2"/>
      <c r="AP58" s="3">
        <f>AVERAGE(AM58:AN58)</f>
        <v>30.675000000000001</v>
      </c>
      <c r="AQ58" s="2">
        <f>AP65-AP58</f>
        <v>-0.37999999999999901</v>
      </c>
      <c r="AR58" s="2">
        <f>AP64^AQ58</f>
        <v>0.77195611376616335</v>
      </c>
      <c r="AS58" s="2">
        <f>AR58/N58</f>
        <v>0.57577529696350904</v>
      </c>
      <c r="AT58" s="2"/>
    </row>
    <row r="59" spans="2:46" x14ac:dyDescent="0.25">
      <c r="B59" s="5" t="s">
        <v>21</v>
      </c>
      <c r="C59" s="5" t="s">
        <v>30</v>
      </c>
      <c r="D59" s="5">
        <v>21.55</v>
      </c>
      <c r="E59" s="5">
        <v>21.44</v>
      </c>
      <c r="F59" s="12">
        <f t="shared" ref="F59:F61" si="36">AVERAGE(D59:E59)</f>
        <v>21.495000000000001</v>
      </c>
      <c r="G59" s="13">
        <f>F65-F59</f>
        <v>0.45166666666666799</v>
      </c>
      <c r="H59" s="13">
        <f>F64^G59</f>
        <v>1.3608970986858371</v>
      </c>
      <c r="I59" s="5">
        <v>22.47</v>
      </c>
      <c r="J59" s="5">
        <v>22.88</v>
      </c>
      <c r="K59" s="12">
        <f t="shared" ref="K59" si="37">AVERAGE(I59:J59)</f>
        <v>22.674999999999997</v>
      </c>
      <c r="L59" s="13">
        <f>K65-K59</f>
        <v>2.3333333333336981E-2</v>
      </c>
      <c r="M59" s="13">
        <f>K64^L59</f>
        <v>1.0160198856529004</v>
      </c>
      <c r="N59" s="13">
        <f>SQRT(H59*M59)</f>
        <v>1.1758820155917633</v>
      </c>
      <c r="O59" s="2">
        <v>35.409999999999997</v>
      </c>
      <c r="P59" s="2"/>
      <c r="Q59" s="2"/>
      <c r="R59" s="3">
        <f t="shared" ref="R59:R61" si="38">AVERAGE(O59:Q59)</f>
        <v>35.409999999999997</v>
      </c>
      <c r="S59" s="13">
        <f>R65-R59</f>
        <v>-3.8350000000000009</v>
      </c>
      <c r="T59" s="13">
        <f>R64^S59</f>
        <v>7.0072879876781777E-2</v>
      </c>
      <c r="U59" s="13">
        <f>T59/N59</f>
        <v>5.9591760863454961E-2</v>
      </c>
      <c r="V59" s="2"/>
      <c r="W59" s="2">
        <v>27.12</v>
      </c>
      <c r="X59" s="2">
        <v>25.25</v>
      </c>
      <c r="Y59" s="2"/>
      <c r="Z59" s="3">
        <f>AVERAGE(W59:Y59)</f>
        <v>26.185000000000002</v>
      </c>
      <c r="AA59" s="13">
        <f>Z65-Z59</f>
        <v>-0.28333333333333499</v>
      </c>
      <c r="AB59" s="13">
        <f>Z64^AA59</f>
        <v>0.85434327848658353</v>
      </c>
      <c r="AC59" s="2">
        <f>AB59/N59</f>
        <v>0.72655527268748543</v>
      </c>
      <c r="AD59" s="2"/>
      <c r="AE59" s="2">
        <v>27.39</v>
      </c>
      <c r="AF59" s="2">
        <v>27.51</v>
      </c>
      <c r="AG59" s="2"/>
      <c r="AH59" s="3">
        <f>AVERAGE(AE59:AG59)</f>
        <v>27.450000000000003</v>
      </c>
      <c r="AI59" s="13">
        <f>AH65-AH59</f>
        <v>0.53833333333333044</v>
      </c>
      <c r="AJ59" s="13">
        <f>AH64^AI59</f>
        <v>1.4900266623392628</v>
      </c>
      <c r="AK59" s="13">
        <f>AJ59/N59</f>
        <v>1.2671566046440519</v>
      </c>
      <c r="AL59" s="2"/>
      <c r="AM59" s="2">
        <v>29.9</v>
      </c>
      <c r="AN59" s="2">
        <v>30.94</v>
      </c>
      <c r="AO59" s="2"/>
      <c r="AP59" s="3">
        <f>AVERAGE(AM59:AO59)</f>
        <v>30.42</v>
      </c>
      <c r="AQ59" s="13">
        <f>AP65-AP59</f>
        <v>-0.125</v>
      </c>
      <c r="AR59" s="13">
        <f>AP64^AQ59</f>
        <v>0.9183831041212559</v>
      </c>
      <c r="AS59" s="13">
        <f t="shared" ref="AS59" si="39">AR59/N59</f>
        <v>0.78101637064249096</v>
      </c>
      <c r="AT59" s="2"/>
    </row>
    <row r="60" spans="2:46" x14ac:dyDescent="0.25">
      <c r="B60" s="5" t="s">
        <v>31</v>
      </c>
      <c r="C60" s="5" t="s">
        <v>29</v>
      </c>
      <c r="D60" s="5">
        <v>22.78</v>
      </c>
      <c r="E60" s="5">
        <v>22.77</v>
      </c>
      <c r="F60" s="12">
        <f t="shared" si="36"/>
        <v>22.774999999999999</v>
      </c>
      <c r="G60" s="2">
        <f>F65-F60</f>
        <v>-0.82833333333332959</v>
      </c>
      <c r="H60" s="2">
        <f>F64^G60</f>
        <v>0.56829172850260679</v>
      </c>
      <c r="I60" s="5">
        <v>22.25</v>
      </c>
      <c r="J60" s="5">
        <v>22.14</v>
      </c>
      <c r="K60" s="12">
        <f>AVERAGE(I60:J60)</f>
        <v>22.195</v>
      </c>
      <c r="L60" s="2">
        <f>K65-K60</f>
        <v>0.50333333333333385</v>
      </c>
      <c r="M60" s="2">
        <f>K64^L60</f>
        <v>1.4089334785954806</v>
      </c>
      <c r="N60" s="2">
        <f>SQRT(H60*M60)</f>
        <v>0.89481017087213321</v>
      </c>
      <c r="O60" s="2">
        <v>25.48</v>
      </c>
      <c r="P60" s="2">
        <v>24.8</v>
      </c>
      <c r="Q60" s="2"/>
      <c r="R60" s="3">
        <f t="shared" si="38"/>
        <v>25.14</v>
      </c>
      <c r="S60" s="2">
        <f>R65-R60</f>
        <v>6.4349999999999952</v>
      </c>
      <c r="T60" s="2">
        <f>R64^S60</f>
        <v>86.522293313799764</v>
      </c>
      <c r="U60" s="2">
        <f t="shared" ref="U60" si="40">T60/N60</f>
        <v>96.693462066339933</v>
      </c>
      <c r="V60" s="2">
        <f>AVERAGE(U60:U62)</f>
        <v>84.165780193037193</v>
      </c>
      <c r="W60" s="2">
        <v>25.53</v>
      </c>
      <c r="X60" s="2">
        <v>26.03</v>
      </c>
      <c r="Y60" s="2"/>
      <c r="Z60" s="3">
        <f>AVERAGE(W60:Y60)</f>
        <v>25.78</v>
      </c>
      <c r="AA60" s="2">
        <f>Z65-Z60</f>
        <v>0.12166666666666615</v>
      </c>
      <c r="AB60" s="2">
        <f>Z64^AA60</f>
        <v>1.0699361191137846</v>
      </c>
      <c r="AC60" s="2">
        <f t="shared" ref="AC60:AC62" si="41">AB60/N60</f>
        <v>1.1957129611870232</v>
      </c>
      <c r="AD60" s="2">
        <f>AVERAGE(AC60:AC62)</f>
        <v>0.84154927171516503</v>
      </c>
      <c r="AE60" s="2">
        <v>30.65</v>
      </c>
      <c r="AF60" s="2">
        <v>30.44</v>
      </c>
      <c r="AG60" s="2"/>
      <c r="AH60" s="3">
        <f>AVERAGE(AE60:AG60)</f>
        <v>30.545000000000002</v>
      </c>
      <c r="AI60" s="2">
        <f>AH65-AH60</f>
        <v>-2.5566666666666684</v>
      </c>
      <c r="AJ60" s="2">
        <f>AH64^AI60</f>
        <v>0.15047431070848383</v>
      </c>
      <c r="AK60" s="2">
        <f t="shared" ref="AK60:AK62" si="42">AJ60/N60</f>
        <v>0.16816338884684665</v>
      </c>
      <c r="AL60" s="2">
        <f>AVERAGE(AK60:AK62)</f>
        <v>0.14120445721534869</v>
      </c>
      <c r="AM60" s="2">
        <v>30.75</v>
      </c>
      <c r="AN60" s="2">
        <v>31.3</v>
      </c>
      <c r="AO60" s="2"/>
      <c r="AP60" s="3">
        <f>AVERAGE(AM60:AO60)</f>
        <v>31.024999999999999</v>
      </c>
      <c r="AQ60" s="2">
        <f>AP65-AP60</f>
        <v>-0.72999999999999687</v>
      </c>
      <c r="AR60" s="2">
        <f>AP64^AQ60</f>
        <v>0.60821830943476596</v>
      </c>
      <c r="AS60" s="2">
        <f>AR60/N60</f>
        <v>0.67971769793582204</v>
      </c>
      <c r="AT60" s="2">
        <f>AVERAGE(AS60:AS62)</f>
        <v>0.40985548007817113</v>
      </c>
    </row>
    <row r="61" spans="2:46" x14ac:dyDescent="0.25">
      <c r="B61" s="5" t="s">
        <v>31</v>
      </c>
      <c r="C61" s="5" t="s">
        <v>15</v>
      </c>
      <c r="D61" s="5">
        <v>22.19</v>
      </c>
      <c r="E61" s="5">
        <v>21.98</v>
      </c>
      <c r="F61" s="12">
        <f t="shared" si="36"/>
        <v>22.085000000000001</v>
      </c>
      <c r="G61" s="2">
        <f>F65-F61</f>
        <v>-0.13833333333333186</v>
      </c>
      <c r="H61" s="2">
        <f>F64^G61</f>
        <v>0.90994034054851336</v>
      </c>
      <c r="I61" s="5">
        <v>21.95</v>
      </c>
      <c r="J61" s="5">
        <v>21.93</v>
      </c>
      <c r="K61" s="12">
        <f>AVERAGE(I61:J61)</f>
        <v>21.939999999999998</v>
      </c>
      <c r="L61" s="2">
        <f>K65-K61</f>
        <v>0.75833333333333641</v>
      </c>
      <c r="M61" s="2">
        <f>K64^L61</f>
        <v>1.6761842784819669</v>
      </c>
      <c r="N61" s="2">
        <f t="shared" ref="N61" si="43">SQRT(H61*M61)</f>
        <v>1.2350010903573911</v>
      </c>
      <c r="O61" s="2">
        <v>25.48</v>
      </c>
      <c r="P61" s="2">
        <v>24.44</v>
      </c>
      <c r="Q61" s="2"/>
      <c r="R61" s="3">
        <f t="shared" si="38"/>
        <v>24.96</v>
      </c>
      <c r="S61" s="2">
        <f>R65-R61</f>
        <v>6.6149999999999949</v>
      </c>
      <c r="T61" s="2">
        <f>R64^S61</f>
        <v>98.019711814040122</v>
      </c>
      <c r="U61" s="2">
        <f>T61/N61</f>
        <v>79.368117631114529</v>
      </c>
      <c r="V61" s="2"/>
      <c r="W61" s="2">
        <v>25.3</v>
      </c>
      <c r="X61" s="2">
        <v>25.38</v>
      </c>
      <c r="Y61" s="2"/>
      <c r="Z61" s="3">
        <f>AVERAGE(W61:Y61)</f>
        <v>25.34</v>
      </c>
      <c r="AA61" s="2">
        <f>Z65-Z61</f>
        <v>0.56166666666666742</v>
      </c>
      <c r="AB61" s="2">
        <f>Z64^AA61</f>
        <v>1.3662453570761883</v>
      </c>
      <c r="AC61" s="2">
        <f t="shared" si="41"/>
        <v>1.1062705674865574</v>
      </c>
      <c r="AD61" s="2"/>
      <c r="AE61" s="2">
        <v>29.72</v>
      </c>
      <c r="AF61" s="2">
        <v>29.92</v>
      </c>
      <c r="AG61" s="2"/>
      <c r="AH61" s="3">
        <f>AVERAGE(AE61:AG61)</f>
        <v>29.82</v>
      </c>
      <c r="AI61" s="2">
        <f>AH65-AH61</f>
        <v>-1.831666666666667</v>
      </c>
      <c r="AJ61" s="2">
        <f>AH64^AI61</f>
        <v>0.25746091091842949</v>
      </c>
      <c r="AK61" s="2">
        <f t="shared" si="42"/>
        <v>0.20847018915904283</v>
      </c>
      <c r="AL61" s="2"/>
      <c r="AM61" s="2">
        <v>31.2</v>
      </c>
      <c r="AN61" s="2"/>
      <c r="AO61" s="2"/>
      <c r="AP61" s="3">
        <f>AVERAGE(AM61:AO61)</f>
        <v>31.2</v>
      </c>
      <c r="AQ61" s="2">
        <f>AP65-AP61</f>
        <v>-0.90499999999999758</v>
      </c>
      <c r="AR61" s="2">
        <f>AP64^AQ61</f>
        <v>0.53987464199564561</v>
      </c>
      <c r="AS61" s="2">
        <f t="shared" ref="AS61:AS62" si="44">AR61/N61</f>
        <v>0.43714507315893447</v>
      </c>
      <c r="AT61" s="2"/>
    </row>
    <row r="62" spans="2:46" x14ac:dyDescent="0.25">
      <c r="B62" s="6" t="s">
        <v>32</v>
      </c>
      <c r="C62" s="6" t="s">
        <v>16</v>
      </c>
      <c r="D62" s="6">
        <v>21.97</v>
      </c>
      <c r="E62" s="6">
        <v>21.97</v>
      </c>
      <c r="F62" s="14">
        <f>AVERAGE(D62:E62)</f>
        <v>21.97</v>
      </c>
      <c r="G62" s="8">
        <f>F65-F62</f>
        <v>-2.3333333333329875E-2</v>
      </c>
      <c r="H62" s="8">
        <f>F64^G62</f>
        <v>0.98420715166513895</v>
      </c>
      <c r="I62" s="6">
        <v>21.91</v>
      </c>
      <c r="J62" s="6">
        <v>22.02</v>
      </c>
      <c r="K62" s="14">
        <f>AVERAGE(I62:J62)</f>
        <v>21.965</v>
      </c>
      <c r="L62" s="8">
        <f>K65-K62</f>
        <v>0.73333333333333428</v>
      </c>
      <c r="M62" s="8">
        <f>K64^L62</f>
        <v>1.6478836318356191</v>
      </c>
      <c r="N62" s="8">
        <f>SQRT(H62*M62)</f>
        <v>1.2735222242130442</v>
      </c>
      <c r="O62" s="8">
        <v>24.88</v>
      </c>
      <c r="P62" s="8">
        <v>25.06</v>
      </c>
      <c r="Q62" s="8"/>
      <c r="R62" s="16">
        <f>AVERAGE(O62:Q62)</f>
        <v>24.97</v>
      </c>
      <c r="S62" s="8">
        <f>R65-R62</f>
        <v>6.6049999999999969</v>
      </c>
      <c r="T62" s="8">
        <f>R64^S62</f>
        <v>97.342640207424353</v>
      </c>
      <c r="U62" s="8">
        <f t="shared" ref="U62" si="45">T62/N62</f>
        <v>76.435760881657103</v>
      </c>
      <c r="V62" s="8"/>
      <c r="W62" s="8">
        <v>27.41</v>
      </c>
      <c r="X62" s="8">
        <v>28.93</v>
      </c>
      <c r="Y62" s="8"/>
      <c r="Z62" s="16">
        <f>AVERAGE(W62:Y62)</f>
        <v>28.17</v>
      </c>
      <c r="AA62" s="8">
        <f>Z65-Z62</f>
        <v>-2.2683333333333344</v>
      </c>
      <c r="AB62" s="8">
        <f>Z64^AA62</f>
        <v>0.28356791736052317</v>
      </c>
      <c r="AC62" s="8">
        <f t="shared" si="41"/>
        <v>0.22266428647191464</v>
      </c>
      <c r="AD62" s="8"/>
      <c r="AE62" s="8">
        <v>31.63</v>
      </c>
      <c r="AF62" s="8">
        <v>31.95</v>
      </c>
      <c r="AG62" s="8"/>
      <c r="AH62" s="16">
        <f>AVERAGE(AE62:AG62)</f>
        <v>31.79</v>
      </c>
      <c r="AI62" s="8">
        <f>AH65-AH62</f>
        <v>-3.8016666666666659</v>
      </c>
      <c r="AJ62" s="8">
        <f>AH64^AI62</f>
        <v>5.9829811289682018E-2</v>
      </c>
      <c r="AK62" s="8">
        <f t="shared" si="42"/>
        <v>4.6979793640156566E-2</v>
      </c>
      <c r="AL62" s="8"/>
      <c r="AM62" s="8">
        <v>32.36</v>
      </c>
      <c r="AN62" s="8">
        <v>33.93</v>
      </c>
      <c r="AO62" s="8"/>
      <c r="AP62" s="16">
        <f>AVERAGE(AM62:AO62)</f>
        <v>33.144999999999996</v>
      </c>
      <c r="AQ62" s="8">
        <f>AP65-AP62</f>
        <v>-2.8499999999999943</v>
      </c>
      <c r="AR62" s="8">
        <f>AP64^AQ62</f>
        <v>0.14353062739983433</v>
      </c>
      <c r="AS62" s="8">
        <f t="shared" si="44"/>
        <v>0.11270366913975698</v>
      </c>
      <c r="AT62" s="8"/>
    </row>
    <row r="63" spans="2:46" x14ac:dyDescent="0.25">
      <c r="B63" s="5" t="s">
        <v>18</v>
      </c>
      <c r="F63" s="5">
        <v>97.83</v>
      </c>
      <c r="K63" s="5">
        <v>97.61</v>
      </c>
      <c r="R63" s="5">
        <v>100</v>
      </c>
      <c r="Z63" s="17">
        <v>74.3</v>
      </c>
      <c r="AH63" s="5">
        <v>109.76</v>
      </c>
      <c r="AP63" s="17">
        <v>97.61</v>
      </c>
    </row>
    <row r="64" spans="2:46" x14ac:dyDescent="0.25">
      <c r="B64" s="5" t="s">
        <v>19</v>
      </c>
      <c r="F64" s="5">
        <f>F63/100 +1</f>
        <v>1.9782999999999999</v>
      </c>
      <c r="K64" s="5">
        <f>K63/100 +1</f>
        <v>1.9761</v>
      </c>
      <c r="R64" s="5">
        <f>R63/100 +1</f>
        <v>2</v>
      </c>
      <c r="Z64" s="5">
        <f>Z63/100 +1</f>
        <v>1.7429999999999999</v>
      </c>
      <c r="AH64" s="5">
        <f>AH63/100 +1</f>
        <v>2.0975999999999999</v>
      </c>
      <c r="AP64" s="5">
        <f>AP63/100 +1</f>
        <v>1.9761</v>
      </c>
    </row>
    <row r="65" spans="2:46" x14ac:dyDescent="0.25">
      <c r="B65" s="6" t="s">
        <v>20</v>
      </c>
      <c r="C65" s="6"/>
      <c r="D65" s="6"/>
      <c r="E65" s="6"/>
      <c r="F65" s="6">
        <f>AVERAGE(F57:F59)</f>
        <v>21.946666666666669</v>
      </c>
      <c r="G65" s="6"/>
      <c r="H65" s="6"/>
      <c r="I65" s="6"/>
      <c r="J65" s="6"/>
      <c r="K65" s="6">
        <f>AVERAGE(K57:K59)</f>
        <v>22.698333333333334</v>
      </c>
      <c r="L65" s="6"/>
      <c r="M65" s="6"/>
      <c r="N65" s="6"/>
      <c r="O65" s="6"/>
      <c r="P65" s="6"/>
      <c r="Q65" s="6"/>
      <c r="R65" s="8">
        <f>AVERAGE(R57:R58)</f>
        <v>31.574999999999996</v>
      </c>
      <c r="S65" s="6"/>
      <c r="T65" s="6"/>
      <c r="U65" s="6"/>
      <c r="V65" s="6"/>
      <c r="W65" s="6"/>
      <c r="X65" s="6"/>
      <c r="Y65" s="6"/>
      <c r="Z65" s="6">
        <f>AVERAGE(Z57:Z59)</f>
        <v>25.901666666666667</v>
      </c>
      <c r="AA65" s="6"/>
      <c r="AB65" s="6"/>
      <c r="AC65" s="6"/>
      <c r="AD65" s="6"/>
      <c r="AE65" s="6"/>
      <c r="AF65" s="6"/>
      <c r="AG65" s="6"/>
      <c r="AH65" s="6">
        <f>AVERAGE(AH57:AH59)</f>
        <v>27.988333333333333</v>
      </c>
      <c r="AI65" s="6"/>
      <c r="AJ65" s="6"/>
      <c r="AK65" s="6"/>
      <c r="AL65" s="6"/>
      <c r="AM65" s="6"/>
      <c r="AN65" s="6"/>
      <c r="AO65" s="6"/>
      <c r="AP65" s="6">
        <f>AVERAGE(AP57:AP59)</f>
        <v>30.295000000000002</v>
      </c>
      <c r="AQ65" s="6"/>
      <c r="AR65" s="6"/>
      <c r="AS65" s="6"/>
      <c r="AT65" s="6"/>
    </row>
    <row r="68" spans="2:46" x14ac:dyDescent="0.25">
      <c r="B68" s="4"/>
      <c r="C68" s="4" t="s">
        <v>0</v>
      </c>
      <c r="D68" s="4"/>
      <c r="E68" s="4"/>
      <c r="F68" s="4" t="s">
        <v>1</v>
      </c>
      <c r="G68" s="4"/>
      <c r="H68" s="4"/>
      <c r="I68" s="4"/>
      <c r="J68" s="4"/>
      <c r="K68" s="4" t="s">
        <v>2</v>
      </c>
      <c r="L68" s="4"/>
      <c r="M68" s="4"/>
      <c r="N68" s="4"/>
      <c r="O68" s="4"/>
      <c r="P68" s="4"/>
      <c r="Q68" s="4"/>
      <c r="R68" s="4" t="s">
        <v>25</v>
      </c>
      <c r="S68" s="4"/>
      <c r="T68" s="4"/>
      <c r="U68" s="4"/>
      <c r="V68" s="4"/>
      <c r="W68" s="4"/>
      <c r="X68" s="4"/>
      <c r="Y68" s="4"/>
      <c r="Z68" s="4" t="s">
        <v>26</v>
      </c>
      <c r="AA68" s="4"/>
      <c r="AB68" s="4"/>
      <c r="AC68" s="4"/>
      <c r="AD68" s="4"/>
      <c r="AE68" s="4"/>
      <c r="AF68" s="4"/>
      <c r="AG68" s="4"/>
      <c r="AH68" s="4" t="s">
        <v>27</v>
      </c>
      <c r="AI68" s="4"/>
      <c r="AJ68" s="4"/>
      <c r="AK68" s="4"/>
      <c r="AL68" s="4"/>
      <c r="AM68" s="4"/>
      <c r="AN68" s="4"/>
      <c r="AO68" s="4"/>
      <c r="AP68" s="4" t="s">
        <v>28</v>
      </c>
      <c r="AQ68" s="4"/>
      <c r="AR68" s="4"/>
      <c r="AS68" s="4"/>
      <c r="AT68" s="4"/>
    </row>
    <row r="69" spans="2:46" x14ac:dyDescent="0.25">
      <c r="B69" s="6"/>
      <c r="C69" s="5" t="s">
        <v>6</v>
      </c>
      <c r="F69" s="6" t="s">
        <v>7</v>
      </c>
      <c r="G69" s="6" t="s">
        <v>8</v>
      </c>
      <c r="H69" s="6" t="s">
        <v>9</v>
      </c>
      <c r="K69" s="6" t="s">
        <v>7</v>
      </c>
      <c r="L69" s="6" t="s">
        <v>8</v>
      </c>
      <c r="M69" s="6" t="s">
        <v>9</v>
      </c>
      <c r="N69" s="6" t="s">
        <v>10</v>
      </c>
      <c r="O69" s="6"/>
      <c r="P69" s="6"/>
      <c r="Q69" s="6"/>
      <c r="R69" s="6" t="s">
        <v>7</v>
      </c>
      <c r="S69" s="6" t="s">
        <v>8</v>
      </c>
      <c r="T69" s="6" t="s">
        <v>9</v>
      </c>
      <c r="U69" s="6" t="s">
        <v>11</v>
      </c>
      <c r="V69" s="6" t="s">
        <v>12</v>
      </c>
      <c r="W69" s="6"/>
      <c r="X69" s="6"/>
      <c r="Y69" s="6"/>
      <c r="Z69" s="6" t="s">
        <v>7</v>
      </c>
      <c r="AA69" s="6" t="s">
        <v>8</v>
      </c>
      <c r="AB69" s="6" t="s">
        <v>9</v>
      </c>
      <c r="AC69" s="6" t="s">
        <v>11</v>
      </c>
      <c r="AD69" s="6" t="s">
        <v>12</v>
      </c>
      <c r="AE69" s="6"/>
      <c r="AF69" s="6"/>
      <c r="AG69" s="6"/>
      <c r="AH69" s="6" t="s">
        <v>7</v>
      </c>
      <c r="AI69" s="6" t="s">
        <v>8</v>
      </c>
      <c r="AJ69" s="6" t="s">
        <v>9</v>
      </c>
      <c r="AK69" s="6" t="s">
        <v>11</v>
      </c>
      <c r="AL69" s="6" t="s">
        <v>12</v>
      </c>
      <c r="AM69" s="6"/>
      <c r="AN69" s="6"/>
      <c r="AO69" s="6"/>
      <c r="AP69" s="6" t="s">
        <v>7</v>
      </c>
      <c r="AQ69" s="6" t="s">
        <v>8</v>
      </c>
      <c r="AR69" s="6" t="s">
        <v>9</v>
      </c>
      <c r="AS69" s="6" t="s">
        <v>11</v>
      </c>
      <c r="AT69" s="6" t="s">
        <v>12</v>
      </c>
    </row>
    <row r="70" spans="2:46" x14ac:dyDescent="0.25">
      <c r="B70" s="4" t="s">
        <v>21</v>
      </c>
      <c r="C70" s="4" t="s">
        <v>29</v>
      </c>
      <c r="D70" s="4">
        <v>21.64</v>
      </c>
      <c r="E70" s="4">
        <v>21.86</v>
      </c>
      <c r="F70" s="9">
        <f>AVERAGE(D70:E70)</f>
        <v>21.75</v>
      </c>
      <c r="G70" s="7">
        <f>F78-F70</f>
        <v>1.1466666666666647</v>
      </c>
      <c r="H70" s="7">
        <f>F77^G70</f>
        <v>2.1864942175650017</v>
      </c>
      <c r="I70" s="4">
        <v>21.27</v>
      </c>
      <c r="J70" s="4">
        <v>21.23</v>
      </c>
      <c r="K70" s="9">
        <f>AVERAGE(I70:J70)</f>
        <v>21.25</v>
      </c>
      <c r="L70" s="7">
        <f>K78-K70</f>
        <v>0.85666666666666558</v>
      </c>
      <c r="M70" s="7">
        <f>K77^L70</f>
        <v>1.7922956052490979</v>
      </c>
      <c r="N70" s="7">
        <f>SQRT(H70*M70)</f>
        <v>1.9796070259130516</v>
      </c>
      <c r="O70" s="7">
        <v>30.57</v>
      </c>
      <c r="P70" s="7">
        <v>30.7</v>
      </c>
      <c r="Q70" s="7"/>
      <c r="R70" s="11">
        <f>AVERAGE(O70:P70)</f>
        <v>30.634999999999998</v>
      </c>
      <c r="S70" s="7">
        <f>R78-R70</f>
        <v>-0.12499999999999645</v>
      </c>
      <c r="T70" s="7">
        <f>R77^S70</f>
        <v>0.91700404320467344</v>
      </c>
      <c r="U70" s="7">
        <f>T70/N70</f>
        <v>0.46322529229341608</v>
      </c>
      <c r="V70" s="7">
        <f>AVERAGE(U70:U72)</f>
        <v>1.5430179408049038</v>
      </c>
      <c r="W70" s="7">
        <v>27.59</v>
      </c>
      <c r="X70" s="7">
        <v>27.71</v>
      </c>
      <c r="Y70" s="7"/>
      <c r="Z70" s="11">
        <f>AVERAGE(W70:Y70)</f>
        <v>27.65</v>
      </c>
      <c r="AA70" s="7">
        <f>Z78-Z70</f>
        <v>2.634999999999998</v>
      </c>
      <c r="AB70" s="7">
        <f>Z77^AA70</f>
        <v>4.3233322748391378</v>
      </c>
      <c r="AC70" s="7">
        <f>AB70/N70</f>
        <v>2.1839345982544658</v>
      </c>
      <c r="AD70" s="7">
        <f>AVERAGE(AC70:AC72)</f>
        <v>1.2921434523912758</v>
      </c>
      <c r="AE70" s="7">
        <v>31.75</v>
      </c>
      <c r="AF70" s="7">
        <v>32.61</v>
      </c>
      <c r="AG70" s="7"/>
      <c r="AH70" s="11">
        <f>AVERAGE(AE70:AG70)</f>
        <v>32.18</v>
      </c>
      <c r="AI70" s="7">
        <f>AH78-AH70</f>
        <v>-2.3333333333333428E-2</v>
      </c>
      <c r="AJ70" s="7">
        <f>AH77^AI70</f>
        <v>0.98286334239498618</v>
      </c>
      <c r="AK70" s="7">
        <f>AJ70/N70</f>
        <v>0.49649416754401615</v>
      </c>
      <c r="AL70" s="7">
        <f>AVERAGE(AK70:AK72)</f>
        <v>2.1577030180430214</v>
      </c>
      <c r="AM70" s="7">
        <v>30.72</v>
      </c>
      <c r="AN70" s="7">
        <v>30.47</v>
      </c>
      <c r="AO70" s="7"/>
      <c r="AP70" s="11">
        <f>AVERAGE(AM70:AO70)</f>
        <v>30.594999999999999</v>
      </c>
      <c r="AQ70" s="7">
        <f>AP78-AP70</f>
        <v>0.50499999999999901</v>
      </c>
      <c r="AR70" s="7">
        <f>AP77^AQ70</f>
        <v>1.4105338202926858</v>
      </c>
      <c r="AS70" s="7">
        <f>AR70/N70</f>
        <v>0.71253223585731973</v>
      </c>
      <c r="AT70" s="7">
        <f>AVERAGE(AS70:AS72)</f>
        <v>1.2334276754241971</v>
      </c>
    </row>
    <row r="71" spans="2:46" x14ac:dyDescent="0.25">
      <c r="B71" s="5" t="s">
        <v>21</v>
      </c>
      <c r="C71" s="5" t="s">
        <v>15</v>
      </c>
      <c r="D71" s="5">
        <v>24.7</v>
      </c>
      <c r="E71" s="5">
        <v>24.85</v>
      </c>
      <c r="F71" s="12">
        <f>AVERAGE(D71:E71)</f>
        <v>24.774999999999999</v>
      </c>
      <c r="G71" s="2">
        <f>F78-F71</f>
        <v>-1.8783333333333339</v>
      </c>
      <c r="H71" s="2">
        <f>F77^G71</f>
        <v>0.27762883864192689</v>
      </c>
      <c r="I71" s="5">
        <v>23</v>
      </c>
      <c r="J71" s="5">
        <v>23.97</v>
      </c>
      <c r="K71" s="12">
        <f>AVERAGE(I71:J71)</f>
        <v>23.484999999999999</v>
      </c>
      <c r="L71" s="2">
        <f>K78-K71</f>
        <v>-1.3783333333333339</v>
      </c>
      <c r="M71" s="2">
        <f>K77^L71</f>
        <v>0.39108999678223078</v>
      </c>
      <c r="N71" s="2">
        <f>SQRT(H71*M71)</f>
        <v>0.32951155004206706</v>
      </c>
      <c r="O71" s="2">
        <v>30.28</v>
      </c>
      <c r="P71" s="2"/>
      <c r="Q71" s="2"/>
      <c r="R71" s="3">
        <f>AVERAGE(O71:Q71)</f>
        <v>30.28</v>
      </c>
      <c r="S71" s="2">
        <f>R78-R71</f>
        <v>0.23000000000000043</v>
      </c>
      <c r="T71" s="2">
        <f>R77^S71</f>
        <v>1.1728349492318793</v>
      </c>
      <c r="U71" s="2">
        <f>T71/N71</f>
        <v>3.5593136237019594</v>
      </c>
      <c r="V71" s="2"/>
      <c r="W71" s="2">
        <v>33.56</v>
      </c>
      <c r="X71" s="2">
        <v>34.909999999999997</v>
      </c>
      <c r="Y71" s="2"/>
      <c r="Z71" s="3">
        <f>AVERAGE(W71:X71)</f>
        <v>34.234999999999999</v>
      </c>
      <c r="AA71" s="2">
        <f>Z78-Z71</f>
        <v>-3.9500000000000028</v>
      </c>
      <c r="AB71" s="2">
        <f>Z77^AA71</f>
        <v>0.11139746831497231</v>
      </c>
      <c r="AC71" s="2">
        <f>AB71/N71</f>
        <v>0.33806847833027631</v>
      </c>
      <c r="AD71" s="2"/>
      <c r="AE71" s="2">
        <v>34.89</v>
      </c>
      <c r="AF71" s="2">
        <v>35.19</v>
      </c>
      <c r="AG71" s="2"/>
      <c r="AH71" s="3">
        <f>AVERAGE(AE71:AF71)</f>
        <v>35.04</v>
      </c>
      <c r="AI71" s="2">
        <f>AH78-AH71</f>
        <v>-2.8833333333333329</v>
      </c>
      <c r="AJ71" s="2">
        <f>AH77^AI71</f>
        <v>0.11813165515973084</v>
      </c>
      <c r="AK71" s="2">
        <f>AJ71/N71</f>
        <v>0.3585053548036467</v>
      </c>
      <c r="AL71" s="2"/>
      <c r="AM71" s="2">
        <v>33.130000000000003</v>
      </c>
      <c r="AN71" s="2">
        <v>33.909999999999997</v>
      </c>
      <c r="AO71" s="2"/>
      <c r="AP71" s="3">
        <f>AVERAGE(AM71:AN71)</f>
        <v>33.519999999999996</v>
      </c>
      <c r="AQ71" s="2">
        <f>AP78-AP71</f>
        <v>-2.4199999999999982</v>
      </c>
      <c r="AR71" s="2">
        <f>AP77^AQ71</f>
        <v>0.19237224711770207</v>
      </c>
      <c r="AS71" s="2">
        <f>AR71/N71</f>
        <v>0.58381033105863178</v>
      </c>
      <c r="AT71" s="2"/>
    </row>
    <row r="72" spans="2:46" x14ac:dyDescent="0.25">
      <c r="B72" s="5" t="s">
        <v>21</v>
      </c>
      <c r="C72" s="5" t="s">
        <v>30</v>
      </c>
      <c r="D72" s="5">
        <v>22.38</v>
      </c>
      <c r="E72" s="5">
        <v>21.95</v>
      </c>
      <c r="F72" s="12">
        <f t="shared" ref="F72:F74" si="46">AVERAGE(D72:E72)</f>
        <v>22.164999999999999</v>
      </c>
      <c r="G72" s="13">
        <f>F78-F72</f>
        <v>0.73166666666666558</v>
      </c>
      <c r="H72" s="13">
        <f>F77^G72</f>
        <v>1.6473545906428029</v>
      </c>
      <c r="I72" s="5">
        <v>21.75</v>
      </c>
      <c r="J72" s="5">
        <v>21.42</v>
      </c>
      <c r="K72" s="12">
        <f t="shared" ref="K72" si="47">AVERAGE(I72:J72)</f>
        <v>21.585000000000001</v>
      </c>
      <c r="L72" s="13">
        <f>K78-K72</f>
        <v>0.52166666666666472</v>
      </c>
      <c r="M72" s="13">
        <f>K77^L72</f>
        <v>1.426637555149717</v>
      </c>
      <c r="N72" s="13">
        <f>SQRT(H72*M72)</f>
        <v>1.5330290035284106</v>
      </c>
      <c r="O72" s="2">
        <v>31.06</v>
      </c>
      <c r="P72" s="2">
        <v>30.17</v>
      </c>
      <c r="Q72" s="2"/>
      <c r="R72" s="3">
        <f>AVERAGE(O72:Q72)</f>
        <v>30.615000000000002</v>
      </c>
      <c r="S72" s="13">
        <f>R78-R72</f>
        <v>-0.10500000000000043</v>
      </c>
      <c r="T72" s="13">
        <f>R77^S72</f>
        <v>0.92980494261316149</v>
      </c>
      <c r="U72" s="13">
        <f>T72/N72</f>
        <v>0.6065149064193357</v>
      </c>
      <c r="V72" s="2"/>
      <c r="W72" s="2">
        <v>28.95</v>
      </c>
      <c r="X72" s="2">
        <v>28.99</v>
      </c>
      <c r="Y72" s="2"/>
      <c r="Z72" s="3">
        <f>AVERAGE(W72:Y72)</f>
        <v>28.97</v>
      </c>
      <c r="AA72" s="13">
        <f>Z78-Z72</f>
        <v>1.3149999999999977</v>
      </c>
      <c r="AB72" s="13">
        <f>Z77^AA72</f>
        <v>2.0763763043131811</v>
      </c>
      <c r="AC72" s="2">
        <f>AB72/N72</f>
        <v>1.3544272805890858</v>
      </c>
      <c r="AD72" s="2"/>
      <c r="AE72" s="2">
        <v>29.16</v>
      </c>
      <c r="AF72" s="2">
        <v>29.34</v>
      </c>
      <c r="AG72" s="2"/>
      <c r="AH72" s="3">
        <f>AVERAGE(AE72:AG72)</f>
        <v>29.25</v>
      </c>
      <c r="AI72" s="13">
        <f>AH78-AH72</f>
        <v>2.9066666666666663</v>
      </c>
      <c r="AJ72" s="13">
        <f>AH77^AI72</f>
        <v>8.6127248572203072</v>
      </c>
      <c r="AK72" s="13">
        <f>AJ72/N72</f>
        <v>5.6181095317814016</v>
      </c>
      <c r="AL72" s="2"/>
      <c r="AM72" s="2">
        <v>29.1</v>
      </c>
      <c r="AN72" s="2">
        <v>29.27</v>
      </c>
      <c r="AO72" s="2"/>
      <c r="AP72" s="3">
        <f>AVERAGE(AM72:AO72)</f>
        <v>29.185000000000002</v>
      </c>
      <c r="AQ72" s="13">
        <f>AP78-AP72</f>
        <v>1.9149999999999956</v>
      </c>
      <c r="AR72" s="13">
        <f>AP77^AQ72</f>
        <v>3.6853104469491385</v>
      </c>
      <c r="AS72" s="13">
        <f t="shared" ref="AS72" si="48">AR72/N72</f>
        <v>2.4039404593566394</v>
      </c>
      <c r="AT72" s="2"/>
    </row>
    <row r="73" spans="2:46" x14ac:dyDescent="0.25">
      <c r="B73" s="5" t="s">
        <v>31</v>
      </c>
      <c r="C73" s="5" t="s">
        <v>29</v>
      </c>
      <c r="D73" s="5">
        <v>22.85</v>
      </c>
      <c r="E73" s="5">
        <v>22.98</v>
      </c>
      <c r="F73" s="12">
        <f t="shared" si="46"/>
        <v>22.914999999999999</v>
      </c>
      <c r="G73" s="2">
        <f>F78-F73</f>
        <v>-1.8333333333334423E-2</v>
      </c>
      <c r="H73" s="2">
        <f>F77^G73</f>
        <v>0.98757020145665431</v>
      </c>
      <c r="I73" s="5">
        <v>24.16</v>
      </c>
      <c r="J73" s="5">
        <v>24.79</v>
      </c>
      <c r="K73" s="12">
        <f>AVERAGE(I73:J73)</f>
        <v>24.475000000000001</v>
      </c>
      <c r="L73" s="2">
        <f>K78-K73</f>
        <v>-2.3683333333333358</v>
      </c>
      <c r="M73" s="2">
        <f>K77^L73</f>
        <v>0.19926263949567796</v>
      </c>
      <c r="N73" s="2">
        <f>SQRT(H73*M73)</f>
        <v>0.44360550608567895</v>
      </c>
      <c r="O73" s="2">
        <v>26.93</v>
      </c>
      <c r="P73" s="2">
        <v>29.05</v>
      </c>
      <c r="Q73" s="2"/>
      <c r="R73" s="3">
        <f t="shared" ref="R73:R74" si="49">AVERAGE(O73:Q73)</f>
        <v>27.990000000000002</v>
      </c>
      <c r="S73" s="2">
        <f>R78-R73</f>
        <v>2.5199999999999996</v>
      </c>
      <c r="T73" s="2">
        <f>R77^S73</f>
        <v>5.7358209920633074</v>
      </c>
      <c r="U73" s="2">
        <f t="shared" ref="U73" si="50">T73/N73</f>
        <v>12.930004053997198</v>
      </c>
      <c r="V73" s="2">
        <f>AVERAGE(U73:U75)</f>
        <v>9.4955686171301892</v>
      </c>
      <c r="W73" s="2">
        <v>28.22</v>
      </c>
      <c r="X73" s="2">
        <v>28.24</v>
      </c>
      <c r="Y73" s="2"/>
      <c r="Z73" s="3">
        <f>AVERAGE(W73:Y73)</f>
        <v>28.229999999999997</v>
      </c>
      <c r="AA73" s="2">
        <f>Z78-Z73</f>
        <v>2.0549999999999997</v>
      </c>
      <c r="AB73" s="2">
        <f>Z77^AA73</f>
        <v>3.1323200507099291</v>
      </c>
      <c r="AC73" s="2">
        <f t="shared" ref="AC73:AC75" si="51">AB73/N73</f>
        <v>7.0610486293309123</v>
      </c>
      <c r="AD73" s="2">
        <f>AVERAGE(AC73:AC75)</f>
        <v>5.5343846318611591</v>
      </c>
      <c r="AE73" s="2">
        <v>29.14</v>
      </c>
      <c r="AF73" s="2">
        <v>28.98</v>
      </c>
      <c r="AG73" s="2"/>
      <c r="AH73" s="3">
        <f>AVERAGE(AE73:AG73)</f>
        <v>29.060000000000002</v>
      </c>
      <c r="AI73" s="2">
        <f>AH78-AH73</f>
        <v>3.096666666666664</v>
      </c>
      <c r="AJ73" s="2">
        <f>AH77^AI73</f>
        <v>9.9144329846291868</v>
      </c>
      <c r="AK73" s="2">
        <f t="shared" ref="AK73:AK75" si="52">AJ73/N73</f>
        <v>22.349661689533427</v>
      </c>
      <c r="AL73" s="2">
        <f>AVERAGE(AK73:AK75)</f>
        <v>14.578326323273879</v>
      </c>
      <c r="AM73" s="2">
        <v>28.75</v>
      </c>
      <c r="AN73" s="2">
        <v>28.73</v>
      </c>
      <c r="AO73" s="2"/>
      <c r="AP73" s="3">
        <f>AVERAGE(AM73:AO73)</f>
        <v>28.740000000000002</v>
      </c>
      <c r="AQ73" s="2">
        <f>AP78-AP73</f>
        <v>2.3599999999999959</v>
      </c>
      <c r="AR73" s="2">
        <f>AP77^AQ73</f>
        <v>4.9900976793155731</v>
      </c>
      <c r="AS73" s="2">
        <f>AR73/N73</f>
        <v>11.248953430149207</v>
      </c>
      <c r="AT73" s="2">
        <f>AVERAGE(AS73:AS75)</f>
        <v>6.6456418275416196</v>
      </c>
    </row>
    <row r="74" spans="2:46" x14ac:dyDescent="0.25">
      <c r="B74" s="5" t="s">
        <v>31</v>
      </c>
      <c r="C74" s="5" t="s">
        <v>15</v>
      </c>
      <c r="D74" s="5">
        <v>23.58</v>
      </c>
      <c r="F74" s="12">
        <f t="shared" si="46"/>
        <v>23.58</v>
      </c>
      <c r="G74" s="2">
        <f>F78-F74</f>
        <v>-0.68333333333333357</v>
      </c>
      <c r="H74" s="2">
        <f>F77^G74</f>
        <v>0.62738437272098646</v>
      </c>
      <c r="I74" s="5">
        <v>23.19</v>
      </c>
      <c r="J74" s="5">
        <v>23.17</v>
      </c>
      <c r="K74" s="12">
        <f>AVERAGE(I74:J74)</f>
        <v>23.18</v>
      </c>
      <c r="L74" s="2">
        <f>K78-K74</f>
        <v>-1.0733333333333341</v>
      </c>
      <c r="M74" s="2">
        <f>K77^L74</f>
        <v>0.48139151134460223</v>
      </c>
      <c r="N74" s="2">
        <f t="shared" ref="N74" si="53">SQRT(H74*M74)</f>
        <v>0.54956119893797173</v>
      </c>
      <c r="O74" s="2">
        <v>28.94</v>
      </c>
      <c r="P74" s="2">
        <v>29.34</v>
      </c>
      <c r="Q74" s="2"/>
      <c r="R74" s="3">
        <f t="shared" si="49"/>
        <v>29.14</v>
      </c>
      <c r="S74" s="2">
        <f>R78-R74</f>
        <v>1.370000000000001</v>
      </c>
      <c r="T74" s="2">
        <f>R77^S74</f>
        <v>2.5847056612749864</v>
      </c>
      <c r="U74" s="2">
        <f>T74/N74</f>
        <v>4.7032171599267487</v>
      </c>
      <c r="V74" s="2"/>
      <c r="W74" s="2">
        <v>27.92</v>
      </c>
      <c r="X74" s="2">
        <v>27.84</v>
      </c>
      <c r="Y74" s="2"/>
      <c r="Z74" s="3">
        <f>AVERAGE(W74:Y74)</f>
        <v>27.880000000000003</v>
      </c>
      <c r="AA74" s="2">
        <f>Z78-Z74</f>
        <v>2.404999999999994</v>
      </c>
      <c r="AB74" s="2">
        <f>Z77^AA74</f>
        <v>3.8046982268012859</v>
      </c>
      <c r="AC74" s="2">
        <f t="shared" si="51"/>
        <v>6.9231565731967137</v>
      </c>
      <c r="AD74" s="2"/>
      <c r="AE74" s="2">
        <v>28.9</v>
      </c>
      <c r="AF74" s="2">
        <v>28.88</v>
      </c>
      <c r="AG74" s="2"/>
      <c r="AH74" s="3">
        <f>AVERAGE(AE74:AG74)</f>
        <v>28.89</v>
      </c>
      <c r="AI74" s="2">
        <f>AH78-AH74</f>
        <v>3.2666666666666657</v>
      </c>
      <c r="AJ74" s="2">
        <f>AH77^AI74</f>
        <v>11.245033049979494</v>
      </c>
      <c r="AK74" s="2">
        <f t="shared" si="52"/>
        <v>20.461839503426635</v>
      </c>
      <c r="AL74" s="2"/>
      <c r="AM74" s="2">
        <v>29.02</v>
      </c>
      <c r="AN74" s="2"/>
      <c r="AO74" s="2"/>
      <c r="AP74" s="3">
        <f>AVERAGE(AM74:AO74)</f>
        <v>29.02</v>
      </c>
      <c r="AQ74" s="2">
        <f>AP78-AP74</f>
        <v>2.0799999999999983</v>
      </c>
      <c r="AR74" s="2">
        <f>AP77^AQ74</f>
        <v>4.1236571487571068</v>
      </c>
      <c r="AS74" s="2">
        <f t="shared" ref="AS74:AS75" si="54">AR74/N74</f>
        <v>7.5035449313490172</v>
      </c>
      <c r="AT74" s="2"/>
    </row>
    <row r="75" spans="2:46" x14ac:dyDescent="0.25">
      <c r="B75" s="6" t="s">
        <v>32</v>
      </c>
      <c r="C75" s="6" t="s">
        <v>16</v>
      </c>
      <c r="D75" s="6">
        <v>24.3</v>
      </c>
      <c r="E75" s="6">
        <v>21.9</v>
      </c>
      <c r="F75" s="14">
        <f>AVERAGE(D75:E75)</f>
        <v>23.1</v>
      </c>
      <c r="G75" s="8">
        <f>F78-F75</f>
        <v>-0.2033333333333367</v>
      </c>
      <c r="H75" s="8">
        <f>F77^G75</f>
        <v>0.87047024286945385</v>
      </c>
      <c r="I75" s="6">
        <v>21.72</v>
      </c>
      <c r="J75" s="6"/>
      <c r="K75" s="14">
        <f>AVERAGE(I75:J75)</f>
        <v>21.72</v>
      </c>
      <c r="L75" s="8">
        <f>K78-K75</f>
        <v>0.38666666666666671</v>
      </c>
      <c r="M75" s="8">
        <f>K77^L75</f>
        <v>1.3013060483628127</v>
      </c>
      <c r="N75" s="8">
        <f>SQRT(H75*M75)</f>
        <v>1.0643064370593025</v>
      </c>
      <c r="O75" s="8">
        <v>26.27</v>
      </c>
      <c r="P75" s="8">
        <v>27.69</v>
      </c>
      <c r="Q75" s="8"/>
      <c r="R75" s="16">
        <f>AVERAGE(O75:Q75)</f>
        <v>26.98</v>
      </c>
      <c r="S75" s="8">
        <f>R78-R75</f>
        <v>3.5300000000000011</v>
      </c>
      <c r="T75" s="8">
        <f>R77^S75</f>
        <v>11.551433564179977</v>
      </c>
      <c r="U75" s="8">
        <f t="shared" ref="U75" si="55">T75/N75</f>
        <v>10.853484637466623</v>
      </c>
      <c r="V75" s="8"/>
      <c r="W75" s="8">
        <v>28.08</v>
      </c>
      <c r="X75" s="8">
        <v>28.8</v>
      </c>
      <c r="Y75" s="8"/>
      <c r="Z75" s="16">
        <f>AVERAGE(W75:Y75)</f>
        <v>28.439999999999998</v>
      </c>
      <c r="AA75" s="8">
        <f>Z78-Z75</f>
        <v>1.8449999999999989</v>
      </c>
      <c r="AB75" s="8">
        <f>Z77^AA75</f>
        <v>2.7873639523473912</v>
      </c>
      <c r="AC75" s="8">
        <f t="shared" si="51"/>
        <v>2.6189486930558523</v>
      </c>
      <c r="AD75" s="8"/>
      <c r="AE75" s="8">
        <v>32.39</v>
      </c>
      <c r="AF75" s="8">
        <v>31.97</v>
      </c>
      <c r="AG75" s="8"/>
      <c r="AH75" s="16">
        <f>AVERAGE(AE75:AG75)</f>
        <v>32.18</v>
      </c>
      <c r="AI75" s="8">
        <f>AH78-AH75</f>
        <v>-2.3333333333333428E-2</v>
      </c>
      <c r="AJ75" s="8">
        <f>AH77^AI75</f>
        <v>0.98286334239498618</v>
      </c>
      <c r="AK75" s="8">
        <f t="shared" si="52"/>
        <v>0.92347777686157284</v>
      </c>
      <c r="AL75" s="8"/>
      <c r="AM75" s="8">
        <v>30.92</v>
      </c>
      <c r="AN75" s="8">
        <v>30.6</v>
      </c>
      <c r="AO75" s="8"/>
      <c r="AP75" s="16">
        <f>AVERAGE(AM75:AO75)</f>
        <v>30.76</v>
      </c>
      <c r="AQ75" s="8">
        <f>AP78-AP75</f>
        <v>0.33999999999999631</v>
      </c>
      <c r="AR75" s="8">
        <f>AP77^AQ75</f>
        <v>1.2605934092426905</v>
      </c>
      <c r="AS75" s="8">
        <f t="shared" si="54"/>
        <v>1.18442712112663</v>
      </c>
      <c r="AT75" s="8"/>
    </row>
    <row r="76" spans="2:46" x14ac:dyDescent="0.25">
      <c r="B76" s="5" t="s">
        <v>18</v>
      </c>
      <c r="F76" s="5">
        <v>97.83</v>
      </c>
      <c r="K76" s="5">
        <v>97.61</v>
      </c>
      <c r="R76" s="5">
        <v>100</v>
      </c>
      <c r="Z76" s="17">
        <v>74.3</v>
      </c>
      <c r="AH76" s="5">
        <v>109.76</v>
      </c>
      <c r="AP76" s="17">
        <v>97.61</v>
      </c>
    </row>
    <row r="77" spans="2:46" x14ac:dyDescent="0.25">
      <c r="B77" s="5" t="s">
        <v>19</v>
      </c>
      <c r="F77" s="5">
        <f>F76/100 +1</f>
        <v>1.9782999999999999</v>
      </c>
      <c r="K77" s="5">
        <f>K76/100 +1</f>
        <v>1.9761</v>
      </c>
      <c r="R77" s="5">
        <f>R76/100 +1</f>
        <v>2</v>
      </c>
      <c r="Z77" s="5">
        <f>Z76/100 +1</f>
        <v>1.7429999999999999</v>
      </c>
      <c r="AH77" s="5">
        <f>AH76/100 +1</f>
        <v>2.0975999999999999</v>
      </c>
      <c r="AP77" s="5">
        <f>AP76/100 +1</f>
        <v>1.9761</v>
      </c>
    </row>
    <row r="78" spans="2:46" x14ac:dyDescent="0.25">
      <c r="B78" s="6" t="s">
        <v>20</v>
      </c>
      <c r="C78" s="6"/>
      <c r="D78" s="6"/>
      <c r="E78" s="6"/>
      <c r="F78" s="6">
        <f>AVERAGE(F70:F72)</f>
        <v>22.896666666666665</v>
      </c>
      <c r="G78" s="6"/>
      <c r="H78" s="6"/>
      <c r="I78" s="6"/>
      <c r="J78" s="6"/>
      <c r="K78" s="6">
        <f>AVERAGE(K70:K72)</f>
        <v>22.106666666666666</v>
      </c>
      <c r="L78" s="6"/>
      <c r="M78" s="6"/>
      <c r="N78" s="6"/>
      <c r="O78" s="6"/>
      <c r="P78" s="6"/>
      <c r="Q78" s="6"/>
      <c r="R78" s="6">
        <f>AVERAGE(R70:R72)</f>
        <v>30.51</v>
      </c>
      <c r="S78" s="6"/>
      <c r="T78" s="6"/>
      <c r="U78" s="6"/>
      <c r="V78" s="6"/>
      <c r="W78" s="6"/>
      <c r="X78" s="6"/>
      <c r="Y78" s="6"/>
      <c r="Z78" s="6">
        <f>AVERAGE(Z70:Z72)</f>
        <v>30.284999999999997</v>
      </c>
      <c r="AA78" s="6"/>
      <c r="AB78" s="6"/>
      <c r="AC78" s="6"/>
      <c r="AD78" s="6"/>
      <c r="AE78" s="6"/>
      <c r="AF78" s="6"/>
      <c r="AG78" s="6"/>
      <c r="AH78" s="6">
        <f>AVERAGE(AH70:AH72)</f>
        <v>32.156666666666666</v>
      </c>
      <c r="AI78" s="6"/>
      <c r="AJ78" s="6"/>
      <c r="AK78" s="6"/>
      <c r="AL78" s="6"/>
      <c r="AM78" s="6"/>
      <c r="AN78" s="6"/>
      <c r="AO78" s="6"/>
      <c r="AP78" s="6">
        <f>AVERAGE(AP70:AP72)</f>
        <v>31.099999999999998</v>
      </c>
      <c r="AQ78" s="6"/>
      <c r="AR78" s="6"/>
      <c r="AS78" s="6"/>
      <c r="AT78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T77"/>
  <sheetViews>
    <sheetView topLeftCell="A4" workbookViewId="0">
      <selection activeCell="F6" sqref="F6"/>
    </sheetView>
  </sheetViews>
  <sheetFormatPr defaultColWidth="8.85546875" defaultRowHeight="15" x14ac:dyDescent="0.25"/>
  <cols>
    <col min="1" max="16384" width="8.85546875" style="5"/>
  </cols>
  <sheetData>
    <row r="2" spans="2:35" x14ac:dyDescent="0.25">
      <c r="B2" s="4"/>
      <c r="C2" s="4" t="s">
        <v>0</v>
      </c>
      <c r="D2" s="4"/>
      <c r="E2" s="4"/>
      <c r="F2" s="4" t="s">
        <v>1</v>
      </c>
      <c r="G2" s="4"/>
      <c r="H2" s="4"/>
      <c r="I2" s="4"/>
      <c r="J2" s="4"/>
      <c r="K2" s="4" t="s">
        <v>2</v>
      </c>
      <c r="L2" s="4"/>
      <c r="M2" s="4"/>
      <c r="N2" s="4"/>
      <c r="O2" s="4"/>
      <c r="P2" s="4"/>
      <c r="Q2" s="4" t="s">
        <v>3</v>
      </c>
      <c r="R2" s="4"/>
      <c r="S2" s="4"/>
      <c r="T2" s="4"/>
      <c r="U2" s="4"/>
      <c r="V2" s="4"/>
      <c r="W2" s="4"/>
      <c r="X2" s="4"/>
      <c r="Y2" s="4" t="s">
        <v>4</v>
      </c>
      <c r="Z2" s="4"/>
      <c r="AA2" s="4"/>
      <c r="AB2" s="4"/>
      <c r="AC2" s="4"/>
      <c r="AD2" s="4"/>
      <c r="AE2" s="4" t="s">
        <v>5</v>
      </c>
      <c r="AF2" s="4"/>
      <c r="AG2" s="4"/>
      <c r="AH2" s="4"/>
      <c r="AI2" s="4"/>
    </row>
    <row r="3" spans="2:35" x14ac:dyDescent="0.25">
      <c r="B3" s="6"/>
      <c r="C3" s="6" t="s">
        <v>6</v>
      </c>
      <c r="D3" s="6"/>
      <c r="E3" s="6"/>
      <c r="F3" s="6" t="s">
        <v>7</v>
      </c>
      <c r="G3" s="6" t="s">
        <v>8</v>
      </c>
      <c r="H3" s="6" t="s">
        <v>9</v>
      </c>
      <c r="I3" s="6"/>
      <c r="J3" s="6"/>
      <c r="K3" s="6" t="s">
        <v>7</v>
      </c>
      <c r="L3" s="6" t="s">
        <v>8</v>
      </c>
      <c r="M3" s="6" t="s">
        <v>9</v>
      </c>
      <c r="N3" s="6" t="s">
        <v>10</v>
      </c>
      <c r="O3" s="6"/>
      <c r="P3" s="6"/>
      <c r="Q3" s="6" t="s">
        <v>7</v>
      </c>
      <c r="R3" s="6" t="s">
        <v>8</v>
      </c>
      <c r="S3" s="6" t="s">
        <v>9</v>
      </c>
      <c r="T3" s="6" t="s">
        <v>11</v>
      </c>
      <c r="U3" s="6" t="s">
        <v>12</v>
      </c>
      <c r="V3" s="6"/>
      <c r="W3" s="6"/>
      <c r="X3" s="6" t="s">
        <v>7</v>
      </c>
      <c r="Y3" s="6" t="s">
        <v>8</v>
      </c>
      <c r="Z3" s="6" t="s">
        <v>9</v>
      </c>
      <c r="AA3" s="6" t="s">
        <v>11</v>
      </c>
      <c r="AB3" s="6" t="s">
        <v>12</v>
      </c>
      <c r="AC3" s="6"/>
      <c r="AD3" s="6"/>
      <c r="AE3" s="6" t="s">
        <v>7</v>
      </c>
      <c r="AF3" s="6" t="s">
        <v>8</v>
      </c>
      <c r="AG3" s="6" t="s">
        <v>9</v>
      </c>
      <c r="AH3" s="6" t="s">
        <v>11</v>
      </c>
      <c r="AI3" s="6" t="s">
        <v>12</v>
      </c>
    </row>
    <row r="4" spans="2:35" x14ac:dyDescent="0.25">
      <c r="B4" s="4" t="s">
        <v>13</v>
      </c>
      <c r="C4" s="4" t="s">
        <v>33</v>
      </c>
      <c r="D4" s="4">
        <v>21.01</v>
      </c>
      <c r="E4" s="4">
        <v>21.15</v>
      </c>
      <c r="F4" s="9">
        <f t="shared" ref="F4:F9" si="0">AVERAGE(D4:E4)</f>
        <v>21.08</v>
      </c>
      <c r="G4" s="7">
        <f>F12-F4</f>
        <v>1.0133333333333354</v>
      </c>
      <c r="H4" s="7">
        <f>F11^G4</f>
        <v>1.9963777135910656</v>
      </c>
      <c r="I4" s="7">
        <v>20.75</v>
      </c>
      <c r="J4" s="7">
        <v>19.829999999999998</v>
      </c>
      <c r="K4" s="9">
        <f>AVERAGE(I4:J4)</f>
        <v>20.29</v>
      </c>
      <c r="L4" s="7">
        <f>K12-K4</f>
        <v>3.143333333333338</v>
      </c>
      <c r="M4" s="7">
        <f>K11^L4</f>
        <v>8.5079716238045382</v>
      </c>
      <c r="N4" s="7">
        <f>SQRT(H4*M4)</f>
        <v>4.1213013645726724</v>
      </c>
      <c r="O4" s="7">
        <v>21.93</v>
      </c>
      <c r="P4" s="7">
        <v>22.4</v>
      </c>
      <c r="Q4" s="9">
        <f>AVERAGE(O4:P4)</f>
        <v>22.164999999999999</v>
      </c>
      <c r="R4" s="7">
        <f>Q12-Q4</f>
        <v>0.25333333333333385</v>
      </c>
      <c r="S4" s="7">
        <f>Q11^R4</f>
        <v>1.1860109893020205</v>
      </c>
      <c r="T4" s="7">
        <f>S4/H4</f>
        <v>0.59408146125245764</v>
      </c>
      <c r="U4" s="7">
        <f>AVERAGE(T4:T6)</f>
        <v>1.1628310743707966</v>
      </c>
      <c r="V4" s="7">
        <v>23.72</v>
      </c>
      <c r="W4" s="7">
        <v>23.18</v>
      </c>
      <c r="X4" s="9">
        <f>AVERAGE(V4:W4)</f>
        <v>23.45</v>
      </c>
      <c r="Y4" s="7">
        <f>X12-X4</f>
        <v>-0.30000000000000426</v>
      </c>
      <c r="Z4" s="7">
        <f>X11^Y4</f>
        <v>0.83814074251221626</v>
      </c>
      <c r="AA4" s="7">
        <f>Z4/H4</f>
        <v>0.4198307448566817</v>
      </c>
      <c r="AB4" s="7">
        <f>AVERAGE(AA4:AA6)</f>
        <v>1.1691671857090722</v>
      </c>
      <c r="AC4" s="7">
        <v>29.6</v>
      </c>
      <c r="AD4" s="7">
        <v>31.07</v>
      </c>
      <c r="AE4" s="9">
        <f>AVERAGE(AC4:AD4)</f>
        <v>30.335000000000001</v>
      </c>
      <c r="AF4" s="7">
        <f>AE12-AE4</f>
        <v>-0.73833333333333684</v>
      </c>
      <c r="AG4" s="7">
        <f>AE11^AF4</f>
        <v>0.65760563787431658</v>
      </c>
      <c r="AH4" s="7">
        <f>AG4/N4</f>
        <v>0.15956261862507648</v>
      </c>
      <c r="AI4" s="7">
        <f>AVERAGE(AH4:AH6)</f>
        <v>1.7393252226557916</v>
      </c>
    </row>
    <row r="5" spans="2:35" x14ac:dyDescent="0.25">
      <c r="B5" s="5" t="s">
        <v>13</v>
      </c>
      <c r="C5" s="5" t="s">
        <v>34</v>
      </c>
      <c r="D5" s="5">
        <v>23.72</v>
      </c>
      <c r="E5" s="5">
        <v>21.13</v>
      </c>
      <c r="F5" s="12">
        <f t="shared" si="0"/>
        <v>22.424999999999997</v>
      </c>
      <c r="G5" s="2">
        <f>F12-F5</f>
        <v>-0.33166666666666345</v>
      </c>
      <c r="H5" s="2">
        <f>F11^G5</f>
        <v>0.79749830727289506</v>
      </c>
      <c r="I5" s="2">
        <v>24.38</v>
      </c>
      <c r="J5" s="2"/>
      <c r="K5" s="12">
        <f>AVERAGE(I5:J5)</f>
        <v>24.38</v>
      </c>
      <c r="L5" s="2">
        <f>K12-K5</f>
        <v>-0.94666666666666188</v>
      </c>
      <c r="M5" s="2">
        <f>K11^L5</f>
        <v>0.52476825771689484</v>
      </c>
      <c r="N5" s="2">
        <f>SQRT(H5*M5)</f>
        <v>0.64691714866725403</v>
      </c>
      <c r="O5" s="2">
        <v>21.99</v>
      </c>
      <c r="P5" s="2">
        <v>22.77</v>
      </c>
      <c r="Q5" s="12">
        <f>AVERAGE(O5:P5)</f>
        <v>22.38</v>
      </c>
      <c r="R5" s="2">
        <f>Q12-Q5</f>
        <v>3.8333333333333997E-2</v>
      </c>
      <c r="S5" s="2">
        <f>Q11^R5</f>
        <v>1.0261498644614124</v>
      </c>
      <c r="T5" s="2">
        <f>S5/N5</f>
        <v>1.5862152774515785</v>
      </c>
      <c r="U5" s="2"/>
      <c r="V5" s="2">
        <v>22.84</v>
      </c>
      <c r="W5" s="2">
        <v>22.02</v>
      </c>
      <c r="X5" s="3">
        <f>AVERAGE(V5)</f>
        <v>22.84</v>
      </c>
      <c r="Y5" s="2">
        <f>X12-X5</f>
        <v>0.30999999999999517</v>
      </c>
      <c r="Z5" s="2">
        <f>X11^Y5</f>
        <v>1.2001600027300456</v>
      </c>
      <c r="AA5" s="2">
        <f>Z5/H5</f>
        <v>1.5049060189658361</v>
      </c>
      <c r="AB5" s="2"/>
      <c r="AC5" s="2">
        <v>29</v>
      </c>
      <c r="AD5" s="2">
        <v>27.83</v>
      </c>
      <c r="AE5" s="3">
        <f>AC5</f>
        <v>29</v>
      </c>
      <c r="AF5" s="2">
        <f>AE12-AE5</f>
        <v>0.59666666666666401</v>
      </c>
      <c r="AG5" s="2">
        <f>AE11^AF5</f>
        <v>1.4031589301114185</v>
      </c>
      <c r="AH5" s="2">
        <f>AG5/N5</f>
        <v>2.1689932520758424</v>
      </c>
      <c r="AI5" s="2"/>
    </row>
    <row r="6" spans="2:35" x14ac:dyDescent="0.25">
      <c r="B6" s="5" t="s">
        <v>13</v>
      </c>
      <c r="C6" s="5" t="s">
        <v>35</v>
      </c>
      <c r="D6" s="5">
        <v>21.98</v>
      </c>
      <c r="E6" s="5">
        <v>23.57</v>
      </c>
      <c r="F6" s="12">
        <f t="shared" si="0"/>
        <v>22.774999999999999</v>
      </c>
      <c r="G6" s="2">
        <f>F12-F6</f>
        <v>-0.68166666666666487</v>
      </c>
      <c r="H6" s="2">
        <f>F11^G6</f>
        <v>0.62809815410249681</v>
      </c>
      <c r="I6" s="2">
        <v>25.34</v>
      </c>
      <c r="J6" s="2">
        <v>25.92</v>
      </c>
      <c r="K6" s="12">
        <f t="shared" ref="K6:K7" si="1">AVERAGE(I6:J6)</f>
        <v>25.630000000000003</v>
      </c>
      <c r="L6" s="2">
        <f>K12-K6</f>
        <v>-2.1966666666666654</v>
      </c>
      <c r="M6" s="2">
        <f>K11^L6</f>
        <v>0.22397854020322175</v>
      </c>
      <c r="N6" s="2">
        <f t="shared" ref="N6:N9" si="2">SQRT(H6*M6)</f>
        <v>0.37507400291171267</v>
      </c>
      <c r="O6" s="2">
        <v>22.77</v>
      </c>
      <c r="P6" s="2">
        <v>22.65</v>
      </c>
      <c r="Q6" s="12">
        <f t="shared" ref="Q6:Q8" si="3">AVERAGE(O6:P6)</f>
        <v>22.71</v>
      </c>
      <c r="R6" s="2">
        <f>Q12-Q6</f>
        <v>-0.29166666666666785</v>
      </c>
      <c r="S6" s="2">
        <f>Q11^R6</f>
        <v>0.82167579706026295</v>
      </c>
      <c r="T6" s="2">
        <f>S6/H6</f>
        <v>1.308196484408354</v>
      </c>
      <c r="U6" s="2"/>
      <c r="V6" s="2">
        <v>23.24</v>
      </c>
      <c r="W6" s="2">
        <v>23.08</v>
      </c>
      <c r="X6" s="12">
        <f t="shared" ref="X6:X8" si="4">AVERAGE(V6:W6)</f>
        <v>23.159999999999997</v>
      </c>
      <c r="Y6" s="2">
        <f>X12-X6</f>
        <v>-1.0000000000001563E-2</v>
      </c>
      <c r="Z6" s="2">
        <f>X11^Y6</f>
        <v>0.99413164505310125</v>
      </c>
      <c r="AA6" s="2">
        <f>Z6/H6</f>
        <v>1.5827647933046989</v>
      </c>
      <c r="AB6" s="2"/>
      <c r="AC6" s="2">
        <v>28.93</v>
      </c>
      <c r="AD6" s="2">
        <v>29.98</v>
      </c>
      <c r="AE6" s="12">
        <f t="shared" ref="AE6:AE8" si="5">AVERAGE(AC6:AD6)</f>
        <v>29.454999999999998</v>
      </c>
      <c r="AF6" s="2">
        <f>AE12-AE6</f>
        <v>0.14166666666666572</v>
      </c>
      <c r="AG6" s="2">
        <f>AE11^AF6</f>
        <v>1.083746249453079</v>
      </c>
      <c r="AH6" s="2">
        <f t="shared" ref="AH6:AH9" si="6">AG6/N6</f>
        <v>2.8894197972664561</v>
      </c>
      <c r="AI6" s="2"/>
    </row>
    <row r="7" spans="2:35" x14ac:dyDescent="0.25">
      <c r="B7" s="5" t="s">
        <v>17</v>
      </c>
      <c r="C7" s="5" t="s">
        <v>33</v>
      </c>
      <c r="D7" s="5">
        <v>22.2</v>
      </c>
      <c r="E7" s="5">
        <v>21.62</v>
      </c>
      <c r="F7" s="12">
        <f t="shared" si="0"/>
        <v>21.91</v>
      </c>
      <c r="G7" s="2">
        <f>F12-F7</f>
        <v>0.18333333333333357</v>
      </c>
      <c r="H7" s="2">
        <f>F11^G7</f>
        <v>1.1332356482396932</v>
      </c>
      <c r="I7" s="2">
        <v>21.85</v>
      </c>
      <c r="J7" s="2">
        <v>22.61</v>
      </c>
      <c r="K7" s="12">
        <f t="shared" si="1"/>
        <v>22.23</v>
      </c>
      <c r="L7" s="2">
        <f>K12-K7</f>
        <v>1.2033333333333367</v>
      </c>
      <c r="M7" s="2">
        <f>K11^L7</f>
        <v>2.2696387179762469</v>
      </c>
      <c r="N7" s="2">
        <f t="shared" si="2"/>
        <v>1.6037566847360976</v>
      </c>
      <c r="O7" s="2">
        <v>21.91</v>
      </c>
      <c r="P7" s="2">
        <v>22.37</v>
      </c>
      <c r="Q7" s="12">
        <f t="shared" si="3"/>
        <v>22.14</v>
      </c>
      <c r="R7" s="2">
        <f>Q12-Q7</f>
        <v>0.27833333333333243</v>
      </c>
      <c r="S7" s="2">
        <f>Q11^R7</f>
        <v>1.2061466064943471</v>
      </c>
      <c r="T7" s="2">
        <f>S7/N7</f>
        <v>0.7520758092383707</v>
      </c>
      <c r="U7" s="2">
        <f>AVERAGE(T7:T9)</f>
        <v>0.66170321859204084</v>
      </c>
      <c r="V7" s="2">
        <v>24.65</v>
      </c>
      <c r="W7" s="2">
        <v>24.37</v>
      </c>
      <c r="X7" s="12">
        <f t="shared" si="4"/>
        <v>24.509999999999998</v>
      </c>
      <c r="Y7" s="2">
        <f>X12-X7</f>
        <v>-1.360000000000003</v>
      </c>
      <c r="Z7" s="2">
        <f>X11^Y7</f>
        <v>0.44912805524996463</v>
      </c>
      <c r="AA7" s="2">
        <f>Z7/H7</f>
        <v>0.39632362072938299</v>
      </c>
      <c r="AB7" s="2">
        <f>AVERAGE(AA7:AA9)</f>
        <v>0.35095763661885909</v>
      </c>
      <c r="AC7" s="2">
        <v>24.34</v>
      </c>
      <c r="AD7" s="2">
        <v>24.73</v>
      </c>
      <c r="AE7" s="12">
        <f t="shared" si="5"/>
        <v>24.535</v>
      </c>
      <c r="AF7" s="2">
        <f>AE12-AE7</f>
        <v>5.0616666666666639</v>
      </c>
      <c r="AG7" s="2">
        <f>AE11^AF7</f>
        <v>17.698761249374353</v>
      </c>
      <c r="AH7" s="2">
        <f>AG7/N7</f>
        <v>11.035814483471183</v>
      </c>
      <c r="AI7" s="2">
        <f>AVERAGE(AH7:AH9)</f>
        <v>10.382463323898383</v>
      </c>
    </row>
    <row r="8" spans="2:35" x14ac:dyDescent="0.25">
      <c r="B8" s="5" t="s">
        <v>17</v>
      </c>
      <c r="C8" s="5" t="s">
        <v>34</v>
      </c>
      <c r="D8" s="5">
        <v>20.94</v>
      </c>
      <c r="E8" s="5">
        <v>20.07</v>
      </c>
      <c r="F8" s="12">
        <f t="shared" si="0"/>
        <v>20.505000000000003</v>
      </c>
      <c r="G8" s="2">
        <f>F12-F8</f>
        <v>1.5883333333333312</v>
      </c>
      <c r="H8" s="2">
        <f>F11^G8</f>
        <v>2.955362101804238</v>
      </c>
      <c r="I8" s="2">
        <v>20.88</v>
      </c>
      <c r="J8" s="2">
        <v>20.23</v>
      </c>
      <c r="K8" s="3">
        <f>AVERAGE(I8:J8)</f>
        <v>20.555</v>
      </c>
      <c r="L8" s="2">
        <f>K12-K8</f>
        <v>2.8783333333333374</v>
      </c>
      <c r="M8" s="2">
        <f>K11^L8</f>
        <v>7.102915848890202</v>
      </c>
      <c r="N8" s="2">
        <f t="shared" si="2"/>
        <v>4.5816687257062556</v>
      </c>
      <c r="O8" s="2">
        <v>21.49</v>
      </c>
      <c r="P8" s="2">
        <v>21.58</v>
      </c>
      <c r="Q8" s="12">
        <f t="shared" si="3"/>
        <v>21.534999999999997</v>
      </c>
      <c r="R8" s="2">
        <f>Q12-Q8</f>
        <v>0.88333333333333641</v>
      </c>
      <c r="S8" s="2">
        <f>Q11^R8</f>
        <v>1.8127405276374811</v>
      </c>
      <c r="T8" s="2">
        <f>S8/H8</f>
        <v>0.61337340914360694</v>
      </c>
      <c r="U8" s="2"/>
      <c r="V8" s="2">
        <v>22.41</v>
      </c>
      <c r="W8" s="2">
        <v>22.45</v>
      </c>
      <c r="X8" s="12">
        <f t="shared" si="4"/>
        <v>22.43</v>
      </c>
      <c r="Y8" s="2">
        <f>X12-X8</f>
        <v>0.71999999999999531</v>
      </c>
      <c r="Z8" s="2">
        <f>X11^Y8</f>
        <v>1.527704345816272</v>
      </c>
      <c r="AA8" s="2">
        <f t="shared" ref="AA8:AA9" si="7">Z8/N8</f>
        <v>0.33343841235068328</v>
      </c>
      <c r="AB8" s="2"/>
      <c r="AC8" s="2">
        <v>23.91</v>
      </c>
      <c r="AD8" s="2">
        <v>22.88</v>
      </c>
      <c r="AE8" s="12">
        <f t="shared" si="5"/>
        <v>23.395</v>
      </c>
      <c r="AF8" s="2">
        <f>AE12-AE8</f>
        <v>6.2016666666666644</v>
      </c>
      <c r="AG8" s="2">
        <f>AE11^AF8</f>
        <v>33.807058337469172</v>
      </c>
      <c r="AH8" s="2">
        <f t="shared" si="6"/>
        <v>7.3787653279663683</v>
      </c>
      <c r="AI8" s="2"/>
    </row>
    <row r="9" spans="2:35" x14ac:dyDescent="0.25">
      <c r="B9" s="6" t="s">
        <v>17</v>
      </c>
      <c r="C9" s="6" t="s">
        <v>35</v>
      </c>
      <c r="D9" s="6">
        <v>22.2</v>
      </c>
      <c r="E9" s="6">
        <v>21.62</v>
      </c>
      <c r="F9" s="14">
        <f t="shared" si="0"/>
        <v>21.91</v>
      </c>
      <c r="G9" s="8">
        <f>F12-F9</f>
        <v>0.18333333333333357</v>
      </c>
      <c r="H9" s="8">
        <f>F11^G9</f>
        <v>1.1332356482396932</v>
      </c>
      <c r="I9" s="8">
        <v>21.85</v>
      </c>
      <c r="J9" s="8">
        <v>22.65</v>
      </c>
      <c r="K9" s="16">
        <f>AVERAGE(J9)</f>
        <v>22.65</v>
      </c>
      <c r="L9" s="8">
        <f>K12-K9</f>
        <v>0.78333333333333854</v>
      </c>
      <c r="M9" s="8">
        <f>K11^L9</f>
        <v>1.7049709585988391</v>
      </c>
      <c r="N9" s="8">
        <f t="shared" si="2"/>
        <v>1.3900121832191279</v>
      </c>
      <c r="O9" s="8">
        <v>22.91</v>
      </c>
      <c r="P9" s="8">
        <v>22.37</v>
      </c>
      <c r="Q9" s="14">
        <f>AVERAGE(O9:P9)</f>
        <v>22.64</v>
      </c>
      <c r="R9" s="8">
        <f>Q12-Q9</f>
        <v>-0.22166666666666757</v>
      </c>
      <c r="S9" s="8">
        <f>Q11^R9</f>
        <v>0.86133555743675494</v>
      </c>
      <c r="T9" s="8">
        <f t="shared" ref="T9" si="8">S9/N9</f>
        <v>0.61966043739414478</v>
      </c>
      <c r="U9" s="8"/>
      <c r="V9" s="8">
        <v>24.65</v>
      </c>
      <c r="W9" s="8">
        <v>24.37</v>
      </c>
      <c r="X9" s="14">
        <f>AVERAGE(V9:W9)</f>
        <v>24.509999999999998</v>
      </c>
      <c r="Y9" s="8">
        <f>X12-X9</f>
        <v>-1.360000000000003</v>
      </c>
      <c r="Z9" s="8">
        <f>X11^Y9</f>
        <v>0.44912805524996463</v>
      </c>
      <c r="AA9" s="8">
        <f t="shared" si="7"/>
        <v>0.32311087677651096</v>
      </c>
      <c r="AB9" s="8"/>
      <c r="AC9" s="8">
        <v>24.34</v>
      </c>
      <c r="AD9" s="8">
        <v>24.73</v>
      </c>
      <c r="AE9" s="14">
        <f>AVERAGE(AC9:AD9)</f>
        <v>24.535</v>
      </c>
      <c r="AF9" s="8">
        <f>AE12-AE9</f>
        <v>5.0616666666666639</v>
      </c>
      <c r="AG9" s="8">
        <f>AE11^AF9</f>
        <v>17.698761249374353</v>
      </c>
      <c r="AH9" s="8">
        <f t="shared" si="6"/>
        <v>12.732810160257594</v>
      </c>
      <c r="AI9" s="8"/>
    </row>
    <row r="10" spans="2:35" x14ac:dyDescent="0.25">
      <c r="B10" s="5" t="s">
        <v>18</v>
      </c>
      <c r="F10" s="5">
        <v>97.83</v>
      </c>
      <c r="K10" s="5">
        <v>97.61</v>
      </c>
      <c r="Q10" s="5">
        <v>96.09</v>
      </c>
      <c r="X10" s="5">
        <v>80.14</v>
      </c>
      <c r="AE10" s="5">
        <v>76.42</v>
      </c>
    </row>
    <row r="11" spans="2:35" x14ac:dyDescent="0.25">
      <c r="B11" s="5" t="s">
        <v>19</v>
      </c>
      <c r="F11" s="5">
        <f>F10/100 +1</f>
        <v>1.9782999999999999</v>
      </c>
      <c r="K11" s="5">
        <f>K10/100 +1</f>
        <v>1.9761</v>
      </c>
      <c r="Q11" s="5">
        <f>Q10/100 +1</f>
        <v>1.9609000000000001</v>
      </c>
      <c r="X11" s="5">
        <f>X10/100 +1</f>
        <v>1.8014000000000001</v>
      </c>
      <c r="AE11" s="5">
        <f>AE10/100 +1</f>
        <v>1.7642</v>
      </c>
    </row>
    <row r="12" spans="2:35" x14ac:dyDescent="0.25">
      <c r="B12" s="6" t="s">
        <v>20</v>
      </c>
      <c r="C12" s="6"/>
      <c r="D12" s="6"/>
      <c r="E12" s="6"/>
      <c r="F12" s="6">
        <f>AVERAGE(F4:F6)</f>
        <v>22.093333333333334</v>
      </c>
      <c r="G12" s="6"/>
      <c r="H12" s="6"/>
      <c r="I12" s="6"/>
      <c r="J12" s="6"/>
      <c r="K12" s="6">
        <f>AVERAGE(K4:K6)</f>
        <v>23.433333333333337</v>
      </c>
      <c r="L12" s="6"/>
      <c r="M12" s="6"/>
      <c r="N12" s="6"/>
      <c r="O12" s="6"/>
      <c r="P12" s="6"/>
      <c r="Q12" s="6">
        <f>AVERAGE(Q4:Q6)</f>
        <v>22.418333333333333</v>
      </c>
      <c r="R12" s="6"/>
      <c r="S12" s="6"/>
      <c r="T12" s="6"/>
      <c r="U12" s="6"/>
      <c r="V12" s="6"/>
      <c r="W12" s="6"/>
      <c r="X12" s="6">
        <f>AVERAGE(X4:X6)</f>
        <v>23.149999999999995</v>
      </c>
      <c r="Y12" s="6"/>
      <c r="Z12" s="6"/>
      <c r="AA12" s="6"/>
      <c r="AB12" s="6"/>
      <c r="AC12" s="6"/>
      <c r="AD12" s="6"/>
      <c r="AE12" s="6">
        <f>AVERAGE(AE4:AE6)</f>
        <v>29.596666666666664</v>
      </c>
      <c r="AF12" s="6"/>
      <c r="AG12" s="6"/>
      <c r="AH12" s="6"/>
      <c r="AI12" s="6"/>
    </row>
    <row r="15" spans="2:35" x14ac:dyDescent="0.25">
      <c r="B15" s="4"/>
      <c r="C15" s="4" t="s">
        <v>0</v>
      </c>
      <c r="D15" s="4"/>
      <c r="E15" s="4"/>
      <c r="F15" s="4" t="s">
        <v>1</v>
      </c>
      <c r="G15" s="4"/>
      <c r="H15" s="4"/>
      <c r="I15" s="4"/>
      <c r="J15" s="4"/>
      <c r="K15" s="4" t="s">
        <v>2</v>
      </c>
      <c r="L15" s="4"/>
      <c r="M15" s="4"/>
      <c r="N15" s="4"/>
      <c r="O15" s="4"/>
      <c r="P15" s="4"/>
      <c r="Q15" s="4" t="s">
        <v>3</v>
      </c>
      <c r="R15" s="4"/>
      <c r="S15" s="4"/>
      <c r="T15" s="4"/>
      <c r="U15" s="4"/>
      <c r="V15" s="4"/>
      <c r="W15" s="4"/>
      <c r="X15" s="4"/>
      <c r="Y15" s="4" t="s">
        <v>4</v>
      </c>
      <c r="Z15" s="4"/>
      <c r="AA15" s="4"/>
      <c r="AB15" s="4"/>
      <c r="AC15" s="4"/>
      <c r="AD15" s="4"/>
      <c r="AE15" s="4" t="s">
        <v>5</v>
      </c>
      <c r="AF15" s="4"/>
      <c r="AG15" s="4"/>
      <c r="AH15" s="4"/>
      <c r="AI15" s="4"/>
    </row>
    <row r="16" spans="2:35" x14ac:dyDescent="0.25">
      <c r="B16" s="6"/>
      <c r="C16" s="6" t="s">
        <v>6</v>
      </c>
      <c r="D16" s="6"/>
      <c r="E16" s="6"/>
      <c r="F16" s="6" t="s">
        <v>7</v>
      </c>
      <c r="G16" s="6" t="s">
        <v>8</v>
      </c>
      <c r="H16" s="6" t="s">
        <v>9</v>
      </c>
      <c r="I16" s="6"/>
      <c r="J16" s="6"/>
      <c r="K16" s="6" t="s">
        <v>7</v>
      </c>
      <c r="L16" s="6" t="s">
        <v>8</v>
      </c>
      <c r="M16" s="6" t="s">
        <v>9</v>
      </c>
      <c r="N16" s="6" t="s">
        <v>10</v>
      </c>
      <c r="O16" s="6"/>
      <c r="P16" s="6"/>
      <c r="Q16" s="6" t="s">
        <v>7</v>
      </c>
      <c r="R16" s="6" t="s">
        <v>8</v>
      </c>
      <c r="S16" s="6" t="s">
        <v>9</v>
      </c>
      <c r="T16" s="6" t="s">
        <v>11</v>
      </c>
      <c r="U16" s="6" t="s">
        <v>12</v>
      </c>
      <c r="V16" s="6"/>
      <c r="W16" s="6"/>
      <c r="X16" s="6" t="s">
        <v>7</v>
      </c>
      <c r="Y16" s="6" t="s">
        <v>8</v>
      </c>
      <c r="Z16" s="6" t="s">
        <v>9</v>
      </c>
      <c r="AA16" s="6" t="s">
        <v>11</v>
      </c>
      <c r="AB16" s="6" t="s">
        <v>12</v>
      </c>
      <c r="AC16" s="6"/>
      <c r="AD16" s="6"/>
      <c r="AE16" s="6" t="s">
        <v>7</v>
      </c>
      <c r="AF16" s="6" t="s">
        <v>8</v>
      </c>
      <c r="AG16" s="6" t="s">
        <v>9</v>
      </c>
      <c r="AH16" s="6" t="s">
        <v>11</v>
      </c>
      <c r="AI16" s="6" t="s">
        <v>12</v>
      </c>
    </row>
    <row r="17" spans="2:35" x14ac:dyDescent="0.25">
      <c r="B17" s="4" t="s">
        <v>21</v>
      </c>
      <c r="C17" s="4" t="s">
        <v>33</v>
      </c>
      <c r="D17" s="4">
        <v>20.67</v>
      </c>
      <c r="E17" s="4">
        <v>20.6</v>
      </c>
      <c r="F17" s="9">
        <f>AVERAGE(D17:E17)</f>
        <v>20.635000000000002</v>
      </c>
      <c r="G17" s="7">
        <f>F25-F17</f>
        <v>-0.96166666666666956</v>
      </c>
      <c r="H17" s="7">
        <f>F24^G17</f>
        <v>0.51887854652742171</v>
      </c>
      <c r="I17" s="7">
        <v>20.81</v>
      </c>
      <c r="J17" s="7">
        <v>20.88</v>
      </c>
      <c r="K17" s="9">
        <f>AVERAGE(I17:J17)</f>
        <v>20.844999999999999</v>
      </c>
      <c r="L17" s="7">
        <f>K25-K17</f>
        <v>-0.836666666666666</v>
      </c>
      <c r="M17" s="7">
        <f>K24^L17</f>
        <v>0.56559627229623466</v>
      </c>
      <c r="N17" s="7">
        <f>SQRT(H17*M17)</f>
        <v>0.54173404147274895</v>
      </c>
      <c r="O17" s="7">
        <v>22.35</v>
      </c>
      <c r="P17" s="7">
        <v>22.39</v>
      </c>
      <c r="Q17" s="9">
        <f>AVERAGE(O17:P17)</f>
        <v>22.37</v>
      </c>
      <c r="R17" s="7">
        <f>Q25-Q17</f>
        <v>-1.0966666666666711</v>
      </c>
      <c r="S17" s="7">
        <f>Q24^R17</f>
        <v>0.47783049221943136</v>
      </c>
      <c r="T17" s="7">
        <f>S17/N17</f>
        <v>0.88203888926826435</v>
      </c>
      <c r="U17" s="7">
        <f>AVERAGE(T17:T19)</f>
        <v>1.0043602350717207</v>
      </c>
      <c r="V17" s="7">
        <v>22.68</v>
      </c>
      <c r="W17" s="7">
        <v>22.74</v>
      </c>
      <c r="X17" s="9">
        <f>AVERAGE(V17:W17)</f>
        <v>22.71</v>
      </c>
      <c r="Y17" s="7">
        <f>X25-X17</f>
        <v>-0.88166666666666771</v>
      </c>
      <c r="Z17" s="7">
        <f>X24^Y17</f>
        <v>0.59516453410404047</v>
      </c>
      <c r="AA17" s="10">
        <f>Z17/M17</f>
        <v>1.052278035157062</v>
      </c>
      <c r="AB17" s="7">
        <f>AVERAGE(AA17:AA19)</f>
        <v>1.006399837683378</v>
      </c>
      <c r="AC17" s="7">
        <v>28.1</v>
      </c>
      <c r="AD17" s="7">
        <v>28.95</v>
      </c>
      <c r="AE17" s="11">
        <f>AVERAGE(AD17)</f>
        <v>28.95</v>
      </c>
      <c r="AF17" s="7">
        <f>AE25-AE17</f>
        <v>-2.4083333333333314</v>
      </c>
      <c r="AG17" s="7">
        <f>AE24^AF17</f>
        <v>0.25481833417698146</v>
      </c>
      <c r="AH17" s="7">
        <f>AG17/N17</f>
        <v>0.47037534042394064</v>
      </c>
      <c r="AI17" s="7">
        <f>AVERAGE(AH17:AH19)</f>
        <v>1.1885026357970967</v>
      </c>
    </row>
    <row r="18" spans="2:35" x14ac:dyDescent="0.25">
      <c r="B18" s="5" t="s">
        <v>21</v>
      </c>
      <c r="C18" s="5" t="s">
        <v>34</v>
      </c>
      <c r="D18" s="5">
        <v>19.2</v>
      </c>
      <c r="E18" s="5">
        <v>19.350000000000001</v>
      </c>
      <c r="F18" s="12">
        <f>AVERAGE(D18:E18)</f>
        <v>19.274999999999999</v>
      </c>
      <c r="G18" s="2">
        <f>F25-F18</f>
        <v>0.39833333333333343</v>
      </c>
      <c r="H18" s="2">
        <f>F24^G18</f>
        <v>1.3122695155602162</v>
      </c>
      <c r="I18" s="2">
        <v>19.600000000000001</v>
      </c>
      <c r="J18" s="2">
        <v>19.57</v>
      </c>
      <c r="K18" s="12">
        <f>AVERAGE(I18:J18)</f>
        <v>19.585000000000001</v>
      </c>
      <c r="L18" s="2">
        <f>K25-K18</f>
        <v>0.42333333333333201</v>
      </c>
      <c r="M18" s="2">
        <f>K24^L18</f>
        <v>1.3342148661361861</v>
      </c>
      <c r="N18" s="2">
        <f>SQRT(H18*M18)</f>
        <v>1.3231966958989021</v>
      </c>
      <c r="O18" s="2">
        <v>20.79</v>
      </c>
      <c r="P18" s="2">
        <v>20.85</v>
      </c>
      <c r="Q18" s="12">
        <f>AVERAGE(O18:P18)</f>
        <v>20.82</v>
      </c>
      <c r="R18" s="2">
        <f>Q25-Q18</f>
        <v>0.45333333333332959</v>
      </c>
      <c r="S18" s="2">
        <f>Q24^R18</f>
        <v>1.3569998586519609</v>
      </c>
      <c r="T18" s="2">
        <f>S18/N18</f>
        <v>1.0255465894510074</v>
      </c>
      <c r="U18" s="2"/>
      <c r="V18" s="2">
        <v>21.4</v>
      </c>
      <c r="W18" s="2">
        <v>21.5</v>
      </c>
      <c r="X18" s="12">
        <f>AVERAGE(V18:W18)</f>
        <v>21.45</v>
      </c>
      <c r="Y18" s="2">
        <f>X25-X18</f>
        <v>0.37833333333333385</v>
      </c>
      <c r="Z18" s="2">
        <f>X24^Y18</f>
        <v>1.2494124903496837</v>
      </c>
      <c r="AA18" s="13">
        <f>Z18/H18</f>
        <v>0.95210052168003123</v>
      </c>
      <c r="AB18" s="2"/>
      <c r="AC18" s="2">
        <v>24.57</v>
      </c>
      <c r="AD18" s="2">
        <v>24.97</v>
      </c>
      <c r="AE18" s="3">
        <f>AVERAGE(AC18:AD18)</f>
        <v>24.77</v>
      </c>
      <c r="AF18" s="2">
        <f>AE25-AE18</f>
        <v>1.7716666666666683</v>
      </c>
      <c r="AG18" s="2">
        <f>AE24^AF18</f>
        <v>2.734012843640186</v>
      </c>
      <c r="AH18" s="2">
        <f>AG18/N18</f>
        <v>2.0662180098498948</v>
      </c>
      <c r="AI18" s="2"/>
    </row>
    <row r="19" spans="2:35" x14ac:dyDescent="0.25">
      <c r="B19" s="5" t="s">
        <v>21</v>
      </c>
      <c r="C19" s="5" t="s">
        <v>35</v>
      </c>
      <c r="D19" s="5">
        <v>19.11</v>
      </c>
      <c r="F19" s="12">
        <f t="shared" ref="F19:F21" si="9">AVERAGE(D19:E19)</f>
        <v>19.11</v>
      </c>
      <c r="G19" s="2">
        <f>F25-F19</f>
        <v>0.56333333333333258</v>
      </c>
      <c r="H19" s="2">
        <f>F24^G19</f>
        <v>1.4686261100219158</v>
      </c>
      <c r="I19" s="2">
        <v>19.579999999999998</v>
      </c>
      <c r="J19" s="2">
        <v>19.61</v>
      </c>
      <c r="K19" s="12">
        <f t="shared" ref="K19:K21" si="10">AVERAGE(I19:J19)</f>
        <v>19.594999999999999</v>
      </c>
      <c r="L19" s="2">
        <f>K25-K19</f>
        <v>0.413333333333334</v>
      </c>
      <c r="M19" s="2">
        <f>K24^L19</f>
        <v>1.3251580714597202</v>
      </c>
      <c r="N19" s="2">
        <f t="shared" ref="N19:N22" si="11">SQRT(H19*M19)</f>
        <v>1.3950490112006935</v>
      </c>
      <c r="O19" s="2">
        <v>20.63</v>
      </c>
      <c r="P19" s="2">
        <v>20.63</v>
      </c>
      <c r="Q19" s="12">
        <f t="shared" ref="Q19:Q21" si="12">AVERAGE(O19:P19)</f>
        <v>20.63</v>
      </c>
      <c r="R19" s="2">
        <f>Q25-Q19</f>
        <v>0.64333333333333087</v>
      </c>
      <c r="S19" s="2">
        <f>Q24^R19</f>
        <v>1.5422200226101779</v>
      </c>
      <c r="T19" s="2">
        <f t="shared" ref="T19:T21" si="13">S19/N19</f>
        <v>1.1054952264958899</v>
      </c>
      <c r="U19" s="2"/>
      <c r="V19" s="2">
        <v>21.33</v>
      </c>
      <c r="W19" s="2">
        <v>21.32</v>
      </c>
      <c r="X19" s="12">
        <f t="shared" ref="X19:X21" si="14">AVERAGE(V19:W19)</f>
        <v>21.324999999999999</v>
      </c>
      <c r="Y19" s="2">
        <f>X25-X19</f>
        <v>0.50333333333333385</v>
      </c>
      <c r="Z19" s="2">
        <f>X24^Y19</f>
        <v>1.3447981812121828</v>
      </c>
      <c r="AA19" s="13">
        <f>Z19/M19</f>
        <v>1.0148209562130412</v>
      </c>
      <c r="AB19" s="2"/>
      <c r="AC19" s="2">
        <v>26.04</v>
      </c>
      <c r="AD19" s="2">
        <v>25.77</v>
      </c>
      <c r="AE19" s="12">
        <f t="shared" ref="AE19:AE21" si="15">AVERAGE(AC19:AD19)</f>
        <v>25.905000000000001</v>
      </c>
      <c r="AF19" s="2">
        <f>AE25-AE19</f>
        <v>0.63666666666666671</v>
      </c>
      <c r="AG19" s="2">
        <f>AE24^AF19</f>
        <v>1.435386235516704</v>
      </c>
      <c r="AH19" s="2">
        <f>AG19/N19</f>
        <v>1.0289145571174543</v>
      </c>
      <c r="AI19" s="2"/>
    </row>
    <row r="20" spans="2:35" x14ac:dyDescent="0.25">
      <c r="B20" s="5" t="s">
        <v>31</v>
      </c>
      <c r="C20" s="5" t="s">
        <v>33</v>
      </c>
      <c r="D20" s="5">
        <v>21.09</v>
      </c>
      <c r="E20" s="5">
        <v>21.14</v>
      </c>
      <c r="F20" s="12">
        <f t="shared" si="9"/>
        <v>21.115000000000002</v>
      </c>
      <c r="G20" s="2">
        <f>F25-F20</f>
        <v>-1.44166666666667</v>
      </c>
      <c r="H20" s="2">
        <f>F24^G20</f>
        <v>0.37397750709819982</v>
      </c>
      <c r="I20" s="2">
        <v>20.43</v>
      </c>
      <c r="J20" s="2">
        <v>20.29</v>
      </c>
      <c r="K20" s="12">
        <f t="shared" si="10"/>
        <v>20.36</v>
      </c>
      <c r="L20" s="2">
        <f>K25-K20</f>
        <v>-0.35166666666666657</v>
      </c>
      <c r="M20" s="2">
        <f>K24^L20</f>
        <v>0.78699842601948811</v>
      </c>
      <c r="N20" s="2">
        <f t="shared" si="11"/>
        <v>0.54251240488395769</v>
      </c>
      <c r="O20" s="2">
        <v>23.14</v>
      </c>
      <c r="P20" s="2">
        <v>23.68</v>
      </c>
      <c r="Q20" s="12">
        <f t="shared" si="12"/>
        <v>23.41</v>
      </c>
      <c r="R20" s="2">
        <f>Q25-Q20</f>
        <v>-2.1366666666666703</v>
      </c>
      <c r="S20" s="2">
        <f>Q24^R20</f>
        <v>0.23720301011169856</v>
      </c>
      <c r="T20" s="2">
        <f>S20/N20</f>
        <v>0.43723057385652925</v>
      </c>
      <c r="U20" s="2">
        <f>AVERAGE(T20:T22)</f>
        <v>1.0725020050958816</v>
      </c>
      <c r="V20" s="2">
        <v>23.9</v>
      </c>
      <c r="W20" s="2">
        <v>23.79</v>
      </c>
      <c r="X20" s="12">
        <f t="shared" si="14"/>
        <v>23.844999999999999</v>
      </c>
      <c r="Y20" s="2">
        <f>X25-X20</f>
        <v>-2.0166666666666657</v>
      </c>
      <c r="Z20" s="2">
        <f>X24^Y20</f>
        <v>0.30515431391076531</v>
      </c>
      <c r="AA20" s="13">
        <f>Z20/N20</f>
        <v>0.56248356934075494</v>
      </c>
      <c r="AB20" s="2">
        <f>AVERAGE(AA20:AA22)</f>
        <v>1.1836822977443158</v>
      </c>
      <c r="AC20" s="2">
        <v>20.18</v>
      </c>
      <c r="AD20" s="2">
        <v>21.11</v>
      </c>
      <c r="AE20" s="12">
        <f t="shared" si="15"/>
        <v>20.645</v>
      </c>
      <c r="AF20" s="2">
        <f>AE25-AE20</f>
        <v>5.8966666666666683</v>
      </c>
      <c r="AG20" s="2">
        <f>AE24^AF20</f>
        <v>28.432189079849252</v>
      </c>
      <c r="AH20" s="2">
        <f t="shared" ref="AH20:AH21" si="16">AG20/N20</f>
        <v>52.408366746804326</v>
      </c>
      <c r="AI20" s="2">
        <f>AVERAGE(AH20:AH22)</f>
        <v>54.591358779152436</v>
      </c>
    </row>
    <row r="21" spans="2:35" x14ac:dyDescent="0.25">
      <c r="B21" s="5" t="s">
        <v>31</v>
      </c>
      <c r="C21" s="5" t="s">
        <v>34</v>
      </c>
      <c r="D21" s="5">
        <v>20.09</v>
      </c>
      <c r="E21" s="5">
        <v>20.09</v>
      </c>
      <c r="F21" s="12">
        <f t="shared" si="9"/>
        <v>20.09</v>
      </c>
      <c r="G21" s="2">
        <f>F25-F21</f>
        <v>-0.41666666666666785</v>
      </c>
      <c r="H21" s="2">
        <f>F24^G21</f>
        <v>0.75256659531182835</v>
      </c>
      <c r="I21" s="2">
        <v>21.47</v>
      </c>
      <c r="J21" s="2">
        <v>21.48</v>
      </c>
      <c r="K21" s="12">
        <f t="shared" si="10"/>
        <v>21.475000000000001</v>
      </c>
      <c r="L21" s="2">
        <f>K25-K21</f>
        <v>-1.4666666666666686</v>
      </c>
      <c r="M21" s="2">
        <f>K24^L21</f>
        <v>0.36825353122199034</v>
      </c>
      <c r="N21" s="2">
        <f t="shared" si="11"/>
        <v>0.52643642180541739</v>
      </c>
      <c r="O21" s="2">
        <v>22.19</v>
      </c>
      <c r="P21" s="2">
        <v>22.03</v>
      </c>
      <c r="Q21" s="12">
        <f t="shared" si="12"/>
        <v>22.11</v>
      </c>
      <c r="R21" s="2">
        <f>Q25-Q21</f>
        <v>-0.83666666666666956</v>
      </c>
      <c r="S21" s="2">
        <f>Q24^R21</f>
        <v>0.56926210765715723</v>
      </c>
      <c r="T21" s="2">
        <f t="shared" si="13"/>
        <v>1.0813501575458417</v>
      </c>
      <c r="U21" s="2"/>
      <c r="V21" s="2">
        <v>22.1</v>
      </c>
      <c r="W21" s="2">
        <v>22.41</v>
      </c>
      <c r="X21" s="12">
        <f t="shared" si="14"/>
        <v>22.255000000000003</v>
      </c>
      <c r="Y21" s="2">
        <f>X25-X21</f>
        <v>-0.42666666666666941</v>
      </c>
      <c r="Z21" s="2">
        <f>X24^Y21</f>
        <v>0.77792847001125309</v>
      </c>
      <c r="AA21" s="13">
        <f>Z21/N21</f>
        <v>1.4777253962469807</v>
      </c>
      <c r="AB21" s="2"/>
      <c r="AC21" s="2">
        <v>19.649999999999999</v>
      </c>
      <c r="AD21" s="2">
        <v>19.11</v>
      </c>
      <c r="AE21" s="12">
        <f t="shared" si="15"/>
        <v>19.38</v>
      </c>
      <c r="AF21" s="2">
        <f>AE25-AE21</f>
        <v>7.1616666666666688</v>
      </c>
      <c r="AG21" s="2">
        <f>AE24^AF21</f>
        <v>58.30332031058883</v>
      </c>
      <c r="AH21" s="2">
        <f t="shared" si="16"/>
        <v>110.75092431985838</v>
      </c>
      <c r="AI21" s="2"/>
    </row>
    <row r="22" spans="2:35" x14ac:dyDescent="0.25">
      <c r="B22" s="6" t="s">
        <v>32</v>
      </c>
      <c r="C22" s="6" t="s">
        <v>35</v>
      </c>
      <c r="D22" s="6">
        <v>19.48</v>
      </c>
      <c r="E22" s="6">
        <v>20.94</v>
      </c>
      <c r="F22" s="14">
        <f>AVERAGE(D22:E22)</f>
        <v>20.21</v>
      </c>
      <c r="G22" s="8">
        <f>F25-F22</f>
        <v>-0.53666666666666885</v>
      </c>
      <c r="H22" s="8">
        <f>F24^G22</f>
        <v>0.69340964623418222</v>
      </c>
      <c r="I22" s="8">
        <v>20.66</v>
      </c>
      <c r="J22" s="8">
        <v>20.97</v>
      </c>
      <c r="K22" s="14">
        <f>AVERAGE(I22:J22)</f>
        <v>20.814999999999998</v>
      </c>
      <c r="L22" s="8">
        <f>K25-K22</f>
        <v>-0.80666666666666487</v>
      </c>
      <c r="M22" s="8">
        <f>K24^L22</f>
        <v>0.57727241607978019</v>
      </c>
      <c r="N22" s="8">
        <f t="shared" si="11"/>
        <v>0.63268180139358521</v>
      </c>
      <c r="O22" s="8">
        <v>21.1</v>
      </c>
      <c r="P22" s="8">
        <v>20.96</v>
      </c>
      <c r="Q22" s="14">
        <f>AVERAGE(O22:P22)</f>
        <v>21.03</v>
      </c>
      <c r="R22" s="8">
        <f>Q25-Q22</f>
        <v>0.24333333333332874</v>
      </c>
      <c r="S22" s="8">
        <f>Q24^R22</f>
        <v>1.1780511800771953</v>
      </c>
      <c r="T22" s="8">
        <f>S22/H22</f>
        <v>1.6989252838852738</v>
      </c>
      <c r="U22" s="8"/>
      <c r="V22" s="8">
        <v>21.94</v>
      </c>
      <c r="W22" s="8">
        <v>21.87</v>
      </c>
      <c r="X22" s="14">
        <f>AVERAGE(V22:W22)</f>
        <v>21.905000000000001</v>
      </c>
      <c r="Y22" s="8">
        <f>X25-X22</f>
        <v>-7.6666666666667993E-2</v>
      </c>
      <c r="Z22" s="8">
        <f>X24^Y22</f>
        <v>0.95587966167632388</v>
      </c>
      <c r="AA22" s="15">
        <f>Z22/N22</f>
        <v>1.510837927645212</v>
      </c>
      <c r="AB22" s="8"/>
      <c r="AC22" s="8">
        <v>27.87</v>
      </c>
      <c r="AD22" s="8">
        <v>28.54</v>
      </c>
      <c r="AE22" s="14">
        <f>AVERAGE(AC22:AD22)</f>
        <v>28.204999999999998</v>
      </c>
      <c r="AF22" s="8">
        <f>AE25-AE22</f>
        <v>-1.6633333333333304</v>
      </c>
      <c r="AG22" s="8">
        <f>AE24^AF22</f>
        <v>0.38896345259656079</v>
      </c>
      <c r="AH22" s="8">
        <f>AG22/N22</f>
        <v>0.61478527079458445</v>
      </c>
      <c r="AI22" s="8"/>
    </row>
    <row r="23" spans="2:35" x14ac:dyDescent="0.25">
      <c r="B23" s="5" t="s">
        <v>18</v>
      </c>
      <c r="F23" s="5">
        <v>97.83</v>
      </c>
      <c r="K23" s="5">
        <v>97.61</v>
      </c>
      <c r="Q23" s="5">
        <v>96.09</v>
      </c>
      <c r="X23" s="5">
        <v>80.14</v>
      </c>
      <c r="AE23" s="5">
        <v>76.42</v>
      </c>
    </row>
    <row r="24" spans="2:35" x14ac:dyDescent="0.25">
      <c r="B24" s="5" t="s">
        <v>19</v>
      </c>
      <c r="F24" s="5">
        <f>F23/100 +1</f>
        <v>1.9782999999999999</v>
      </c>
      <c r="K24" s="5">
        <f>K23/100 +1</f>
        <v>1.9761</v>
      </c>
      <c r="Q24" s="5">
        <f>Q23/100 +1</f>
        <v>1.9609000000000001</v>
      </c>
      <c r="X24" s="5">
        <f>X23/100 +1</f>
        <v>1.8014000000000001</v>
      </c>
      <c r="AE24" s="5">
        <f>AE23/100 +1</f>
        <v>1.7642</v>
      </c>
    </row>
    <row r="25" spans="2:35" x14ac:dyDescent="0.25">
      <c r="B25" s="6" t="s">
        <v>20</v>
      </c>
      <c r="C25" s="6"/>
      <c r="D25" s="6"/>
      <c r="E25" s="6"/>
      <c r="F25" s="6">
        <f>AVERAGE(F17:F19)</f>
        <v>19.673333333333332</v>
      </c>
      <c r="G25" s="6"/>
      <c r="H25" s="6"/>
      <c r="I25" s="6"/>
      <c r="J25" s="6"/>
      <c r="K25" s="8">
        <f>AVERAGE(K17:K19)</f>
        <v>20.008333333333333</v>
      </c>
      <c r="L25" s="6"/>
      <c r="M25" s="6"/>
      <c r="N25" s="6"/>
      <c r="O25" s="6"/>
      <c r="P25" s="6"/>
      <c r="Q25" s="6">
        <f>AVERAGE(Q17:Q19)</f>
        <v>21.27333333333333</v>
      </c>
      <c r="R25" s="6"/>
      <c r="S25" s="6"/>
      <c r="T25" s="6"/>
      <c r="U25" s="6"/>
      <c r="V25" s="6"/>
      <c r="W25" s="6"/>
      <c r="X25" s="6">
        <f>AVERAGE(X17:X19)</f>
        <v>21.828333333333333</v>
      </c>
      <c r="Y25" s="6"/>
      <c r="Z25" s="6"/>
      <c r="AA25" s="6"/>
      <c r="AB25" s="6"/>
      <c r="AC25" s="6"/>
      <c r="AD25" s="6"/>
      <c r="AE25" s="6">
        <f>AVERAGE(AE17:AE19)</f>
        <v>26.541666666666668</v>
      </c>
      <c r="AF25" s="6"/>
      <c r="AG25" s="6"/>
      <c r="AH25" s="6"/>
      <c r="AI25" s="6"/>
    </row>
    <row r="28" spans="2:35" x14ac:dyDescent="0.25">
      <c r="B28" s="4"/>
      <c r="C28" s="4" t="s">
        <v>0</v>
      </c>
      <c r="D28" s="4"/>
      <c r="E28" s="4"/>
      <c r="F28" s="4" t="s">
        <v>1</v>
      </c>
      <c r="G28" s="4"/>
      <c r="H28" s="4"/>
      <c r="I28" s="4"/>
      <c r="J28" s="4"/>
      <c r="K28" s="4" t="s">
        <v>2</v>
      </c>
      <c r="L28" s="4"/>
      <c r="M28" s="4"/>
      <c r="N28" s="4"/>
      <c r="O28" s="4"/>
      <c r="P28" s="4"/>
      <c r="Q28" s="4" t="s">
        <v>3</v>
      </c>
      <c r="R28" s="4"/>
      <c r="S28" s="4"/>
      <c r="T28" s="4"/>
      <c r="U28" s="4"/>
      <c r="V28" s="4"/>
      <c r="W28" s="4"/>
      <c r="X28" s="4"/>
      <c r="Y28" s="4" t="s">
        <v>4</v>
      </c>
      <c r="Z28" s="4"/>
      <c r="AA28" s="4"/>
      <c r="AB28" s="4"/>
      <c r="AC28" s="4"/>
      <c r="AD28" s="4"/>
      <c r="AE28" s="4" t="s">
        <v>5</v>
      </c>
      <c r="AF28" s="4"/>
      <c r="AG28" s="4"/>
      <c r="AH28" s="4"/>
      <c r="AI28" s="4"/>
    </row>
    <row r="29" spans="2:35" x14ac:dyDescent="0.25">
      <c r="B29" s="6"/>
      <c r="C29" s="6" t="s">
        <v>6</v>
      </c>
      <c r="D29" s="6"/>
      <c r="E29" s="6"/>
      <c r="F29" s="6" t="s">
        <v>7</v>
      </c>
      <c r="G29" s="6" t="s">
        <v>8</v>
      </c>
      <c r="H29" s="6" t="s">
        <v>9</v>
      </c>
      <c r="I29" s="6"/>
      <c r="J29" s="6"/>
      <c r="K29" s="6" t="s">
        <v>7</v>
      </c>
      <c r="L29" s="6" t="s">
        <v>8</v>
      </c>
      <c r="M29" s="6" t="s">
        <v>9</v>
      </c>
      <c r="N29" s="6" t="s">
        <v>10</v>
      </c>
      <c r="O29" s="6"/>
      <c r="P29" s="6"/>
      <c r="Q29" s="6" t="s">
        <v>7</v>
      </c>
      <c r="R29" s="6" t="s">
        <v>8</v>
      </c>
      <c r="S29" s="6" t="s">
        <v>9</v>
      </c>
      <c r="T29" s="6" t="s">
        <v>11</v>
      </c>
      <c r="U29" s="6" t="s">
        <v>12</v>
      </c>
      <c r="V29" s="6"/>
      <c r="W29" s="6"/>
      <c r="X29" s="6" t="s">
        <v>7</v>
      </c>
      <c r="Y29" s="6" t="s">
        <v>8</v>
      </c>
      <c r="Z29" s="6" t="s">
        <v>9</v>
      </c>
      <c r="AA29" s="6" t="s">
        <v>11</v>
      </c>
      <c r="AB29" s="6" t="s">
        <v>12</v>
      </c>
      <c r="AC29" s="6"/>
      <c r="AD29" s="6"/>
      <c r="AE29" s="6" t="s">
        <v>7</v>
      </c>
      <c r="AF29" s="6" t="s">
        <v>8</v>
      </c>
      <c r="AG29" s="6" t="s">
        <v>9</v>
      </c>
      <c r="AH29" s="6" t="s">
        <v>11</v>
      </c>
      <c r="AI29" s="6" t="s">
        <v>12</v>
      </c>
    </row>
    <row r="30" spans="2:35" x14ac:dyDescent="0.25">
      <c r="B30" s="4" t="s">
        <v>23</v>
      </c>
      <c r="C30" s="4" t="s">
        <v>33</v>
      </c>
      <c r="D30" s="4">
        <v>19.72</v>
      </c>
      <c r="E30" s="10">
        <v>19.97</v>
      </c>
      <c r="F30" s="10">
        <f>AVERAGE(D30:E30)</f>
        <v>19.844999999999999</v>
      </c>
      <c r="G30" s="10">
        <f>F38-F30</f>
        <v>0.56666666666666643</v>
      </c>
      <c r="H30" s="10">
        <f>F37^G30</f>
        <v>1.4719697517746502</v>
      </c>
      <c r="I30" s="10">
        <v>19.05</v>
      </c>
      <c r="J30" s="10">
        <v>19.010000000000002</v>
      </c>
      <c r="K30" s="10">
        <f>AVERAGE(I30:J30)</f>
        <v>19.03</v>
      </c>
      <c r="L30" s="10">
        <f>K38-K30</f>
        <v>1.3816666666666642</v>
      </c>
      <c r="M30" s="10">
        <f>K37^L30</f>
        <v>2.5627681734298355</v>
      </c>
      <c r="N30" s="10">
        <f>SQRT(H30*M30)</f>
        <v>1.9422454098541433</v>
      </c>
      <c r="O30" s="10">
        <v>20.190000000000001</v>
      </c>
      <c r="P30" s="10">
        <v>20.25</v>
      </c>
      <c r="Q30" s="10">
        <f>AVERAGE(O30:P30)</f>
        <v>20.22</v>
      </c>
      <c r="R30" s="10">
        <f>Q38-Q30</f>
        <v>1.0733333333333341</v>
      </c>
      <c r="S30" s="10">
        <f>Q37^R30</f>
        <v>2.0601658280912711</v>
      </c>
      <c r="T30" s="10">
        <f>S30/N30</f>
        <v>1.0607134493091599</v>
      </c>
      <c r="U30" s="10">
        <f>AVERAGE(T30:T31)</f>
        <v>0.85552982276960288</v>
      </c>
      <c r="V30" s="10">
        <v>21.06</v>
      </c>
      <c r="W30" s="10">
        <v>21.46</v>
      </c>
      <c r="X30" s="10">
        <f>AVERAGE(V30:W30)</f>
        <v>21.259999999999998</v>
      </c>
      <c r="Y30" s="10">
        <f>X38-X30</f>
        <v>0.65833333333333499</v>
      </c>
      <c r="Z30" s="10">
        <f>X37^Y30</f>
        <v>1.4732508068590602</v>
      </c>
      <c r="AA30" s="10">
        <f>Z30/N30</f>
        <v>0.7585296890827492</v>
      </c>
      <c r="AB30" s="10">
        <f>AVERAGE(AA30:AA32)</f>
        <v>1.0256293045790799</v>
      </c>
      <c r="AC30" s="10">
        <v>25.17</v>
      </c>
      <c r="AD30" s="10">
        <v>25.43</v>
      </c>
      <c r="AE30" s="10">
        <f>AVERAGE(AC30:AD30)</f>
        <v>25.3</v>
      </c>
      <c r="AF30" s="10">
        <f>AE38-AE30</f>
        <v>1.6416666666666622</v>
      </c>
      <c r="AG30" s="10">
        <f>AE37^AF30</f>
        <v>2.5395065313458773</v>
      </c>
      <c r="AH30" s="10">
        <f>AG30/M30</f>
        <v>0.99092323592702247</v>
      </c>
      <c r="AI30" s="10">
        <f>AVERAGE(AH30:AH32)</f>
        <v>1.0037258273267142</v>
      </c>
    </row>
    <row r="31" spans="2:35" x14ac:dyDescent="0.25">
      <c r="B31" s="5" t="s">
        <v>23</v>
      </c>
      <c r="C31" s="5" t="s">
        <v>34</v>
      </c>
      <c r="D31" s="5">
        <v>21.07</v>
      </c>
      <c r="E31" s="13">
        <v>21.23</v>
      </c>
      <c r="F31" s="13">
        <f>AVERAGE(D31:E31)</f>
        <v>21.15</v>
      </c>
      <c r="G31" s="13">
        <f>F38-F31</f>
        <v>-0.73833333333333329</v>
      </c>
      <c r="H31" s="13">
        <f>F37^G31</f>
        <v>0.60427917625711569</v>
      </c>
      <c r="I31" s="13">
        <v>21.63</v>
      </c>
      <c r="J31" s="13">
        <v>21.66</v>
      </c>
      <c r="K31" s="13">
        <f>AVERAGE(I31:J31)</f>
        <v>21.645</v>
      </c>
      <c r="L31" s="13">
        <f>K38-K31</f>
        <v>-1.2333333333333343</v>
      </c>
      <c r="M31" s="13">
        <f>K37^L31</f>
        <v>0.43168703042039802</v>
      </c>
      <c r="N31" s="13">
        <f>SQRT(H31*M31)</f>
        <v>0.51074404856377775</v>
      </c>
      <c r="O31" s="13">
        <v>22.52</v>
      </c>
      <c r="P31" s="13">
        <v>23.34</v>
      </c>
      <c r="Q31" s="13">
        <f>AVERAGE(O31:P31)</f>
        <v>22.93</v>
      </c>
      <c r="R31" s="13">
        <f>Q38-Q31</f>
        <v>-1.6366666666666667</v>
      </c>
      <c r="S31" s="13">
        <f>Q37^R31</f>
        <v>0.33216044923058663</v>
      </c>
      <c r="T31" s="13">
        <f>S31/N31</f>
        <v>0.65034619623004575</v>
      </c>
      <c r="U31" s="13"/>
      <c r="V31" s="13">
        <v>23.21</v>
      </c>
      <c r="W31" s="13">
        <v>22.91</v>
      </c>
      <c r="X31" s="13">
        <f>AVERAGE(V31:W31)</f>
        <v>23.060000000000002</v>
      </c>
      <c r="Y31" s="13">
        <f>X38-X31</f>
        <v>-1.1416666666666693</v>
      </c>
      <c r="Z31" s="13">
        <f>X37^Y31</f>
        <v>0.51071475182117954</v>
      </c>
      <c r="AA31" s="13">
        <f>Z31/N31</f>
        <v>0.9999426390915751</v>
      </c>
      <c r="AB31" s="13"/>
      <c r="AC31" s="13">
        <v>29.17</v>
      </c>
      <c r="AD31" s="13">
        <v>29.49</v>
      </c>
      <c r="AE31" s="13">
        <f>AVERAGE(AC31:AD31)</f>
        <v>29.33</v>
      </c>
      <c r="AF31" s="13">
        <f>AE38-AE31</f>
        <v>-2.3883333333333354</v>
      </c>
      <c r="AG31" s="13">
        <f>AE37^AF31</f>
        <v>0.25772801485696439</v>
      </c>
      <c r="AH31" s="13">
        <f>AG31/N31</f>
        <v>0.50461285957555568</v>
      </c>
      <c r="AI31" s="13"/>
    </row>
    <row r="32" spans="2:35" x14ac:dyDescent="0.25">
      <c r="B32" s="5" t="s">
        <v>23</v>
      </c>
      <c r="C32" s="5" t="s">
        <v>35</v>
      </c>
      <c r="D32" s="5">
        <v>20.5</v>
      </c>
      <c r="E32" s="13">
        <v>19.98</v>
      </c>
      <c r="F32" s="13">
        <f t="shared" ref="F32:F34" si="17">AVERAGE(D32:E32)</f>
        <v>20.240000000000002</v>
      </c>
      <c r="G32" s="13">
        <f>F38-F32</f>
        <v>0.1716666666666633</v>
      </c>
      <c r="H32" s="13">
        <f>F37^G32</f>
        <v>1.1242515264967015</v>
      </c>
      <c r="I32" s="13">
        <v>20.73</v>
      </c>
      <c r="J32" s="13">
        <v>20.39</v>
      </c>
      <c r="K32" s="13">
        <f t="shared" ref="K32:K34" si="18">AVERAGE(I32:J32)</f>
        <v>20.560000000000002</v>
      </c>
      <c r="L32" s="13">
        <f>K38-K32</f>
        <v>-0.14833333333333698</v>
      </c>
      <c r="M32" s="13">
        <f>K37^L32</f>
        <v>0.90390268644308813</v>
      </c>
      <c r="N32" s="13">
        <f t="shared" ref="N32:N35" si="19">SQRT(H32*M32)</f>
        <v>1.0080743896350661</v>
      </c>
      <c r="O32" s="13">
        <v>20.75</v>
      </c>
      <c r="P32" s="13">
        <v>20.71</v>
      </c>
      <c r="Q32" s="13">
        <f t="shared" ref="Q32:Q34" si="20">AVERAGE(O32:P32)</f>
        <v>20.73</v>
      </c>
      <c r="R32" s="13">
        <f>Q38-Q32</f>
        <v>0.56333333333333258</v>
      </c>
      <c r="S32" s="13">
        <f>Q37^R32</f>
        <v>1.4613353885255405</v>
      </c>
      <c r="T32" s="13">
        <f t="shared" ref="T32:T34" si="21">S32/N32</f>
        <v>1.4496305069852631</v>
      </c>
      <c r="U32" s="13"/>
      <c r="V32" s="13">
        <v>21.2</v>
      </c>
      <c r="W32" s="13">
        <v>21.67</v>
      </c>
      <c r="X32" s="13">
        <f t="shared" ref="X32:X34" si="22">AVERAGE(V32:W32)</f>
        <v>21.435000000000002</v>
      </c>
      <c r="Y32" s="13">
        <f>X38-X32</f>
        <v>0.48333333333333073</v>
      </c>
      <c r="Z32" s="13">
        <f>X37^Y32</f>
        <v>1.3290609867016938</v>
      </c>
      <c r="AA32" s="13">
        <f>Z32/N32</f>
        <v>1.3184155855629149</v>
      </c>
      <c r="AB32" s="13"/>
      <c r="AC32" s="13">
        <v>26</v>
      </c>
      <c r="AD32" s="13">
        <v>26.39</v>
      </c>
      <c r="AE32" s="13">
        <f t="shared" ref="AE32:AE34" si="23">AVERAGE(AC32:AD32)</f>
        <v>26.195</v>
      </c>
      <c r="AF32" s="13">
        <f>AE38-AE32</f>
        <v>0.74666666666666259</v>
      </c>
      <c r="AG32" s="13">
        <f>AE37^AF32</f>
        <v>1.5278792655790163</v>
      </c>
      <c r="AH32" s="13">
        <f>AG32/N32</f>
        <v>1.5156413864775646</v>
      </c>
      <c r="AI32" s="13"/>
    </row>
    <row r="33" spans="2:46" x14ac:dyDescent="0.25">
      <c r="B33" s="5" t="s">
        <v>24</v>
      </c>
      <c r="C33" s="5" t="s">
        <v>33</v>
      </c>
      <c r="D33" s="5">
        <v>20.079999999999998</v>
      </c>
      <c r="E33" s="13">
        <v>20.14</v>
      </c>
      <c r="F33" s="13">
        <f t="shared" si="17"/>
        <v>20.11</v>
      </c>
      <c r="G33" s="13">
        <f>F38-F33</f>
        <v>0.30166666666666586</v>
      </c>
      <c r="H33" s="13">
        <f>F37^G33</f>
        <v>1.2285178344931444</v>
      </c>
      <c r="I33" s="13">
        <v>20.66</v>
      </c>
      <c r="J33" s="13">
        <v>20.62</v>
      </c>
      <c r="K33" s="13">
        <f t="shared" si="18"/>
        <v>20.64</v>
      </c>
      <c r="L33" s="13">
        <f>K38-K33</f>
        <v>-0.22833333333333528</v>
      </c>
      <c r="M33" s="13">
        <f>K37^L33</f>
        <v>0.85596688567229506</v>
      </c>
      <c r="N33" s="13">
        <f t="shared" si="19"/>
        <v>1.0254611571307657</v>
      </c>
      <c r="O33" s="13">
        <v>20.7</v>
      </c>
      <c r="P33" s="13">
        <v>20.84</v>
      </c>
      <c r="Q33" s="13">
        <f t="shared" si="20"/>
        <v>20.77</v>
      </c>
      <c r="R33" s="13">
        <f>Q38-Q33</f>
        <v>0.52333333333333343</v>
      </c>
      <c r="S33" s="13">
        <f>Q37^R33</f>
        <v>1.4224980629530009</v>
      </c>
      <c r="T33" s="13">
        <f>S33/H33</f>
        <v>1.1578977716183403</v>
      </c>
      <c r="U33" s="13">
        <f>AVERAGE(T34:T35)</f>
        <v>1.6938877921985318</v>
      </c>
      <c r="V33" s="13">
        <v>21.56</v>
      </c>
      <c r="W33" s="13">
        <v>21.66</v>
      </c>
      <c r="X33" s="13">
        <f t="shared" si="22"/>
        <v>21.61</v>
      </c>
      <c r="Y33" s="13">
        <f>X38-X33</f>
        <v>0.30833333333333357</v>
      </c>
      <c r="Z33" s="13">
        <f>X37^Y33</f>
        <v>1.1989832947306656</v>
      </c>
      <c r="AA33" s="13">
        <f t="shared" ref="AA33" si="24">Z33/N33</f>
        <v>1.169213759481065</v>
      </c>
      <c r="AB33" s="13">
        <f>AVERAGE(AA33:AA35)</f>
        <v>1.9435927206966994</v>
      </c>
      <c r="AC33" s="13">
        <v>28.77</v>
      </c>
      <c r="AD33" s="13">
        <v>28.66</v>
      </c>
      <c r="AE33" s="13">
        <f t="shared" si="23"/>
        <v>28.715</v>
      </c>
      <c r="AF33" s="13">
        <f>AE38-AE33</f>
        <v>-1.773333333333337</v>
      </c>
      <c r="AG33" s="13">
        <f>AE37^AF33</f>
        <v>0.36541682222814353</v>
      </c>
      <c r="AH33" s="13">
        <f t="shared" ref="AH33:AH34" si="25">AG33/N33</f>
        <v>0.35634389434172004</v>
      </c>
      <c r="AI33" s="13">
        <f>AVERAGE(AH33:AH35)</f>
        <v>37.711702868589491</v>
      </c>
    </row>
    <row r="34" spans="2:46" x14ac:dyDescent="0.25">
      <c r="B34" s="5" t="s">
        <v>24</v>
      </c>
      <c r="C34" s="5" t="s">
        <v>34</v>
      </c>
      <c r="D34" s="5">
        <v>22.51</v>
      </c>
      <c r="E34" s="13">
        <v>21.64</v>
      </c>
      <c r="F34" s="13">
        <f t="shared" si="17"/>
        <v>22.075000000000003</v>
      </c>
      <c r="G34" s="13">
        <f>F38-F34</f>
        <v>-1.6633333333333375</v>
      </c>
      <c r="H34" s="13">
        <f>F37^G34</f>
        <v>0.32148994091044247</v>
      </c>
      <c r="I34" s="13">
        <v>22.03</v>
      </c>
      <c r="J34" s="13"/>
      <c r="K34" s="13">
        <f t="shared" si="18"/>
        <v>22.03</v>
      </c>
      <c r="L34" s="13">
        <f>K38-K34</f>
        <v>-1.6183333333333358</v>
      </c>
      <c r="M34" s="13">
        <f>K37^L34</f>
        <v>0.33211047016090728</v>
      </c>
      <c r="N34" s="13">
        <f t="shared" si="19"/>
        <v>0.32675705872676925</v>
      </c>
      <c r="O34" s="13">
        <v>21.81</v>
      </c>
      <c r="P34" s="13">
        <v>21.85</v>
      </c>
      <c r="Q34" s="13">
        <f t="shared" si="20"/>
        <v>21.83</v>
      </c>
      <c r="R34" s="13">
        <f>Q38-Q34</f>
        <v>-0.53666666666666529</v>
      </c>
      <c r="S34" s="13">
        <f>Q37^R34</f>
        <v>0.69670497280355226</v>
      </c>
      <c r="T34" s="13">
        <f t="shared" si="21"/>
        <v>2.1321803284627112</v>
      </c>
      <c r="U34" s="13"/>
      <c r="V34" s="13">
        <v>22.56</v>
      </c>
      <c r="W34" s="13"/>
      <c r="X34" s="13">
        <f t="shared" si="22"/>
        <v>22.56</v>
      </c>
      <c r="Y34" s="13">
        <f>X38-X34</f>
        <v>-0.64166666666666572</v>
      </c>
      <c r="Z34" s="13">
        <f>X37^Y34</f>
        <v>0.68546215452846504</v>
      </c>
      <c r="AA34" s="13">
        <f>Z34/N34</f>
        <v>2.0977730586736647</v>
      </c>
      <c r="AB34" s="13"/>
      <c r="AC34" s="13">
        <v>22.18</v>
      </c>
      <c r="AD34" s="13">
        <v>21.09</v>
      </c>
      <c r="AE34" s="13">
        <f t="shared" si="23"/>
        <v>21.634999999999998</v>
      </c>
      <c r="AF34" s="13">
        <f>AE38-AE34</f>
        <v>5.3066666666666649</v>
      </c>
      <c r="AG34" s="13">
        <f>AE37^AF34</f>
        <v>20.339819105196181</v>
      </c>
      <c r="AH34" s="13">
        <f t="shared" si="25"/>
        <v>62.247527825264577</v>
      </c>
      <c r="AI34" s="13"/>
    </row>
    <row r="35" spans="2:46" x14ac:dyDescent="0.25">
      <c r="B35" s="6" t="s">
        <v>24</v>
      </c>
      <c r="C35" s="6" t="s">
        <v>35</v>
      </c>
      <c r="D35" s="6">
        <v>22.8</v>
      </c>
      <c r="E35" s="15"/>
      <c r="F35" s="15">
        <f>AVERAGE(D35:E35)</f>
        <v>22.8</v>
      </c>
      <c r="G35" s="15">
        <f>F38-F35</f>
        <v>-2.3883333333333354</v>
      </c>
      <c r="H35" s="15">
        <f>F37^G35</f>
        <v>0.19604491377807121</v>
      </c>
      <c r="I35" s="15">
        <v>21.5</v>
      </c>
      <c r="J35" s="15">
        <v>21.75</v>
      </c>
      <c r="K35" s="15">
        <f>AVERAGE(I35:J35)</f>
        <v>21.625</v>
      </c>
      <c r="L35" s="15">
        <f>K38-K35</f>
        <v>-1.2133333333333347</v>
      </c>
      <c r="M35" s="15">
        <f>K37^L35</f>
        <v>0.43760792591395303</v>
      </c>
      <c r="N35" s="15">
        <f t="shared" si="19"/>
        <v>0.29290067959020083</v>
      </c>
      <c r="O35" s="15">
        <v>23.38</v>
      </c>
      <c r="P35" s="15">
        <v>23.37</v>
      </c>
      <c r="Q35" s="15">
        <f>AVERAGE(O35:P35)</f>
        <v>23.375</v>
      </c>
      <c r="R35" s="15">
        <f>Q38-Q35</f>
        <v>-2.081666666666667</v>
      </c>
      <c r="S35" s="15">
        <f>Q37^R35</f>
        <v>0.24615306368980533</v>
      </c>
      <c r="T35" s="15">
        <f>S35/H35</f>
        <v>1.2555952559343522</v>
      </c>
      <c r="U35" s="15"/>
      <c r="V35" s="15">
        <v>22.38</v>
      </c>
      <c r="W35" s="15">
        <v>22.43</v>
      </c>
      <c r="X35" s="15">
        <f>AVERAGE(V35:W35)</f>
        <v>22.405000000000001</v>
      </c>
      <c r="Y35" s="15">
        <f>X38-X35</f>
        <v>-0.48666666666666814</v>
      </c>
      <c r="Z35" s="15">
        <f>X37^Y35</f>
        <v>0.75093622696614359</v>
      </c>
      <c r="AA35" s="15">
        <f>Z35/N35</f>
        <v>2.5637913439353679</v>
      </c>
      <c r="AB35" s="15"/>
      <c r="AC35" s="15">
        <v>21.81</v>
      </c>
      <c r="AD35" s="15">
        <v>22.58</v>
      </c>
      <c r="AE35" s="15">
        <f>AVERAGE(AC35:AD35)</f>
        <v>22.195</v>
      </c>
      <c r="AF35" s="15">
        <f>AE38-AE35</f>
        <v>4.7466666666666626</v>
      </c>
      <c r="AG35" s="15">
        <f>AE37^AF35</f>
        <v>14.800633624490324</v>
      </c>
      <c r="AH35" s="15">
        <f>AG35/N35</f>
        <v>50.531236886162169</v>
      </c>
      <c r="AI35" s="15"/>
    </row>
    <row r="36" spans="2:46" x14ac:dyDescent="0.25">
      <c r="B36" s="5" t="s">
        <v>18</v>
      </c>
      <c r="F36" s="5">
        <v>97.83</v>
      </c>
      <c r="K36" s="5">
        <v>97.61</v>
      </c>
      <c r="Q36" s="5">
        <v>96.09</v>
      </c>
      <c r="X36" s="5">
        <v>80.14</v>
      </c>
      <c r="AE36" s="5">
        <v>76.42</v>
      </c>
    </row>
    <row r="37" spans="2:46" x14ac:dyDescent="0.25">
      <c r="B37" s="5" t="s">
        <v>19</v>
      </c>
      <c r="F37" s="5">
        <f>F36/100 +1</f>
        <v>1.9782999999999999</v>
      </c>
      <c r="K37" s="5">
        <f>K36/100 +1</f>
        <v>1.9761</v>
      </c>
      <c r="Q37" s="5">
        <f>Q36/100 +1</f>
        <v>1.9609000000000001</v>
      </c>
      <c r="X37" s="5">
        <f>X36/100 +1</f>
        <v>1.8014000000000001</v>
      </c>
      <c r="AE37" s="5">
        <f>AE36/100 +1</f>
        <v>1.7642</v>
      </c>
    </row>
    <row r="38" spans="2:46" x14ac:dyDescent="0.25">
      <c r="B38" s="6" t="s">
        <v>20</v>
      </c>
      <c r="C38" s="6"/>
      <c r="D38" s="6"/>
      <c r="E38" s="6"/>
      <c r="F38" s="6">
        <f>AVERAGE(F30:F32)</f>
        <v>20.411666666666665</v>
      </c>
      <c r="G38" s="6"/>
      <c r="H38" s="6"/>
      <c r="I38" s="6"/>
      <c r="J38" s="6"/>
      <c r="K38" s="6">
        <f>AVERAGE(K30:K32)</f>
        <v>20.411666666666665</v>
      </c>
      <c r="L38" s="6"/>
      <c r="M38" s="6"/>
      <c r="N38" s="6"/>
      <c r="O38" s="6"/>
      <c r="P38" s="6"/>
      <c r="Q38" s="6">
        <f>AVERAGE(Q30:Q32)</f>
        <v>21.293333333333333</v>
      </c>
      <c r="R38" s="6"/>
      <c r="S38" s="6"/>
      <c r="T38" s="6"/>
      <c r="U38" s="6"/>
      <c r="V38" s="6"/>
      <c r="W38" s="6"/>
      <c r="X38" s="6">
        <f>AVERAGE(X30:X32)</f>
        <v>21.918333333333333</v>
      </c>
      <c r="Y38" s="6"/>
      <c r="Z38" s="6"/>
      <c r="AA38" s="6"/>
      <c r="AB38" s="6"/>
      <c r="AC38" s="6"/>
      <c r="AD38" s="6"/>
      <c r="AE38" s="6">
        <f>AVERAGE(AE30:AE32)</f>
        <v>26.941666666666663</v>
      </c>
      <c r="AF38" s="6"/>
      <c r="AG38" s="6"/>
      <c r="AH38" s="6"/>
      <c r="AI38" s="6"/>
    </row>
    <row r="41" spans="2:46" x14ac:dyDescent="0.25">
      <c r="B41" s="4"/>
      <c r="C41" s="4" t="s">
        <v>0</v>
      </c>
      <c r="D41" s="4"/>
      <c r="E41" s="4"/>
      <c r="F41" s="4" t="s">
        <v>1</v>
      </c>
      <c r="G41" s="4"/>
      <c r="H41" s="4"/>
      <c r="I41" s="4"/>
      <c r="J41" s="4"/>
      <c r="K41" s="4" t="s">
        <v>2</v>
      </c>
      <c r="L41" s="4"/>
      <c r="M41" s="4"/>
      <c r="N41" s="4"/>
      <c r="O41" s="4"/>
      <c r="P41" s="4"/>
      <c r="Q41" s="4"/>
      <c r="R41" s="4" t="s">
        <v>25</v>
      </c>
      <c r="S41" s="4"/>
      <c r="T41" s="4"/>
      <c r="U41" s="4"/>
      <c r="V41" s="4"/>
      <c r="W41" s="4"/>
      <c r="X41" s="4"/>
      <c r="Y41" s="4"/>
      <c r="Z41" s="4" t="s">
        <v>26</v>
      </c>
      <c r="AA41" s="4"/>
      <c r="AB41" s="4"/>
      <c r="AC41" s="4"/>
      <c r="AD41" s="4"/>
      <c r="AE41" s="4"/>
      <c r="AF41" s="4"/>
      <c r="AG41" s="4"/>
      <c r="AH41" s="4" t="s">
        <v>27</v>
      </c>
      <c r="AI41" s="4"/>
      <c r="AJ41" s="4"/>
      <c r="AK41" s="4"/>
      <c r="AL41" s="4"/>
      <c r="AM41" s="4"/>
      <c r="AN41" s="4"/>
      <c r="AO41" s="4"/>
      <c r="AP41" s="4" t="s">
        <v>28</v>
      </c>
      <c r="AQ41" s="4"/>
      <c r="AR41" s="4"/>
      <c r="AS41" s="4"/>
      <c r="AT41" s="4"/>
    </row>
    <row r="42" spans="2:46" x14ac:dyDescent="0.25">
      <c r="B42" s="6"/>
      <c r="C42" s="5" t="s">
        <v>6</v>
      </c>
      <c r="F42" s="6" t="s">
        <v>7</v>
      </c>
      <c r="G42" s="6" t="s">
        <v>8</v>
      </c>
      <c r="H42" s="6" t="s">
        <v>9</v>
      </c>
      <c r="K42" s="6" t="s">
        <v>7</v>
      </c>
      <c r="L42" s="6" t="s">
        <v>8</v>
      </c>
      <c r="M42" s="6" t="s">
        <v>9</v>
      </c>
      <c r="N42" s="6" t="s">
        <v>10</v>
      </c>
      <c r="O42" s="6"/>
      <c r="P42" s="6"/>
      <c r="Q42" s="6"/>
      <c r="R42" s="6" t="s">
        <v>7</v>
      </c>
      <c r="S42" s="6" t="s">
        <v>8</v>
      </c>
      <c r="T42" s="6" t="s">
        <v>9</v>
      </c>
      <c r="U42" s="6" t="s">
        <v>11</v>
      </c>
      <c r="V42" s="6" t="s">
        <v>12</v>
      </c>
      <c r="W42" s="6"/>
      <c r="X42" s="6"/>
      <c r="Y42" s="6"/>
      <c r="Z42" s="6" t="s">
        <v>7</v>
      </c>
      <c r="AA42" s="6" t="s">
        <v>8</v>
      </c>
      <c r="AB42" s="6" t="s">
        <v>9</v>
      </c>
      <c r="AC42" s="6" t="s">
        <v>11</v>
      </c>
      <c r="AD42" s="6" t="s">
        <v>12</v>
      </c>
      <c r="AE42" s="6"/>
      <c r="AF42" s="6"/>
      <c r="AG42" s="6"/>
      <c r="AH42" s="6" t="s">
        <v>7</v>
      </c>
      <c r="AI42" s="6" t="s">
        <v>8</v>
      </c>
      <c r="AJ42" s="6" t="s">
        <v>9</v>
      </c>
      <c r="AK42" s="6" t="s">
        <v>11</v>
      </c>
      <c r="AL42" s="6" t="s">
        <v>12</v>
      </c>
      <c r="AM42" s="6"/>
      <c r="AN42" s="6"/>
      <c r="AO42" s="6"/>
      <c r="AP42" s="6" t="s">
        <v>7</v>
      </c>
      <c r="AQ42" s="6" t="s">
        <v>8</v>
      </c>
      <c r="AR42" s="6" t="s">
        <v>9</v>
      </c>
      <c r="AS42" s="6" t="s">
        <v>11</v>
      </c>
      <c r="AT42" s="6" t="s">
        <v>12</v>
      </c>
    </row>
    <row r="43" spans="2:46" x14ac:dyDescent="0.25">
      <c r="B43" s="4" t="s">
        <v>13</v>
      </c>
      <c r="C43" s="4" t="s">
        <v>33</v>
      </c>
      <c r="D43" s="4">
        <v>22.91</v>
      </c>
      <c r="E43" s="4">
        <v>23.18</v>
      </c>
      <c r="F43" s="9">
        <f>AVERAGE(D43:E43)</f>
        <v>23.045000000000002</v>
      </c>
      <c r="G43" s="7">
        <f>F51-F43</f>
        <v>3.3333333333331439E-2</v>
      </c>
      <c r="H43" s="7">
        <f>F50^G43</f>
        <v>1.0230018168825945</v>
      </c>
      <c r="I43" s="4">
        <v>24.44</v>
      </c>
      <c r="J43" s="4">
        <v>24.5</v>
      </c>
      <c r="K43" s="9">
        <f>AVERAGE(I43:J43)</f>
        <v>24.47</v>
      </c>
      <c r="L43" s="7">
        <f>K51-K43</f>
        <v>0.46666666666666856</v>
      </c>
      <c r="M43" s="7">
        <f>K50^L43</f>
        <v>1.3741817033914026</v>
      </c>
      <c r="N43" s="7">
        <f>SQRT(H43*M43)</f>
        <v>1.1856603136211583</v>
      </c>
      <c r="O43" s="7">
        <v>30.37</v>
      </c>
      <c r="P43" s="7">
        <v>30.94</v>
      </c>
      <c r="Q43" s="7"/>
      <c r="R43" s="11">
        <f>AVERAGE(O43:P43)</f>
        <v>30.655000000000001</v>
      </c>
      <c r="S43" s="7">
        <f>R51-R43</f>
        <v>-0.6266666666666687</v>
      </c>
      <c r="T43" s="7">
        <f>R50^S43</f>
        <v>0.64767112594597254</v>
      </c>
      <c r="U43" s="7">
        <f>T43/N43</f>
        <v>0.5462535251499665</v>
      </c>
      <c r="V43" s="7">
        <f>AVERAGE(U43:U45)</f>
        <v>1.1533495721429816</v>
      </c>
      <c r="W43" s="7">
        <v>24.14</v>
      </c>
      <c r="X43" s="7">
        <v>24.73</v>
      </c>
      <c r="Y43" s="7"/>
      <c r="Z43" s="11">
        <f>AVERAGE(W43:Y43)</f>
        <v>24.435000000000002</v>
      </c>
      <c r="AA43" s="7">
        <f>Z51-Z43</f>
        <v>5.9999999999998721E-2</v>
      </c>
      <c r="AB43" s="7">
        <f>Z50^AA43</f>
        <v>1.0338983523594165</v>
      </c>
      <c r="AC43" s="7">
        <f>AB43/N43</f>
        <v>0.87200215819129401</v>
      </c>
      <c r="AD43" s="7">
        <f>AVERAGE(AC43:AC45)</f>
        <v>1.0493245287261326</v>
      </c>
      <c r="AE43" s="7">
        <v>31.55</v>
      </c>
      <c r="AF43" s="7">
        <v>31.95</v>
      </c>
      <c r="AG43" s="7"/>
      <c r="AH43" s="11">
        <f>AVERAGE(AE43:AG43)</f>
        <v>31.75</v>
      </c>
      <c r="AI43" s="7">
        <f>AH51-AH43</f>
        <v>-3.3300000000000018</v>
      </c>
      <c r="AJ43" s="7">
        <f>AH50^AI43</f>
        <v>8.4852275706753189E-2</v>
      </c>
      <c r="AK43" s="7">
        <f>AJ43/N43</f>
        <v>7.1565417794581893E-2</v>
      </c>
      <c r="AL43" s="7">
        <f>AVERAGE(AK43:AK45)</f>
        <v>2.7375150702323161</v>
      </c>
      <c r="AM43" s="7">
        <v>31.37</v>
      </c>
      <c r="AN43" s="7">
        <v>31.78</v>
      </c>
      <c r="AO43" s="7"/>
      <c r="AP43" s="11">
        <f>AVERAGE(AM43:AO43)</f>
        <v>31.575000000000003</v>
      </c>
      <c r="AQ43" s="7">
        <f>AP51-AP43</f>
        <v>-2.9666666666666686</v>
      </c>
      <c r="AR43" s="7">
        <f>AP50^AQ43</f>
        <v>0.13256642446093683</v>
      </c>
      <c r="AS43" s="7">
        <f>AR43/N43</f>
        <v>0.11180809793326218</v>
      </c>
      <c r="AT43" s="7">
        <f>AVERAGE(AS43:AS45)</f>
        <v>2.1625856446460472</v>
      </c>
    </row>
    <row r="44" spans="2:46" x14ac:dyDescent="0.25">
      <c r="B44" s="5" t="s">
        <v>13</v>
      </c>
      <c r="C44" s="5" t="s">
        <v>34</v>
      </c>
      <c r="D44" s="5">
        <v>22.53</v>
      </c>
      <c r="E44" s="5">
        <v>22.53</v>
      </c>
      <c r="F44" s="12">
        <f>AVERAGE(D44:E44)</f>
        <v>22.53</v>
      </c>
      <c r="G44" s="2">
        <f>F51-F44</f>
        <v>0.54833333333333201</v>
      </c>
      <c r="H44" s="2">
        <f>F50^G44</f>
        <v>1.4536734642981926</v>
      </c>
      <c r="I44" s="5">
        <v>24.59</v>
      </c>
      <c r="J44" s="5">
        <v>24.88</v>
      </c>
      <c r="K44" s="12">
        <f>AVERAGE(I44:J44)</f>
        <v>24.734999999999999</v>
      </c>
      <c r="L44" s="2">
        <f>K51-K44</f>
        <v>0.20166666666666799</v>
      </c>
      <c r="M44" s="2">
        <f>K50^L44</f>
        <v>1.1472413674916568</v>
      </c>
      <c r="N44" s="2">
        <f>SQRT(H44*M44)</f>
        <v>1.2914001444431515</v>
      </c>
      <c r="O44" s="2">
        <v>29.37</v>
      </c>
      <c r="P44" s="2">
        <v>30.2</v>
      </c>
      <c r="Q44" s="2"/>
      <c r="R44" s="3">
        <f>AVERAGE(O44:Q44)</f>
        <v>29.785</v>
      </c>
      <c r="S44" s="2">
        <f>R51-R44</f>
        <v>0.24333333333333229</v>
      </c>
      <c r="T44" s="2">
        <f>R50^S44</f>
        <v>1.1837244885898344</v>
      </c>
      <c r="U44" s="2">
        <f>T44/N44</f>
        <v>0.91662099751448711</v>
      </c>
      <c r="V44" s="2"/>
      <c r="W44" s="2">
        <v>24.7</v>
      </c>
      <c r="X44" s="2">
        <v>24.14</v>
      </c>
      <c r="Y44" s="2"/>
      <c r="Z44" s="3">
        <f>AVERAGE(W44:X44)</f>
        <v>24.42</v>
      </c>
      <c r="AA44" s="2">
        <f>Z51-Z44</f>
        <v>7.4999999999999289E-2</v>
      </c>
      <c r="AB44" s="2">
        <f>Z50^AA44</f>
        <v>1.0425509876278372</v>
      </c>
      <c r="AC44" s="2">
        <f>AB44/N44</f>
        <v>0.80730282717862212</v>
      </c>
      <c r="AD44" s="2"/>
      <c r="AE44" s="2">
        <v>26.9</v>
      </c>
      <c r="AF44" s="2">
        <v>26.82</v>
      </c>
      <c r="AG44" s="2"/>
      <c r="AH44" s="3">
        <f>AVERAGE(AE44:AF44)</f>
        <v>26.86</v>
      </c>
      <c r="AI44" s="2">
        <f>AH51-AH44</f>
        <v>1.5599999999999987</v>
      </c>
      <c r="AJ44" s="2">
        <f>AH50^AI44</f>
        <v>3.176050300926204</v>
      </c>
      <c r="AK44" s="2">
        <f>AJ44/N44</f>
        <v>2.4593851213294613</v>
      </c>
      <c r="AL44" s="2"/>
      <c r="AM44" s="2">
        <v>27.04</v>
      </c>
      <c r="AN44" s="2">
        <v>27.27</v>
      </c>
      <c r="AO44" s="2"/>
      <c r="AP44" s="3">
        <f>AVERAGE(AM44:AN44)</f>
        <v>27.155000000000001</v>
      </c>
      <c r="AQ44" s="2">
        <f>AP51-AP44</f>
        <v>1.4533333333333331</v>
      </c>
      <c r="AR44" s="2">
        <f>AP50^AQ44</f>
        <v>2.6909706503343305</v>
      </c>
      <c r="AS44" s="2">
        <f>AR44/N44</f>
        <v>2.0837620794092988</v>
      </c>
      <c r="AT44" s="2"/>
    </row>
    <row r="45" spans="2:46" x14ac:dyDescent="0.25">
      <c r="B45" s="5" t="s">
        <v>13</v>
      </c>
      <c r="C45" s="5" t="s">
        <v>36</v>
      </c>
      <c r="D45" s="5">
        <v>23.91</v>
      </c>
      <c r="E45" s="5">
        <v>23.41</v>
      </c>
      <c r="F45" s="12">
        <f t="shared" ref="F45:F47" si="26">AVERAGE(D45:E45)</f>
        <v>23.66</v>
      </c>
      <c r="G45" s="13">
        <f>F51-F45</f>
        <v>-0.581666666666667</v>
      </c>
      <c r="H45" s="13">
        <f>F50^G45</f>
        <v>0.67244494341852412</v>
      </c>
      <c r="I45" s="5">
        <v>25.68</v>
      </c>
      <c r="J45" s="5">
        <v>25.53</v>
      </c>
      <c r="K45" s="12">
        <f t="shared" ref="K45" si="27">AVERAGE(I45:J45)</f>
        <v>25.605</v>
      </c>
      <c r="L45" s="13">
        <f>K51-K45</f>
        <v>-0.668333333333333</v>
      </c>
      <c r="M45" s="13">
        <f>K50^L45</f>
        <v>0.63430924273489375</v>
      </c>
      <c r="N45" s="13">
        <f>SQRT(H45*M45)</f>
        <v>0.65309880021380573</v>
      </c>
      <c r="O45" s="2">
        <v>29.65</v>
      </c>
      <c r="P45" s="2">
        <v>29.64</v>
      </c>
      <c r="Q45" s="2"/>
      <c r="R45" s="3">
        <f>AVERAGE(O45:Q45)</f>
        <v>29.645</v>
      </c>
      <c r="S45" s="13">
        <f>R51-R45</f>
        <v>0.38333333333333286</v>
      </c>
      <c r="T45" s="13">
        <f>R50^S45</f>
        <v>1.3043520697655639</v>
      </c>
      <c r="U45" s="13">
        <f>T45/N45</f>
        <v>1.9971741937644911</v>
      </c>
      <c r="V45" s="2"/>
      <c r="W45" s="2">
        <v>23.79</v>
      </c>
      <c r="X45" s="2">
        <v>25.35</v>
      </c>
      <c r="Y45" s="2"/>
      <c r="Z45" s="3">
        <f>AVERAGE(W45:Y45)</f>
        <v>24.57</v>
      </c>
      <c r="AA45" s="13">
        <f>Z51-Z45</f>
        <v>-7.4999999999999289E-2</v>
      </c>
      <c r="AB45" s="13">
        <f>Z50^AA45</f>
        <v>0.95918570109970802</v>
      </c>
      <c r="AC45" s="2">
        <f>AB45/N45</f>
        <v>1.4686686008084815</v>
      </c>
      <c r="AD45" s="2"/>
      <c r="AE45" s="2">
        <v>26.62</v>
      </c>
      <c r="AF45" s="2">
        <v>26.68</v>
      </c>
      <c r="AG45" s="2"/>
      <c r="AH45" s="3">
        <f>AVERAGE(AE45:AG45)</f>
        <v>26.65</v>
      </c>
      <c r="AI45" s="13">
        <f>AH51-AH45</f>
        <v>1.7699999999999996</v>
      </c>
      <c r="AJ45" s="13">
        <f>AH50^AI45</f>
        <v>3.7106426633054159</v>
      </c>
      <c r="AK45" s="13">
        <f>AJ45/N45</f>
        <v>5.6815946715729053</v>
      </c>
      <c r="AL45" s="2"/>
      <c r="AM45" s="2">
        <v>27.17</v>
      </c>
      <c r="AN45" s="2">
        <v>27.02</v>
      </c>
      <c r="AO45" s="2"/>
      <c r="AP45" s="3">
        <f>AVERAGE(AM45:AO45)</f>
        <v>27.094999999999999</v>
      </c>
      <c r="AQ45" s="13">
        <f>AP51-AP45</f>
        <v>1.5133333333333354</v>
      </c>
      <c r="AR45" s="13">
        <f>AP50^AQ45</f>
        <v>2.8032220210261602</v>
      </c>
      <c r="AS45" s="13">
        <f t="shared" ref="AS45" si="28">AR45/N45</f>
        <v>4.2921867565955809</v>
      </c>
      <c r="AT45" s="2"/>
    </row>
    <row r="46" spans="2:46" x14ac:dyDescent="0.25">
      <c r="B46" s="5" t="s">
        <v>17</v>
      </c>
      <c r="C46" s="5" t="s">
        <v>33</v>
      </c>
      <c r="D46" s="5">
        <v>23.33</v>
      </c>
      <c r="E46" s="5">
        <v>23.45</v>
      </c>
      <c r="F46" s="12">
        <f t="shared" si="26"/>
        <v>23.39</v>
      </c>
      <c r="G46" s="2">
        <f>F51-F46</f>
        <v>-0.31166666666666742</v>
      </c>
      <c r="H46" s="2">
        <f>F50^G46</f>
        <v>0.80845455621886597</v>
      </c>
      <c r="I46" s="5">
        <v>24.75</v>
      </c>
      <c r="J46" s="5">
        <v>24.32</v>
      </c>
      <c r="K46" s="12">
        <f>AVERAGE(I46:J46)</f>
        <v>24.535</v>
      </c>
      <c r="L46" s="2">
        <f>K51-K46</f>
        <v>0.40166666666666728</v>
      </c>
      <c r="M46" s="2">
        <f>K50^L46</f>
        <v>1.3146694836537045</v>
      </c>
      <c r="N46" s="2">
        <f>SQRT(H46*M46)</f>
        <v>1.0309464263392842</v>
      </c>
      <c r="O46" s="2">
        <v>26.64</v>
      </c>
      <c r="P46" s="2">
        <v>27.04</v>
      </c>
      <c r="Q46" s="2"/>
      <c r="R46" s="3">
        <f t="shared" ref="R46:R47" si="29">AVERAGE(O46:Q46)</f>
        <v>26.84</v>
      </c>
      <c r="S46" s="2">
        <f>R51-R46</f>
        <v>3.1883333333333326</v>
      </c>
      <c r="T46" s="2">
        <f>R50^S46</f>
        <v>9.1155729190402965</v>
      </c>
      <c r="U46" s="2">
        <f t="shared" ref="U46" si="30">T46/N46</f>
        <v>8.8419462797966606</v>
      </c>
      <c r="V46" s="2">
        <f>AVERAGE(U46:U48)</f>
        <v>4.3800126237674206</v>
      </c>
      <c r="W46" s="2">
        <v>26.21</v>
      </c>
      <c r="X46" s="2">
        <v>26.49</v>
      </c>
      <c r="Y46" s="2"/>
      <c r="Z46" s="3">
        <f>AVERAGE(W46:Y46)</f>
        <v>26.35</v>
      </c>
      <c r="AA46" s="2">
        <f>Z51-Z46</f>
        <v>-1.8550000000000004</v>
      </c>
      <c r="AB46" s="2">
        <f>Z50^AA46</f>
        <v>0.35677412271558129</v>
      </c>
      <c r="AC46" s="2">
        <f t="shared" ref="AC46:AC48" si="31">AB46/N46</f>
        <v>0.34606465826010535</v>
      </c>
      <c r="AD46" s="2">
        <f>AVERAGE(AC46:AC48)</f>
        <v>0.16784886626530027</v>
      </c>
      <c r="AE46" s="2">
        <v>30.66</v>
      </c>
      <c r="AF46" s="2">
        <v>30.58</v>
      </c>
      <c r="AG46" s="2"/>
      <c r="AH46" s="3">
        <f>AVERAGE(AE46:AG46)</f>
        <v>30.619999999999997</v>
      </c>
      <c r="AI46" s="2">
        <f>AH51-AH46</f>
        <v>-2.1999999999999993</v>
      </c>
      <c r="AJ46" s="2">
        <f>AH50^AI46</f>
        <v>0.19597926133599794</v>
      </c>
      <c r="AK46" s="2">
        <f t="shared" ref="AK46:AK48" si="32">AJ46/N46</f>
        <v>0.19009645538215506</v>
      </c>
      <c r="AL46" s="2">
        <f>AVERAGE(AK46:AK48)</f>
        <v>8.0428971528278492E-2</v>
      </c>
      <c r="AM46" s="2">
        <v>31.2</v>
      </c>
      <c r="AN46" s="2">
        <v>32.96</v>
      </c>
      <c r="AO46" s="2"/>
      <c r="AP46" s="3">
        <f>AVERAGE(AM46:AO46)</f>
        <v>32.08</v>
      </c>
      <c r="AQ46" s="2">
        <f>AP51-AP46</f>
        <v>-3.471666666666664</v>
      </c>
      <c r="AR46" s="2">
        <f>AP50^AQ46</f>
        <v>9.3983159108818506E-2</v>
      </c>
      <c r="AS46" s="2">
        <f>AR46/N46</f>
        <v>9.1162020360783205E-2</v>
      </c>
      <c r="AT46" s="2">
        <f>AVERAGE(AS46:AS48)</f>
        <v>4.0021296856434137E-2</v>
      </c>
    </row>
    <row r="47" spans="2:46" x14ac:dyDescent="0.25">
      <c r="B47" s="5" t="s">
        <v>17</v>
      </c>
      <c r="C47" s="5" t="s">
        <v>34</v>
      </c>
      <c r="D47" s="5">
        <v>22.23</v>
      </c>
      <c r="E47" s="5">
        <v>21.8</v>
      </c>
      <c r="F47" s="12">
        <f t="shared" si="26"/>
        <v>22.015000000000001</v>
      </c>
      <c r="G47" s="2">
        <f>F51-F47</f>
        <v>1.0633333333333326</v>
      </c>
      <c r="H47" s="2">
        <f>F50^G47</f>
        <v>2.0656527739551684</v>
      </c>
      <c r="I47" s="5">
        <v>22.21</v>
      </c>
      <c r="J47" s="5">
        <v>22.25</v>
      </c>
      <c r="K47" s="12">
        <f>AVERAGE(I47:J47)</f>
        <v>22.23</v>
      </c>
      <c r="L47" s="2">
        <f>K51-K47</f>
        <v>2.706666666666667</v>
      </c>
      <c r="M47" s="2">
        <f>K50^L47</f>
        <v>6.3191132457661547</v>
      </c>
      <c r="N47" s="2">
        <f t="shared" ref="N47" si="33">SQRT(H47*M47)</f>
        <v>3.6129065591367993</v>
      </c>
      <c r="O47" s="2">
        <v>29.66</v>
      </c>
      <c r="P47" s="2">
        <v>29.38</v>
      </c>
      <c r="Q47" s="2"/>
      <c r="R47" s="3">
        <f t="shared" si="29"/>
        <v>29.52</v>
      </c>
      <c r="S47" s="2">
        <f>R51-R47</f>
        <v>0.50833333333333286</v>
      </c>
      <c r="T47" s="2">
        <f>R50^S47</f>
        <v>1.4224060181972809</v>
      </c>
      <c r="U47" s="2">
        <f>T47/N47</f>
        <v>0.39370130251503765</v>
      </c>
      <c r="V47" s="2"/>
      <c r="W47" s="2">
        <v>25.49</v>
      </c>
      <c r="X47" s="2">
        <v>25.64</v>
      </c>
      <c r="Y47" s="2"/>
      <c r="Z47" s="3">
        <f>AVERAGE(W47:Y47)</f>
        <v>25.564999999999998</v>
      </c>
      <c r="AA47" s="2">
        <f>Z51-Z47</f>
        <v>-1.0699999999999967</v>
      </c>
      <c r="AB47" s="2">
        <f>Z50^AA47</f>
        <v>0.55183824492979117</v>
      </c>
      <c r="AC47" s="2">
        <f t="shared" si="31"/>
        <v>0.15274080187162026</v>
      </c>
      <c r="AD47" s="2"/>
      <c r="AE47" s="2">
        <v>31.5</v>
      </c>
      <c r="AF47" s="2">
        <v>31.04</v>
      </c>
      <c r="AG47" s="2"/>
      <c r="AH47" s="3">
        <f>AVERAGE(AE47:AG47)</f>
        <v>31.27</v>
      </c>
      <c r="AI47" s="2">
        <f>AH51-AH47</f>
        <v>-2.8500000000000014</v>
      </c>
      <c r="AJ47" s="2">
        <f>AH50^AI47</f>
        <v>0.12108500892298052</v>
      </c>
      <c r="AK47" s="2">
        <f t="shared" si="32"/>
        <v>3.3514569762886512E-2</v>
      </c>
      <c r="AL47" s="2"/>
      <c r="AM47" s="2">
        <v>32.200000000000003</v>
      </c>
      <c r="AN47" s="2"/>
      <c r="AO47" s="2"/>
      <c r="AP47" s="3">
        <f>AVERAGE(AM47:AO47)</f>
        <v>32.200000000000003</v>
      </c>
      <c r="AQ47" s="2">
        <f>AP51-AP47</f>
        <v>-3.5916666666666686</v>
      </c>
      <c r="AR47" s="2">
        <f>AP50^AQ47</f>
        <v>8.6606994756118896E-2</v>
      </c>
      <c r="AS47" s="2">
        <f t="shared" ref="AS47:AS48" si="34">AR47/N47</f>
        <v>2.3971556789116395E-2</v>
      </c>
      <c r="AT47" s="2"/>
    </row>
    <row r="48" spans="2:46" x14ac:dyDescent="0.25">
      <c r="B48" s="6" t="s">
        <v>17</v>
      </c>
      <c r="C48" s="6" t="s">
        <v>35</v>
      </c>
      <c r="D48" s="6">
        <v>22.82</v>
      </c>
      <c r="E48" s="6"/>
      <c r="F48" s="14">
        <f>AVERAGE(D48:E48)</f>
        <v>22.82</v>
      </c>
      <c r="G48" s="8">
        <f>F51-F48</f>
        <v>0.25833333333333286</v>
      </c>
      <c r="H48" s="8">
        <f>F50^G48</f>
        <v>1.1927299892214009</v>
      </c>
      <c r="I48" s="6">
        <v>21.36</v>
      </c>
      <c r="J48" s="6">
        <v>21.08</v>
      </c>
      <c r="K48" s="14">
        <f>AVERAGE(I48:J48)</f>
        <v>21.22</v>
      </c>
      <c r="L48" s="8">
        <f>K51-K48</f>
        <v>3.7166666666666686</v>
      </c>
      <c r="M48" s="8">
        <f>K50^L48</f>
        <v>12.572543468516455</v>
      </c>
      <c r="N48" s="8">
        <f>SQRT(H48*M48)</f>
        <v>3.8724216758624346</v>
      </c>
      <c r="O48" s="8">
        <v>26.05</v>
      </c>
      <c r="P48" s="8">
        <v>26.17</v>
      </c>
      <c r="Q48" s="8"/>
      <c r="R48" s="16">
        <f>AVERAGE(O48:Q48)</f>
        <v>26.11</v>
      </c>
      <c r="S48" s="8">
        <f>R51-R48</f>
        <v>3.918333333333333</v>
      </c>
      <c r="T48" s="8">
        <f>R50^S48</f>
        <v>15.119445586113853</v>
      </c>
      <c r="U48" s="8">
        <f t="shared" ref="U48" si="35">T48/N48</f>
        <v>3.9043902889905637</v>
      </c>
      <c r="V48" s="8"/>
      <c r="W48" s="8">
        <v>32.36</v>
      </c>
      <c r="X48" s="8">
        <v>31.02</v>
      </c>
      <c r="Y48" s="8"/>
      <c r="Z48" s="16">
        <f>AVERAGE(W48:Y48)</f>
        <v>31.689999999999998</v>
      </c>
      <c r="AA48" s="8">
        <f>Z51-Z48</f>
        <v>-7.1949999999999967</v>
      </c>
      <c r="AB48" s="8">
        <f>Z50^AA48</f>
        <v>1.8359688131421643E-2</v>
      </c>
      <c r="AC48" s="8">
        <f t="shared" si="31"/>
        <v>4.7411386641752337E-3</v>
      </c>
      <c r="AD48" s="8"/>
      <c r="AE48" s="8">
        <v>32.04</v>
      </c>
      <c r="AF48" s="8"/>
      <c r="AG48" s="8"/>
      <c r="AH48" s="16">
        <f>AVERAGE(AE48:AG48)</f>
        <v>32.04</v>
      </c>
      <c r="AI48" s="8">
        <f>AH51-AH48</f>
        <v>-3.620000000000001</v>
      </c>
      <c r="AJ48" s="8">
        <f>AH50^AI48</f>
        <v>6.8448497406805864E-2</v>
      </c>
      <c r="AK48" s="8">
        <f t="shared" si="32"/>
        <v>1.7675889439793917E-2</v>
      </c>
      <c r="AL48" s="8"/>
      <c r="AM48" s="8">
        <v>35.94</v>
      </c>
      <c r="AN48" s="8">
        <v>32.9</v>
      </c>
      <c r="AO48" s="8"/>
      <c r="AP48" s="16">
        <f>AVERAGE(AM48:AO48)</f>
        <v>34.42</v>
      </c>
      <c r="AQ48" s="8">
        <f>AP51-AP48</f>
        <v>-5.8116666666666674</v>
      </c>
      <c r="AR48" s="8">
        <f>AP50^AQ48</f>
        <v>1.9092252554090808E-2</v>
      </c>
      <c r="AS48" s="8">
        <f t="shared" si="34"/>
        <v>4.9303134194027915E-3</v>
      </c>
      <c r="AT48" s="8"/>
    </row>
    <row r="49" spans="2:46" x14ac:dyDescent="0.25">
      <c r="B49" s="5" t="s">
        <v>18</v>
      </c>
      <c r="F49" s="5">
        <v>97.83</v>
      </c>
      <c r="K49" s="5">
        <v>97.61</v>
      </c>
      <c r="R49" s="5">
        <v>100</v>
      </c>
      <c r="Z49" s="17">
        <v>74.3</v>
      </c>
      <c r="AH49" s="5">
        <v>109.76</v>
      </c>
      <c r="AP49" s="17">
        <v>97.61</v>
      </c>
    </row>
    <row r="50" spans="2:46" x14ac:dyDescent="0.25">
      <c r="B50" s="5" t="s">
        <v>19</v>
      </c>
      <c r="F50" s="5">
        <f>F49/100 +1</f>
        <v>1.9782999999999999</v>
      </c>
      <c r="K50" s="5">
        <f>K49/100 +1</f>
        <v>1.9761</v>
      </c>
      <c r="R50" s="5">
        <f>R49/100 +1</f>
        <v>2</v>
      </c>
      <c r="Z50" s="5">
        <f>Z49/100 +1</f>
        <v>1.7429999999999999</v>
      </c>
      <c r="AH50" s="5">
        <f>AH49/100 +1</f>
        <v>2.0975999999999999</v>
      </c>
      <c r="AP50" s="5">
        <f>AP49/100 +1</f>
        <v>1.9761</v>
      </c>
    </row>
    <row r="51" spans="2:46" x14ac:dyDescent="0.25">
      <c r="B51" s="6" t="s">
        <v>20</v>
      </c>
      <c r="C51" s="6"/>
      <c r="D51" s="6"/>
      <c r="E51" s="6"/>
      <c r="F51" s="6">
        <f>AVERAGE(F43:F45)</f>
        <v>23.078333333333333</v>
      </c>
      <c r="G51" s="6"/>
      <c r="H51" s="6"/>
      <c r="I51" s="6"/>
      <c r="J51" s="6"/>
      <c r="K51" s="6">
        <f>AVERAGE(K43:K45)</f>
        <v>24.936666666666667</v>
      </c>
      <c r="L51" s="6"/>
      <c r="M51" s="6"/>
      <c r="N51" s="6"/>
      <c r="O51" s="6"/>
      <c r="P51" s="6"/>
      <c r="Q51" s="6"/>
      <c r="R51" s="6">
        <f>AVERAGE(R43:R45)</f>
        <v>30.028333333333332</v>
      </c>
      <c r="S51" s="6"/>
      <c r="T51" s="6"/>
      <c r="U51" s="6"/>
      <c r="V51" s="6"/>
      <c r="W51" s="6"/>
      <c r="X51" s="6"/>
      <c r="Y51" s="6"/>
      <c r="Z51" s="8">
        <f>AVERAGE(Z44:Z45)</f>
        <v>24.495000000000001</v>
      </c>
      <c r="AA51" s="6"/>
      <c r="AB51" s="6"/>
      <c r="AC51" s="6"/>
      <c r="AD51" s="6"/>
      <c r="AE51" s="6"/>
      <c r="AF51" s="6"/>
      <c r="AG51" s="6"/>
      <c r="AH51" s="8">
        <f>AVERAGE(AH43:AH45)</f>
        <v>28.419999999999998</v>
      </c>
      <c r="AI51" s="6"/>
      <c r="AJ51" s="6"/>
      <c r="AK51" s="6"/>
      <c r="AL51" s="6"/>
      <c r="AM51" s="6"/>
      <c r="AN51" s="6"/>
      <c r="AO51" s="6"/>
      <c r="AP51" s="6">
        <f>AVERAGE(AP43:AP45)</f>
        <v>28.608333333333334</v>
      </c>
      <c r="AQ51" s="6"/>
      <c r="AR51" s="6"/>
      <c r="AS51" s="6"/>
      <c r="AT51" s="6"/>
    </row>
    <row r="54" spans="2:46" x14ac:dyDescent="0.25">
      <c r="B54" s="4"/>
      <c r="C54" s="4" t="s">
        <v>0</v>
      </c>
      <c r="D54" s="4"/>
      <c r="E54" s="4"/>
      <c r="F54" s="4" t="s">
        <v>1</v>
      </c>
      <c r="G54" s="4"/>
      <c r="H54" s="4"/>
      <c r="I54" s="4"/>
      <c r="J54" s="4"/>
      <c r="K54" s="4" t="s">
        <v>2</v>
      </c>
      <c r="L54" s="4"/>
      <c r="M54" s="4"/>
      <c r="N54" s="4"/>
      <c r="O54" s="4"/>
      <c r="P54" s="4"/>
      <c r="Q54" s="4"/>
      <c r="R54" s="4" t="s">
        <v>25</v>
      </c>
      <c r="S54" s="4"/>
      <c r="T54" s="4"/>
      <c r="U54" s="4"/>
      <c r="V54" s="4"/>
      <c r="W54" s="4"/>
      <c r="X54" s="4"/>
      <c r="Y54" s="4"/>
      <c r="Z54" s="4" t="s">
        <v>26</v>
      </c>
      <c r="AA54" s="4"/>
      <c r="AB54" s="4"/>
      <c r="AC54" s="4"/>
      <c r="AD54" s="4"/>
      <c r="AE54" s="4"/>
      <c r="AF54" s="4"/>
      <c r="AG54" s="4"/>
      <c r="AH54" s="4" t="s">
        <v>27</v>
      </c>
      <c r="AI54" s="4"/>
      <c r="AJ54" s="4"/>
      <c r="AK54" s="4"/>
      <c r="AL54" s="4"/>
      <c r="AM54" s="4"/>
      <c r="AN54" s="4"/>
      <c r="AO54" s="4"/>
      <c r="AP54" s="4" t="s">
        <v>28</v>
      </c>
      <c r="AQ54" s="4"/>
      <c r="AR54" s="4"/>
      <c r="AS54" s="4"/>
      <c r="AT54" s="4"/>
    </row>
    <row r="55" spans="2:46" x14ac:dyDescent="0.25">
      <c r="B55" s="6"/>
      <c r="C55" s="5" t="s">
        <v>6</v>
      </c>
      <c r="F55" s="6" t="s">
        <v>7</v>
      </c>
      <c r="G55" s="6" t="s">
        <v>8</v>
      </c>
      <c r="H55" s="6" t="s">
        <v>9</v>
      </c>
      <c r="K55" s="6" t="s">
        <v>7</v>
      </c>
      <c r="L55" s="6" t="s">
        <v>8</v>
      </c>
      <c r="M55" s="6" t="s">
        <v>9</v>
      </c>
      <c r="N55" s="6" t="s">
        <v>10</v>
      </c>
      <c r="O55" s="6"/>
      <c r="P55" s="6"/>
      <c r="Q55" s="6"/>
      <c r="R55" s="6" t="s">
        <v>7</v>
      </c>
      <c r="S55" s="6" t="s">
        <v>8</v>
      </c>
      <c r="T55" s="6" t="s">
        <v>9</v>
      </c>
      <c r="U55" s="6" t="s">
        <v>11</v>
      </c>
      <c r="V55" s="6" t="s">
        <v>12</v>
      </c>
      <c r="W55" s="6"/>
      <c r="X55" s="6"/>
      <c r="Y55" s="6"/>
      <c r="Z55" s="6" t="s">
        <v>7</v>
      </c>
      <c r="AA55" s="6" t="s">
        <v>8</v>
      </c>
      <c r="AB55" s="6" t="s">
        <v>9</v>
      </c>
      <c r="AC55" s="6" t="s">
        <v>11</v>
      </c>
      <c r="AD55" s="6" t="s">
        <v>12</v>
      </c>
      <c r="AE55" s="6"/>
      <c r="AF55" s="6"/>
      <c r="AG55" s="6"/>
      <c r="AH55" s="6" t="s">
        <v>7</v>
      </c>
      <c r="AI55" s="6" t="s">
        <v>8</v>
      </c>
      <c r="AJ55" s="6" t="s">
        <v>9</v>
      </c>
      <c r="AK55" s="6" t="s">
        <v>11</v>
      </c>
      <c r="AL55" s="6" t="s">
        <v>12</v>
      </c>
      <c r="AM55" s="6"/>
      <c r="AN55" s="6"/>
      <c r="AO55" s="6"/>
      <c r="AP55" s="6" t="s">
        <v>7</v>
      </c>
      <c r="AQ55" s="6" t="s">
        <v>8</v>
      </c>
      <c r="AR55" s="6" t="s">
        <v>9</v>
      </c>
      <c r="AS55" s="6" t="s">
        <v>11</v>
      </c>
      <c r="AT55" s="6" t="s">
        <v>12</v>
      </c>
    </row>
    <row r="56" spans="2:46" x14ac:dyDescent="0.25">
      <c r="B56" s="4" t="s">
        <v>21</v>
      </c>
      <c r="C56" s="4" t="s">
        <v>33</v>
      </c>
      <c r="D56" s="4">
        <v>23.83</v>
      </c>
      <c r="E56" s="4">
        <v>23.33</v>
      </c>
      <c r="F56" s="9">
        <f>AVERAGE(D56:E56)</f>
        <v>23.58</v>
      </c>
      <c r="G56" s="7">
        <f>F64-F56</f>
        <v>-1.101666666666663</v>
      </c>
      <c r="H56" s="7">
        <f>F63^G56</f>
        <v>0.47161196375324338</v>
      </c>
      <c r="I56" s="4">
        <v>23.4</v>
      </c>
      <c r="J56" s="4">
        <v>23.14</v>
      </c>
      <c r="K56" s="9">
        <f>AVERAGE(I56:J56)</f>
        <v>23.27</v>
      </c>
      <c r="L56" s="7">
        <f>K64-K56</f>
        <v>-0.93999999999999773</v>
      </c>
      <c r="M56" s="7">
        <f>K63^L56</f>
        <v>0.52715656197584804</v>
      </c>
      <c r="N56" s="7">
        <f>SQRT(H56*M56)</f>
        <v>0.49861141322560804</v>
      </c>
      <c r="O56" s="7">
        <v>33.11</v>
      </c>
      <c r="P56" s="7">
        <v>35.409999999999997</v>
      </c>
      <c r="Q56" s="7"/>
      <c r="R56" s="11">
        <f>AVERAGE(O56)</f>
        <v>33.11</v>
      </c>
      <c r="S56" s="7">
        <f>R64-R56</f>
        <v>-0.37833333333333741</v>
      </c>
      <c r="T56" s="7">
        <f>R63^S56</f>
        <v>0.76932583753239059</v>
      </c>
      <c r="U56" s="7">
        <f>T56/N56</f>
        <v>1.5429366779943556</v>
      </c>
      <c r="V56" s="7">
        <f>AVERAGE(U56:U58)</f>
        <v>1.271343853141103</v>
      </c>
      <c r="W56" s="7">
        <v>30.29</v>
      </c>
      <c r="X56" s="7">
        <v>31</v>
      </c>
      <c r="Y56" s="7"/>
      <c r="Z56" s="11">
        <f>AVERAGE(W56:Y56)</f>
        <v>30.645</v>
      </c>
      <c r="AA56" s="7">
        <f>Z64-Z56</f>
        <v>-1.658333333333335</v>
      </c>
      <c r="AB56" s="7">
        <f>Z63^AA56</f>
        <v>0.39796831814828487</v>
      </c>
      <c r="AC56" s="7">
        <f>AB56/N56</f>
        <v>0.79815324638029317</v>
      </c>
      <c r="AD56" s="7">
        <f>AVERAGE(AC56:AC58)</f>
        <v>1.0138696691694926</v>
      </c>
      <c r="AE56" s="7">
        <v>34.049999999999997</v>
      </c>
      <c r="AF56" s="7">
        <v>32.020000000000003</v>
      </c>
      <c r="AG56" s="7"/>
      <c r="AH56" s="11">
        <f>AVERAGE(AE56:AG56)</f>
        <v>33.034999999999997</v>
      </c>
      <c r="AI56" s="7">
        <f>AH64-AH56</f>
        <v>-4.7566666666666642</v>
      </c>
      <c r="AJ56" s="7">
        <f>AH63^AI56</f>
        <v>2.9489844262692178E-2</v>
      </c>
      <c r="AK56" s="7">
        <f>AJ56/N56</f>
        <v>5.9143941515331561E-2</v>
      </c>
      <c r="AL56" s="7">
        <f>AVERAGE(AK56:AK58)</f>
        <v>2.9601766311928777</v>
      </c>
      <c r="AM56" s="7">
        <v>33.06</v>
      </c>
      <c r="AN56" s="7">
        <v>34.74</v>
      </c>
      <c r="AO56" s="7"/>
      <c r="AP56" s="11">
        <f>AVERAGE(AM56:AO56)</f>
        <v>33.900000000000006</v>
      </c>
      <c r="AQ56" s="7">
        <f>AP64-AP56</f>
        <v>-4.2850000000000072</v>
      </c>
      <c r="AR56" s="7">
        <f>AP63^AQ56</f>
        <v>5.4008085893974926E-2</v>
      </c>
      <c r="AS56" s="7">
        <f>AR56/N56</f>
        <v>0.10831698685873792</v>
      </c>
      <c r="AT56" s="7">
        <f>AVERAGE(AS56:AS58)</f>
        <v>2.1845628148323848</v>
      </c>
    </row>
    <row r="57" spans="2:46" x14ac:dyDescent="0.25">
      <c r="B57" s="5" t="s">
        <v>21</v>
      </c>
      <c r="C57" s="5" t="s">
        <v>34</v>
      </c>
      <c r="D57" s="5">
        <v>21.91</v>
      </c>
      <c r="E57" s="5">
        <v>22.01</v>
      </c>
      <c r="F57" s="12">
        <f>AVERAGE(D57:E57)</f>
        <v>21.96</v>
      </c>
      <c r="G57" s="2">
        <f>F64-F57</f>
        <v>0.51833333333333442</v>
      </c>
      <c r="H57" s="2">
        <f>F63^G57</f>
        <v>1.4242233387147407</v>
      </c>
      <c r="I57" s="5">
        <v>21.74</v>
      </c>
      <c r="J57" s="5">
        <v>21.93</v>
      </c>
      <c r="K57" s="12">
        <f>AVERAGE(I57:J57)</f>
        <v>21.835000000000001</v>
      </c>
      <c r="L57" s="2">
        <f>K64-K57</f>
        <v>0.49500000000000099</v>
      </c>
      <c r="M57" s="2">
        <f>K63^L57</f>
        <v>1.4009589643089586</v>
      </c>
      <c r="N57" s="2">
        <f>SQRT(H57*M57)</f>
        <v>1.4125432572315972</v>
      </c>
      <c r="O57" s="2">
        <v>31.29</v>
      </c>
      <c r="P57" s="2">
        <v>31.27</v>
      </c>
      <c r="Q57" s="2"/>
      <c r="R57" s="3">
        <f>AVERAGE(O57:Q57)</f>
        <v>31.28</v>
      </c>
      <c r="S57" s="2">
        <f>R64-R57</f>
        <v>1.4516666666666609</v>
      </c>
      <c r="T57" s="2">
        <f>R63^S57</f>
        <v>2.735238560492026</v>
      </c>
      <c r="U57" s="2">
        <f>T57/N57</f>
        <v>1.936392776992006</v>
      </c>
      <c r="V57" s="2"/>
      <c r="W57" s="2">
        <v>28.34</v>
      </c>
      <c r="X57" s="2">
        <v>28.22</v>
      </c>
      <c r="Y57" s="2"/>
      <c r="Z57" s="3">
        <f>AVERAGE(W57:X57)</f>
        <v>28.28</v>
      </c>
      <c r="AA57" s="2">
        <f>Z64-Z57</f>
        <v>0.70666666666666345</v>
      </c>
      <c r="AB57" s="2">
        <f>Z63^AA57</f>
        <v>1.4808696082337556</v>
      </c>
      <c r="AC57" s="2">
        <f>AB57/N57</f>
        <v>1.0483711565308584</v>
      </c>
      <c r="AD57" s="2"/>
      <c r="AE57" s="2">
        <v>26.29</v>
      </c>
      <c r="AF57" s="2">
        <v>26.54</v>
      </c>
      <c r="AG57" s="2"/>
      <c r="AH57" s="3">
        <f>AVERAGE(AE57:AF57)</f>
        <v>26.414999999999999</v>
      </c>
      <c r="AI57" s="2">
        <f>AH64-AH57</f>
        <v>1.8633333333333333</v>
      </c>
      <c r="AJ57" s="2">
        <f>AH63^AI57</f>
        <v>3.9762765613975568</v>
      </c>
      <c r="AK57" s="2">
        <f>AJ57/N57</f>
        <v>2.8149768448086654</v>
      </c>
      <c r="AL57" s="2"/>
      <c r="AM57" s="2">
        <v>28.01</v>
      </c>
      <c r="AN57" s="2">
        <v>27.96</v>
      </c>
      <c r="AO57" s="2"/>
      <c r="AP57" s="3">
        <f>AVERAGE(AM57:AN57)</f>
        <v>27.984999999999999</v>
      </c>
      <c r="AQ57" s="2">
        <f>AP64-AP57</f>
        <v>1.629999999999999</v>
      </c>
      <c r="AR57" s="2">
        <f>AP63^AQ57</f>
        <v>3.0350687744276668</v>
      </c>
      <c r="AS57" s="2">
        <f>AR57/N57</f>
        <v>2.1486554545423342</v>
      </c>
      <c r="AT57" s="2"/>
    </row>
    <row r="58" spans="2:46" x14ac:dyDescent="0.25">
      <c r="B58" s="5" t="s">
        <v>21</v>
      </c>
      <c r="C58" s="5" t="s">
        <v>36</v>
      </c>
      <c r="D58" s="5">
        <v>21.91</v>
      </c>
      <c r="E58" s="5">
        <v>21.88</v>
      </c>
      <c r="F58" s="12">
        <f t="shared" ref="F58:F60" si="36">AVERAGE(D58:E58)</f>
        <v>21.895</v>
      </c>
      <c r="G58" s="13">
        <f>F64-F58</f>
        <v>0.5833333333333357</v>
      </c>
      <c r="H58" s="13">
        <f>F63^G58</f>
        <v>1.4888024955053936</v>
      </c>
      <c r="I58" s="5">
        <v>21.84</v>
      </c>
      <c r="J58" s="5">
        <v>21.93</v>
      </c>
      <c r="K58" s="12">
        <f t="shared" ref="K58" si="37">AVERAGE(I58:J58)</f>
        <v>21.884999999999998</v>
      </c>
      <c r="L58" s="13">
        <f>K64-K58</f>
        <v>0.44500000000000384</v>
      </c>
      <c r="M58" s="13">
        <f>K63^L58</f>
        <v>1.3540508326636653</v>
      </c>
      <c r="N58" s="13">
        <f>SQRT(H58*M58)</f>
        <v>1.4198289540331333</v>
      </c>
      <c r="O58" s="2">
        <v>36.340000000000003</v>
      </c>
      <c r="P58" s="2">
        <v>31.27</v>
      </c>
      <c r="Q58" s="2"/>
      <c r="R58" s="3">
        <f>AVERAGE(O58:Q58)</f>
        <v>33.805</v>
      </c>
      <c r="S58" s="13">
        <f>R64-R58</f>
        <v>-1.0733333333333377</v>
      </c>
      <c r="T58" s="13">
        <f>R63^S58</f>
        <v>0.47521973885539964</v>
      </c>
      <c r="U58" s="13">
        <f>T58/N58</f>
        <v>0.33470210443694748</v>
      </c>
      <c r="V58" s="2"/>
      <c r="W58" s="2">
        <v>27.99</v>
      </c>
      <c r="X58" s="2">
        <v>28.08</v>
      </c>
      <c r="Y58" s="2"/>
      <c r="Z58" s="3">
        <f>AVERAGE(W58:Y58)</f>
        <v>28.034999999999997</v>
      </c>
      <c r="AA58" s="13">
        <f>Z64-Z58</f>
        <v>0.95166666666666799</v>
      </c>
      <c r="AB58" s="13">
        <f>Z63^AA58</f>
        <v>1.6968157241265223</v>
      </c>
      <c r="AC58" s="2">
        <f>AB58/N58</f>
        <v>1.1950846045973262</v>
      </c>
      <c r="AD58" s="2"/>
      <c r="AE58" s="2">
        <v>25.08</v>
      </c>
      <c r="AF58" s="2">
        <v>25.69</v>
      </c>
      <c r="AG58" s="2"/>
      <c r="AH58" s="3">
        <f>AVERAGE(AE58:AG58)</f>
        <v>25.384999999999998</v>
      </c>
      <c r="AI58" s="13">
        <f>AH64-AH58</f>
        <v>2.8933333333333344</v>
      </c>
      <c r="AJ58" s="13">
        <f>AH63^AI58</f>
        <v>8.5280735602484352</v>
      </c>
      <c r="AK58" s="13">
        <f>AJ58/N58</f>
        <v>6.0064091072546359</v>
      </c>
      <c r="AL58" s="2"/>
      <c r="AM58" s="2">
        <v>26.89</v>
      </c>
      <c r="AN58" s="2">
        <v>27.03</v>
      </c>
      <c r="AO58" s="2"/>
      <c r="AP58" s="3">
        <f>AVERAGE(AM58:AO58)</f>
        <v>26.96</v>
      </c>
      <c r="AQ58" s="13">
        <f>AP64-AP58</f>
        <v>2.6549999999999976</v>
      </c>
      <c r="AR58" s="13">
        <f>AP63^AQ58</f>
        <v>6.1006017884533348</v>
      </c>
      <c r="AS58" s="13">
        <f t="shared" ref="AS58" si="38">AR58/N58</f>
        <v>4.2967160030960816</v>
      </c>
      <c r="AT58" s="2"/>
    </row>
    <row r="59" spans="2:46" x14ac:dyDescent="0.25">
      <c r="B59" s="5" t="s">
        <v>31</v>
      </c>
      <c r="C59" s="5" t="s">
        <v>33</v>
      </c>
      <c r="D59" s="5">
        <v>22.77</v>
      </c>
      <c r="E59" s="5">
        <v>22.47</v>
      </c>
      <c r="F59" s="12">
        <f t="shared" si="36"/>
        <v>22.619999999999997</v>
      </c>
      <c r="G59" s="2">
        <f>F64-F59</f>
        <v>-0.14166666666666217</v>
      </c>
      <c r="H59" s="2">
        <f>F63^G59</f>
        <v>0.90787337245254274</v>
      </c>
      <c r="I59" s="5">
        <v>22.85</v>
      </c>
      <c r="J59" s="5">
        <v>22.73</v>
      </c>
      <c r="K59" s="12">
        <f>AVERAGE(I59:J59)</f>
        <v>22.79</v>
      </c>
      <c r="L59" s="2">
        <f>K64-K59</f>
        <v>-0.4599999999999973</v>
      </c>
      <c r="M59" s="2">
        <f>K63^L59</f>
        <v>0.73101770852820036</v>
      </c>
      <c r="N59" s="2">
        <f>SQRT(H59*M59)</f>
        <v>0.81466036626561578</v>
      </c>
      <c r="O59" s="2">
        <v>25.18</v>
      </c>
      <c r="P59" s="2">
        <v>24.97</v>
      </c>
      <c r="Q59" s="2"/>
      <c r="R59" s="3">
        <f t="shared" ref="R59:R60" si="39">AVERAGE(O59:Q59)</f>
        <v>25.074999999999999</v>
      </c>
      <c r="S59" s="2">
        <f>R64-R59</f>
        <v>7.6566666666666627</v>
      </c>
      <c r="T59" s="2">
        <f>R63^S59</f>
        <v>201.78381721068425</v>
      </c>
      <c r="U59" s="2">
        <f t="shared" ref="U59" si="40">T59/N59</f>
        <v>247.69072556660217</v>
      </c>
      <c r="V59" s="2">
        <f>AVERAGE(U59:U61)</f>
        <v>255.68891392680109</v>
      </c>
      <c r="W59" s="2">
        <v>28.37</v>
      </c>
      <c r="X59" s="2">
        <v>29.23</v>
      </c>
      <c r="Y59" s="2"/>
      <c r="Z59" s="3">
        <f>AVERAGE(W59:Y59)</f>
        <v>28.8</v>
      </c>
      <c r="AA59" s="2">
        <f>Z64-Z59</f>
        <v>0.18666666666666387</v>
      </c>
      <c r="AB59" s="2">
        <f>Z63^AA59</f>
        <v>1.1092825441828473</v>
      </c>
      <c r="AC59" s="2">
        <f t="shared" ref="AC59:AC61" si="41">AB59/N59</f>
        <v>1.3616503148026862</v>
      </c>
      <c r="AD59" s="2">
        <f>AVERAGE(AC59:AC61)</f>
        <v>0.96287552647857888</v>
      </c>
      <c r="AE59" s="2">
        <v>29.49</v>
      </c>
      <c r="AF59" s="2">
        <v>31.3</v>
      </c>
      <c r="AG59" s="2"/>
      <c r="AH59" s="3">
        <f>AVERAGE(AE59:AG59)</f>
        <v>30.395</v>
      </c>
      <c r="AI59" s="2">
        <f>AH64-AH59</f>
        <v>-2.1166666666666671</v>
      </c>
      <c r="AJ59" s="2">
        <f>AH63^AI59</f>
        <v>0.20845885082847285</v>
      </c>
      <c r="AK59" s="2">
        <f t="shared" ref="AK59:AK61" si="42">AJ59/N59</f>
        <v>0.25588436538780374</v>
      </c>
      <c r="AL59" s="2">
        <f>AVERAGE(AK59:AK61)</f>
        <v>0.19461165866491459</v>
      </c>
      <c r="AM59" s="2">
        <v>31.31</v>
      </c>
      <c r="AN59" s="2">
        <v>31.1</v>
      </c>
      <c r="AO59" s="2"/>
      <c r="AP59" s="3">
        <f>AVERAGE(AM59:AO59)</f>
        <v>31.204999999999998</v>
      </c>
      <c r="AQ59" s="2">
        <f>AP64-AP59</f>
        <v>-1.5899999999999999</v>
      </c>
      <c r="AR59" s="2">
        <f>AP63^AQ59</f>
        <v>0.33858196420787684</v>
      </c>
      <c r="AS59" s="2">
        <f>AR59/N59</f>
        <v>0.41561118992437146</v>
      </c>
      <c r="AT59" s="2">
        <f>AVERAGE(AS59:AS61)</f>
        <v>0.27997783292253176</v>
      </c>
    </row>
    <row r="60" spans="2:46" x14ac:dyDescent="0.25">
      <c r="B60" s="5" t="s">
        <v>31</v>
      </c>
      <c r="C60" s="5" t="s">
        <v>34</v>
      </c>
      <c r="D60" s="5">
        <v>22.4</v>
      </c>
      <c r="E60" s="5">
        <v>22.4</v>
      </c>
      <c r="F60" s="12">
        <f t="shared" si="36"/>
        <v>22.4</v>
      </c>
      <c r="G60" s="2">
        <f>F64-F60</f>
        <v>7.8333333333336697E-2</v>
      </c>
      <c r="H60" s="2">
        <f>F63^G60</f>
        <v>1.0548957723368435</v>
      </c>
      <c r="I60" s="5">
        <v>21.92</v>
      </c>
      <c r="J60" s="5">
        <v>21.64</v>
      </c>
      <c r="K60" s="12">
        <f>AVERAGE(I60:J60)</f>
        <v>21.78</v>
      </c>
      <c r="L60" s="2">
        <f>K64-K60</f>
        <v>0.55000000000000071</v>
      </c>
      <c r="M60" s="2">
        <f>K63^L60</f>
        <v>1.4544369691244148</v>
      </c>
      <c r="N60" s="2">
        <f t="shared" ref="N60" si="43">SQRT(H60*M60)</f>
        <v>1.2386603286856963</v>
      </c>
      <c r="O60" s="2">
        <v>23.46</v>
      </c>
      <c r="P60" s="2">
        <v>23.35</v>
      </c>
      <c r="Q60" s="2"/>
      <c r="R60" s="3">
        <f t="shared" si="39"/>
        <v>23.405000000000001</v>
      </c>
      <c r="S60" s="2">
        <f>R64-R60</f>
        <v>9.3266666666666609</v>
      </c>
      <c r="T60" s="2">
        <f>R63^S60</f>
        <v>642.10555368973098</v>
      </c>
      <c r="U60" s="2">
        <f>T60/N60</f>
        <v>518.3871145458005</v>
      </c>
      <c r="V60" s="2"/>
      <c r="W60" s="2">
        <v>27.9</v>
      </c>
      <c r="X60" s="2">
        <v>28.23</v>
      </c>
      <c r="Y60" s="2"/>
      <c r="Z60" s="3">
        <f>AVERAGE(W60:Y60)</f>
        <v>28.064999999999998</v>
      </c>
      <c r="AA60" s="2">
        <f>Z64-Z60</f>
        <v>0.92166666666666686</v>
      </c>
      <c r="AB60" s="2">
        <f>Z63^AA60</f>
        <v>1.6687672132327789</v>
      </c>
      <c r="AC60" s="2">
        <f t="shared" si="41"/>
        <v>1.3472355371253841</v>
      </c>
      <c r="AD60" s="2"/>
      <c r="AE60" s="2">
        <v>29.86</v>
      </c>
      <c r="AF60" s="2">
        <v>30.79</v>
      </c>
      <c r="AG60" s="2"/>
      <c r="AH60" s="3">
        <f>AVERAGE(AE60:AG60)</f>
        <v>30.324999999999999</v>
      </c>
      <c r="AI60" s="2">
        <f>AH64-AH60</f>
        <v>-2.0466666666666669</v>
      </c>
      <c r="AJ60" s="2">
        <f>AH63^AI60</f>
        <v>0.2195537839765378</v>
      </c>
      <c r="AK60" s="2">
        <f t="shared" si="42"/>
        <v>0.17725100166039826</v>
      </c>
      <c r="AL60" s="2"/>
      <c r="AM60" s="2">
        <v>31.84</v>
      </c>
      <c r="AN60" s="2"/>
      <c r="AO60" s="2"/>
      <c r="AP60" s="3">
        <f>AVERAGE(AM60:AO60)</f>
        <v>31.84</v>
      </c>
      <c r="AQ60" s="2">
        <f>AP64-AP60</f>
        <v>-2.2250000000000014</v>
      </c>
      <c r="AR60" s="2">
        <f>AP63^AQ60</f>
        <v>0.21969752129849307</v>
      </c>
      <c r="AS60" s="2">
        <f t="shared" ref="AS60:AS61" si="44">AR60/N60</f>
        <v>0.17736704422560076</v>
      </c>
      <c r="AT60" s="2"/>
    </row>
    <row r="61" spans="2:46" x14ac:dyDescent="0.25">
      <c r="B61" s="6" t="s">
        <v>32</v>
      </c>
      <c r="C61" s="6" t="s">
        <v>35</v>
      </c>
      <c r="D61" s="6">
        <v>20.46</v>
      </c>
      <c r="E61" s="6">
        <v>20.52</v>
      </c>
      <c r="F61" s="14">
        <f>AVERAGE(D61:E61)</f>
        <v>20.490000000000002</v>
      </c>
      <c r="G61" s="8">
        <f>F64-F61</f>
        <v>1.9883333333333333</v>
      </c>
      <c r="H61" s="8">
        <f>F63^G61</f>
        <v>3.8826438959300811</v>
      </c>
      <c r="I61" s="6">
        <v>22.15</v>
      </c>
      <c r="J61" s="6">
        <v>21.76</v>
      </c>
      <c r="K61" s="14">
        <f>AVERAGE(I61:J61)</f>
        <v>21.954999999999998</v>
      </c>
      <c r="L61" s="8">
        <f>K64-K61</f>
        <v>0.37500000000000355</v>
      </c>
      <c r="M61" s="8">
        <f>K63^L61</f>
        <v>1.2910062486297034</v>
      </c>
      <c r="N61" s="8">
        <f>SQRT(H61*M61)</f>
        <v>2.2388652328467007</v>
      </c>
      <c r="O61" s="8">
        <v>31.63</v>
      </c>
      <c r="P61" s="8">
        <v>31.54</v>
      </c>
      <c r="Q61" s="8"/>
      <c r="R61" s="16">
        <f>AVERAGE(O61:Q61)</f>
        <v>31.585000000000001</v>
      </c>
      <c r="S61" s="8">
        <f>R64-R61</f>
        <v>1.1466666666666612</v>
      </c>
      <c r="T61" s="8">
        <f>R63^S61</f>
        <v>2.2140175631906085</v>
      </c>
      <c r="U61" s="8">
        <f t="shared" ref="U61" si="45">T61/N61</f>
        <v>0.98890166800057966</v>
      </c>
      <c r="V61" s="8"/>
      <c r="W61" s="8">
        <v>28.23</v>
      </c>
      <c r="X61" s="8">
        <v>33.020000000000003</v>
      </c>
      <c r="Y61" s="8"/>
      <c r="Z61" s="16">
        <f>AVERAGE(W61:Y61)</f>
        <v>30.625</v>
      </c>
      <c r="AA61" s="8">
        <f>Z64-Z61</f>
        <v>-1.6383333333333354</v>
      </c>
      <c r="AB61" s="8">
        <f>Z63^AA61</f>
        <v>0.40241526574348652</v>
      </c>
      <c r="AC61" s="8">
        <f t="shared" si="41"/>
        <v>0.17974072750766623</v>
      </c>
      <c r="AD61" s="8"/>
      <c r="AE61" s="8">
        <v>29.51</v>
      </c>
      <c r="AF61" s="8">
        <v>29.98</v>
      </c>
      <c r="AG61" s="8"/>
      <c r="AH61" s="16">
        <f>AVERAGE(AE61:AG61)</f>
        <v>29.745000000000001</v>
      </c>
      <c r="AI61" s="8">
        <f>AH64-AH61</f>
        <v>-1.4666666666666686</v>
      </c>
      <c r="AJ61" s="8">
        <f>AH63^AI61</f>
        <v>0.33739611507400591</v>
      </c>
      <c r="AK61" s="8">
        <f t="shared" si="42"/>
        <v>0.15069960894654175</v>
      </c>
      <c r="AL61" s="8"/>
      <c r="AM61" s="8">
        <v>30.16</v>
      </c>
      <c r="AN61" s="8">
        <v>30.81</v>
      </c>
      <c r="AO61" s="8"/>
      <c r="AP61" s="16">
        <f>AVERAGE(AM61:AO61)</f>
        <v>30.484999999999999</v>
      </c>
      <c r="AQ61" s="8">
        <f>AP64-AP61</f>
        <v>-0.87000000000000099</v>
      </c>
      <c r="AR61" s="8">
        <f>AP63^AQ61</f>
        <v>0.55289955602085339</v>
      </c>
      <c r="AS61" s="8">
        <f t="shared" si="44"/>
        <v>0.24695526461762313</v>
      </c>
      <c r="AT61" s="8"/>
    </row>
    <row r="62" spans="2:46" x14ac:dyDescent="0.25">
      <c r="B62" s="5" t="s">
        <v>18</v>
      </c>
      <c r="F62" s="5">
        <v>97.83</v>
      </c>
      <c r="K62" s="5">
        <v>97.61</v>
      </c>
      <c r="R62" s="5">
        <v>100</v>
      </c>
      <c r="Z62" s="17">
        <v>74.3</v>
      </c>
      <c r="AH62" s="5">
        <v>109.76</v>
      </c>
      <c r="AP62" s="17">
        <v>97.61</v>
      </c>
    </row>
    <row r="63" spans="2:46" x14ac:dyDescent="0.25">
      <c r="B63" s="5" t="s">
        <v>19</v>
      </c>
      <c r="F63" s="5">
        <f>F62/100 +1</f>
        <v>1.9782999999999999</v>
      </c>
      <c r="K63" s="5">
        <f>K62/100 +1</f>
        <v>1.9761</v>
      </c>
      <c r="R63" s="5">
        <f>R62/100 +1</f>
        <v>2</v>
      </c>
      <c r="Z63" s="5">
        <f>Z62/100 +1</f>
        <v>1.7429999999999999</v>
      </c>
      <c r="AH63" s="5">
        <f>AH62/100 +1</f>
        <v>2.0975999999999999</v>
      </c>
      <c r="AP63" s="5">
        <f>AP62/100 +1</f>
        <v>1.9761</v>
      </c>
    </row>
    <row r="64" spans="2:46" x14ac:dyDescent="0.25">
      <c r="B64" s="6" t="s">
        <v>20</v>
      </c>
      <c r="C64" s="6"/>
      <c r="D64" s="6"/>
      <c r="E64" s="6"/>
      <c r="F64" s="6">
        <f>AVERAGE(F56:F58)</f>
        <v>22.478333333333335</v>
      </c>
      <c r="G64" s="6"/>
      <c r="H64" s="6"/>
      <c r="I64" s="6"/>
      <c r="J64" s="6"/>
      <c r="K64" s="6">
        <f>AVERAGE(K56:K58)</f>
        <v>22.330000000000002</v>
      </c>
      <c r="L64" s="6"/>
      <c r="M64" s="6"/>
      <c r="N64" s="6"/>
      <c r="O64" s="6"/>
      <c r="P64" s="6"/>
      <c r="Q64" s="6"/>
      <c r="R64" s="6">
        <f>AVERAGE(R56:R58)</f>
        <v>32.731666666666662</v>
      </c>
      <c r="S64" s="6"/>
      <c r="T64" s="6"/>
      <c r="U64" s="6"/>
      <c r="V64" s="6"/>
      <c r="W64" s="6"/>
      <c r="X64" s="6"/>
      <c r="Y64" s="6"/>
      <c r="Z64" s="6">
        <f>AVERAGE(Z56:Z58)</f>
        <v>28.986666666666665</v>
      </c>
      <c r="AA64" s="6"/>
      <c r="AB64" s="6"/>
      <c r="AC64" s="6"/>
      <c r="AD64" s="6"/>
      <c r="AE64" s="6"/>
      <c r="AF64" s="6"/>
      <c r="AG64" s="6"/>
      <c r="AH64" s="8">
        <f>AVERAGE(AH56:AH58)</f>
        <v>28.278333333333332</v>
      </c>
      <c r="AI64" s="6"/>
      <c r="AJ64" s="6"/>
      <c r="AK64" s="6"/>
      <c r="AL64" s="6"/>
      <c r="AM64" s="6"/>
      <c r="AN64" s="6"/>
      <c r="AO64" s="6"/>
      <c r="AP64" s="6">
        <f>AVERAGE(AP56:AP58)</f>
        <v>29.614999999999998</v>
      </c>
      <c r="AQ64" s="6"/>
      <c r="AR64" s="6"/>
      <c r="AS64" s="6"/>
      <c r="AT64" s="6"/>
    </row>
    <row r="67" spans="2:46" x14ac:dyDescent="0.25">
      <c r="B67" s="4"/>
      <c r="C67" s="4" t="s">
        <v>0</v>
      </c>
      <c r="D67" s="4"/>
      <c r="E67" s="4"/>
      <c r="F67" s="4" t="s">
        <v>1</v>
      </c>
      <c r="G67" s="4"/>
      <c r="H67" s="4"/>
      <c r="I67" s="4"/>
      <c r="J67" s="4"/>
      <c r="K67" s="4" t="s">
        <v>2</v>
      </c>
      <c r="L67" s="4"/>
      <c r="M67" s="4"/>
      <c r="N67" s="4"/>
      <c r="O67" s="4"/>
      <c r="P67" s="4"/>
      <c r="Q67" s="4"/>
      <c r="R67" s="4" t="s">
        <v>25</v>
      </c>
      <c r="S67" s="4"/>
      <c r="T67" s="4"/>
      <c r="U67" s="4"/>
      <c r="V67" s="4"/>
      <c r="W67" s="4"/>
      <c r="X67" s="4"/>
      <c r="Y67" s="4"/>
      <c r="Z67" s="4" t="s">
        <v>26</v>
      </c>
      <c r="AA67" s="4"/>
      <c r="AB67" s="4"/>
      <c r="AC67" s="4"/>
      <c r="AD67" s="4"/>
      <c r="AE67" s="4"/>
      <c r="AF67" s="4"/>
      <c r="AG67" s="4"/>
      <c r="AH67" s="4" t="s">
        <v>27</v>
      </c>
      <c r="AI67" s="4"/>
      <c r="AJ67" s="4"/>
      <c r="AK67" s="4"/>
      <c r="AL67" s="4"/>
      <c r="AM67" s="4"/>
      <c r="AN67" s="4"/>
      <c r="AO67" s="4"/>
      <c r="AP67" s="4" t="s">
        <v>28</v>
      </c>
      <c r="AQ67" s="4"/>
      <c r="AR67" s="4"/>
      <c r="AS67" s="4"/>
      <c r="AT67" s="4"/>
    </row>
    <row r="68" spans="2:46" x14ac:dyDescent="0.25">
      <c r="B68" s="6"/>
      <c r="C68" s="5" t="s">
        <v>6</v>
      </c>
      <c r="F68" s="6" t="s">
        <v>7</v>
      </c>
      <c r="G68" s="6" t="s">
        <v>8</v>
      </c>
      <c r="H68" s="6" t="s">
        <v>9</v>
      </c>
      <c r="K68" s="6" t="s">
        <v>7</v>
      </c>
      <c r="L68" s="6" t="s">
        <v>8</v>
      </c>
      <c r="M68" s="6" t="s">
        <v>9</v>
      </c>
      <c r="N68" s="6" t="s">
        <v>10</v>
      </c>
      <c r="O68" s="6"/>
      <c r="P68" s="6"/>
      <c r="Q68" s="6"/>
      <c r="R68" s="6" t="s">
        <v>7</v>
      </c>
      <c r="S68" s="6" t="s">
        <v>8</v>
      </c>
      <c r="T68" s="6" t="s">
        <v>9</v>
      </c>
      <c r="U68" s="6" t="s">
        <v>11</v>
      </c>
      <c r="V68" s="6" t="s">
        <v>12</v>
      </c>
      <c r="W68" s="6"/>
      <c r="X68" s="6"/>
      <c r="Y68" s="6"/>
      <c r="Z68" s="6" t="s">
        <v>7</v>
      </c>
      <c r="AA68" s="6" t="s">
        <v>8</v>
      </c>
      <c r="AB68" s="6" t="s">
        <v>9</v>
      </c>
      <c r="AC68" s="6" t="s">
        <v>11</v>
      </c>
      <c r="AD68" s="6" t="s">
        <v>12</v>
      </c>
      <c r="AE68" s="6"/>
      <c r="AF68" s="6"/>
      <c r="AG68" s="6"/>
      <c r="AH68" s="6" t="s">
        <v>7</v>
      </c>
      <c r="AI68" s="6" t="s">
        <v>8</v>
      </c>
      <c r="AJ68" s="6" t="s">
        <v>9</v>
      </c>
      <c r="AK68" s="6" t="s">
        <v>11</v>
      </c>
      <c r="AL68" s="6" t="s">
        <v>12</v>
      </c>
      <c r="AM68" s="6"/>
      <c r="AN68" s="6"/>
      <c r="AO68" s="6"/>
      <c r="AP68" s="6" t="s">
        <v>7</v>
      </c>
      <c r="AQ68" s="6" t="s">
        <v>8</v>
      </c>
      <c r="AR68" s="6" t="s">
        <v>9</v>
      </c>
      <c r="AS68" s="6" t="s">
        <v>11</v>
      </c>
      <c r="AT68" s="6" t="s">
        <v>12</v>
      </c>
    </row>
    <row r="69" spans="2:46" x14ac:dyDescent="0.25">
      <c r="B69" s="4" t="s">
        <v>21</v>
      </c>
      <c r="C69" s="4" t="s">
        <v>33</v>
      </c>
      <c r="D69" s="4">
        <v>21.91</v>
      </c>
      <c r="E69" s="4">
        <v>22.11</v>
      </c>
      <c r="F69" s="9">
        <f>AVERAGE(D69:E69)</f>
        <v>22.009999999999998</v>
      </c>
      <c r="G69" s="7">
        <f>F77-F69</f>
        <v>0.55666666666666842</v>
      </c>
      <c r="H69" s="7">
        <f>F76^G69</f>
        <v>1.4619615949359535</v>
      </c>
      <c r="I69" s="4">
        <v>20.83</v>
      </c>
      <c r="J69" s="4">
        <v>20.91</v>
      </c>
      <c r="K69" s="9">
        <f>AVERAGE(I69:J69)</f>
        <v>20.869999999999997</v>
      </c>
      <c r="L69" s="7">
        <f>K77-K69</f>
        <v>1.4233333333333356</v>
      </c>
      <c r="M69" s="7">
        <f>K76^L69</f>
        <v>2.6365419969717236</v>
      </c>
      <c r="N69" s="7">
        <f>SQRT(H69*M69)</f>
        <v>1.9632939522670581</v>
      </c>
      <c r="O69" s="7">
        <v>28.75</v>
      </c>
      <c r="P69" s="7">
        <v>28.57</v>
      </c>
      <c r="Q69" s="7"/>
      <c r="R69" s="11">
        <f>AVERAGE(O69:P69)</f>
        <v>28.66</v>
      </c>
      <c r="S69" s="7">
        <f>R77-R69</f>
        <v>1.6166666666666707</v>
      </c>
      <c r="T69" s="7">
        <f>R76^S69</f>
        <v>3.0666566893392093</v>
      </c>
      <c r="U69" s="7">
        <f>T69/N69</f>
        <v>1.5619956888259521</v>
      </c>
      <c r="V69" s="7">
        <f>AVERAGE(U69:U71)</f>
        <v>1.1524474586581863</v>
      </c>
      <c r="W69" s="7">
        <v>27.42</v>
      </c>
      <c r="X69" s="7">
        <v>27.5</v>
      </c>
      <c r="Y69" s="7"/>
      <c r="Z69" s="11">
        <f>AVERAGE(W69:Y69)</f>
        <v>27.46</v>
      </c>
      <c r="AA69" s="7">
        <f>Z77-Z69</f>
        <v>0.60833333333333073</v>
      </c>
      <c r="AB69" s="7">
        <f>Z76^AA69</f>
        <v>1.4021331066343421</v>
      </c>
      <c r="AC69" s="7">
        <f>AB69/N69</f>
        <v>0.71417380215289139</v>
      </c>
      <c r="AD69" s="7">
        <f>AVERAGE(AC69:AC71)</f>
        <v>1.2259659227655268</v>
      </c>
      <c r="AE69" s="7">
        <v>27.23</v>
      </c>
      <c r="AF69" s="7">
        <v>26.93</v>
      </c>
      <c r="AG69" s="7"/>
      <c r="AH69" s="11">
        <f>AVERAGE(AE69:AG69)</f>
        <v>27.08</v>
      </c>
      <c r="AI69" s="7">
        <f>AH77-AH69</f>
        <v>0.68000000000000327</v>
      </c>
      <c r="AJ69" s="7">
        <f>AH76^AI69</f>
        <v>1.6548987143017466</v>
      </c>
      <c r="AK69" s="7">
        <f>AJ69/N69</f>
        <v>0.84291947845649873</v>
      </c>
      <c r="AL69" s="7">
        <f>AVERAGE(AK69:AK71)</f>
        <v>1.1347617472531784</v>
      </c>
      <c r="AM69" s="7">
        <v>27</v>
      </c>
      <c r="AN69" s="7">
        <v>27.01</v>
      </c>
      <c r="AO69" s="7"/>
      <c r="AP69" s="11">
        <f>AVERAGE(AM69:AO69)</f>
        <v>27.005000000000003</v>
      </c>
      <c r="AQ69" s="7">
        <f>AP77-AP69</f>
        <v>0.60499999999999687</v>
      </c>
      <c r="AR69" s="7">
        <f>AP76^AQ69</f>
        <v>1.5099563592137413</v>
      </c>
      <c r="AS69" s="7">
        <f>AR69/N69</f>
        <v>0.76909336855551458</v>
      </c>
      <c r="AT69" s="7">
        <f>AVERAGE(AS69:AS71)</f>
        <v>1.192085069848198</v>
      </c>
    </row>
    <row r="70" spans="2:46" x14ac:dyDescent="0.25">
      <c r="B70" s="5" t="s">
        <v>21</v>
      </c>
      <c r="C70" s="5" t="s">
        <v>34</v>
      </c>
      <c r="D70" s="5">
        <v>23.47</v>
      </c>
      <c r="E70" s="5">
        <v>23.54</v>
      </c>
      <c r="F70" s="12">
        <f>AVERAGE(D70:E70)</f>
        <v>23.504999999999999</v>
      </c>
      <c r="G70" s="2">
        <f>F77-F70</f>
        <v>-0.93833333333333258</v>
      </c>
      <c r="H70" s="2">
        <f>F76^G70</f>
        <v>0.52720460895813992</v>
      </c>
      <c r="I70" s="5">
        <v>24.01</v>
      </c>
      <c r="J70" s="5">
        <v>23.27</v>
      </c>
      <c r="K70" s="12">
        <f>AVERAGE(I70:J70)</f>
        <v>23.64</v>
      </c>
      <c r="L70" s="2">
        <f>K77-K70</f>
        <v>-1.3466666666666676</v>
      </c>
      <c r="M70" s="2">
        <f>K76^L70</f>
        <v>0.39961703225795492</v>
      </c>
      <c r="N70" s="2">
        <f>SQRT(H70*M70)</f>
        <v>0.45899884664840662</v>
      </c>
      <c r="O70" s="2">
        <v>31.9</v>
      </c>
      <c r="P70" s="2">
        <v>33.270000000000003</v>
      </c>
      <c r="Q70" s="2"/>
      <c r="R70" s="3">
        <f>AVERAGE(O70:Q70)</f>
        <v>32.585000000000001</v>
      </c>
      <c r="S70" s="2">
        <f>R77-R70</f>
        <v>-2.30833333333333</v>
      </c>
      <c r="T70" s="2">
        <f>R76^S70</f>
        <v>0.20189354170001098</v>
      </c>
      <c r="U70" s="2">
        <f>T70/N70</f>
        <v>0.43985631592373375</v>
      </c>
      <c r="V70" s="2"/>
      <c r="W70" s="2">
        <v>30.51</v>
      </c>
      <c r="X70" s="2">
        <v>30.33</v>
      </c>
      <c r="Y70" s="2"/>
      <c r="Z70" s="3">
        <f>AVERAGE(W70:X70)</f>
        <v>30.42</v>
      </c>
      <c r="AA70" s="2">
        <f>Z77-Z70</f>
        <v>-2.3516666666666701</v>
      </c>
      <c r="AB70" s="2">
        <f>Z76^AA70</f>
        <v>0.27073785139320811</v>
      </c>
      <c r="AC70" s="2">
        <f>AB70/N70</f>
        <v>0.58984429562323815</v>
      </c>
      <c r="AD70" s="2"/>
      <c r="AE70" s="2">
        <v>29.08</v>
      </c>
      <c r="AF70" s="2">
        <v>29.89</v>
      </c>
      <c r="AG70" s="2"/>
      <c r="AH70" s="3">
        <f>AVERAGE(AE70:AF70)</f>
        <v>29.484999999999999</v>
      </c>
      <c r="AI70" s="2">
        <f>AH77-AH70</f>
        <v>-1.7249999999999979</v>
      </c>
      <c r="AJ70" s="2">
        <f>AH76^AI70</f>
        <v>0.27863032835815188</v>
      </c>
      <c r="AK70" s="2">
        <f>AJ70/N70</f>
        <v>0.60703927775135103</v>
      </c>
      <c r="AL70" s="2"/>
      <c r="AM70" s="2">
        <v>29.56</v>
      </c>
      <c r="AN70" s="2">
        <v>29.52</v>
      </c>
      <c r="AO70" s="2"/>
      <c r="AP70" s="3">
        <f>AVERAGE(AM70:AN70)</f>
        <v>29.54</v>
      </c>
      <c r="AQ70" s="2">
        <f>AP77-AP70</f>
        <v>-1.9299999999999997</v>
      </c>
      <c r="AR70" s="2">
        <f>AP76^AQ70</f>
        <v>0.26858934984538851</v>
      </c>
      <c r="AS70" s="2">
        <f>AR70/N70</f>
        <v>0.58516345260259028</v>
      </c>
      <c r="AT70" s="2"/>
    </row>
    <row r="71" spans="2:46" x14ac:dyDescent="0.25">
      <c r="B71" s="5" t="s">
        <v>21</v>
      </c>
      <c r="C71" s="5" t="s">
        <v>36</v>
      </c>
      <c r="D71" s="5">
        <v>22.25</v>
      </c>
      <c r="E71" s="5">
        <v>22.12</v>
      </c>
      <c r="F71" s="12">
        <f t="shared" ref="F71:F73" si="46">AVERAGE(D71:E71)</f>
        <v>22.185000000000002</v>
      </c>
      <c r="G71" s="13">
        <f>F77-F71</f>
        <v>0.38166666666666416</v>
      </c>
      <c r="H71" s="13">
        <f>F76^G71</f>
        <v>1.2974326943379402</v>
      </c>
      <c r="I71" s="5">
        <v>22.4</v>
      </c>
      <c r="J71" s="5">
        <v>22.34</v>
      </c>
      <c r="K71" s="12">
        <f t="shared" ref="K71" si="47">AVERAGE(I71:J71)</f>
        <v>22.369999999999997</v>
      </c>
      <c r="L71" s="13">
        <f>K77-K71</f>
        <v>-7.666666666666444E-2</v>
      </c>
      <c r="M71" s="13">
        <f>K76^L71</f>
        <v>0.94912041798981139</v>
      </c>
      <c r="N71" s="13">
        <f>SQRT(H71*M71)</f>
        <v>1.1096935888630126</v>
      </c>
      <c r="O71" s="2">
        <v>28.84</v>
      </c>
      <c r="P71" s="2">
        <v>30.33</v>
      </c>
      <c r="Q71" s="2"/>
      <c r="R71" s="3">
        <f>AVERAGE(O71:Q71)</f>
        <v>29.585000000000001</v>
      </c>
      <c r="S71" s="13">
        <f>R77-R71</f>
        <v>0.69166666666666998</v>
      </c>
      <c r="T71" s="13">
        <f>R76^S71</f>
        <v>1.6151483336000878</v>
      </c>
      <c r="U71" s="13">
        <f>T71/N71</f>
        <v>1.455490371224873</v>
      </c>
      <c r="V71" s="2"/>
      <c r="W71" s="2">
        <v>26.18</v>
      </c>
      <c r="X71" s="2">
        <v>26.47</v>
      </c>
      <c r="Y71" s="2"/>
      <c r="Z71" s="3">
        <f>AVERAGE(W71:Y71)</f>
        <v>26.324999999999999</v>
      </c>
      <c r="AA71" s="13">
        <f>Z77-Z71</f>
        <v>1.7433333333333323</v>
      </c>
      <c r="AB71" s="13">
        <f>Z76^AA71</f>
        <v>2.6342790511087855</v>
      </c>
      <c r="AC71" s="2">
        <f>AB71/N71</f>
        <v>2.3738796705204512</v>
      </c>
      <c r="AD71" s="2"/>
      <c r="AE71" s="2">
        <v>26.67</v>
      </c>
      <c r="AF71" s="2">
        <v>26.76</v>
      </c>
      <c r="AG71" s="2"/>
      <c r="AH71" s="3">
        <f>AVERAGE(AE71:AG71)</f>
        <v>26.715000000000003</v>
      </c>
      <c r="AI71" s="13">
        <f>AH77-AH71</f>
        <v>1.0449999999999982</v>
      </c>
      <c r="AJ71" s="13">
        <f>AH76^AI71</f>
        <v>2.1687035715618883</v>
      </c>
      <c r="AK71" s="13">
        <f>AJ71/N71</f>
        <v>1.9543264855516853</v>
      </c>
      <c r="AL71" s="2"/>
      <c r="AM71" s="2">
        <v>26.19</v>
      </c>
      <c r="AN71" s="2">
        <v>26.38</v>
      </c>
      <c r="AO71" s="2"/>
      <c r="AP71" s="3">
        <f>AVERAGE(AM71:AO71)</f>
        <v>26.285</v>
      </c>
      <c r="AQ71" s="13">
        <f>AP77-AP71</f>
        <v>1.3249999999999993</v>
      </c>
      <c r="AR71" s="13">
        <f>AP76^AQ71</f>
        <v>2.465737366056433</v>
      </c>
      <c r="AS71" s="13">
        <f t="shared" ref="AS71" si="48">AR71/N71</f>
        <v>2.2219983883864889</v>
      </c>
      <c r="AT71" s="2"/>
    </row>
    <row r="72" spans="2:46" x14ac:dyDescent="0.25">
      <c r="B72" s="5" t="s">
        <v>31</v>
      </c>
      <c r="C72" s="5" t="s">
        <v>33</v>
      </c>
      <c r="D72" s="5">
        <v>24.57</v>
      </c>
      <c r="E72" s="5">
        <v>24.2</v>
      </c>
      <c r="F72" s="12">
        <f t="shared" si="46"/>
        <v>24.384999999999998</v>
      </c>
      <c r="G72" s="2">
        <f>F77-F72</f>
        <v>-1.8183333333333316</v>
      </c>
      <c r="H72" s="2">
        <f>F76^G72</f>
        <v>0.28922917942480803</v>
      </c>
      <c r="I72" s="5">
        <v>22.22</v>
      </c>
      <c r="J72" s="5">
        <v>21.62</v>
      </c>
      <c r="K72" s="12">
        <f>AVERAGE(I72:J72)</f>
        <v>21.92</v>
      </c>
      <c r="L72" s="2">
        <f>K77-K72</f>
        <v>0.3733333333333313</v>
      </c>
      <c r="M72" s="2">
        <f>K76^L72</f>
        <v>1.2895415186804315</v>
      </c>
      <c r="N72" s="2">
        <f>SQRT(H72*M72)</f>
        <v>0.61071518343837006</v>
      </c>
      <c r="O72" s="2">
        <v>25.96</v>
      </c>
      <c r="P72" s="2"/>
      <c r="Q72" s="2"/>
      <c r="R72" s="3">
        <f t="shared" ref="R72:R73" si="49">AVERAGE(O72:Q72)</f>
        <v>25.96</v>
      </c>
      <c r="S72" s="2">
        <f>R77-R72</f>
        <v>4.31666666666667</v>
      </c>
      <c r="T72" s="2">
        <f>R76^S72</f>
        <v>19.927193957741206</v>
      </c>
      <c r="U72" s="2">
        <f t="shared" ref="U72" si="50">T72/N72</f>
        <v>32.629275475925915</v>
      </c>
      <c r="V72" s="2">
        <f>AVERAGE(U72:U74)</f>
        <v>254.19840276776139</v>
      </c>
      <c r="W72" s="2">
        <v>34.64</v>
      </c>
      <c r="X72" s="2">
        <v>33.64</v>
      </c>
      <c r="Y72" s="2"/>
      <c r="Z72" s="3">
        <f>AVERAGE(W72:Y72)</f>
        <v>34.14</v>
      </c>
      <c r="AA72" s="2">
        <f>Z77-Z72</f>
        <v>-6.071666666666669</v>
      </c>
      <c r="AB72" s="2">
        <f>Z76^AA72</f>
        <v>3.4270678116329695E-2</v>
      </c>
      <c r="AC72" s="2">
        <f t="shared" ref="AC72:AC74" si="51">AB72/N72</f>
        <v>5.6115647761339961E-2</v>
      </c>
      <c r="AD72" s="2">
        <f>AVERAGE(AC72:AC74)</f>
        <v>0.1614144718756752</v>
      </c>
      <c r="AE72" s="2">
        <v>34.979999999999997</v>
      </c>
      <c r="AF72" s="2">
        <v>34.94</v>
      </c>
      <c r="AG72" s="2"/>
      <c r="AH72" s="3">
        <f>AVERAGE(AE72:AG72)</f>
        <v>34.959999999999994</v>
      </c>
      <c r="AI72" s="2">
        <f>AH77-AH72</f>
        <v>-7.1999999999999922</v>
      </c>
      <c r="AJ72" s="2">
        <f>AH76^AI72</f>
        <v>4.8261047580705546E-3</v>
      </c>
      <c r="AK72" s="2">
        <f t="shared" ref="AK72:AK74" si="52">AJ72/N72</f>
        <v>7.9023821397385934E-3</v>
      </c>
      <c r="AL72" s="2">
        <f>AVERAGE(AK72:AK74)</f>
        <v>7.181429046958375E-2</v>
      </c>
      <c r="AM72" s="2">
        <v>33.979999999999997</v>
      </c>
      <c r="AN72" s="2">
        <v>33.67</v>
      </c>
      <c r="AO72" s="2"/>
      <c r="AP72" s="3">
        <f>AVERAGE(AM72:AO72)</f>
        <v>33.825000000000003</v>
      </c>
      <c r="AQ72" s="2">
        <f>AP77-AP72</f>
        <v>-6.2150000000000034</v>
      </c>
      <c r="AR72" s="2">
        <f>AP76^AQ72</f>
        <v>1.4505996676656656E-2</v>
      </c>
      <c r="AS72" s="2">
        <f>AR72/N72</f>
        <v>2.375247426302202E-2</v>
      </c>
      <c r="AT72" s="2">
        <f>AVERAGE(AS72:AS74)</f>
        <v>5.6669854878375329E-2</v>
      </c>
    </row>
    <row r="73" spans="2:46" x14ac:dyDescent="0.25">
      <c r="B73" s="5" t="s">
        <v>31</v>
      </c>
      <c r="C73" s="5" t="s">
        <v>34</v>
      </c>
      <c r="D73" s="5">
        <v>22.53</v>
      </c>
      <c r="E73" s="5">
        <v>22.54</v>
      </c>
      <c r="F73" s="12">
        <f t="shared" si="46"/>
        <v>22.535</v>
      </c>
      <c r="G73" s="2">
        <f>F77-F73</f>
        <v>3.1666666666666288E-2</v>
      </c>
      <c r="H73" s="2">
        <f>F76^G73</f>
        <v>1.0218392602895348</v>
      </c>
      <c r="I73" s="5">
        <v>22.72</v>
      </c>
      <c r="J73" s="5">
        <v>22.26</v>
      </c>
      <c r="K73" s="12">
        <f>AVERAGE(I73:J73)</f>
        <v>22.490000000000002</v>
      </c>
      <c r="L73" s="2">
        <f>K77-K73</f>
        <v>-0.19666666666666899</v>
      </c>
      <c r="M73" s="2">
        <f>K76^L73</f>
        <v>0.8746297511514064</v>
      </c>
      <c r="N73" s="2">
        <f t="shared" ref="N73" si="53">SQRT(H73*M73)</f>
        <v>0.94537348066453242</v>
      </c>
      <c r="O73" s="2">
        <v>25.07</v>
      </c>
      <c r="P73" s="2">
        <v>25.57</v>
      </c>
      <c r="Q73" s="2"/>
      <c r="R73" s="3">
        <f t="shared" si="49"/>
        <v>25.32</v>
      </c>
      <c r="S73" s="2">
        <f>R77-R73</f>
        <v>4.9566666666666706</v>
      </c>
      <c r="T73" s="2">
        <f>R76^S73</f>
        <v>31.053127407793379</v>
      </c>
      <c r="U73" s="2">
        <f>T73/N73</f>
        <v>32.847470383837262</v>
      </c>
      <c r="V73" s="2"/>
      <c r="W73" s="2">
        <v>30.05</v>
      </c>
      <c r="X73" s="2">
        <v>29.9</v>
      </c>
      <c r="Y73" s="2"/>
      <c r="Z73" s="3">
        <f>AVERAGE(W73:Y73)</f>
        <v>29.975000000000001</v>
      </c>
      <c r="AA73" s="2">
        <f>Z77-Z73</f>
        <v>-1.9066666666666698</v>
      </c>
      <c r="AB73" s="2">
        <f>Z76^AA73</f>
        <v>0.34667802618896459</v>
      </c>
      <c r="AC73" s="2">
        <f t="shared" si="51"/>
        <v>0.36671012386054436</v>
      </c>
      <c r="AD73" s="2"/>
      <c r="AE73" s="2">
        <v>31.14</v>
      </c>
      <c r="AF73" s="2">
        <v>31.02</v>
      </c>
      <c r="AG73" s="2"/>
      <c r="AH73" s="3">
        <f>AVERAGE(AE73:AG73)</f>
        <v>31.08</v>
      </c>
      <c r="AI73" s="2">
        <f>AH77-AH73</f>
        <v>-3.3199999999999967</v>
      </c>
      <c r="AJ73" s="2">
        <f>AH76^AI73</f>
        <v>8.5483190135563741E-2</v>
      </c>
      <c r="AK73" s="2">
        <f t="shared" si="52"/>
        <v>9.0422665627847898E-2</v>
      </c>
      <c r="AL73" s="2"/>
      <c r="AM73" s="2">
        <v>30.98</v>
      </c>
      <c r="AN73" s="2"/>
      <c r="AO73" s="2"/>
      <c r="AP73" s="3">
        <f>AVERAGE(AM73:AO73)</f>
        <v>30.98</v>
      </c>
      <c r="AQ73" s="2">
        <f>AP77-AP73</f>
        <v>-3.370000000000001</v>
      </c>
      <c r="AR73" s="2">
        <f>AP76^AQ73</f>
        <v>0.10072190838762897</v>
      </c>
      <c r="AS73" s="2">
        <f t="shared" ref="AS73:AS74" si="54">AR73/N73</f>
        <v>0.10654192279312553</v>
      </c>
      <c r="AT73" s="2"/>
    </row>
    <row r="74" spans="2:46" x14ac:dyDescent="0.25">
      <c r="B74" s="6" t="s">
        <v>32</v>
      </c>
      <c r="C74" s="6" t="s">
        <v>35</v>
      </c>
      <c r="D74" s="6">
        <v>24.01</v>
      </c>
      <c r="E74" s="6">
        <v>24.03</v>
      </c>
      <c r="F74" s="14">
        <f>AVERAGE(D74:E74)</f>
        <v>24.020000000000003</v>
      </c>
      <c r="G74" s="8">
        <f>F77-F74</f>
        <v>-1.4533333333333367</v>
      </c>
      <c r="H74" s="8">
        <f>F76^G74</f>
        <v>0.37101266968055518</v>
      </c>
      <c r="I74" s="6">
        <v>21.45</v>
      </c>
      <c r="J74" s="6">
        <v>21.4</v>
      </c>
      <c r="K74" s="14">
        <f>AVERAGE(I74:J74)</f>
        <v>21.424999999999997</v>
      </c>
      <c r="L74" s="8">
        <f>K77-K74</f>
        <v>0.86833333333333584</v>
      </c>
      <c r="M74" s="8">
        <f>K76^L74</f>
        <v>1.8065947504439435</v>
      </c>
      <c r="N74" s="8">
        <f>SQRT(H74*M74)</f>
        <v>0.81869990924213731</v>
      </c>
      <c r="O74" s="8">
        <v>21.12</v>
      </c>
      <c r="P74" s="8"/>
      <c r="Q74" s="8"/>
      <c r="R74" s="16">
        <f>AVERAGE(O74:Q74)</f>
        <v>21.12</v>
      </c>
      <c r="S74" s="8">
        <f>R77-R74</f>
        <v>9.1566666666666698</v>
      </c>
      <c r="T74" s="8">
        <f>R76^S74</f>
        <v>570.730821933529</v>
      </c>
      <c r="U74" s="8">
        <f t="shared" ref="U74" si="55">T74/N74</f>
        <v>697.11846244352103</v>
      </c>
      <c r="V74" s="8"/>
      <c r="W74" s="8">
        <v>33.450000000000003</v>
      </c>
      <c r="X74" s="8"/>
      <c r="Y74" s="8"/>
      <c r="Z74" s="16">
        <f>AVERAGE(W74:Y74)</f>
        <v>33.450000000000003</v>
      </c>
      <c r="AA74" s="8">
        <f>Z77-Z74</f>
        <v>-5.3816666666666713</v>
      </c>
      <c r="AB74" s="8">
        <f>Z76^AA74</f>
        <v>5.028261957287504E-2</v>
      </c>
      <c r="AC74" s="8">
        <f t="shared" si="51"/>
        <v>6.1417644005141249E-2</v>
      </c>
      <c r="AD74" s="8"/>
      <c r="AE74" s="8">
        <v>30.9</v>
      </c>
      <c r="AF74" s="8">
        <v>30.95</v>
      </c>
      <c r="AG74" s="8"/>
      <c r="AH74" s="16">
        <f>AVERAGE(AE74:AG74)</f>
        <v>30.924999999999997</v>
      </c>
      <c r="AI74" s="8">
        <f>AH77-AH74</f>
        <v>-3.1649999999999956</v>
      </c>
      <c r="AJ74" s="8">
        <f>AH76^AI74</f>
        <v>9.5884351585658209E-2</v>
      </c>
      <c r="AK74" s="8">
        <f t="shared" si="52"/>
        <v>0.11711782364116473</v>
      </c>
      <c r="AL74" s="8"/>
      <c r="AM74" s="8">
        <v>33.79</v>
      </c>
      <c r="AN74" s="8">
        <v>31.49</v>
      </c>
      <c r="AO74" s="8"/>
      <c r="AP74" s="16">
        <f>AVERAGE(AM74:AO74)</f>
        <v>32.64</v>
      </c>
      <c r="AQ74" s="8">
        <f>AP77-AP74</f>
        <v>-5.0300000000000011</v>
      </c>
      <c r="AR74" s="8">
        <f>AP76^AQ74</f>
        <v>3.2514804092445906E-2</v>
      </c>
      <c r="AS74" s="8">
        <f t="shared" si="54"/>
        <v>3.9715167578978416E-2</v>
      </c>
      <c r="AT74" s="8"/>
    </row>
    <row r="75" spans="2:46" x14ac:dyDescent="0.25">
      <c r="B75" s="5" t="s">
        <v>18</v>
      </c>
      <c r="F75" s="5">
        <v>97.83</v>
      </c>
      <c r="K75" s="5">
        <v>97.61</v>
      </c>
      <c r="R75" s="5">
        <v>100</v>
      </c>
      <c r="Z75" s="17">
        <v>74.3</v>
      </c>
      <c r="AH75" s="5">
        <v>109.76</v>
      </c>
      <c r="AP75" s="17">
        <v>97.61</v>
      </c>
    </row>
    <row r="76" spans="2:46" x14ac:dyDescent="0.25">
      <c r="B76" s="5" t="s">
        <v>19</v>
      </c>
      <c r="F76" s="5">
        <f>F75/100 +1</f>
        <v>1.9782999999999999</v>
      </c>
      <c r="K76" s="5">
        <f>K75/100 +1</f>
        <v>1.9761</v>
      </c>
      <c r="R76" s="5">
        <f>R75/100 +1</f>
        <v>2</v>
      </c>
      <c r="Z76" s="5">
        <f>Z75/100 +1</f>
        <v>1.7429999999999999</v>
      </c>
      <c r="AH76" s="5">
        <f>AH75/100 +1</f>
        <v>2.0975999999999999</v>
      </c>
      <c r="AP76" s="5">
        <f>AP75/100 +1</f>
        <v>1.9761</v>
      </c>
    </row>
    <row r="77" spans="2:46" x14ac:dyDescent="0.25">
      <c r="B77" s="6" t="s">
        <v>20</v>
      </c>
      <c r="C77" s="6"/>
      <c r="D77" s="6"/>
      <c r="E77" s="6"/>
      <c r="F77" s="6">
        <f>AVERAGE(F69:F71)</f>
        <v>22.566666666666666</v>
      </c>
      <c r="G77" s="6"/>
      <c r="H77" s="6"/>
      <c r="I77" s="6"/>
      <c r="J77" s="6"/>
      <c r="K77" s="6">
        <f>AVERAGE(K69:K71)</f>
        <v>22.293333333333333</v>
      </c>
      <c r="L77" s="6"/>
      <c r="M77" s="6"/>
      <c r="N77" s="6"/>
      <c r="O77" s="6"/>
      <c r="P77" s="6"/>
      <c r="Q77" s="6"/>
      <c r="R77" s="6">
        <f>AVERAGE(R69:R71)</f>
        <v>30.276666666666671</v>
      </c>
      <c r="S77" s="6"/>
      <c r="T77" s="6"/>
      <c r="U77" s="6"/>
      <c r="V77" s="6"/>
      <c r="W77" s="6"/>
      <c r="X77" s="6"/>
      <c r="Y77" s="6"/>
      <c r="Z77" s="6">
        <f>AVERAGE(Z69:Z71)</f>
        <v>28.068333333333332</v>
      </c>
      <c r="AA77" s="6"/>
      <c r="AB77" s="6"/>
      <c r="AC77" s="6"/>
      <c r="AD77" s="6"/>
      <c r="AE77" s="6"/>
      <c r="AF77" s="6"/>
      <c r="AG77" s="6"/>
      <c r="AH77" s="6">
        <f>AVERAGE(AH69:AH71)</f>
        <v>27.76</v>
      </c>
      <c r="AI77" s="6"/>
      <c r="AJ77" s="6"/>
      <c r="AK77" s="6"/>
      <c r="AL77" s="6"/>
      <c r="AM77" s="6"/>
      <c r="AN77" s="6"/>
      <c r="AO77" s="6"/>
      <c r="AP77" s="6">
        <f>AVERAGE(AP69:AP71)</f>
        <v>27.61</v>
      </c>
      <c r="AQ77" s="6"/>
      <c r="AR77" s="6"/>
      <c r="AS77" s="6"/>
      <c r="AT77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T77"/>
  <sheetViews>
    <sheetView workbookViewId="0">
      <selection sqref="A1:XFD1048576"/>
    </sheetView>
  </sheetViews>
  <sheetFormatPr defaultColWidth="8.85546875" defaultRowHeight="15" x14ac:dyDescent="0.25"/>
  <cols>
    <col min="1" max="16384" width="8.85546875" style="5"/>
  </cols>
  <sheetData>
    <row r="2" spans="2:42" x14ac:dyDescent="0.25">
      <c r="B2" s="4"/>
      <c r="C2" s="4" t="s">
        <v>0</v>
      </c>
      <c r="D2" s="4"/>
      <c r="E2" s="4"/>
      <c r="F2" s="4" t="s">
        <v>1</v>
      </c>
      <c r="G2" s="4"/>
      <c r="H2" s="4"/>
      <c r="I2" s="4"/>
      <c r="J2" s="4"/>
      <c r="K2" s="4" t="s">
        <v>2</v>
      </c>
      <c r="L2" s="4"/>
      <c r="M2" s="4"/>
      <c r="N2" s="4"/>
      <c r="O2" s="4"/>
      <c r="P2" s="4"/>
      <c r="Q2" s="4" t="s">
        <v>3</v>
      </c>
      <c r="R2" s="4"/>
      <c r="S2" s="4"/>
      <c r="T2" s="4"/>
      <c r="U2" s="4"/>
      <c r="V2" s="4"/>
      <c r="W2" s="4"/>
      <c r="X2" s="4"/>
      <c r="Y2" s="4" t="s">
        <v>4</v>
      </c>
      <c r="Z2" s="4"/>
      <c r="AA2" s="4"/>
      <c r="AB2" s="4"/>
      <c r="AC2" s="4"/>
      <c r="AD2" s="4"/>
      <c r="AE2" s="4" t="s">
        <v>5</v>
      </c>
      <c r="AF2" s="4"/>
      <c r="AG2" s="4"/>
      <c r="AH2" s="4"/>
      <c r="AI2" s="4"/>
      <c r="AJ2" s="4"/>
      <c r="AK2" s="4"/>
      <c r="AL2" s="4" t="s">
        <v>37</v>
      </c>
      <c r="AM2" s="4"/>
      <c r="AN2" s="4"/>
      <c r="AO2" s="4"/>
      <c r="AP2" s="4"/>
    </row>
    <row r="3" spans="2:42" x14ac:dyDescent="0.25">
      <c r="B3" s="6"/>
      <c r="C3" s="6" t="s">
        <v>6</v>
      </c>
      <c r="D3" s="6"/>
      <c r="E3" s="6"/>
      <c r="F3" s="6" t="s">
        <v>7</v>
      </c>
      <c r="G3" s="6" t="s">
        <v>8</v>
      </c>
      <c r="H3" s="6" t="s">
        <v>9</v>
      </c>
      <c r="I3" s="6"/>
      <c r="J3" s="6"/>
      <c r="K3" s="6" t="s">
        <v>7</v>
      </c>
      <c r="L3" s="6" t="s">
        <v>8</v>
      </c>
      <c r="M3" s="6" t="s">
        <v>9</v>
      </c>
      <c r="N3" s="6" t="s">
        <v>10</v>
      </c>
      <c r="O3" s="6"/>
      <c r="P3" s="6"/>
      <c r="Q3" s="6" t="s">
        <v>7</v>
      </c>
      <c r="R3" s="6" t="s">
        <v>8</v>
      </c>
      <c r="S3" s="6" t="s">
        <v>9</v>
      </c>
      <c r="T3" s="6" t="s">
        <v>11</v>
      </c>
      <c r="U3" s="6" t="s">
        <v>12</v>
      </c>
      <c r="V3" s="6" t="s">
        <v>7</v>
      </c>
      <c r="W3" s="6"/>
      <c r="X3" s="6"/>
      <c r="Y3" s="6" t="s">
        <v>8</v>
      </c>
      <c r="Z3" s="6" t="s">
        <v>9</v>
      </c>
      <c r="AA3" s="6" t="s">
        <v>11</v>
      </c>
      <c r="AB3" s="6" t="s">
        <v>12</v>
      </c>
      <c r="AC3" s="6"/>
      <c r="AD3" s="6"/>
      <c r="AE3" s="6" t="s">
        <v>7</v>
      </c>
      <c r="AF3" s="6" t="s">
        <v>8</v>
      </c>
      <c r="AG3" s="6" t="s">
        <v>9</v>
      </c>
      <c r="AH3" s="6" t="s">
        <v>11</v>
      </c>
      <c r="AI3" s="6" t="s">
        <v>12</v>
      </c>
      <c r="AJ3" s="6"/>
      <c r="AK3" s="6"/>
      <c r="AL3" s="6" t="s">
        <v>7</v>
      </c>
      <c r="AM3" s="6" t="s">
        <v>8</v>
      </c>
      <c r="AN3" s="6" t="s">
        <v>9</v>
      </c>
      <c r="AO3" s="5" t="s">
        <v>11</v>
      </c>
      <c r="AP3" s="6" t="s">
        <v>12</v>
      </c>
    </row>
    <row r="4" spans="2:42" x14ac:dyDescent="0.25">
      <c r="B4" s="4" t="s">
        <v>13</v>
      </c>
      <c r="C4" s="4" t="s">
        <v>38</v>
      </c>
      <c r="D4" s="4">
        <v>20.86</v>
      </c>
      <c r="E4" s="4">
        <v>20.92</v>
      </c>
      <c r="F4" s="9">
        <f>AVERAGE(D4:E4)</f>
        <v>20.89</v>
      </c>
      <c r="G4" s="10">
        <f>F12-F4</f>
        <v>0.2099999999999973</v>
      </c>
      <c r="H4" s="10">
        <f>F11^G4</f>
        <v>1.1540413010430934</v>
      </c>
      <c r="I4" s="10">
        <v>21.83</v>
      </c>
      <c r="J4" s="10">
        <v>20.86</v>
      </c>
      <c r="K4" s="9">
        <f>AVERAGE(I4:J4)</f>
        <v>21.344999999999999</v>
      </c>
      <c r="L4" s="10">
        <f>K12-K4</f>
        <v>-0.30666666666666842</v>
      </c>
      <c r="M4" s="10">
        <f>K11^L4</f>
        <v>0.81149391030408169</v>
      </c>
      <c r="N4" s="10">
        <f>SQRT(H4*M4)</f>
        <v>0.96772800312684448</v>
      </c>
      <c r="O4" s="10">
        <v>23.09</v>
      </c>
      <c r="P4" s="10">
        <v>22.46</v>
      </c>
      <c r="Q4" s="18">
        <f>AVERAGE(P4)</f>
        <v>22.46</v>
      </c>
      <c r="R4" s="10">
        <f>Q12-Q4</f>
        <v>-0.48666666666666814</v>
      </c>
      <c r="S4" s="10">
        <f>Q11^R4</f>
        <v>0.72056254341216819</v>
      </c>
      <c r="T4" s="10">
        <f>S4/M4</f>
        <v>0.88794571870805561</v>
      </c>
      <c r="U4" s="10">
        <f>AVERAGE(T4:T6)</f>
        <v>1.1723873902726676</v>
      </c>
      <c r="V4" s="10">
        <v>22.14</v>
      </c>
      <c r="W4" s="10">
        <v>22.25</v>
      </c>
      <c r="X4" s="9">
        <f>AVERAGE(V4:W4)</f>
        <v>22.195</v>
      </c>
      <c r="Y4" s="10">
        <f>X12-X4</f>
        <v>-0.31833333333333513</v>
      </c>
      <c r="Z4" s="10">
        <f>X11^Y4</f>
        <v>0.82914553473942998</v>
      </c>
      <c r="AA4" s="10">
        <f>Z4/N4</f>
        <v>0.85679605432555628</v>
      </c>
      <c r="AB4" s="10">
        <f>AVERAGE(AA4:AA6)</f>
        <v>1.1210216503516814</v>
      </c>
      <c r="AC4" s="10">
        <v>27.13</v>
      </c>
      <c r="AD4" s="10">
        <v>27.15</v>
      </c>
      <c r="AE4" s="9">
        <f>AVERAGE(AC4:AD4)</f>
        <v>27.14</v>
      </c>
      <c r="AF4" s="10">
        <f>AE12-AE4</f>
        <v>-0.63666666666666671</v>
      </c>
      <c r="AG4" s="10">
        <f>AE11^AF4</f>
        <v>0.69667659843486263</v>
      </c>
      <c r="AH4" s="10">
        <f>AG4/N4</f>
        <v>0.7199095160869764</v>
      </c>
      <c r="AI4" s="10">
        <f>AVERAGE(AH4:AH6)</f>
        <v>1.1195484218553651</v>
      </c>
      <c r="AJ4" s="10">
        <v>15.6</v>
      </c>
      <c r="AK4" s="10">
        <v>14.85</v>
      </c>
      <c r="AL4" s="9">
        <f>AVERAGE(AJ4:AK4)</f>
        <v>15.225</v>
      </c>
      <c r="AM4" s="10">
        <f>AL12-AL4</f>
        <v>1.2966666666666651</v>
      </c>
      <c r="AN4" s="10">
        <f>AL11^AM4</f>
        <v>2.6231861127999618</v>
      </c>
      <c r="AO4" s="10">
        <f>AN4/N4</f>
        <v>2.7106646747062553</v>
      </c>
      <c r="AP4" s="10">
        <f>AVERAGE(AO4:AO6)</f>
        <v>1.3094560473629706</v>
      </c>
    </row>
    <row r="5" spans="2:42" x14ac:dyDescent="0.25">
      <c r="B5" s="5" t="s">
        <v>13</v>
      </c>
      <c r="C5" s="5" t="s">
        <v>39</v>
      </c>
      <c r="D5" s="5">
        <v>20.73</v>
      </c>
      <c r="E5" s="5">
        <v>20.63</v>
      </c>
      <c r="F5" s="12">
        <f>AVERAGE(D5:E5)</f>
        <v>20.68</v>
      </c>
      <c r="G5" s="13">
        <f>F12-F5</f>
        <v>0.41999999999999815</v>
      </c>
      <c r="H5" s="13">
        <f>F11^G5</f>
        <v>1.331811324513239</v>
      </c>
      <c r="I5" s="13">
        <v>20.09</v>
      </c>
      <c r="J5" s="13">
        <v>19.79</v>
      </c>
      <c r="K5" s="12">
        <f>AVERAGE(I5:J5)</f>
        <v>19.939999999999998</v>
      </c>
      <c r="L5" s="13">
        <f>K12-K5</f>
        <v>1.0983333333333327</v>
      </c>
      <c r="M5" s="13">
        <f>K11^L5</f>
        <v>2.1129868541305821</v>
      </c>
      <c r="N5" s="13">
        <f>SQRT(H5*M5)</f>
        <v>1.6775278897469075</v>
      </c>
      <c r="O5" s="13">
        <v>21.43</v>
      </c>
      <c r="P5" s="13">
        <v>21.32</v>
      </c>
      <c r="Q5" s="12">
        <f>AVERAGE(O5:P5)</f>
        <v>21.375</v>
      </c>
      <c r="R5" s="13">
        <f>Q12-Q5</f>
        <v>0.59833333333333272</v>
      </c>
      <c r="S5" s="13">
        <f>Q11^R5</f>
        <v>1.496186880186883</v>
      </c>
      <c r="T5" s="13">
        <f>S5/H5</f>
        <v>1.1234225544175496</v>
      </c>
      <c r="U5" s="13"/>
      <c r="V5" s="13">
        <v>22.14</v>
      </c>
      <c r="W5" s="13">
        <v>21.49</v>
      </c>
      <c r="X5" s="12">
        <f>AVERAGE(V5:W5)</f>
        <v>21.814999999999998</v>
      </c>
      <c r="Y5" s="13">
        <f>X12-X5</f>
        <v>6.1666666666667425E-2</v>
      </c>
      <c r="Z5" s="13">
        <f>X11^Y5</f>
        <v>1.0369614859219469</v>
      </c>
      <c r="AA5" s="13">
        <f>Z5/N5</f>
        <v>0.61814858176718346</v>
      </c>
      <c r="AB5" s="13"/>
      <c r="AC5" s="13">
        <v>24.46</v>
      </c>
      <c r="AD5" s="13">
        <v>24.44</v>
      </c>
      <c r="AE5" s="12">
        <f>AVERAGE(AC5:AD5)</f>
        <v>24.450000000000003</v>
      </c>
      <c r="AF5" s="13">
        <f>AE12-AE5</f>
        <v>2.053333333333331</v>
      </c>
      <c r="AG5" s="13">
        <f>AE11^AF5</f>
        <v>3.2080775081594823</v>
      </c>
      <c r="AH5" s="13">
        <f t="shared" ref="AH5:AH9" si="0">AG5/N5</f>
        <v>1.912384007304637</v>
      </c>
      <c r="AI5" s="13"/>
      <c r="AJ5" s="13">
        <v>17.12</v>
      </c>
      <c r="AK5" s="13">
        <v>16.059999999999999</v>
      </c>
      <c r="AL5" s="12">
        <f t="shared" ref="AL5:AL8" si="1">AVERAGE(AJ5:AK5)</f>
        <v>16.59</v>
      </c>
      <c r="AM5" s="13">
        <f>AL12-AL5</f>
        <v>-6.8333333333335133E-2</v>
      </c>
      <c r="AN5" s="13">
        <f>AL11^AM5</f>
        <v>0.95044727352995506</v>
      </c>
      <c r="AO5" s="13">
        <f t="shared" ref="AO5:AO9" si="2">AN5/N5</f>
        <v>0.5665761382204807</v>
      </c>
      <c r="AP5" s="13"/>
    </row>
    <row r="6" spans="2:42" x14ac:dyDescent="0.25">
      <c r="B6" s="5" t="s">
        <v>13</v>
      </c>
      <c r="C6" s="5" t="s">
        <v>40</v>
      </c>
      <c r="D6" s="5">
        <v>21.73</v>
      </c>
      <c r="E6" s="5">
        <v>21.73</v>
      </c>
      <c r="F6" s="12">
        <f t="shared" ref="F6:F8" si="3">AVERAGE(D6:E6)</f>
        <v>21.73</v>
      </c>
      <c r="G6" s="13">
        <f>F12-F6</f>
        <v>-0.63000000000000256</v>
      </c>
      <c r="H6" s="13">
        <f>F11^G6</f>
        <v>0.65063278729928209</v>
      </c>
      <c r="I6" s="13">
        <v>21.83</v>
      </c>
      <c r="J6" s="13">
        <v>21.83</v>
      </c>
      <c r="K6" s="12">
        <f t="shared" ref="K6:K8" si="4">AVERAGE(I6:J6)</f>
        <v>21.83</v>
      </c>
      <c r="L6" s="13">
        <f>K12-K6</f>
        <v>-0.79166666666666785</v>
      </c>
      <c r="M6" s="13">
        <f>K11^L6</f>
        <v>0.58320057001958758</v>
      </c>
      <c r="N6" s="13">
        <f t="shared" ref="N6:N9" si="5">SQRT(H6*M6)</f>
        <v>0.61599465292027855</v>
      </c>
      <c r="O6" s="13">
        <v>22.15</v>
      </c>
      <c r="P6" s="13">
        <v>22.02</v>
      </c>
      <c r="Q6" s="12">
        <f t="shared" ref="Q6:Q8" si="6">AVERAGE(O6:P6)</f>
        <v>22.085000000000001</v>
      </c>
      <c r="R6" s="13">
        <f>Q12-Q6</f>
        <v>-0.11166666666666814</v>
      </c>
      <c r="S6" s="13">
        <f>Q11^R6</f>
        <v>0.92756098937850184</v>
      </c>
      <c r="T6" s="13">
        <f>S6/N6</f>
        <v>1.5057938976923975</v>
      </c>
      <c r="U6" s="13"/>
      <c r="V6" s="13">
        <v>21.48</v>
      </c>
      <c r="W6" s="13">
        <v>21.76</v>
      </c>
      <c r="X6" s="12">
        <f t="shared" ref="X6:X8" si="7">AVERAGE(V6:W6)</f>
        <v>21.62</v>
      </c>
      <c r="Y6" s="13">
        <f>X12-X6</f>
        <v>0.25666666666666416</v>
      </c>
      <c r="Z6" s="13">
        <f>X11^Y6</f>
        <v>1.1630720180869318</v>
      </c>
      <c r="AA6" s="13">
        <f>Z6/N6</f>
        <v>1.8881203149623045</v>
      </c>
      <c r="AB6" s="13"/>
      <c r="AC6" s="13">
        <v>28.31</v>
      </c>
      <c r="AD6" s="13">
        <v>27.53</v>
      </c>
      <c r="AE6" s="12">
        <f t="shared" ref="AE6:AE8" si="8">AVERAGE(AC6:AD6)</f>
        <v>27.92</v>
      </c>
      <c r="AF6" s="13">
        <f>AE12-AE6</f>
        <v>-1.4166666666666679</v>
      </c>
      <c r="AG6" s="13">
        <f>AE11^AF6</f>
        <v>0.44742878931880958</v>
      </c>
      <c r="AH6" s="13">
        <f t="shared" si="0"/>
        <v>0.72635174217448184</v>
      </c>
      <c r="AI6" s="13"/>
      <c r="AJ6" s="13">
        <v>18.239999999999998</v>
      </c>
      <c r="AK6" s="13">
        <v>17.260000000000002</v>
      </c>
      <c r="AL6" s="12">
        <f t="shared" si="1"/>
        <v>17.75</v>
      </c>
      <c r="AM6" s="13">
        <f>AL12-AL6</f>
        <v>-1.2283333333333353</v>
      </c>
      <c r="AN6" s="13">
        <f>AL11^AM6</f>
        <v>0.40109095313416265</v>
      </c>
      <c r="AO6" s="13">
        <f t="shared" si="2"/>
        <v>0.65112732916217608</v>
      </c>
      <c r="AP6" s="13"/>
    </row>
    <row r="7" spans="2:42" x14ac:dyDescent="0.25">
      <c r="B7" s="5" t="s">
        <v>17</v>
      </c>
      <c r="C7" s="5" t="s">
        <v>38</v>
      </c>
      <c r="D7" s="5">
        <v>20.89</v>
      </c>
      <c r="E7" s="5">
        <v>20.97</v>
      </c>
      <c r="F7" s="12">
        <f t="shared" si="3"/>
        <v>20.93</v>
      </c>
      <c r="G7" s="13">
        <f>F12-F7</f>
        <v>0.16999999999999815</v>
      </c>
      <c r="H7" s="13">
        <f>F11^G7</f>
        <v>1.1229739080185943</v>
      </c>
      <c r="I7" s="13">
        <v>20.100000000000001</v>
      </c>
      <c r="J7" s="13">
        <v>20.34</v>
      </c>
      <c r="K7" s="12">
        <f t="shared" si="4"/>
        <v>20.22</v>
      </c>
      <c r="L7" s="13">
        <f>K12-K7</f>
        <v>0.81833333333333158</v>
      </c>
      <c r="M7" s="13">
        <f>K11^L7</f>
        <v>1.7461047671236016</v>
      </c>
      <c r="N7" s="13">
        <f t="shared" si="5"/>
        <v>1.4002964308126649</v>
      </c>
      <c r="O7" s="13">
        <v>22.2</v>
      </c>
      <c r="P7" s="13">
        <v>22.21</v>
      </c>
      <c r="Q7" s="12">
        <f t="shared" si="6"/>
        <v>22.204999999999998</v>
      </c>
      <c r="R7" s="13">
        <f>Q12-Q7</f>
        <v>-0.23166666666666558</v>
      </c>
      <c r="S7" s="13">
        <f>Q11^R7</f>
        <v>0.85555477903116428</v>
      </c>
      <c r="T7" s="13">
        <f>S7/N7</f>
        <v>0.61098118955758629</v>
      </c>
      <c r="U7" s="13">
        <f>AVERAGE(T7)</f>
        <v>0.61098118955758629</v>
      </c>
      <c r="V7" s="13">
        <v>21</v>
      </c>
      <c r="W7" s="13">
        <v>20.73</v>
      </c>
      <c r="X7" s="12">
        <f t="shared" si="7"/>
        <v>20.865000000000002</v>
      </c>
      <c r="Y7" s="13">
        <f>X12-X7</f>
        <v>1.0116666666666632</v>
      </c>
      <c r="Z7" s="13">
        <f>X11^Y7</f>
        <v>1.8138120254863319</v>
      </c>
      <c r="AA7" s="13">
        <f t="shared" ref="AA7:AA8" si="9">Z7/N7</f>
        <v>1.2953057549633848</v>
      </c>
      <c r="AB7" s="13">
        <f>AVERAGE(AA7)</f>
        <v>1.2953057549633848</v>
      </c>
      <c r="AC7" s="13">
        <v>20.37</v>
      </c>
      <c r="AD7" s="13">
        <v>20.63</v>
      </c>
      <c r="AE7" s="12">
        <f t="shared" si="8"/>
        <v>20.5</v>
      </c>
      <c r="AF7" s="13">
        <f>AE12-AE7</f>
        <v>6.0033333333333339</v>
      </c>
      <c r="AG7" s="13">
        <f>AE11^AF7</f>
        <v>30.207079078597939</v>
      </c>
      <c r="AH7" s="13">
        <f t="shared" si="0"/>
        <v>21.57191749825942</v>
      </c>
      <c r="AI7" s="13">
        <f>AVERAGE(AH7)</f>
        <v>21.57191749825942</v>
      </c>
      <c r="AJ7" s="13">
        <v>16.440000000000001</v>
      </c>
      <c r="AK7" s="13">
        <v>16.73</v>
      </c>
      <c r="AL7" s="12">
        <f t="shared" si="1"/>
        <v>16.585000000000001</v>
      </c>
      <c r="AM7" s="13">
        <f>AL12-AL7</f>
        <v>-6.3333333333336128E-2</v>
      </c>
      <c r="AN7" s="13">
        <f>AL11^AM7</f>
        <v>0.95398830666157763</v>
      </c>
      <c r="AO7" s="13">
        <f t="shared" si="2"/>
        <v>0.68127596819476899</v>
      </c>
      <c r="AP7" s="13">
        <f>AVERAGE(AO7:AO9)</f>
        <v>0.29127612256124796</v>
      </c>
    </row>
    <row r="8" spans="2:42" x14ac:dyDescent="0.25">
      <c r="B8" s="5" t="s">
        <v>17</v>
      </c>
      <c r="C8" s="5" t="s">
        <v>39</v>
      </c>
      <c r="D8" s="5">
        <v>20.58</v>
      </c>
      <c r="E8" s="5">
        <v>20.77</v>
      </c>
      <c r="F8" s="12">
        <f t="shared" si="3"/>
        <v>20.674999999999997</v>
      </c>
      <c r="G8" s="13">
        <f>F12-F8</f>
        <v>0.42500000000000071</v>
      </c>
      <c r="H8" s="13">
        <f>F11^G8</f>
        <v>1.3363621426917807</v>
      </c>
      <c r="I8" s="13">
        <v>19.28</v>
      </c>
      <c r="J8" s="13">
        <v>19.309999999999999</v>
      </c>
      <c r="K8" s="12">
        <f t="shared" si="4"/>
        <v>19.295000000000002</v>
      </c>
      <c r="L8" s="13">
        <f>K12-K8</f>
        <v>1.7433333333333287</v>
      </c>
      <c r="M8" s="13">
        <f>K11^L8</f>
        <v>3.278638597937968</v>
      </c>
      <c r="N8" s="13">
        <f t="shared" si="5"/>
        <v>2.0931909855176518</v>
      </c>
      <c r="O8" s="13">
        <v>22.15</v>
      </c>
      <c r="P8" s="13">
        <v>22.72</v>
      </c>
      <c r="Q8" s="12">
        <f t="shared" si="6"/>
        <v>22.434999999999999</v>
      </c>
      <c r="R8" s="13">
        <f>Q12-Q8</f>
        <v>-0.461666666666666</v>
      </c>
      <c r="S8" s="13">
        <f>Q11^R8</f>
        <v>0.73279596423891569</v>
      </c>
      <c r="T8" s="13">
        <f t="shared" ref="T8" si="10">S8/N8</f>
        <v>0.35008557236725019</v>
      </c>
      <c r="U8" s="13"/>
      <c r="V8" s="13">
        <v>20.57</v>
      </c>
      <c r="W8" s="13">
        <v>20.55</v>
      </c>
      <c r="X8" s="12">
        <f t="shared" si="7"/>
        <v>20.560000000000002</v>
      </c>
      <c r="Y8" s="13">
        <f>X12-X8</f>
        <v>1.3166666666666629</v>
      </c>
      <c r="Z8" s="13">
        <f>X11^Y8</f>
        <v>2.1704679399108628</v>
      </c>
      <c r="AA8" s="13">
        <f t="shared" si="9"/>
        <v>1.0369182530059962</v>
      </c>
      <c r="AB8" s="13"/>
      <c r="AC8" s="13">
        <v>21.13</v>
      </c>
      <c r="AD8" s="13">
        <v>21.24</v>
      </c>
      <c r="AE8" s="12">
        <f t="shared" si="8"/>
        <v>21.184999999999999</v>
      </c>
      <c r="AF8" s="13">
        <f>AE12-AE8</f>
        <v>5.3183333333333351</v>
      </c>
      <c r="AG8" s="13">
        <f>AE11^AF8</f>
        <v>20.47497958247779</v>
      </c>
      <c r="AH8" s="13">
        <f t="shared" si="0"/>
        <v>9.7817063632224048</v>
      </c>
      <c r="AI8" s="13"/>
      <c r="AJ8" s="13">
        <v>18.97</v>
      </c>
      <c r="AK8" s="13">
        <v>18.96</v>
      </c>
      <c r="AL8" s="12">
        <f t="shared" si="1"/>
        <v>18.965</v>
      </c>
      <c r="AM8" s="13">
        <f>AL12-AL8</f>
        <v>-2.4433333333333351</v>
      </c>
      <c r="AN8" s="13">
        <f>AL11^AM8</f>
        <v>0.162477212130994</v>
      </c>
      <c r="AO8" s="13">
        <f>AN8/N8</f>
        <v>7.7621780934056972E-2</v>
      </c>
      <c r="AP8" s="13"/>
    </row>
    <row r="9" spans="2:42" x14ac:dyDescent="0.25">
      <c r="B9" s="6" t="s">
        <v>17</v>
      </c>
      <c r="C9" s="6" t="s">
        <v>40</v>
      </c>
      <c r="D9" s="6">
        <v>20.13</v>
      </c>
      <c r="E9" s="6">
        <v>20.010000000000002</v>
      </c>
      <c r="F9" s="14">
        <f>AVERAGE(D9:E9)</f>
        <v>20.07</v>
      </c>
      <c r="G9" s="15">
        <f>F12-F9</f>
        <v>1.0299999999999976</v>
      </c>
      <c r="H9" s="15">
        <f>F11^G9</f>
        <v>2.0192073365518075</v>
      </c>
      <c r="I9" s="15">
        <v>19.89</v>
      </c>
      <c r="J9" s="15">
        <v>20.71</v>
      </c>
      <c r="K9" s="14">
        <f>AVERAGE(I9:J9)</f>
        <v>20.3</v>
      </c>
      <c r="L9" s="15">
        <f>K12-K9</f>
        <v>0.73833333333332973</v>
      </c>
      <c r="M9" s="15">
        <f>K11^L9</f>
        <v>1.6535052743937582</v>
      </c>
      <c r="N9" s="15">
        <f t="shared" si="5"/>
        <v>1.8272301390582923</v>
      </c>
      <c r="O9" s="15">
        <v>23.2</v>
      </c>
      <c r="P9" s="15">
        <v>23.3</v>
      </c>
      <c r="Q9" s="14">
        <f>AVERAGE(O9:P9)</f>
        <v>23.25</v>
      </c>
      <c r="R9" s="15">
        <f>Q12-Q9</f>
        <v>-1.2766666666666673</v>
      </c>
      <c r="S9" s="15">
        <f>Q11^R9</f>
        <v>0.42328402665701831</v>
      </c>
      <c r="T9" s="15">
        <f>S9/N9</f>
        <v>0.23165337392867658</v>
      </c>
      <c r="U9" s="15"/>
      <c r="V9" s="15">
        <v>23.17</v>
      </c>
      <c r="W9" s="15">
        <v>23.29</v>
      </c>
      <c r="X9" s="14">
        <f>AVERAGE(V9:W9)</f>
        <v>23.23</v>
      </c>
      <c r="Y9" s="15">
        <f>X12-X9</f>
        <v>-1.3533333333333353</v>
      </c>
      <c r="Z9" s="15">
        <f>X11^Y9</f>
        <v>0.45089378826000281</v>
      </c>
      <c r="AA9" s="15">
        <f>Z9/N9</f>
        <v>0.24676354588392568</v>
      </c>
      <c r="AB9" s="15"/>
      <c r="AC9" s="15">
        <v>21.78</v>
      </c>
      <c r="AD9" s="15">
        <v>22.97</v>
      </c>
      <c r="AE9" s="14">
        <f>AVERAGE(AC9:AD9)</f>
        <v>22.375</v>
      </c>
      <c r="AF9" s="15">
        <f>AE12-AE9</f>
        <v>4.1283333333333339</v>
      </c>
      <c r="AG9" s="15">
        <f>AE11^AF9</f>
        <v>10.419132818124256</v>
      </c>
      <c r="AH9" s="15">
        <f t="shared" si="0"/>
        <v>5.7021458848604647</v>
      </c>
      <c r="AI9" s="15"/>
      <c r="AJ9" s="15">
        <v>18.579999999999998</v>
      </c>
      <c r="AK9" s="15">
        <v>18.66</v>
      </c>
      <c r="AL9" s="14">
        <f>AVERAGE(AJ9:AK9)</f>
        <v>18.619999999999997</v>
      </c>
      <c r="AM9" s="15">
        <f>AL12-AL9</f>
        <v>-2.0983333333333327</v>
      </c>
      <c r="AN9" s="15">
        <f>AL11^AM9</f>
        <v>0.21000469012415804</v>
      </c>
      <c r="AO9" s="15">
        <f t="shared" si="2"/>
        <v>0.11493061855491782</v>
      </c>
      <c r="AP9" s="15"/>
    </row>
    <row r="10" spans="2:42" x14ac:dyDescent="0.25">
      <c r="B10" s="5" t="s">
        <v>18</v>
      </c>
      <c r="F10" s="5">
        <v>97.83</v>
      </c>
      <c r="K10" s="5">
        <v>97.61</v>
      </c>
      <c r="Q10" s="5">
        <v>96.09</v>
      </c>
      <c r="X10" s="5">
        <v>80.14</v>
      </c>
      <c r="AE10" s="5">
        <v>76.42</v>
      </c>
      <c r="AL10" s="5">
        <v>110.38</v>
      </c>
    </row>
    <row r="11" spans="2:42" x14ac:dyDescent="0.25">
      <c r="B11" s="5" t="s">
        <v>19</v>
      </c>
      <c r="F11" s="5">
        <f>F10/100 +1</f>
        <v>1.9782999999999999</v>
      </c>
      <c r="K11" s="5">
        <f>K10/100 +1</f>
        <v>1.9761</v>
      </c>
      <c r="Q11" s="5">
        <f>Q10/100 +1</f>
        <v>1.9609000000000001</v>
      </c>
      <c r="X11" s="5">
        <f>X10/100 +1</f>
        <v>1.8014000000000001</v>
      </c>
      <c r="AE11" s="5">
        <f>AE10/100 +1</f>
        <v>1.7642</v>
      </c>
      <c r="AL11" s="5">
        <f>AL10/100 +1</f>
        <v>2.1037999999999997</v>
      </c>
    </row>
    <row r="12" spans="2:42" x14ac:dyDescent="0.25">
      <c r="B12" s="6" t="s">
        <v>20</v>
      </c>
      <c r="C12" s="6"/>
      <c r="D12" s="6"/>
      <c r="E12" s="6"/>
      <c r="F12" s="6">
        <f>AVERAGE(F4:F6)</f>
        <v>21.099999999999998</v>
      </c>
      <c r="G12" s="6"/>
      <c r="H12" s="6"/>
      <c r="I12" s="6"/>
      <c r="J12" s="6"/>
      <c r="K12" s="6">
        <f>AVERAGE(K4:K6)</f>
        <v>21.03833333333333</v>
      </c>
      <c r="L12" s="6"/>
      <c r="M12" s="6"/>
      <c r="N12" s="6"/>
      <c r="O12" s="6"/>
      <c r="P12" s="6"/>
      <c r="Q12" s="15">
        <f>AVERAGE(Q4:Q6)</f>
        <v>21.973333333333333</v>
      </c>
      <c r="R12" s="6"/>
      <c r="S12" s="6"/>
      <c r="T12" s="6"/>
      <c r="U12" s="6"/>
      <c r="V12" s="6"/>
      <c r="W12" s="6"/>
      <c r="X12" s="6">
        <f>AVERAGE(X4:X6)</f>
        <v>21.876666666666665</v>
      </c>
      <c r="Y12" s="6"/>
      <c r="Z12" s="6"/>
      <c r="AA12" s="6"/>
      <c r="AB12" s="6"/>
      <c r="AC12" s="6"/>
      <c r="AD12" s="6"/>
      <c r="AE12" s="6">
        <f>AVERAGE(AE4:AE6)</f>
        <v>26.503333333333334</v>
      </c>
      <c r="AF12" s="6"/>
      <c r="AG12" s="6"/>
      <c r="AH12" s="6"/>
      <c r="AI12" s="6"/>
      <c r="AJ12" s="6"/>
      <c r="AK12" s="6"/>
      <c r="AL12" s="6">
        <f>AVERAGE(AL4:AL6)</f>
        <v>16.521666666666665</v>
      </c>
      <c r="AM12" s="6"/>
      <c r="AN12" s="6"/>
      <c r="AO12" s="6"/>
      <c r="AP12" s="6"/>
    </row>
    <row r="16" spans="2:42" x14ac:dyDescent="0.25">
      <c r="B16" s="4"/>
      <c r="C16" s="4" t="s">
        <v>0</v>
      </c>
      <c r="D16" s="4"/>
      <c r="E16" s="4"/>
      <c r="F16" s="4" t="s">
        <v>1</v>
      </c>
      <c r="G16" s="4"/>
      <c r="H16" s="4"/>
      <c r="I16" s="4"/>
      <c r="J16" s="4"/>
      <c r="K16" s="4" t="s">
        <v>2</v>
      </c>
      <c r="L16" s="4"/>
      <c r="M16" s="4"/>
      <c r="N16" s="4"/>
      <c r="O16" s="4"/>
      <c r="P16" s="4"/>
      <c r="Q16" s="4" t="s">
        <v>3</v>
      </c>
      <c r="R16" s="4"/>
      <c r="S16" s="4"/>
      <c r="T16" s="4"/>
      <c r="U16" s="4"/>
      <c r="V16" s="4"/>
      <c r="W16" s="4"/>
      <c r="X16" s="4"/>
      <c r="Y16" s="4" t="s">
        <v>4</v>
      </c>
      <c r="Z16" s="4"/>
      <c r="AA16" s="4"/>
      <c r="AB16" s="4"/>
      <c r="AC16" s="4"/>
      <c r="AD16" s="4"/>
      <c r="AE16" s="4" t="s">
        <v>5</v>
      </c>
      <c r="AF16" s="4"/>
      <c r="AG16" s="4"/>
      <c r="AH16" s="4"/>
      <c r="AI16" s="4"/>
      <c r="AJ16" s="4"/>
      <c r="AK16" s="4"/>
      <c r="AL16" s="4" t="s">
        <v>37</v>
      </c>
      <c r="AM16" s="4"/>
      <c r="AN16" s="4"/>
      <c r="AO16" s="4"/>
      <c r="AP16" s="4"/>
    </row>
    <row r="17" spans="2:42" x14ac:dyDescent="0.25">
      <c r="B17" s="6"/>
      <c r="C17" s="6" t="s">
        <v>6</v>
      </c>
      <c r="D17" s="6"/>
      <c r="E17" s="6"/>
      <c r="F17" s="6" t="s">
        <v>7</v>
      </c>
      <c r="G17" s="6" t="s">
        <v>8</v>
      </c>
      <c r="H17" s="6" t="s">
        <v>9</v>
      </c>
      <c r="I17" s="6"/>
      <c r="J17" s="6"/>
      <c r="K17" s="6" t="s">
        <v>7</v>
      </c>
      <c r="L17" s="6" t="s">
        <v>8</v>
      </c>
      <c r="M17" s="6" t="s">
        <v>9</v>
      </c>
      <c r="N17" s="6" t="s">
        <v>10</v>
      </c>
      <c r="O17" s="6"/>
      <c r="P17" s="6"/>
      <c r="Q17" s="6" t="s">
        <v>7</v>
      </c>
      <c r="R17" s="6" t="s">
        <v>8</v>
      </c>
      <c r="S17" s="6" t="s">
        <v>9</v>
      </c>
      <c r="T17" s="6" t="s">
        <v>11</v>
      </c>
      <c r="U17" s="6" t="s">
        <v>12</v>
      </c>
      <c r="V17" s="6" t="s">
        <v>7</v>
      </c>
      <c r="W17" s="6"/>
      <c r="X17" s="6"/>
      <c r="Y17" s="6" t="s">
        <v>8</v>
      </c>
      <c r="Z17" s="6" t="s">
        <v>9</v>
      </c>
      <c r="AA17" s="6" t="s">
        <v>11</v>
      </c>
      <c r="AB17" s="6" t="s">
        <v>12</v>
      </c>
      <c r="AC17" s="6"/>
      <c r="AD17" s="6"/>
      <c r="AE17" s="6" t="s">
        <v>7</v>
      </c>
      <c r="AF17" s="6" t="s">
        <v>8</v>
      </c>
      <c r="AG17" s="6" t="s">
        <v>9</v>
      </c>
      <c r="AH17" s="6" t="s">
        <v>11</v>
      </c>
      <c r="AI17" s="6" t="s">
        <v>12</v>
      </c>
      <c r="AJ17" s="6"/>
      <c r="AK17" s="6"/>
      <c r="AL17" s="6" t="s">
        <v>7</v>
      </c>
      <c r="AM17" s="6" t="s">
        <v>8</v>
      </c>
      <c r="AN17" s="6" t="s">
        <v>9</v>
      </c>
      <c r="AO17" s="5" t="s">
        <v>11</v>
      </c>
      <c r="AP17" s="6" t="s">
        <v>12</v>
      </c>
    </row>
    <row r="18" spans="2:42" x14ac:dyDescent="0.25">
      <c r="B18" s="4" t="s">
        <v>21</v>
      </c>
      <c r="C18" s="4" t="s">
        <v>38</v>
      </c>
      <c r="D18" s="4">
        <v>21.94</v>
      </c>
      <c r="E18" s="4">
        <v>21.97</v>
      </c>
      <c r="F18" s="9">
        <f>AVERAGE(D18:E18)</f>
        <v>21.954999999999998</v>
      </c>
      <c r="G18" s="10">
        <f>F26-F18</f>
        <v>-1.3299999999999983</v>
      </c>
      <c r="H18" s="10">
        <f>F25^G18</f>
        <v>0.40358167565769476</v>
      </c>
      <c r="I18" s="10">
        <v>20.96</v>
      </c>
      <c r="J18" s="10">
        <v>21.02</v>
      </c>
      <c r="K18" s="9">
        <f>AVERAGE(I18:J18)</f>
        <v>20.990000000000002</v>
      </c>
      <c r="L18" s="10">
        <f>K26-K18</f>
        <v>-8.8333333333334707E-2</v>
      </c>
      <c r="M18" s="10">
        <f>K25^L18</f>
        <v>0.9416081573342916</v>
      </c>
      <c r="N18" s="10">
        <f>SQRT(H18*M18)</f>
        <v>0.61645421399316247</v>
      </c>
      <c r="O18" s="10">
        <v>23.2</v>
      </c>
      <c r="P18" s="10">
        <v>23.87</v>
      </c>
      <c r="Q18" s="9">
        <f>AVERAGE(O18:P18)</f>
        <v>23.535</v>
      </c>
      <c r="R18" s="10">
        <f>Q26-Q18</f>
        <v>-2.1275000000000013</v>
      </c>
      <c r="S18" s="10">
        <f>Q25^R18</f>
        <v>0.23867176101896023</v>
      </c>
      <c r="T18" s="10">
        <f>S18/H18</f>
        <v>0.59138403801413941</v>
      </c>
      <c r="U18" s="10">
        <f>AVERAGE(T18:T20)</f>
        <v>0.72056584444124161</v>
      </c>
      <c r="V18" s="10">
        <v>25.81</v>
      </c>
      <c r="W18" s="10">
        <v>25.73</v>
      </c>
      <c r="X18" s="9">
        <f>AVERAGE(V18:W18)</f>
        <v>25.77</v>
      </c>
      <c r="Y18" s="10">
        <f>X26-X18</f>
        <v>-2.2449999999999974</v>
      </c>
      <c r="Z18" s="10">
        <f>V25^Y18</f>
        <v>0.26678118321039107</v>
      </c>
      <c r="AA18" s="10">
        <f>Z18/H18</f>
        <v>0.6610339351399751</v>
      </c>
      <c r="AB18" s="10">
        <f>AVERAGE(AA18:AA20)</f>
        <v>1.2342209277447946</v>
      </c>
      <c r="AC18" s="10">
        <v>29.17</v>
      </c>
      <c r="AD18" s="10">
        <v>29.56</v>
      </c>
      <c r="AE18" s="9">
        <f>AVERAGE(AC18:AD18)</f>
        <v>29.365000000000002</v>
      </c>
      <c r="AF18" s="10">
        <f>AE26-AE18</f>
        <v>-1.2500000000000036</v>
      </c>
      <c r="AG18" s="10">
        <f>AE25^AF18</f>
        <v>0.49183024018556404</v>
      </c>
      <c r="AH18" s="10">
        <f>AG18/H18</f>
        <v>1.2186634573635076</v>
      </c>
      <c r="AI18" s="10">
        <f>AVERAGE(AH18:AH20)</f>
        <v>1.1666453461439417</v>
      </c>
      <c r="AJ18" s="10">
        <v>19.43</v>
      </c>
      <c r="AK18" s="10">
        <v>19.559999999999999</v>
      </c>
      <c r="AL18" s="9">
        <f>AVERAGE(AJ18:AK18)</f>
        <v>19.494999999999997</v>
      </c>
      <c r="AM18" s="10">
        <f>AL26-AL18</f>
        <v>-2.2766666666666637</v>
      </c>
      <c r="AN18" s="10">
        <f>AL25^AM18</f>
        <v>0.18391897323791151</v>
      </c>
      <c r="AO18" s="10">
        <f>AN18/H18</f>
        <v>0.45571685815068019</v>
      </c>
      <c r="AP18" s="10">
        <f>AVERAGE(AO19:AO20)</f>
        <v>1.8360903825143606</v>
      </c>
    </row>
    <row r="19" spans="2:42" x14ac:dyDescent="0.25">
      <c r="B19" s="5" t="s">
        <v>21</v>
      </c>
      <c r="C19" s="5" t="s">
        <v>39</v>
      </c>
      <c r="D19" s="5">
        <v>20.14</v>
      </c>
      <c r="E19" s="5">
        <v>20.09</v>
      </c>
      <c r="F19" s="12">
        <f>AVERAGE(D19:E19)</f>
        <v>20.115000000000002</v>
      </c>
      <c r="G19" s="13">
        <f>F26-F19</f>
        <v>0.50999999999999801</v>
      </c>
      <c r="H19" s="13">
        <f>F25^G19</f>
        <v>1.4161491532303179</v>
      </c>
      <c r="I19" s="13">
        <v>20.79</v>
      </c>
      <c r="J19" s="13">
        <v>20.91</v>
      </c>
      <c r="K19" s="12">
        <f>AVERAGE(I19:J19)</f>
        <v>20.85</v>
      </c>
      <c r="L19" s="13">
        <f>K26-K19</f>
        <v>5.1666666666665861E-2</v>
      </c>
      <c r="M19" s="13">
        <f>K25^L19</f>
        <v>1.035818016794078</v>
      </c>
      <c r="N19" s="13">
        <f>SQRT(H19*M19)</f>
        <v>1.2111452461961947</v>
      </c>
      <c r="O19" s="13">
        <v>21.64</v>
      </c>
      <c r="P19" s="13">
        <v>21.34</v>
      </c>
      <c r="Q19" s="12">
        <f>AVERAGE(O19:P19)</f>
        <v>21.490000000000002</v>
      </c>
      <c r="R19" s="13">
        <f>Q26-Q19</f>
        <v>-8.2500000000003126E-2</v>
      </c>
      <c r="S19" s="13">
        <f>Q25^R19</f>
        <v>0.94595924429333111</v>
      </c>
      <c r="T19" s="13">
        <f>S19/N19</f>
        <v>0.78104525222245247</v>
      </c>
      <c r="U19" s="13"/>
      <c r="V19" s="13">
        <v>22.55</v>
      </c>
      <c r="W19" s="13">
        <v>22.53</v>
      </c>
      <c r="X19" s="12">
        <f>AVERAGE(V19:W19)</f>
        <v>22.54</v>
      </c>
      <c r="Y19" s="13">
        <f>X26-X19</f>
        <v>0.98500000000000298</v>
      </c>
      <c r="Z19" s="13">
        <f>V25^Y19</f>
        <v>1.7855664043540802</v>
      </c>
      <c r="AA19" s="13">
        <f t="shared" ref="AA19:AA23" si="11">Z19/N19</f>
        <v>1.4742793318653991</v>
      </c>
      <c r="AB19" s="13"/>
      <c r="AC19" s="13">
        <v>27.93</v>
      </c>
      <c r="AD19" s="13">
        <v>27.91</v>
      </c>
      <c r="AE19" s="12">
        <f>AVERAGE(AC19:AD19)</f>
        <v>27.92</v>
      </c>
      <c r="AF19" s="13">
        <f>AE26-AE19</f>
        <v>0.19499999999999673</v>
      </c>
      <c r="AG19" s="13">
        <f>AE25^AF19</f>
        <v>1.1170608326188323</v>
      </c>
      <c r="AH19" s="13">
        <f t="shared" ref="AH19:AH21" si="12">AG19/N19</f>
        <v>0.92231781128411283</v>
      </c>
      <c r="AI19" s="13"/>
      <c r="AJ19" s="13">
        <v>16.329999999999998</v>
      </c>
      <c r="AK19" s="13">
        <v>16.170000000000002</v>
      </c>
      <c r="AL19" s="12">
        <f>AVERAGE(AJ19:AK19)</f>
        <v>16.25</v>
      </c>
      <c r="AM19" s="13">
        <f>AL26-AL19</f>
        <v>0.96833333333333371</v>
      </c>
      <c r="AN19" s="13">
        <f>AL25^AM19</f>
        <v>2.0548303728879995</v>
      </c>
      <c r="AO19" s="13">
        <f t="shared" ref="AO19:AO23" si="13">AN19/N19</f>
        <v>1.6966011131542975</v>
      </c>
      <c r="AP19" s="13"/>
    </row>
    <row r="20" spans="2:42" x14ac:dyDescent="0.25">
      <c r="B20" s="5" t="s">
        <v>21</v>
      </c>
      <c r="C20" s="5" t="s">
        <v>40</v>
      </c>
      <c r="D20" s="5">
        <v>19.940000000000001</v>
      </c>
      <c r="E20" s="5">
        <v>19.670000000000002</v>
      </c>
      <c r="F20" s="12">
        <f t="shared" ref="F20:F22" si="14">AVERAGE(D20:E20)</f>
        <v>19.805</v>
      </c>
      <c r="G20" s="13">
        <f>F26-F20</f>
        <v>0.82000000000000028</v>
      </c>
      <c r="H20" s="13">
        <f>F25^G20</f>
        <v>1.7496837719124294</v>
      </c>
      <c r="I20" s="13">
        <v>20.88</v>
      </c>
      <c r="J20" s="13">
        <v>20.85</v>
      </c>
      <c r="K20" s="12">
        <f t="shared" ref="K20:K23" si="15">AVERAGE(I20:J20)</f>
        <v>20.865000000000002</v>
      </c>
      <c r="L20" s="13">
        <f>K26-K20</f>
        <v>3.6666666666665293E-2</v>
      </c>
      <c r="M20" s="13">
        <f>K25^L20</f>
        <v>1.0252890684822193</v>
      </c>
      <c r="N20" s="13">
        <f t="shared" ref="N20:N22" si="16">SQRT(H20*M20)</f>
        <v>1.3393773346755389</v>
      </c>
      <c r="O20" s="13">
        <v>21.25</v>
      </c>
      <c r="P20" s="13">
        <v>21.4</v>
      </c>
      <c r="Q20" s="12">
        <f t="shared" ref="Q20:Q23" si="17">AVERAGE(O20:P20)</f>
        <v>21.324999999999999</v>
      </c>
      <c r="R20" s="13">
        <f>Q26-Q20</f>
        <v>8.2499999999999574E-2</v>
      </c>
      <c r="S20" s="13">
        <f>Q25^R20</f>
        <v>1.0571279957700896</v>
      </c>
      <c r="T20" s="13">
        <f t="shared" ref="T20" si="18">S20/N20</f>
        <v>0.78926824308713306</v>
      </c>
      <c r="U20" s="13"/>
      <c r="V20" s="13">
        <v>22.29</v>
      </c>
      <c r="W20" s="13">
        <v>22.24</v>
      </c>
      <c r="X20" s="12">
        <f t="shared" ref="X20:X23" si="19">AVERAGE(V20:W20)</f>
        <v>22.265000000000001</v>
      </c>
      <c r="Y20" s="13">
        <f>X26-X20</f>
        <v>1.2600000000000016</v>
      </c>
      <c r="Z20" s="13">
        <f>V25^Y20</f>
        <v>2.0992724175518065</v>
      </c>
      <c r="AA20" s="13">
        <f t="shared" si="11"/>
        <v>1.5673495162290099</v>
      </c>
      <c r="AB20" s="13"/>
      <c r="AC20" s="13">
        <v>26.97</v>
      </c>
      <c r="AD20" s="13">
        <v>27.15</v>
      </c>
      <c r="AE20" s="12">
        <f t="shared" ref="AE20:AE23" si="20">AVERAGE(AC20:AD20)</f>
        <v>27.06</v>
      </c>
      <c r="AF20" s="13">
        <f>AE26-AE20</f>
        <v>1.0549999999999997</v>
      </c>
      <c r="AG20" s="13">
        <f>AE25^AF20</f>
        <v>1.8201532174981785</v>
      </c>
      <c r="AH20" s="13">
        <f t="shared" si="12"/>
        <v>1.3589547697842046</v>
      </c>
      <c r="AI20" s="13"/>
      <c r="AJ20" s="13">
        <v>15.84</v>
      </c>
      <c r="AK20" s="13">
        <v>15.98</v>
      </c>
      <c r="AL20" s="12">
        <f t="shared" ref="AL20:AL23" si="21">AVERAGE(AJ20:AK20)</f>
        <v>15.91</v>
      </c>
      <c r="AM20" s="13">
        <f>AL26-AL20</f>
        <v>1.3083333333333336</v>
      </c>
      <c r="AN20" s="13">
        <f>AL25^AM20</f>
        <v>2.6460466085667949</v>
      </c>
      <c r="AO20" s="13">
        <f t="shared" si="13"/>
        <v>1.975579651874424</v>
      </c>
      <c r="AP20" s="13"/>
    </row>
    <row r="21" spans="2:42" x14ac:dyDescent="0.25">
      <c r="B21" s="5" t="s">
        <v>31</v>
      </c>
      <c r="C21" s="5" t="s">
        <v>38</v>
      </c>
      <c r="D21" s="5">
        <v>21.55</v>
      </c>
      <c r="E21" s="5">
        <v>21.5</v>
      </c>
      <c r="F21" s="12">
        <f t="shared" si="14"/>
        <v>21.524999999999999</v>
      </c>
      <c r="G21" s="13">
        <f>F26-F21</f>
        <v>-0.89999999999999858</v>
      </c>
      <c r="H21" s="13">
        <f>F25^G21</f>
        <v>0.54117417543906909</v>
      </c>
      <c r="I21" s="13">
        <v>22.47</v>
      </c>
      <c r="J21" s="13">
        <v>22.89</v>
      </c>
      <c r="K21" s="12">
        <f t="shared" si="15"/>
        <v>22.68</v>
      </c>
      <c r="L21" s="13">
        <f>K26-K21</f>
        <v>-1.7783333333333324</v>
      </c>
      <c r="M21" s="13">
        <f>K25^L21</f>
        <v>0.297819507109371</v>
      </c>
      <c r="N21" s="13">
        <f t="shared" si="16"/>
        <v>0.40146260870669365</v>
      </c>
      <c r="O21" s="13">
        <v>21.59</v>
      </c>
      <c r="P21" s="13">
        <v>21.91</v>
      </c>
      <c r="Q21" s="12">
        <f t="shared" si="17"/>
        <v>21.75</v>
      </c>
      <c r="R21" s="13">
        <f>Q26-Q21</f>
        <v>-0.34250000000000114</v>
      </c>
      <c r="S21" s="13">
        <f>Q25^R21</f>
        <v>0.79402469484659688</v>
      </c>
      <c r="T21" s="13">
        <f>S21/M21</f>
        <v>2.6661272209916049</v>
      </c>
      <c r="U21" s="10">
        <f>AVERAGE(T21:T23)</f>
        <v>1.760909503571279</v>
      </c>
      <c r="V21" s="13">
        <v>23.1</v>
      </c>
      <c r="W21" s="13">
        <v>23.17</v>
      </c>
      <c r="X21" s="12">
        <f t="shared" si="19"/>
        <v>23.135000000000002</v>
      </c>
      <c r="Y21" s="13">
        <f>X26-X21</f>
        <v>0.39000000000000057</v>
      </c>
      <c r="Z21" s="13">
        <f>V25^Y21</f>
        <v>1.2580212056117943</v>
      </c>
      <c r="AA21" s="13">
        <f>Z21/N21</f>
        <v>3.1335949558652363</v>
      </c>
      <c r="AB21" s="10">
        <f>AVERAGE(AA21:AA22)</f>
        <v>3.4202587365900303</v>
      </c>
      <c r="AC21" s="13">
        <v>20.96</v>
      </c>
      <c r="AD21" s="13">
        <v>20.66</v>
      </c>
      <c r="AE21" s="12">
        <f t="shared" si="20"/>
        <v>20.810000000000002</v>
      </c>
      <c r="AF21" s="13">
        <f>AE26-AE21</f>
        <v>7.3049999999999962</v>
      </c>
      <c r="AG21" s="13">
        <f>AE25^AF21</f>
        <v>63.245817219233608</v>
      </c>
      <c r="AH21" s="13">
        <f t="shared" si="12"/>
        <v>157.53850009339388</v>
      </c>
      <c r="AI21" s="10">
        <f>AVERAGE(AH21:AH22)</f>
        <v>167.21472447475026</v>
      </c>
      <c r="AJ21" s="13">
        <v>16.600000000000001</v>
      </c>
      <c r="AK21" s="13">
        <v>16.489999999999998</v>
      </c>
      <c r="AL21" s="12">
        <f t="shared" si="21"/>
        <v>16.545000000000002</v>
      </c>
      <c r="AM21" s="13">
        <f>AL26-AL21</f>
        <v>0.67333333333333201</v>
      </c>
      <c r="AN21" s="13">
        <f>AL25^AM21</f>
        <v>1.6500217293093631</v>
      </c>
      <c r="AO21" s="13">
        <f t="shared" si="13"/>
        <v>4.1100259240203858</v>
      </c>
      <c r="AP21" s="10">
        <f>AVERAGE(AO21:AO22)</f>
        <v>3.3018588661562225</v>
      </c>
    </row>
    <row r="22" spans="2:42" x14ac:dyDescent="0.25">
      <c r="B22" s="5" t="s">
        <v>31</v>
      </c>
      <c r="C22" s="5" t="s">
        <v>39</v>
      </c>
      <c r="D22" s="5">
        <v>21.64</v>
      </c>
      <c r="E22" s="5">
        <v>21.73</v>
      </c>
      <c r="F22" s="12">
        <f t="shared" si="14"/>
        <v>21.685000000000002</v>
      </c>
      <c r="G22" s="13">
        <f>F26-F22</f>
        <v>-1.0600000000000023</v>
      </c>
      <c r="H22" s="13">
        <f>F25^G22</f>
        <v>0.48521064465620478</v>
      </c>
      <c r="I22" s="13">
        <v>23.16</v>
      </c>
      <c r="J22" s="13">
        <v>23.16</v>
      </c>
      <c r="K22" s="19">
        <f>AVERAGE(J22)</f>
        <v>23.16</v>
      </c>
      <c r="L22" s="13">
        <f>K26-K22</f>
        <v>-2.2583333333333329</v>
      </c>
      <c r="M22" s="13">
        <f>K25^L22</f>
        <v>0.21476566932039123</v>
      </c>
      <c r="N22" s="13">
        <f t="shared" si="16"/>
        <v>0.32281045345677445</v>
      </c>
      <c r="O22" s="13">
        <v>22.95</v>
      </c>
      <c r="P22" s="13">
        <v>22.35</v>
      </c>
      <c r="Q22" s="12">
        <f t="shared" si="17"/>
        <v>22.65</v>
      </c>
      <c r="R22" s="13">
        <f>Q26-Q22</f>
        <v>-1.2424999999999997</v>
      </c>
      <c r="S22" s="13">
        <f>Q25^R22</f>
        <v>0.43313582664485439</v>
      </c>
      <c r="T22" s="13">
        <f>S22/M22</f>
        <v>2.0167833528304504</v>
      </c>
      <c r="U22" s="13"/>
      <c r="V22" s="13">
        <v>23.47</v>
      </c>
      <c r="W22" s="13">
        <v>22.97</v>
      </c>
      <c r="X22" s="12">
        <f t="shared" si="19"/>
        <v>23.22</v>
      </c>
      <c r="Y22" s="13">
        <f>X26-X22</f>
        <v>0.30500000000000327</v>
      </c>
      <c r="Z22" s="13">
        <f>V25^Y22</f>
        <v>1.1966333387435264</v>
      </c>
      <c r="AA22" s="13">
        <f t="shared" si="11"/>
        <v>3.7069225173148248</v>
      </c>
      <c r="AB22" s="13"/>
      <c r="AC22" s="13">
        <v>20.98</v>
      </c>
      <c r="AD22" s="13">
        <v>21</v>
      </c>
      <c r="AE22" s="12">
        <f t="shared" si="20"/>
        <v>20.990000000000002</v>
      </c>
      <c r="AF22" s="13">
        <f>AE26-AE22</f>
        <v>7.1249999999999964</v>
      </c>
      <c r="AG22" s="13">
        <f>AE25^AF22</f>
        <v>57.102247412638874</v>
      </c>
      <c r="AH22" s="13">
        <f>AG22/N22</f>
        <v>176.8909488561066</v>
      </c>
      <c r="AI22" s="13"/>
      <c r="AJ22" s="13">
        <v>17.670000000000002</v>
      </c>
      <c r="AK22" s="13">
        <v>17.350000000000001</v>
      </c>
      <c r="AL22" s="12">
        <f t="shared" si="21"/>
        <v>17.510000000000002</v>
      </c>
      <c r="AM22" s="13">
        <f>AL26-AL22</f>
        <v>-0.29166666666666785</v>
      </c>
      <c r="AN22" s="13">
        <f>AL25^AM22</f>
        <v>0.80498978341620353</v>
      </c>
      <c r="AO22" s="13">
        <f t="shared" si="13"/>
        <v>2.4936918082920592</v>
      </c>
      <c r="AP22" s="13"/>
    </row>
    <row r="23" spans="2:42" x14ac:dyDescent="0.25">
      <c r="B23" s="5" t="s">
        <v>31</v>
      </c>
      <c r="C23" s="6" t="s">
        <v>40</v>
      </c>
      <c r="D23" s="6">
        <v>20.86</v>
      </c>
      <c r="E23" s="6">
        <v>20.92</v>
      </c>
      <c r="F23" s="14">
        <f>AVERAGE(D23:E23)</f>
        <v>20.89</v>
      </c>
      <c r="G23" s="15">
        <f>F26-F23</f>
        <v>-0.26500000000000057</v>
      </c>
      <c r="H23" s="15">
        <f>F25^G23</f>
        <v>0.83460807058841191</v>
      </c>
      <c r="I23" s="15">
        <v>19.28</v>
      </c>
      <c r="J23" s="15">
        <v>19.309999999999999</v>
      </c>
      <c r="K23" s="15">
        <f t="shared" si="15"/>
        <v>19.295000000000002</v>
      </c>
      <c r="L23" s="15">
        <f>K26-K23</f>
        <v>1.6066666666666656</v>
      </c>
      <c r="M23" s="15">
        <f>K25^L23</f>
        <v>2.9872139485511355</v>
      </c>
      <c r="N23" s="15">
        <f>SQRT(H23*M23)</f>
        <v>1.5789720928613826</v>
      </c>
      <c r="O23" s="15">
        <v>22.15</v>
      </c>
      <c r="P23" s="15">
        <v>22.72</v>
      </c>
      <c r="Q23" s="15">
        <f t="shared" si="17"/>
        <v>22.434999999999999</v>
      </c>
      <c r="R23" s="15">
        <f>Q26-Q23</f>
        <v>-1.0274999999999999</v>
      </c>
      <c r="S23" s="15">
        <f>Q25^R23</f>
        <v>0.50061289101357154</v>
      </c>
      <c r="T23" s="15">
        <f>S23/H23</f>
        <v>0.59981793689178142</v>
      </c>
      <c r="U23" s="15"/>
      <c r="V23" s="15">
        <v>20.59</v>
      </c>
      <c r="W23" s="15">
        <v>20.55</v>
      </c>
      <c r="X23" s="15">
        <f t="shared" si="19"/>
        <v>20.57</v>
      </c>
      <c r="Y23" s="15">
        <f>X26-X23</f>
        <v>2.9550000000000018</v>
      </c>
      <c r="Z23" s="15">
        <f>V25^Y23</f>
        <v>5.6928274182793164</v>
      </c>
      <c r="AA23" s="15">
        <f t="shared" si="11"/>
        <v>3.6054009086144676</v>
      </c>
      <c r="AB23" s="15"/>
      <c r="AC23" s="15">
        <v>21.13</v>
      </c>
      <c r="AD23" s="15">
        <v>21.24</v>
      </c>
      <c r="AE23" s="15">
        <f t="shared" si="20"/>
        <v>21.184999999999999</v>
      </c>
      <c r="AF23" s="15">
        <f>AE26-AE23</f>
        <v>6.93</v>
      </c>
      <c r="AG23" s="15">
        <f>AE25^AF23</f>
        <v>51.118297003367871</v>
      </c>
      <c r="AH23" s="15">
        <f>AG23/H23</f>
        <v>61.248265868467655</v>
      </c>
      <c r="AI23" s="15"/>
      <c r="AJ23" s="15">
        <v>15.6</v>
      </c>
      <c r="AK23" s="15">
        <v>14.85</v>
      </c>
      <c r="AL23" s="15">
        <f t="shared" si="21"/>
        <v>15.225</v>
      </c>
      <c r="AM23" s="15">
        <f>AL26-AL23</f>
        <v>1.9933333333333341</v>
      </c>
      <c r="AN23" s="15">
        <f>AL25^AM23</f>
        <v>4.4040834399880291</v>
      </c>
      <c r="AO23" s="15">
        <f t="shared" si="13"/>
        <v>2.7892091696231529</v>
      </c>
      <c r="AP23" s="15"/>
    </row>
    <row r="24" spans="2:42" x14ac:dyDescent="0.25">
      <c r="B24" s="5" t="s">
        <v>18</v>
      </c>
      <c r="F24" s="5">
        <v>97.83</v>
      </c>
      <c r="K24" s="5">
        <v>97.61</v>
      </c>
      <c r="Q24" s="5">
        <v>96.09</v>
      </c>
      <c r="V24" s="5">
        <v>80.14</v>
      </c>
      <c r="X24" s="5">
        <v>80.14</v>
      </c>
      <c r="AE24" s="5">
        <v>76.42</v>
      </c>
      <c r="AL24" s="5">
        <v>110.38</v>
      </c>
    </row>
    <row r="25" spans="2:42" x14ac:dyDescent="0.25">
      <c r="B25" s="5" t="s">
        <v>19</v>
      </c>
      <c r="F25" s="5">
        <f>F24/100 +1</f>
        <v>1.9782999999999999</v>
      </c>
      <c r="K25" s="5">
        <f>K24/100 +1</f>
        <v>1.9761</v>
      </c>
      <c r="Q25" s="5">
        <f>Q24/100 +1</f>
        <v>1.9609000000000001</v>
      </c>
      <c r="V25" s="5">
        <f>V24/100 +1</f>
        <v>1.8014000000000001</v>
      </c>
      <c r="X25" s="5">
        <f>X24/100 +1</f>
        <v>1.8014000000000001</v>
      </c>
      <c r="AE25" s="5">
        <f>AE24/100 +1</f>
        <v>1.7642</v>
      </c>
      <c r="AL25" s="5">
        <f>AL24/100 +1</f>
        <v>2.1037999999999997</v>
      </c>
    </row>
    <row r="26" spans="2:42" x14ac:dyDescent="0.25">
      <c r="B26" s="6" t="s">
        <v>20</v>
      </c>
      <c r="C26" s="6"/>
      <c r="D26" s="6"/>
      <c r="E26" s="6"/>
      <c r="F26" s="6">
        <f>AVERAGE(F18:F20)</f>
        <v>20.625</v>
      </c>
      <c r="G26" s="6"/>
      <c r="H26" s="6"/>
      <c r="I26" s="6"/>
      <c r="J26" s="6"/>
      <c r="K26" s="6">
        <f>AVERAGE(K18:K20)</f>
        <v>20.901666666666667</v>
      </c>
      <c r="L26" s="6"/>
      <c r="M26" s="6"/>
      <c r="N26" s="6"/>
      <c r="O26" s="6"/>
      <c r="P26" s="6"/>
      <c r="Q26" s="6">
        <f>AVERAGE(Q19:Q20)</f>
        <v>21.407499999999999</v>
      </c>
      <c r="R26" s="6"/>
      <c r="S26" s="6"/>
      <c r="T26" s="6"/>
      <c r="U26" s="6"/>
      <c r="V26" s="6">
        <f>AVERAGE(V18:V20)</f>
        <v>23.55</v>
      </c>
      <c r="W26" s="6"/>
      <c r="X26" s="6">
        <f>AVERAGE(X18:X20)</f>
        <v>23.525000000000002</v>
      </c>
      <c r="Y26" s="6"/>
      <c r="Z26" s="6"/>
      <c r="AA26" s="6"/>
      <c r="AB26" s="6"/>
      <c r="AC26" s="6"/>
      <c r="AD26" s="6"/>
      <c r="AE26" s="6">
        <f>AVERAGE(AE18:AE20)</f>
        <v>28.114999999999998</v>
      </c>
      <c r="AF26" s="6"/>
      <c r="AG26" s="6"/>
      <c r="AH26" s="6"/>
      <c r="AI26" s="6"/>
      <c r="AJ26" s="6"/>
      <c r="AK26" s="6"/>
      <c r="AL26" s="6">
        <f>AVERAGE(AL18:AL20)</f>
        <v>17.218333333333334</v>
      </c>
      <c r="AM26" s="6"/>
      <c r="AN26" s="6"/>
      <c r="AO26" s="6"/>
      <c r="AP26" s="6"/>
    </row>
    <row r="29" spans="2:42" x14ac:dyDescent="0.25">
      <c r="B29" s="4"/>
      <c r="C29" s="4" t="s">
        <v>0</v>
      </c>
      <c r="D29" s="4"/>
      <c r="E29" s="4"/>
      <c r="F29" s="4" t="s">
        <v>1</v>
      </c>
      <c r="G29" s="4"/>
      <c r="H29" s="4"/>
      <c r="I29" s="4"/>
      <c r="J29" s="4"/>
      <c r="K29" s="4" t="s">
        <v>2</v>
      </c>
      <c r="L29" s="4"/>
      <c r="M29" s="4"/>
      <c r="N29" s="4"/>
      <c r="O29" s="4"/>
      <c r="P29" s="4"/>
      <c r="Q29" s="4" t="s">
        <v>3</v>
      </c>
      <c r="R29" s="4"/>
      <c r="S29" s="4"/>
      <c r="T29" s="4"/>
      <c r="U29" s="4"/>
      <c r="V29" s="4"/>
      <c r="W29" s="4"/>
      <c r="X29" s="4"/>
      <c r="Y29" s="4" t="s">
        <v>4</v>
      </c>
      <c r="Z29" s="4"/>
      <c r="AA29" s="4"/>
      <c r="AB29" s="4"/>
      <c r="AC29" s="4"/>
      <c r="AD29" s="4"/>
      <c r="AE29" s="4" t="s">
        <v>5</v>
      </c>
      <c r="AF29" s="4"/>
      <c r="AG29" s="4"/>
      <c r="AH29" s="4"/>
      <c r="AI29" s="4"/>
      <c r="AJ29" s="4"/>
      <c r="AK29" s="4"/>
      <c r="AL29" s="4" t="s">
        <v>37</v>
      </c>
      <c r="AM29" s="4"/>
      <c r="AN29" s="4"/>
      <c r="AO29" s="4"/>
      <c r="AP29" s="4"/>
    </row>
    <row r="30" spans="2:42" x14ac:dyDescent="0.25">
      <c r="B30" s="6"/>
      <c r="C30" s="6" t="s">
        <v>6</v>
      </c>
      <c r="D30" s="6"/>
      <c r="E30" s="6"/>
      <c r="F30" s="6" t="s">
        <v>7</v>
      </c>
      <c r="G30" s="6" t="s">
        <v>8</v>
      </c>
      <c r="H30" s="6" t="s">
        <v>9</v>
      </c>
      <c r="I30" s="6"/>
      <c r="J30" s="6"/>
      <c r="K30" s="6" t="s">
        <v>7</v>
      </c>
      <c r="L30" s="6" t="s">
        <v>8</v>
      </c>
      <c r="M30" s="6" t="s">
        <v>9</v>
      </c>
      <c r="N30" s="6" t="s">
        <v>10</v>
      </c>
      <c r="O30" s="6"/>
      <c r="P30" s="6"/>
      <c r="Q30" s="6" t="s">
        <v>7</v>
      </c>
      <c r="R30" s="6" t="s">
        <v>8</v>
      </c>
      <c r="S30" s="6" t="s">
        <v>9</v>
      </c>
      <c r="T30" s="6" t="s">
        <v>11</v>
      </c>
      <c r="U30" s="6" t="s">
        <v>12</v>
      </c>
      <c r="V30" s="6" t="s">
        <v>7</v>
      </c>
      <c r="W30" s="6"/>
      <c r="X30" s="6"/>
      <c r="Y30" s="6" t="s">
        <v>8</v>
      </c>
      <c r="Z30" s="6" t="s">
        <v>9</v>
      </c>
      <c r="AA30" s="6" t="s">
        <v>11</v>
      </c>
      <c r="AB30" s="6" t="s">
        <v>12</v>
      </c>
      <c r="AC30" s="6"/>
      <c r="AD30" s="6"/>
      <c r="AE30" s="6" t="s">
        <v>7</v>
      </c>
      <c r="AF30" s="6" t="s">
        <v>8</v>
      </c>
      <c r="AG30" s="6" t="s">
        <v>9</v>
      </c>
      <c r="AH30" s="6" t="s">
        <v>11</v>
      </c>
      <c r="AI30" s="6" t="s">
        <v>12</v>
      </c>
      <c r="AJ30" s="6"/>
      <c r="AK30" s="6"/>
      <c r="AL30" s="6" t="s">
        <v>7</v>
      </c>
      <c r="AM30" s="6" t="s">
        <v>8</v>
      </c>
      <c r="AN30" s="6" t="s">
        <v>9</v>
      </c>
      <c r="AO30" s="5" t="s">
        <v>11</v>
      </c>
      <c r="AP30" s="6" t="s">
        <v>12</v>
      </c>
    </row>
    <row r="31" spans="2:42" x14ac:dyDescent="0.25">
      <c r="B31" s="4" t="s">
        <v>23</v>
      </c>
      <c r="C31" s="4" t="s">
        <v>38</v>
      </c>
      <c r="D31" s="4">
        <v>18.62</v>
      </c>
      <c r="E31" s="4">
        <v>18.649999999999999</v>
      </c>
      <c r="F31" s="9">
        <f>AVERAGE(D31:E31)</f>
        <v>18.634999999999998</v>
      </c>
      <c r="G31" s="10">
        <f>F39-F31</f>
        <v>2.5850000000000009</v>
      </c>
      <c r="H31" s="10">
        <f>F38^G31</f>
        <v>5.8333120622552759</v>
      </c>
      <c r="I31" s="10">
        <v>21.01</v>
      </c>
      <c r="J31" s="10"/>
      <c r="K31" s="18">
        <f>AVERAGE(I31:J31)</f>
        <v>21.01</v>
      </c>
      <c r="L31" s="10">
        <f>K39-K31</f>
        <v>0.76999999999999957</v>
      </c>
      <c r="M31" s="10">
        <f>K38^L31</f>
        <v>1.6895570738518386</v>
      </c>
      <c r="N31" s="10">
        <f>SQRT(H31*M31)</f>
        <v>3.1393810948606826</v>
      </c>
      <c r="O31" s="10">
        <v>21.27</v>
      </c>
      <c r="P31" s="10">
        <v>20.8</v>
      </c>
      <c r="Q31" s="18">
        <f>AVERAGE(O31:P31)</f>
        <v>21.035</v>
      </c>
      <c r="R31" s="10">
        <f>Q39-Q31</f>
        <v>1.201666666666668</v>
      </c>
      <c r="S31" s="10">
        <f>Q38^R31</f>
        <v>2.2461252062303569</v>
      </c>
      <c r="T31" s="10">
        <f>S31/N31</f>
        <v>0.71546751998582514</v>
      </c>
      <c r="U31" s="10">
        <f>AVERAGE(T31:T33)</f>
        <v>1.1119198458865329</v>
      </c>
      <c r="V31" s="10">
        <v>21.8</v>
      </c>
      <c r="W31" s="10">
        <v>21.8</v>
      </c>
      <c r="X31" s="9">
        <f>AVERAGE(V31:W31)</f>
        <v>21.8</v>
      </c>
      <c r="Y31" s="10">
        <f>X39-X31</f>
        <v>1.9733333333333292</v>
      </c>
      <c r="Z31" s="10">
        <f>V38^Y31</f>
        <v>3.1945084843848082</v>
      </c>
      <c r="AA31" s="10">
        <f>Z31/N31</f>
        <v>1.0175599546083691</v>
      </c>
      <c r="AB31" s="10">
        <f>AVERAGE(AA31,AA33)</f>
        <v>0.77251773578113014</v>
      </c>
      <c r="AC31" s="10">
        <v>27.84</v>
      </c>
      <c r="AD31" s="10">
        <v>27.93</v>
      </c>
      <c r="AE31" s="9">
        <f>AVERAGE(AC31:AD31)</f>
        <v>27.884999999999998</v>
      </c>
      <c r="AF31" s="10">
        <f>AE39-AE31</f>
        <v>2.0016666666666687</v>
      </c>
      <c r="AG31" s="10">
        <f>AE38^AF31</f>
        <v>3.1153478704202038</v>
      </c>
      <c r="AH31" s="10">
        <f>AG31/N31</f>
        <v>0.99234459795918939</v>
      </c>
      <c r="AI31" s="10">
        <f>AVERAGE(AH32:AH33)</f>
        <v>1.1026095374702716</v>
      </c>
      <c r="AJ31" s="10">
        <v>16.440000000000001</v>
      </c>
      <c r="AK31" s="10">
        <v>16.98</v>
      </c>
      <c r="AL31" s="9">
        <f>AVERAGE(AJ31:AK31)</f>
        <v>16.71</v>
      </c>
      <c r="AM31" s="10">
        <f>AL39-AL31</f>
        <v>0.26499999999999702</v>
      </c>
      <c r="AN31" s="10">
        <f>AL38^AM31</f>
        <v>1.2178566712010568</v>
      </c>
      <c r="AO31" s="10">
        <f>AN31/M31</f>
        <v>0.72081416487730532</v>
      </c>
      <c r="AP31" s="10">
        <f>AVERAGE(AO31:AO33)</f>
        <v>1.4425764852746934</v>
      </c>
    </row>
    <row r="32" spans="2:42" x14ac:dyDescent="0.25">
      <c r="B32" s="5" t="s">
        <v>23</v>
      </c>
      <c r="C32" s="5" t="s">
        <v>39</v>
      </c>
      <c r="D32" s="5">
        <v>22.68</v>
      </c>
      <c r="E32" s="5">
        <v>22.83</v>
      </c>
      <c r="F32" s="12">
        <f>AVERAGE(D32:E32)</f>
        <v>22.754999999999999</v>
      </c>
      <c r="G32" s="13">
        <f>F39-F32</f>
        <v>-1.5350000000000001</v>
      </c>
      <c r="H32" s="13">
        <f>F38^G32</f>
        <v>0.35090660932104095</v>
      </c>
      <c r="I32" s="13">
        <v>23.64</v>
      </c>
      <c r="J32" s="13">
        <v>23.08</v>
      </c>
      <c r="K32" s="19">
        <f>AVERAGE(I32:J32)</f>
        <v>23.36</v>
      </c>
      <c r="L32" s="13">
        <f>K39-K32</f>
        <v>-1.5799999999999983</v>
      </c>
      <c r="M32" s="13">
        <f>K38^L32</f>
        <v>0.34089600311163454</v>
      </c>
      <c r="N32" s="13">
        <f>SQRT(H32*M32)</f>
        <v>0.34586509014787642</v>
      </c>
      <c r="O32" s="13">
        <v>22.9</v>
      </c>
      <c r="P32" s="13">
        <v>22.86</v>
      </c>
      <c r="Q32" s="19">
        <f>AVERAGE(O32:P32)</f>
        <v>22.88</v>
      </c>
      <c r="R32" s="13">
        <f>Q39-Q32</f>
        <v>-0.64333333333333087</v>
      </c>
      <c r="S32" s="13">
        <f>Q38^R32</f>
        <v>0.64841591040137003</v>
      </c>
      <c r="T32" s="13">
        <f>S32/N32</f>
        <v>1.8747654182853102</v>
      </c>
      <c r="U32" s="13"/>
      <c r="V32" s="13">
        <v>24.66</v>
      </c>
      <c r="W32" s="13">
        <v>24.38</v>
      </c>
      <c r="X32" s="12">
        <f>AVERAGE(V32:W32)</f>
        <v>24.52</v>
      </c>
      <c r="Y32" s="13">
        <f>X39-X32</f>
        <v>-0.7466666666666697</v>
      </c>
      <c r="Z32" s="13">
        <f>V38^Y32</f>
        <v>0.64438350542155309</v>
      </c>
      <c r="AA32" s="13">
        <f>Z32/N32</f>
        <v>1.8631065226792434</v>
      </c>
      <c r="AB32" s="13"/>
      <c r="AC32" s="13">
        <v>30.98</v>
      </c>
      <c r="AD32" s="13">
        <v>30.97</v>
      </c>
      <c r="AE32" s="12">
        <f>AVERAGE(AC32:AD32)</f>
        <v>30.975000000000001</v>
      </c>
      <c r="AF32" s="13">
        <f>AE39-AE32</f>
        <v>-1.0883333333333347</v>
      </c>
      <c r="AG32" s="13">
        <f>AE38^AF32</f>
        <v>0.53910553616091728</v>
      </c>
      <c r="AH32" s="13">
        <f>AG32/N32</f>
        <v>1.5587162495365459</v>
      </c>
      <c r="AI32" s="13"/>
      <c r="AJ32" s="13">
        <v>17.13</v>
      </c>
      <c r="AK32" s="13">
        <v>17.079999999999998</v>
      </c>
      <c r="AL32" s="12">
        <f>AVERAGE(AJ32:AK32)</f>
        <v>17.104999999999997</v>
      </c>
      <c r="AM32" s="13">
        <f>AL39-AL32</f>
        <v>-0.12999999999999901</v>
      </c>
      <c r="AN32" s="13">
        <f>AL38^AM32</f>
        <v>0.90784022426343103</v>
      </c>
      <c r="AO32" s="13">
        <f>AN32/N32</f>
        <v>2.6248391356157952</v>
      </c>
      <c r="AP32" s="13"/>
    </row>
    <row r="33" spans="2:46" x14ac:dyDescent="0.25">
      <c r="B33" s="5" t="s">
        <v>23</v>
      </c>
      <c r="C33" s="5" t="s">
        <v>40</v>
      </c>
      <c r="D33" s="5">
        <v>22.29</v>
      </c>
      <c r="E33" s="5">
        <v>22.25</v>
      </c>
      <c r="F33" s="12">
        <f t="shared" ref="F33:F35" si="22">AVERAGE(D33:E33)</f>
        <v>22.27</v>
      </c>
      <c r="G33" s="13">
        <f>F39-F33</f>
        <v>-1.0500000000000007</v>
      </c>
      <c r="H33" s="13">
        <f>F38^G33</f>
        <v>0.4885322532732484</v>
      </c>
      <c r="I33" s="13">
        <v>21.16</v>
      </c>
      <c r="J33" s="13">
        <v>20.78</v>
      </c>
      <c r="K33" s="12">
        <f t="shared" ref="K33:K35" si="23">AVERAGE(I33:J33)</f>
        <v>20.97</v>
      </c>
      <c r="L33" s="13">
        <f>K39-K33</f>
        <v>0.81000000000000227</v>
      </c>
      <c r="M33" s="13">
        <f>K38^L33</f>
        <v>1.7362218751186036</v>
      </c>
      <c r="N33" s="13">
        <f t="shared" ref="N33:N36" si="24">SQRT(H33*M33)</f>
        <v>0.92097795024310758</v>
      </c>
      <c r="O33" s="13">
        <v>22.65</v>
      </c>
      <c r="P33" s="13">
        <v>22.94</v>
      </c>
      <c r="Q33" s="19">
        <f>AVERAGE(O33:P33)</f>
        <v>22.795000000000002</v>
      </c>
      <c r="R33" s="13">
        <f>Q39-Q33</f>
        <v>-0.55833333333333357</v>
      </c>
      <c r="S33" s="13">
        <f>Q38^R33</f>
        <v>0.68661355935650159</v>
      </c>
      <c r="T33" s="13">
        <f>S33/N33</f>
        <v>0.74552659938846355</v>
      </c>
      <c r="U33" s="13"/>
      <c r="V33" s="5">
        <v>25</v>
      </c>
      <c r="W33" s="5">
        <v>23.47</v>
      </c>
      <c r="X33" s="12">
        <f>AVERAGE(V33)</f>
        <v>25</v>
      </c>
      <c r="Y33" s="13">
        <f>X39-X33</f>
        <v>-1.2266666666666701</v>
      </c>
      <c r="Z33" s="13">
        <f>V38^Y33</f>
        <v>0.48579332040761808</v>
      </c>
      <c r="AA33" s="13">
        <f t="shared" ref="AA33" si="25">Z33/N33</f>
        <v>0.52747551695389105</v>
      </c>
      <c r="AB33" s="13"/>
      <c r="AC33" s="13">
        <v>30.72</v>
      </c>
      <c r="AD33" s="13">
        <v>30.88</v>
      </c>
      <c r="AE33" s="12">
        <f t="shared" ref="AE33:AE35" si="26">AVERAGE(AC33:AD33)</f>
        <v>30.799999999999997</v>
      </c>
      <c r="AF33" s="13">
        <f>AE39-AE33</f>
        <v>-0.91333333333333044</v>
      </c>
      <c r="AG33" s="13">
        <f>AE38^AF33</f>
        <v>0.59541484696695091</v>
      </c>
      <c r="AH33" s="13">
        <f t="shared" ref="AH33" si="27">AG33/N33</f>
        <v>0.64650282540399706</v>
      </c>
      <c r="AI33" s="13"/>
      <c r="AJ33" s="13">
        <v>17.170000000000002</v>
      </c>
      <c r="AK33" s="13">
        <v>17.05</v>
      </c>
      <c r="AL33" s="12">
        <f t="shared" ref="AL33:AL35" si="28">AVERAGE(AJ33:AK33)</f>
        <v>17.11</v>
      </c>
      <c r="AM33" s="13">
        <f>AL39-AL33</f>
        <v>-0.13500000000000156</v>
      </c>
      <c r="AN33" s="13">
        <f>AL38^AM33</f>
        <v>0.90447048451935774</v>
      </c>
      <c r="AO33" s="13">
        <f t="shared" ref="AO33:AO36" si="29">AN33/N33</f>
        <v>0.98207615533098003</v>
      </c>
      <c r="AP33" s="13"/>
    </row>
    <row r="34" spans="2:46" x14ac:dyDescent="0.25">
      <c r="B34" s="5" t="s">
        <v>24</v>
      </c>
      <c r="C34" s="5" t="s">
        <v>38</v>
      </c>
      <c r="D34" s="5">
        <v>21.61</v>
      </c>
      <c r="E34" s="5">
        <v>21.48</v>
      </c>
      <c r="F34" s="12">
        <f t="shared" si="22"/>
        <v>21.545000000000002</v>
      </c>
      <c r="G34" s="13">
        <f>F39-F34</f>
        <v>-0.32500000000000284</v>
      </c>
      <c r="H34" s="13">
        <f>F38^G34</f>
        <v>0.80113379230769843</v>
      </c>
      <c r="I34" s="13">
        <v>19.53</v>
      </c>
      <c r="J34" s="13">
        <v>19.920000000000002</v>
      </c>
      <c r="K34" s="12">
        <f t="shared" si="23"/>
        <v>19.725000000000001</v>
      </c>
      <c r="L34" s="13">
        <f>K39-K34</f>
        <v>2.0549999999999997</v>
      </c>
      <c r="M34" s="13">
        <f>K38^L34</f>
        <v>4.0540334412949797</v>
      </c>
      <c r="N34" s="13">
        <f t="shared" si="24"/>
        <v>1.8021717967404984</v>
      </c>
      <c r="O34" s="13">
        <v>22.74</v>
      </c>
      <c r="P34" s="13">
        <v>22.95</v>
      </c>
      <c r="Q34" s="19">
        <f t="shared" ref="Q34:Q35" si="30">AVERAGE(O34:P34)</f>
        <v>22.844999999999999</v>
      </c>
      <c r="R34" s="13">
        <f>Q39-Q34</f>
        <v>-0.60833333333333073</v>
      </c>
      <c r="S34" s="13">
        <f>Q38^R34</f>
        <v>0.66388002758615705</v>
      </c>
      <c r="T34" s="13">
        <f>S34/H34</f>
        <v>0.82867560195385548</v>
      </c>
      <c r="U34" s="13">
        <f>AVERAGE(T34:T35)</f>
        <v>1.2488762320889837</v>
      </c>
      <c r="V34" s="13">
        <v>22.61</v>
      </c>
      <c r="W34" s="13">
        <v>22.47</v>
      </c>
      <c r="X34" s="12">
        <f t="shared" ref="X34:X35" si="31">AVERAGE(V34:W34)</f>
        <v>22.54</v>
      </c>
      <c r="Y34" s="13">
        <f>X39-X34</f>
        <v>1.2333333333333307</v>
      </c>
      <c r="Z34" s="13">
        <f>V38^Y34</f>
        <v>2.0665814592130123</v>
      </c>
      <c r="AA34" s="13">
        <f>Z34/N34</f>
        <v>1.1467172347002317</v>
      </c>
      <c r="AB34" s="13">
        <f>AVERAGE(AA34:AA35)</f>
        <v>1.8011156529064931</v>
      </c>
      <c r="AC34" s="13">
        <v>22.96</v>
      </c>
      <c r="AD34" s="13">
        <v>23.49</v>
      </c>
      <c r="AE34" s="12">
        <f t="shared" si="26"/>
        <v>23.225000000000001</v>
      </c>
      <c r="AF34" s="13">
        <f>AE39-AE34</f>
        <v>6.6616666666666653</v>
      </c>
      <c r="AG34" s="13">
        <f>AE38^AF34</f>
        <v>43.895437222252617</v>
      </c>
      <c r="AH34" s="13">
        <f>AG34/H34</f>
        <v>54.791643597769138</v>
      </c>
      <c r="AI34" s="13">
        <f>AVERAGE(AH34:AH36)</f>
        <v>137.96955686690373</v>
      </c>
      <c r="AJ34" s="13">
        <v>16.73</v>
      </c>
      <c r="AK34" s="13">
        <v>16.440000000000001</v>
      </c>
      <c r="AL34" s="12">
        <f t="shared" si="28"/>
        <v>16.585000000000001</v>
      </c>
      <c r="AM34" s="13">
        <f>AL39-AL34</f>
        <v>0.38999999999999702</v>
      </c>
      <c r="AN34" s="13">
        <f>AL38^AM34</f>
        <v>1.3365085327766961</v>
      </c>
      <c r="AO34" s="13">
        <f>AN34/H34</f>
        <v>1.6682713244773124</v>
      </c>
      <c r="AP34" s="13">
        <f>AVERAGE(AO34:AO35)</f>
        <v>1.7840897418948587</v>
      </c>
    </row>
    <row r="35" spans="2:46" x14ac:dyDescent="0.25">
      <c r="B35" s="5" t="s">
        <v>24</v>
      </c>
      <c r="C35" s="5" t="s">
        <v>39</v>
      </c>
      <c r="D35" s="5">
        <v>21.91</v>
      </c>
      <c r="E35" s="5">
        <v>21.91</v>
      </c>
      <c r="F35" s="12">
        <f t="shared" si="22"/>
        <v>21.91</v>
      </c>
      <c r="G35" s="13">
        <f>F39-F35</f>
        <v>-0.69000000000000128</v>
      </c>
      <c r="H35" s="13">
        <f>F38^G35</f>
        <v>0.62453734951462669</v>
      </c>
      <c r="I35" s="13">
        <v>19.53</v>
      </c>
      <c r="J35" s="13">
        <v>19.53</v>
      </c>
      <c r="K35" s="12">
        <f t="shared" si="23"/>
        <v>19.53</v>
      </c>
      <c r="L35" s="13">
        <f>K39-K35</f>
        <v>2.25</v>
      </c>
      <c r="M35" s="13">
        <f>K38^L35</f>
        <v>4.6298835287231546</v>
      </c>
      <c r="N35" s="13">
        <f t="shared" si="24"/>
        <v>1.7004514658143541</v>
      </c>
      <c r="O35" s="13">
        <v>22.08</v>
      </c>
      <c r="P35" s="13">
        <v>22.27</v>
      </c>
      <c r="Q35" s="19">
        <f t="shared" si="30"/>
        <v>22.174999999999997</v>
      </c>
      <c r="R35" s="13">
        <f>Q39-Q35</f>
        <v>6.1666666666670977E-2</v>
      </c>
      <c r="S35" s="13">
        <f>Q38^R35</f>
        <v>1.0424008396696365</v>
      </c>
      <c r="T35" s="13">
        <f>S35/H35</f>
        <v>1.6690768622241117</v>
      </c>
      <c r="U35" s="13"/>
      <c r="V35" s="13">
        <v>21.21</v>
      </c>
      <c r="W35" s="13">
        <v>21.48</v>
      </c>
      <c r="X35" s="12">
        <f t="shared" si="31"/>
        <v>21.344999999999999</v>
      </c>
      <c r="Y35" s="13">
        <f>X39-X35</f>
        <v>2.428333333333331</v>
      </c>
      <c r="Z35" s="13">
        <f>V38^Y35</f>
        <v>4.1754825015514561</v>
      </c>
      <c r="AA35" s="13">
        <f>Z35/N35</f>
        <v>2.4555140711127548</v>
      </c>
      <c r="AB35" s="13"/>
      <c r="AC35" s="13">
        <v>20.48</v>
      </c>
      <c r="AD35" s="13">
        <v>20.440000000000001</v>
      </c>
      <c r="AE35" s="12">
        <f t="shared" si="26"/>
        <v>20.46</v>
      </c>
      <c r="AF35" s="13">
        <f>AE39-AE35</f>
        <v>9.4266666666666659</v>
      </c>
      <c r="AG35" s="13">
        <f>AE38^AF35</f>
        <v>210.92307551443164</v>
      </c>
      <c r="AH35" s="13">
        <f>AG35/H35</f>
        <v>337.72692006067416</v>
      </c>
      <c r="AI35" s="13"/>
      <c r="AJ35" s="13">
        <v>16.75</v>
      </c>
      <c r="AK35" s="13">
        <v>16.739999999999998</v>
      </c>
      <c r="AL35" s="12">
        <f t="shared" si="28"/>
        <v>16.744999999999997</v>
      </c>
      <c r="AM35" s="13">
        <f>AL39-AL35</f>
        <v>0.23000000000000043</v>
      </c>
      <c r="AN35" s="13">
        <f>AL38^AM35</f>
        <v>1.1865636061381823</v>
      </c>
      <c r="AO35" s="13">
        <f>AN35/H35</f>
        <v>1.8999081593124048</v>
      </c>
      <c r="AP35" s="13"/>
    </row>
    <row r="36" spans="2:46" x14ac:dyDescent="0.25">
      <c r="B36" s="6" t="s">
        <v>24</v>
      </c>
      <c r="C36" s="6" t="s">
        <v>40</v>
      </c>
      <c r="D36" s="6">
        <v>19.21</v>
      </c>
      <c r="E36" s="6">
        <v>19.600000000000001</v>
      </c>
      <c r="F36" s="14">
        <f>AVERAGE(D36:E36)</f>
        <v>19.405000000000001</v>
      </c>
      <c r="G36" s="15">
        <f>F39-F36</f>
        <v>1.8149999999999977</v>
      </c>
      <c r="H36" s="15">
        <f>F38^G36</f>
        <v>3.4496120327491853</v>
      </c>
      <c r="I36" s="15">
        <v>18.739999999999998</v>
      </c>
      <c r="J36" s="15">
        <v>18.95</v>
      </c>
      <c r="K36" s="14">
        <f>AVERAGE(I36:J36)</f>
        <v>18.844999999999999</v>
      </c>
      <c r="L36" s="15">
        <f>K39-K36</f>
        <v>2.9350000000000023</v>
      </c>
      <c r="M36" s="15">
        <f>K38^L36</f>
        <v>7.3824272311690953</v>
      </c>
      <c r="N36" s="15">
        <f t="shared" si="24"/>
        <v>5.0464353565201012</v>
      </c>
      <c r="O36" s="15">
        <v>22.28</v>
      </c>
      <c r="P36" s="15">
        <v>22.8</v>
      </c>
      <c r="Q36" s="20">
        <f>AVERAGE(O36:P36)</f>
        <v>22.54</v>
      </c>
      <c r="R36" s="15">
        <f>Q39-Q36</f>
        <v>-0.30333333333333101</v>
      </c>
      <c r="S36" s="15">
        <f>Q38^R36</f>
        <v>0.81524569577721517</v>
      </c>
      <c r="T36" s="15">
        <f>S36/N36</f>
        <v>0.16154882371056245</v>
      </c>
      <c r="U36" s="15"/>
      <c r="V36" s="15">
        <v>21.58</v>
      </c>
      <c r="W36" s="15">
        <v>21.67</v>
      </c>
      <c r="X36" s="14">
        <f>AVERAGE(V36:W36)</f>
        <v>21.625</v>
      </c>
      <c r="Y36" s="15">
        <f>X39-X36</f>
        <v>2.1483333333333299</v>
      </c>
      <c r="Z36" s="15">
        <f>V38^Y36</f>
        <v>3.5410806947374107</v>
      </c>
      <c r="AA36" s="15">
        <f>Z36/N36</f>
        <v>0.70169940652509488</v>
      </c>
      <c r="AB36" s="15"/>
      <c r="AC36" s="15">
        <v>21.52</v>
      </c>
      <c r="AD36" s="15">
        <v>21.76</v>
      </c>
      <c r="AE36" s="14">
        <f>AVERAGE(AC36:AD36)</f>
        <v>21.64</v>
      </c>
      <c r="AF36" s="15">
        <f>AE39-AE36</f>
        <v>8.2466666666666661</v>
      </c>
      <c r="AG36" s="15">
        <f>AE38^AF36</f>
        <v>107.9437919532066</v>
      </c>
      <c r="AH36" s="15">
        <f>AG36/N36</f>
        <v>21.39010694226786</v>
      </c>
      <c r="AI36" s="15"/>
      <c r="AJ36" s="15">
        <v>18.93</v>
      </c>
      <c r="AK36" s="15">
        <v>19.04</v>
      </c>
      <c r="AL36" s="14">
        <f>AVERAGE(AJ36:AK36)</f>
        <v>18.984999999999999</v>
      </c>
      <c r="AM36" s="15">
        <f>AL39-AL36</f>
        <v>-2.0100000000000016</v>
      </c>
      <c r="AN36" s="15">
        <f>AL38^AM36</f>
        <v>0.22426476938142911</v>
      </c>
      <c r="AO36" s="15">
        <f t="shared" si="29"/>
        <v>4.4440234252019949E-2</v>
      </c>
      <c r="AP36" s="15"/>
    </row>
    <row r="37" spans="2:46" x14ac:dyDescent="0.25">
      <c r="B37" s="5" t="s">
        <v>18</v>
      </c>
      <c r="F37" s="5">
        <v>97.83</v>
      </c>
      <c r="K37" s="5">
        <v>97.61</v>
      </c>
      <c r="Q37" s="5">
        <v>96.09</v>
      </c>
      <c r="V37" s="5">
        <v>80.14</v>
      </c>
      <c r="X37" s="5">
        <v>80.14</v>
      </c>
      <c r="AE37" s="5">
        <v>76.42</v>
      </c>
      <c r="AL37" s="5">
        <v>110.38</v>
      </c>
    </row>
    <row r="38" spans="2:46" x14ac:dyDescent="0.25">
      <c r="B38" s="5" t="s">
        <v>19</v>
      </c>
      <c r="F38" s="5">
        <f>F37/100 +1</f>
        <v>1.9782999999999999</v>
      </c>
      <c r="K38" s="5">
        <f>K37/100 +1</f>
        <v>1.9761</v>
      </c>
      <c r="Q38" s="5">
        <f>Q37/100 +1</f>
        <v>1.9609000000000001</v>
      </c>
      <c r="V38" s="5">
        <f>V37/100 +1</f>
        <v>1.8014000000000001</v>
      </c>
      <c r="X38" s="5">
        <f>X37/100 +1</f>
        <v>1.8014000000000001</v>
      </c>
      <c r="AE38" s="5">
        <f>AE37/100 +1</f>
        <v>1.7642</v>
      </c>
      <c r="AL38" s="5">
        <f>AL37/100 +1</f>
        <v>2.1037999999999997</v>
      </c>
    </row>
    <row r="39" spans="2:46" x14ac:dyDescent="0.25">
      <c r="B39" s="6" t="s">
        <v>20</v>
      </c>
      <c r="C39" s="6"/>
      <c r="D39" s="6"/>
      <c r="E39" s="6"/>
      <c r="F39" s="6">
        <f>AVERAGE(F31:F33)</f>
        <v>21.22</v>
      </c>
      <c r="G39" s="6"/>
      <c r="H39" s="6"/>
      <c r="I39" s="6"/>
      <c r="J39" s="6"/>
      <c r="K39" s="15">
        <f>AVERAGE(K31:K33)</f>
        <v>21.78</v>
      </c>
      <c r="L39" s="6"/>
      <c r="M39" s="6"/>
      <c r="N39" s="6"/>
      <c r="O39" s="6"/>
      <c r="P39" s="6"/>
      <c r="Q39" s="15">
        <f>AVERAGE(Q31:Q33)</f>
        <v>22.236666666666668</v>
      </c>
      <c r="R39" s="6"/>
      <c r="S39" s="6"/>
      <c r="T39" s="6"/>
      <c r="U39" s="6"/>
      <c r="V39" s="6">
        <f>AVERAGE(V31:V33)</f>
        <v>23.820000000000004</v>
      </c>
      <c r="W39" s="6"/>
      <c r="X39" s="6">
        <f>AVERAGE(X31:X33)</f>
        <v>23.77333333333333</v>
      </c>
      <c r="Y39" s="6"/>
      <c r="Z39" s="6"/>
      <c r="AA39" s="6"/>
      <c r="AB39" s="6"/>
      <c r="AC39" s="6"/>
      <c r="AD39" s="6"/>
      <c r="AE39" s="6">
        <f>AVERAGE(AE31:AE33)</f>
        <v>29.886666666666667</v>
      </c>
      <c r="AF39" s="6"/>
      <c r="AG39" s="6"/>
      <c r="AH39" s="6"/>
      <c r="AI39" s="6"/>
      <c r="AJ39" s="6"/>
      <c r="AK39" s="6"/>
      <c r="AL39" s="15">
        <f>AVERAGE(AL31:AL33)</f>
        <v>16.974999999999998</v>
      </c>
      <c r="AM39" s="6"/>
      <c r="AN39" s="6"/>
      <c r="AO39" s="6"/>
      <c r="AP39" s="6"/>
    </row>
    <row r="41" spans="2:46" x14ac:dyDescent="0.25">
      <c r="B41" s="4"/>
      <c r="C41" s="4" t="s">
        <v>0</v>
      </c>
      <c r="D41" s="4"/>
      <c r="E41" s="4"/>
      <c r="F41" s="4" t="s">
        <v>1</v>
      </c>
      <c r="G41" s="4"/>
      <c r="H41" s="4"/>
      <c r="I41" s="4"/>
      <c r="J41" s="4"/>
      <c r="K41" s="4" t="s">
        <v>2</v>
      </c>
      <c r="L41" s="4"/>
      <c r="M41" s="4"/>
      <c r="N41" s="4"/>
      <c r="O41" s="4"/>
      <c r="P41" s="4"/>
      <c r="Q41" s="4"/>
      <c r="R41" s="4" t="s">
        <v>25</v>
      </c>
      <c r="S41" s="4"/>
      <c r="T41" s="4"/>
      <c r="U41" s="4"/>
      <c r="V41" s="4"/>
      <c r="W41" s="4"/>
      <c r="X41" s="4"/>
      <c r="Y41" s="4"/>
      <c r="Z41" s="4" t="s">
        <v>26</v>
      </c>
      <c r="AA41" s="4"/>
      <c r="AB41" s="4"/>
      <c r="AC41" s="4"/>
      <c r="AD41" s="4"/>
      <c r="AE41" s="4"/>
      <c r="AF41" s="4"/>
      <c r="AG41" s="4"/>
      <c r="AH41" s="4" t="s">
        <v>27</v>
      </c>
      <c r="AI41" s="4"/>
      <c r="AJ41" s="4"/>
      <c r="AK41" s="4"/>
      <c r="AL41" s="4"/>
      <c r="AM41" s="4"/>
      <c r="AN41" s="4"/>
      <c r="AO41" s="4"/>
      <c r="AP41" s="4" t="s">
        <v>28</v>
      </c>
      <c r="AQ41" s="4"/>
      <c r="AR41" s="4"/>
      <c r="AS41" s="4"/>
      <c r="AT41" s="4"/>
    </row>
    <row r="42" spans="2:46" x14ac:dyDescent="0.25">
      <c r="B42" s="6"/>
      <c r="C42" s="5" t="s">
        <v>6</v>
      </c>
      <c r="F42" s="6" t="s">
        <v>7</v>
      </c>
      <c r="G42" s="6" t="s">
        <v>8</v>
      </c>
      <c r="H42" s="6" t="s">
        <v>9</v>
      </c>
      <c r="K42" s="6" t="s">
        <v>7</v>
      </c>
      <c r="L42" s="6" t="s">
        <v>8</v>
      </c>
      <c r="M42" s="6" t="s">
        <v>9</v>
      </c>
      <c r="N42" s="6" t="s">
        <v>10</v>
      </c>
      <c r="O42" s="6"/>
      <c r="P42" s="6"/>
      <c r="Q42" s="6"/>
      <c r="R42" s="6" t="s">
        <v>7</v>
      </c>
      <c r="S42" s="6" t="s">
        <v>8</v>
      </c>
      <c r="T42" s="6" t="s">
        <v>9</v>
      </c>
      <c r="U42" s="6" t="s">
        <v>11</v>
      </c>
      <c r="V42" s="6" t="s">
        <v>12</v>
      </c>
      <c r="W42" s="6"/>
      <c r="X42" s="6"/>
      <c r="Y42" s="6"/>
      <c r="Z42" s="6" t="s">
        <v>7</v>
      </c>
      <c r="AA42" s="6" t="s">
        <v>8</v>
      </c>
      <c r="AB42" s="6" t="s">
        <v>9</v>
      </c>
      <c r="AC42" s="6" t="s">
        <v>11</v>
      </c>
      <c r="AD42" s="6" t="s">
        <v>12</v>
      </c>
      <c r="AE42" s="6"/>
      <c r="AF42" s="6"/>
      <c r="AG42" s="6"/>
      <c r="AH42" s="6" t="s">
        <v>7</v>
      </c>
      <c r="AI42" s="6" t="s">
        <v>8</v>
      </c>
      <c r="AJ42" s="6" t="s">
        <v>9</v>
      </c>
      <c r="AK42" s="6" t="s">
        <v>11</v>
      </c>
      <c r="AL42" s="6" t="s">
        <v>12</v>
      </c>
      <c r="AM42" s="6"/>
      <c r="AN42" s="6"/>
      <c r="AO42" s="6"/>
      <c r="AP42" s="6" t="s">
        <v>7</v>
      </c>
      <c r="AQ42" s="6" t="s">
        <v>8</v>
      </c>
      <c r="AR42" s="6" t="s">
        <v>9</v>
      </c>
      <c r="AS42" s="6" t="s">
        <v>11</v>
      </c>
      <c r="AT42" s="6" t="s">
        <v>12</v>
      </c>
    </row>
    <row r="43" spans="2:46" x14ac:dyDescent="0.25">
      <c r="B43" s="4" t="s">
        <v>13</v>
      </c>
      <c r="C43" s="4" t="s">
        <v>41</v>
      </c>
      <c r="D43" s="4">
        <v>22.55</v>
      </c>
      <c r="E43" s="4">
        <v>22.9</v>
      </c>
      <c r="F43" s="9">
        <f>AVERAGE(D43:E43)</f>
        <v>22.725000000000001</v>
      </c>
      <c r="G43" s="7">
        <f>F51-F43</f>
        <v>6.666666666666643E-2</v>
      </c>
      <c r="H43" s="7">
        <f>F50^G43</f>
        <v>1.046532717345092</v>
      </c>
      <c r="I43" s="4">
        <v>23.99</v>
      </c>
      <c r="J43" s="4">
        <v>24.22</v>
      </c>
      <c r="K43" s="9">
        <f>AVERAGE(I43:J43)</f>
        <v>24.104999999999997</v>
      </c>
      <c r="L43" s="7">
        <f>K51-K43</f>
        <v>-0.51166666666666316</v>
      </c>
      <c r="M43" s="7">
        <f>K50^L43</f>
        <v>0.70573951859878459</v>
      </c>
      <c r="N43" s="7">
        <f>SQRT(H43*M43)</f>
        <v>0.85940647899408062</v>
      </c>
      <c r="O43" s="7">
        <v>30.71</v>
      </c>
      <c r="P43" s="7">
        <v>31.32</v>
      </c>
      <c r="Q43" s="7"/>
      <c r="R43" s="11">
        <f>AVERAGE(O43:Q43)</f>
        <v>31.015000000000001</v>
      </c>
      <c r="S43" s="7">
        <f>R51-R43</f>
        <v>-0.27166666666666472</v>
      </c>
      <c r="T43" s="7">
        <f>R50^S43</f>
        <v>0.82836203149461884</v>
      </c>
      <c r="U43" s="7">
        <f>T43/N43</f>
        <v>0.96387687519437981</v>
      </c>
      <c r="V43" s="7">
        <f>AVERAGE(U43:U45)</f>
        <v>1.0173714685109772</v>
      </c>
      <c r="W43" s="7">
        <v>26.8</v>
      </c>
      <c r="X43" s="7">
        <v>27.09</v>
      </c>
      <c r="Y43" s="7"/>
      <c r="Z43" s="11">
        <f>AVERAGE(W43:Y43)</f>
        <v>26.945</v>
      </c>
      <c r="AA43" s="7">
        <f>Z51-Z43</f>
        <v>0.39999999999999858</v>
      </c>
      <c r="AB43" s="7">
        <f>Z50^AA43</f>
        <v>1.2488749507245227</v>
      </c>
      <c r="AC43" s="7">
        <f>AB43/N43</f>
        <v>1.4531830760530311</v>
      </c>
      <c r="AD43" s="7">
        <f>AVERAGE(AC43:AC45)</f>
        <v>1.057464521512933</v>
      </c>
      <c r="AE43" s="7">
        <v>28.44</v>
      </c>
      <c r="AF43" s="7">
        <v>28.69</v>
      </c>
      <c r="AG43" s="7"/>
      <c r="AH43" s="11">
        <f>AVERAGE(AE43:AG43)</f>
        <v>28.565000000000001</v>
      </c>
      <c r="AI43" s="7">
        <f>AH51-AH43</f>
        <v>-0.78500000000000014</v>
      </c>
      <c r="AJ43" s="7">
        <f>AH50^AI43</f>
        <v>0.55904620108776915</v>
      </c>
      <c r="AK43" s="7">
        <f>AJ43/N43</f>
        <v>0.65050266055955541</v>
      </c>
      <c r="AL43" s="7">
        <f>AVERAGE(AK43:AK45)</f>
        <v>1.0440335330249886</v>
      </c>
      <c r="AM43" s="7">
        <v>27.91</v>
      </c>
      <c r="AN43" s="7">
        <v>27.52</v>
      </c>
      <c r="AO43" s="7"/>
      <c r="AP43" s="11">
        <f>AVERAGE(AM43:AO43)</f>
        <v>27.715</v>
      </c>
      <c r="AQ43" s="7">
        <f>AP51-AP43</f>
        <v>-0.37833333333333741</v>
      </c>
      <c r="AR43" s="7">
        <f>AP50^AQ43</f>
        <v>0.77283294264136426</v>
      </c>
      <c r="AS43" s="7">
        <f>AR43/N43</f>
        <v>0.89926357495692943</v>
      </c>
      <c r="AT43" s="7">
        <f>AVERAGE(AS43:AS45)</f>
        <v>1.0046896557439202</v>
      </c>
    </row>
    <row r="44" spans="2:46" x14ac:dyDescent="0.25">
      <c r="B44" s="5" t="s">
        <v>13</v>
      </c>
      <c r="C44" s="5" t="s">
        <v>42</v>
      </c>
      <c r="D44" s="5">
        <v>22.43</v>
      </c>
      <c r="E44" s="5">
        <v>22.5</v>
      </c>
      <c r="F44" s="12">
        <f>AVERAGE(D44:E44)</f>
        <v>22.465</v>
      </c>
      <c r="G44" s="2">
        <f>F51-F44</f>
        <v>0.32666666666666799</v>
      </c>
      <c r="H44" s="2">
        <f>F50^G44</f>
        <v>1.2496510813351931</v>
      </c>
      <c r="I44" s="5">
        <v>23.13</v>
      </c>
      <c r="J44" s="5">
        <v>23.33</v>
      </c>
      <c r="K44" s="12">
        <f>AVERAGE(I44:J44)</f>
        <v>23.229999999999997</v>
      </c>
      <c r="L44" s="2">
        <f>K51-K44</f>
        <v>0.36333333333333684</v>
      </c>
      <c r="M44" s="2">
        <f>K50^L44</f>
        <v>1.2807879715135615</v>
      </c>
      <c r="N44" s="2">
        <f>SQRT(H44*M44)</f>
        <v>1.2651237384394582</v>
      </c>
      <c r="O44" s="2">
        <v>30.82</v>
      </c>
      <c r="P44" s="2">
        <v>30.58</v>
      </c>
      <c r="Q44" s="2"/>
      <c r="R44" s="3">
        <f>AVERAGE(O44:P44)</f>
        <v>30.7</v>
      </c>
      <c r="S44" s="2">
        <f>R51-R44</f>
        <v>4.3333333333336554E-2</v>
      </c>
      <c r="T44" s="2">
        <f>R50^S44</f>
        <v>1.0304920203293</v>
      </c>
      <c r="U44" s="2">
        <f>T44/N44</f>
        <v>0.8145385222163497</v>
      </c>
      <c r="V44" s="2"/>
      <c r="W44" s="2">
        <v>26.64</v>
      </c>
      <c r="X44" s="2">
        <v>26.91</v>
      </c>
      <c r="Y44" s="2"/>
      <c r="Z44" s="3">
        <f>AVERAGE(W44:X44)</f>
        <v>26.774999999999999</v>
      </c>
      <c r="AA44" s="2">
        <f>Z51-Z44</f>
        <v>0.57000000000000028</v>
      </c>
      <c r="AB44" s="2">
        <f>Z50^AA44</f>
        <v>1.3725858285741355</v>
      </c>
      <c r="AC44" s="2">
        <f>AB44/N44</f>
        <v>1.0849419601178558</v>
      </c>
      <c r="AD44" s="2"/>
      <c r="AE44" s="2">
        <v>27.12</v>
      </c>
      <c r="AF44" s="2">
        <v>27.09</v>
      </c>
      <c r="AG44" s="2"/>
      <c r="AH44" s="3">
        <f>AVERAGE(AE44,AG44)</f>
        <v>27.12</v>
      </c>
      <c r="AI44" s="2">
        <f>AH51-AH44</f>
        <v>0.66000000000000014</v>
      </c>
      <c r="AJ44" s="2">
        <f>AH50^AI44</f>
        <v>1.6305606788997289</v>
      </c>
      <c r="AK44" s="2">
        <f>AJ44/N44</f>
        <v>1.2888547020001699</v>
      </c>
      <c r="AL44" s="2"/>
      <c r="AM44" s="2">
        <v>26.85</v>
      </c>
      <c r="AN44" s="2">
        <v>26.76</v>
      </c>
      <c r="AO44" s="2"/>
      <c r="AP44" s="3">
        <f>AVERAGE(AM44:AO44)</f>
        <v>26.805</v>
      </c>
      <c r="AQ44" s="2">
        <f>AP51-AP44</f>
        <v>0.53166666666666273</v>
      </c>
      <c r="AR44" s="2">
        <f>AP50^AQ44</f>
        <v>1.4363879114981435</v>
      </c>
      <c r="AS44" s="2">
        <f>AR44/N44</f>
        <v>1.1353734562517506</v>
      </c>
      <c r="AT44" s="2"/>
    </row>
    <row r="45" spans="2:46" x14ac:dyDescent="0.25">
      <c r="B45" s="5" t="s">
        <v>13</v>
      </c>
      <c r="C45" s="5" t="s">
        <v>40</v>
      </c>
      <c r="D45" s="5">
        <v>23.25</v>
      </c>
      <c r="E45" s="5">
        <v>23.12</v>
      </c>
      <c r="F45" s="12">
        <f t="shared" ref="F45:F47" si="32">AVERAGE(D45:E45)</f>
        <v>23.185000000000002</v>
      </c>
      <c r="G45" s="13">
        <f>F51-F45</f>
        <v>-0.39333333333333442</v>
      </c>
      <c r="H45" s="13">
        <f>F50^G45</f>
        <v>0.76464247799723273</v>
      </c>
      <c r="I45" s="5">
        <v>23.4</v>
      </c>
      <c r="J45" s="5">
        <v>23.49</v>
      </c>
      <c r="K45" s="12">
        <f t="shared" ref="K45" si="33">AVERAGE(I45:J45)</f>
        <v>23.445</v>
      </c>
      <c r="L45" s="13">
        <f>K51-K45</f>
        <v>0.14833333333333343</v>
      </c>
      <c r="M45" s="13">
        <f>K50^L45</f>
        <v>1.106313782443836</v>
      </c>
      <c r="N45" s="13">
        <f>SQRT(H45*M45)</f>
        <v>0.91974698262638854</v>
      </c>
      <c r="O45" s="2">
        <v>30.45</v>
      </c>
      <c r="P45" s="2">
        <v>30.58</v>
      </c>
      <c r="Q45" s="2"/>
      <c r="R45" s="3">
        <f>AVERAGE(O45:Q45)</f>
        <v>30.515000000000001</v>
      </c>
      <c r="S45" s="13">
        <f>R51-R45</f>
        <v>0.22833333333333528</v>
      </c>
      <c r="T45" s="13">
        <f>R50^S45</f>
        <v>1.1714808194946187</v>
      </c>
      <c r="U45" s="13">
        <f>T45/N45</f>
        <v>1.2736990081222015</v>
      </c>
      <c r="V45" s="2"/>
      <c r="W45" s="2">
        <v>27.82</v>
      </c>
      <c r="X45" s="2">
        <v>28.81</v>
      </c>
      <c r="Y45" s="2"/>
      <c r="Z45" s="3">
        <f>AVERAGE(W45:Y45)</f>
        <v>28.314999999999998</v>
      </c>
      <c r="AA45" s="13">
        <f>Z51-Z45</f>
        <v>-0.96999999999999886</v>
      </c>
      <c r="AB45" s="13">
        <f>Z50^AA45</f>
        <v>0.58336656514126761</v>
      </c>
      <c r="AC45" s="2">
        <f>AB45/N45</f>
        <v>0.6342685283679127</v>
      </c>
      <c r="AD45" s="2"/>
      <c r="AE45" s="2">
        <v>27.5</v>
      </c>
      <c r="AF45" s="2">
        <v>27.81</v>
      </c>
      <c r="AG45" s="2"/>
      <c r="AH45" s="3">
        <f t="shared" ref="AH45" si="34">AVERAGE(AE45:AG45)</f>
        <v>27.655000000000001</v>
      </c>
      <c r="AI45" s="13">
        <f>AH51-AH45</f>
        <v>0.125</v>
      </c>
      <c r="AJ45" s="13">
        <f>AH50^AI45</f>
        <v>1.097021992832925</v>
      </c>
      <c r="AK45" s="13">
        <f>AJ45/N45</f>
        <v>1.1927432365152402</v>
      </c>
      <c r="AL45" s="2"/>
      <c r="AM45" s="2">
        <v>27.47</v>
      </c>
      <c r="AN45" s="2">
        <v>27.49</v>
      </c>
      <c r="AO45" s="2"/>
      <c r="AP45" s="3">
        <f>AVERAGE(AN45:AO45)</f>
        <v>27.49</v>
      </c>
      <c r="AQ45" s="13">
        <f>AP51-AP45</f>
        <v>-0.15333333333333599</v>
      </c>
      <c r="AR45" s="13">
        <f>AP50^AQ45</f>
        <v>0.90082956784515</v>
      </c>
      <c r="AS45" s="13">
        <f t="shared" ref="AS45" si="35">AR45/N45</f>
        <v>0.97943193602308021</v>
      </c>
      <c r="AT45" s="2"/>
    </row>
    <row r="46" spans="2:46" x14ac:dyDescent="0.25">
      <c r="B46" s="5" t="s">
        <v>17</v>
      </c>
      <c r="C46" s="5" t="s">
        <v>41</v>
      </c>
      <c r="D46" s="5">
        <v>21.87</v>
      </c>
      <c r="E46" s="5">
        <v>21.64</v>
      </c>
      <c r="F46" s="12">
        <f t="shared" si="32"/>
        <v>21.755000000000003</v>
      </c>
      <c r="G46" s="2">
        <f>F51-F46</f>
        <v>1.0366666666666653</v>
      </c>
      <c r="H46" s="2">
        <f>F50^G46</f>
        <v>2.0284121185397583</v>
      </c>
      <c r="I46" s="5">
        <v>22.9</v>
      </c>
      <c r="J46" s="5">
        <v>22.62</v>
      </c>
      <c r="K46" s="12">
        <f>AVERAGE(I46:J46)</f>
        <v>22.759999999999998</v>
      </c>
      <c r="L46" s="2">
        <f>K51-K46</f>
        <v>0.8333333333333357</v>
      </c>
      <c r="M46" s="2">
        <f>K50^L46</f>
        <v>1.7640359510260637</v>
      </c>
      <c r="N46" s="2">
        <f>SQRT(H46*M46)</f>
        <v>1.8916109273846657</v>
      </c>
      <c r="O46" s="2">
        <v>26.48</v>
      </c>
      <c r="P46" s="2">
        <v>26.89</v>
      </c>
      <c r="Q46" s="2"/>
      <c r="R46" s="3">
        <f>AVERAGE(O46:Q46)</f>
        <v>26.685000000000002</v>
      </c>
      <c r="S46" s="2">
        <f>R51-R46</f>
        <v>4.0583333333333336</v>
      </c>
      <c r="T46" s="2">
        <f>R50^S46</f>
        <v>16.660194440556907</v>
      </c>
      <c r="U46" s="2">
        <f t="shared" ref="U46" si="36">T46/N46</f>
        <v>8.8074107626303633</v>
      </c>
      <c r="V46" s="2">
        <f>AVERAGE(U46:U48)</f>
        <v>4.641189870956465</v>
      </c>
      <c r="W46" s="2">
        <v>28.3</v>
      </c>
      <c r="X46" s="2">
        <v>28.65</v>
      </c>
      <c r="Y46" s="2"/>
      <c r="Z46" s="3">
        <f>AVERAGE(W46:Y46)</f>
        <v>28.475000000000001</v>
      </c>
      <c r="AA46" s="2">
        <f>Z51-Z46</f>
        <v>-1.1300000000000026</v>
      </c>
      <c r="AB46" s="2">
        <f>Z50^AA46</f>
        <v>0.53374516331364863</v>
      </c>
      <c r="AC46" s="2">
        <f t="shared" ref="AC46:AC48" si="37">AB46/N46</f>
        <v>0.28216434763971399</v>
      </c>
      <c r="AD46" s="2">
        <f>AVERAGE(AC46:AC48)</f>
        <v>0.20061550589377117</v>
      </c>
      <c r="AE46" s="2">
        <v>30.91</v>
      </c>
      <c r="AF46" s="2">
        <v>30.84</v>
      </c>
      <c r="AG46" s="2"/>
      <c r="AH46" s="3">
        <f>AVERAGE(AE46,AG46)</f>
        <v>30.91</v>
      </c>
      <c r="AI46" s="2">
        <f>AH51-AH46</f>
        <v>-3.129999999999999</v>
      </c>
      <c r="AJ46" s="2">
        <f>AH50^AI46</f>
        <v>9.8402929846396106E-2</v>
      </c>
      <c r="AK46" s="2">
        <f t="shared" ref="AK46:AK48" si="38">AJ46/N46</f>
        <v>5.202070278926102E-2</v>
      </c>
      <c r="AL46" s="2">
        <f>AVERAGE(AK46:AK48)</f>
        <v>0.11695536374152486</v>
      </c>
      <c r="AM46" s="2">
        <v>30.95</v>
      </c>
      <c r="AN46" s="2">
        <v>30.32</v>
      </c>
      <c r="AO46" s="2"/>
      <c r="AP46" s="3">
        <f t="shared" ref="AP46:AP47" si="39">AVERAGE(AM46:AO46)</f>
        <v>30.634999999999998</v>
      </c>
      <c r="AQ46" s="2">
        <f>AP51-AP46</f>
        <v>-3.2983333333333356</v>
      </c>
      <c r="AR46" s="2">
        <f>AP50^AQ46</f>
        <v>0.10576052181654454</v>
      </c>
      <c r="AS46" s="2">
        <f>AR46/N46</f>
        <v>5.591029333012399E-2</v>
      </c>
      <c r="AT46" s="2">
        <f>AVERAGE(AS46:AS48)</f>
        <v>5.4371665033158399E-2</v>
      </c>
    </row>
    <row r="47" spans="2:46" x14ac:dyDescent="0.25">
      <c r="B47" s="5" t="s">
        <v>17</v>
      </c>
      <c r="C47" s="5" t="s">
        <v>42</v>
      </c>
      <c r="D47" s="5">
        <v>21.83</v>
      </c>
      <c r="E47" s="5">
        <v>21.82</v>
      </c>
      <c r="F47" s="12">
        <f t="shared" si="32"/>
        <v>21.824999999999999</v>
      </c>
      <c r="G47" s="2">
        <f>F51-F47</f>
        <v>0.96666666666666856</v>
      </c>
      <c r="H47" s="2">
        <f>F50^G47</f>
        <v>1.9338186573592773</v>
      </c>
      <c r="I47" s="5">
        <v>21.84</v>
      </c>
      <c r="J47" s="5">
        <v>21.6</v>
      </c>
      <c r="K47" s="12">
        <f>AVERAGE(I47:J47)</f>
        <v>21.72</v>
      </c>
      <c r="L47" s="2">
        <f>K51-K47</f>
        <v>1.8733333333333348</v>
      </c>
      <c r="M47" s="2">
        <f>K50^L47</f>
        <v>3.5821907382843383</v>
      </c>
      <c r="N47" s="2">
        <f t="shared" ref="N47" si="40">SQRT(H47*M47)</f>
        <v>2.6319778273978405</v>
      </c>
      <c r="O47" s="2">
        <v>27.87</v>
      </c>
      <c r="P47" s="2">
        <v>27.26</v>
      </c>
      <c r="Q47" s="2"/>
      <c r="R47" s="3">
        <f>AVERAGE(O47:Q47)</f>
        <v>27.565000000000001</v>
      </c>
      <c r="S47" s="2">
        <f>R51-R47</f>
        <v>3.1783333333333346</v>
      </c>
      <c r="T47" s="2">
        <f>R50^S47</f>
        <v>9.0526070575080073</v>
      </c>
      <c r="U47" s="2">
        <f>T47/N47</f>
        <v>3.439469346312106</v>
      </c>
      <c r="V47" s="2"/>
      <c r="W47" s="2">
        <v>28.18</v>
      </c>
      <c r="X47" s="2">
        <v>27.63</v>
      </c>
      <c r="Y47" s="2"/>
      <c r="Z47" s="3">
        <f>AVERAGE(W47:Y47)</f>
        <v>27.905000000000001</v>
      </c>
      <c r="AA47" s="2">
        <f>Z51-Z47</f>
        <v>-0.56000000000000227</v>
      </c>
      <c r="AB47" s="2">
        <f>Z50^AA47</f>
        <v>0.7326110472343017</v>
      </c>
      <c r="AC47" s="2">
        <f t="shared" si="37"/>
        <v>0.27835000721058994</v>
      </c>
      <c r="AD47" s="2"/>
      <c r="AE47" s="2">
        <v>28.87</v>
      </c>
      <c r="AF47" s="2">
        <v>28.14</v>
      </c>
      <c r="AG47" s="2"/>
      <c r="AH47" s="3">
        <f>AVERAGE(AF47:AG47)</f>
        <v>28.14</v>
      </c>
      <c r="AI47" s="2">
        <f>AH51-AH47</f>
        <v>-0.35999999999999943</v>
      </c>
      <c r="AJ47" s="2">
        <f>AH50^AI47</f>
        <v>0.76591369886956562</v>
      </c>
      <c r="AK47" s="2">
        <f t="shared" si="38"/>
        <v>0.29100309694736376</v>
      </c>
      <c r="AL47" s="2"/>
      <c r="AM47" s="2">
        <v>29.32</v>
      </c>
      <c r="AN47" s="2"/>
      <c r="AO47" s="2"/>
      <c r="AP47" s="3">
        <f t="shared" si="39"/>
        <v>29.32</v>
      </c>
      <c r="AQ47" s="2">
        <f>AP51-AP47</f>
        <v>-1.9833333333333378</v>
      </c>
      <c r="AR47" s="2">
        <f>AP50^AQ47</f>
        <v>0.25900748349169223</v>
      </c>
      <c r="AS47" s="2">
        <f t="shared" ref="AS47:AS48" si="41">AR47/N47</f>
        <v>9.8407927603161208E-2</v>
      </c>
      <c r="AT47" s="2"/>
    </row>
    <row r="48" spans="2:46" x14ac:dyDescent="0.25">
      <c r="B48" s="6" t="s">
        <v>17</v>
      </c>
      <c r="C48" s="6" t="s">
        <v>43</v>
      </c>
      <c r="D48" s="6">
        <v>21.49</v>
      </c>
      <c r="E48" s="6">
        <v>21.63</v>
      </c>
      <c r="F48" s="14">
        <f>AVERAGE(D48:E48)</f>
        <v>21.56</v>
      </c>
      <c r="G48" s="8">
        <f>F51-F48</f>
        <v>1.2316666666666691</v>
      </c>
      <c r="H48" s="8">
        <f>F50^G48</f>
        <v>2.3170380511608331</v>
      </c>
      <c r="I48" s="6">
        <v>21.75</v>
      </c>
      <c r="J48" s="6">
        <v>21.38</v>
      </c>
      <c r="K48" s="14">
        <f>AVERAGE(I48:J48)</f>
        <v>21.564999999999998</v>
      </c>
      <c r="L48" s="8">
        <f>K51-K48</f>
        <v>2.028333333333336</v>
      </c>
      <c r="M48" s="8">
        <f>K50^L48</f>
        <v>3.9810633546615604</v>
      </c>
      <c r="N48" s="8">
        <f>SQRT(H48*M48)</f>
        <v>3.037149202267289</v>
      </c>
      <c r="O48" s="8">
        <v>28.38</v>
      </c>
      <c r="P48" s="8">
        <v>28.41</v>
      </c>
      <c r="Q48" s="8"/>
      <c r="R48" s="16">
        <f>AVERAGE(O48:Q48)</f>
        <v>28.395</v>
      </c>
      <c r="S48" s="8">
        <f>R51-R48</f>
        <v>2.3483333333333363</v>
      </c>
      <c r="T48" s="8">
        <f>R50^S48</f>
        <v>5.0923561893015972</v>
      </c>
      <c r="U48" s="8">
        <f t="shared" ref="U48" si="42">T48/N48</f>
        <v>1.6766895039269252</v>
      </c>
      <c r="V48" s="8"/>
      <c r="W48" s="8">
        <v>30.12</v>
      </c>
      <c r="X48" s="8">
        <v>32.04</v>
      </c>
      <c r="Y48" s="8"/>
      <c r="Z48" s="16">
        <f>AVERAGE(W48:Y48)</f>
        <v>31.08</v>
      </c>
      <c r="AA48" s="8">
        <f>Z51-Z48</f>
        <v>-3.7349999999999994</v>
      </c>
      <c r="AB48" s="8">
        <f>Z50^AA48</f>
        <v>0.12553194537018234</v>
      </c>
      <c r="AC48" s="8">
        <f t="shared" si="37"/>
        <v>4.1332162831009545E-2</v>
      </c>
      <c r="AD48" s="8"/>
      <c r="AE48" s="8">
        <v>32.799999999999997</v>
      </c>
      <c r="AF48" s="8">
        <v>32.85</v>
      </c>
      <c r="AG48" s="8"/>
      <c r="AH48" s="16">
        <f>AVERAGE(AE48:AG48)</f>
        <v>32.825000000000003</v>
      </c>
      <c r="AI48" s="8">
        <f>AH51-AH48</f>
        <v>-5.0450000000000017</v>
      </c>
      <c r="AJ48" s="8">
        <f>AH50^AI48</f>
        <v>2.3818209336574324E-2</v>
      </c>
      <c r="AK48" s="8">
        <f t="shared" si="38"/>
        <v>7.842291487949812E-3</v>
      </c>
      <c r="AL48" s="8"/>
      <c r="AM48" s="8">
        <v>32.49</v>
      </c>
      <c r="AN48" s="8">
        <v>32.82</v>
      </c>
      <c r="AO48" s="8"/>
      <c r="AP48" s="16">
        <f>AVERAGE(AM48:AO48)</f>
        <v>32.655000000000001</v>
      </c>
      <c r="AQ48" s="8">
        <f>AP51-AP48</f>
        <v>-5.3183333333333387</v>
      </c>
      <c r="AR48" s="8">
        <f>AP50^AQ48</f>
        <v>2.671711564136945E-2</v>
      </c>
      <c r="AS48" s="8">
        <f t="shared" si="41"/>
        <v>8.7967741661899978E-3</v>
      </c>
      <c r="AT48" s="8"/>
    </row>
    <row r="49" spans="2:46" x14ac:dyDescent="0.25">
      <c r="B49" s="5" t="s">
        <v>18</v>
      </c>
      <c r="F49" s="5">
        <v>97.83</v>
      </c>
      <c r="K49" s="5">
        <v>97.61</v>
      </c>
      <c r="R49" s="5">
        <v>100</v>
      </c>
      <c r="Z49" s="17">
        <v>74.3</v>
      </c>
      <c r="AH49" s="5">
        <v>109.76</v>
      </c>
      <c r="AP49" s="17">
        <v>97.61</v>
      </c>
    </row>
    <row r="50" spans="2:46" x14ac:dyDescent="0.25">
      <c r="B50" s="5" t="s">
        <v>19</v>
      </c>
      <c r="F50" s="5">
        <f>F49/100 +1</f>
        <v>1.9782999999999999</v>
      </c>
      <c r="K50" s="5">
        <f>K49/100 +1</f>
        <v>1.9761</v>
      </c>
      <c r="R50" s="5">
        <f>R49/100 +1</f>
        <v>2</v>
      </c>
      <c r="Z50" s="5">
        <f>Z49/100 +1</f>
        <v>1.7429999999999999</v>
      </c>
      <c r="AH50" s="5">
        <f>AH49/100 +1</f>
        <v>2.0975999999999999</v>
      </c>
      <c r="AP50" s="5">
        <f>AP49/100 +1</f>
        <v>1.9761</v>
      </c>
    </row>
    <row r="51" spans="2:46" x14ac:dyDescent="0.25">
      <c r="B51" s="6" t="s">
        <v>20</v>
      </c>
      <c r="C51" s="6"/>
      <c r="D51" s="6"/>
      <c r="E51" s="6"/>
      <c r="F51" s="6">
        <f>AVERAGE(F43:F45)</f>
        <v>22.791666666666668</v>
      </c>
      <c r="G51" s="6"/>
      <c r="H51" s="6"/>
      <c r="I51" s="6"/>
      <c r="J51" s="6"/>
      <c r="K51" s="6">
        <f>AVERAGE(K43:K45)</f>
        <v>23.593333333333334</v>
      </c>
      <c r="L51" s="6"/>
      <c r="M51" s="6"/>
      <c r="N51" s="6"/>
      <c r="O51" s="6"/>
      <c r="P51" s="6"/>
      <c r="Q51" s="6"/>
      <c r="R51" s="6">
        <f>AVERAGE(R43:R45)</f>
        <v>30.743333333333336</v>
      </c>
      <c r="S51" s="6"/>
      <c r="T51" s="6"/>
      <c r="U51" s="6"/>
      <c r="V51" s="6"/>
      <c r="W51" s="6"/>
      <c r="X51" s="6"/>
      <c r="Y51" s="6"/>
      <c r="Z51" s="6">
        <f>AVERAGE(Z43:Z45)</f>
        <v>27.344999999999999</v>
      </c>
      <c r="AA51" s="6"/>
      <c r="AB51" s="6"/>
      <c r="AC51" s="6"/>
      <c r="AD51" s="6"/>
      <c r="AE51" s="6"/>
      <c r="AF51" s="6"/>
      <c r="AG51" s="6"/>
      <c r="AH51" s="6">
        <f>AVERAGE(AH43:AH45)</f>
        <v>27.78</v>
      </c>
      <c r="AI51" s="6"/>
      <c r="AJ51" s="6"/>
      <c r="AK51" s="6"/>
      <c r="AL51" s="6"/>
      <c r="AM51" s="6"/>
      <c r="AN51" s="6"/>
      <c r="AO51" s="6"/>
      <c r="AP51" s="6">
        <f>AVERAGE(AP43:AP45)</f>
        <v>27.336666666666662</v>
      </c>
      <c r="AQ51" s="6"/>
      <c r="AR51" s="6"/>
      <c r="AS51" s="6"/>
      <c r="AT51" s="6"/>
    </row>
    <row r="54" spans="2:46" x14ac:dyDescent="0.25">
      <c r="B54" s="4"/>
      <c r="C54" s="4" t="s">
        <v>0</v>
      </c>
      <c r="D54" s="4"/>
      <c r="E54" s="4"/>
      <c r="F54" s="4" t="s">
        <v>1</v>
      </c>
      <c r="G54" s="4"/>
      <c r="H54" s="4"/>
      <c r="I54" s="4"/>
      <c r="J54" s="4"/>
      <c r="K54" s="4" t="s">
        <v>2</v>
      </c>
      <c r="L54" s="4"/>
      <c r="M54" s="4"/>
      <c r="N54" s="4"/>
      <c r="O54" s="4"/>
      <c r="P54" s="4"/>
      <c r="Q54" s="4"/>
      <c r="R54" s="4" t="s">
        <v>25</v>
      </c>
      <c r="S54" s="4"/>
      <c r="T54" s="4"/>
      <c r="U54" s="4"/>
      <c r="V54" s="4"/>
      <c r="W54" s="4"/>
      <c r="X54" s="4"/>
      <c r="Y54" s="4"/>
      <c r="Z54" s="4" t="s">
        <v>26</v>
      </c>
      <c r="AA54" s="4"/>
      <c r="AB54" s="4"/>
      <c r="AC54" s="4"/>
      <c r="AD54" s="4"/>
      <c r="AE54" s="4"/>
      <c r="AF54" s="4"/>
      <c r="AG54" s="4"/>
      <c r="AH54" s="4" t="s">
        <v>27</v>
      </c>
      <c r="AI54" s="4"/>
      <c r="AJ54" s="4"/>
      <c r="AK54" s="4"/>
      <c r="AL54" s="4"/>
      <c r="AM54" s="4"/>
      <c r="AN54" s="4"/>
      <c r="AO54" s="4"/>
      <c r="AP54" s="4" t="s">
        <v>28</v>
      </c>
      <c r="AQ54" s="4"/>
      <c r="AR54" s="4"/>
      <c r="AS54" s="4"/>
      <c r="AT54" s="4"/>
    </row>
    <row r="55" spans="2:46" x14ac:dyDescent="0.25">
      <c r="B55" s="6"/>
      <c r="C55" s="5" t="s">
        <v>6</v>
      </c>
      <c r="F55" s="6" t="s">
        <v>7</v>
      </c>
      <c r="G55" s="6" t="s">
        <v>8</v>
      </c>
      <c r="H55" s="6" t="s">
        <v>9</v>
      </c>
      <c r="K55" s="6" t="s">
        <v>7</v>
      </c>
      <c r="L55" s="6" t="s">
        <v>8</v>
      </c>
      <c r="M55" s="6" t="s">
        <v>9</v>
      </c>
      <c r="N55" s="6" t="s">
        <v>10</v>
      </c>
      <c r="O55" s="6"/>
      <c r="P55" s="6"/>
      <c r="Q55" s="6"/>
      <c r="R55" s="6" t="s">
        <v>7</v>
      </c>
      <c r="S55" s="6" t="s">
        <v>8</v>
      </c>
      <c r="T55" s="6" t="s">
        <v>9</v>
      </c>
      <c r="U55" s="6" t="s">
        <v>11</v>
      </c>
      <c r="V55" s="6" t="s">
        <v>12</v>
      </c>
      <c r="W55" s="6"/>
      <c r="X55" s="6"/>
      <c r="Y55" s="6"/>
      <c r="Z55" s="6" t="s">
        <v>7</v>
      </c>
      <c r="AA55" s="6" t="s">
        <v>8</v>
      </c>
      <c r="AB55" s="6" t="s">
        <v>9</v>
      </c>
      <c r="AC55" s="6" t="s">
        <v>11</v>
      </c>
      <c r="AD55" s="6" t="s">
        <v>12</v>
      </c>
      <c r="AE55" s="6"/>
      <c r="AF55" s="6"/>
      <c r="AG55" s="6"/>
      <c r="AH55" s="6" t="s">
        <v>7</v>
      </c>
      <c r="AI55" s="6" t="s">
        <v>8</v>
      </c>
      <c r="AJ55" s="6" t="s">
        <v>9</v>
      </c>
      <c r="AK55" s="6" t="s">
        <v>11</v>
      </c>
      <c r="AL55" s="6" t="s">
        <v>12</v>
      </c>
      <c r="AM55" s="6"/>
      <c r="AN55" s="6"/>
      <c r="AO55" s="6"/>
      <c r="AP55" s="6" t="s">
        <v>7</v>
      </c>
      <c r="AQ55" s="6" t="s">
        <v>8</v>
      </c>
      <c r="AR55" s="6" t="s">
        <v>9</v>
      </c>
      <c r="AS55" s="6" t="s">
        <v>11</v>
      </c>
      <c r="AT55" s="6" t="s">
        <v>12</v>
      </c>
    </row>
    <row r="56" spans="2:46" x14ac:dyDescent="0.25">
      <c r="B56" s="4" t="s">
        <v>21</v>
      </c>
      <c r="C56" s="4" t="s">
        <v>41</v>
      </c>
      <c r="D56" s="4">
        <v>21.96</v>
      </c>
      <c r="E56" s="4">
        <v>22.31</v>
      </c>
      <c r="F56" s="9">
        <f>AVERAGE(D56:E56)</f>
        <v>22.134999999999998</v>
      </c>
      <c r="G56" s="7">
        <f>F64-F56</f>
        <v>-7.0000000000000284E-2</v>
      </c>
      <c r="H56" s="7">
        <f>F63^G56</f>
        <v>0.95336575821259473</v>
      </c>
      <c r="I56" s="4">
        <v>23.12</v>
      </c>
      <c r="J56" s="4">
        <v>23.25</v>
      </c>
      <c r="K56" s="9">
        <f>AVERAGE(I56:J56)</f>
        <v>23.185000000000002</v>
      </c>
      <c r="L56" s="7">
        <f>K64-K56</f>
        <v>3.3333333333331439E-2</v>
      </c>
      <c r="M56" s="7">
        <f>K63^L56</f>
        <v>1.022963874969907</v>
      </c>
      <c r="N56" s="7">
        <f>SQRT(H56*M56)</f>
        <v>0.98755188738859656</v>
      </c>
      <c r="O56" s="7">
        <v>32.07</v>
      </c>
      <c r="P56" s="7">
        <v>31.99</v>
      </c>
      <c r="Q56" s="7"/>
      <c r="R56" s="11">
        <f>AVERAGE(O56:Q56)</f>
        <v>32.03</v>
      </c>
      <c r="S56" s="7">
        <f>R64-R56</f>
        <v>0.82000000000000028</v>
      </c>
      <c r="T56" s="7">
        <f>R63^S56</f>
        <v>1.7654059925813099</v>
      </c>
      <c r="U56" s="7">
        <f>T56/N56</f>
        <v>1.7876589727853274</v>
      </c>
      <c r="V56" s="7">
        <f>AVERAGE(U56:U58)</f>
        <v>1.1548171453679035</v>
      </c>
      <c r="W56" s="7">
        <v>23.38</v>
      </c>
      <c r="X56" s="7"/>
      <c r="Y56" s="7"/>
      <c r="Z56" s="11">
        <f>AVERAGE(W56:Y56)</f>
        <v>23.38</v>
      </c>
      <c r="AA56" s="7">
        <f>Z64-Z56</f>
        <v>1.6183333333333358</v>
      </c>
      <c r="AB56" s="7">
        <f>Z63^AA56</f>
        <v>2.4575343949387505</v>
      </c>
      <c r="AC56" s="7">
        <f>AB56/N56</f>
        <v>2.4885116684220598</v>
      </c>
      <c r="AD56" s="7">
        <f>AVERAGE(AC56:AC58)</f>
        <v>1.3044775881871069</v>
      </c>
      <c r="AE56" s="7">
        <v>29</v>
      </c>
      <c r="AF56" s="7">
        <v>29.05</v>
      </c>
      <c r="AG56" s="7"/>
      <c r="AH56" s="11">
        <f>AVERAGE(AE56:AG56)</f>
        <v>29.024999999999999</v>
      </c>
      <c r="AI56" s="7">
        <f>AH64-AH56</f>
        <v>2.6300000000000026</v>
      </c>
      <c r="AJ56" s="7">
        <f>AH63^AI56</f>
        <v>7.0166632427553024</v>
      </c>
      <c r="AK56" s="7">
        <f>AJ56/N56</f>
        <v>7.1051084326410505</v>
      </c>
      <c r="AL56" s="7">
        <f>AVERAGE(AK56:AK58)</f>
        <v>2.6266087526972446</v>
      </c>
      <c r="AM56" s="7">
        <v>27.8</v>
      </c>
      <c r="AN56" s="7">
        <v>27.88</v>
      </c>
      <c r="AO56" s="7"/>
      <c r="AP56" s="11">
        <f>AVERAGE(AM56:AO56)</f>
        <v>27.84</v>
      </c>
      <c r="AQ56" s="7">
        <f>AP64-AP56</f>
        <v>1.5133333333333354</v>
      </c>
      <c r="AR56" s="7">
        <f>AP63^AQ56</f>
        <v>2.8032220210261602</v>
      </c>
      <c r="AS56" s="7">
        <f>AR56/N56</f>
        <v>2.8385566944120546</v>
      </c>
      <c r="AT56" s="7">
        <f>AVERAGE(AS56:AS58)</f>
        <v>1.3488020046580191</v>
      </c>
    </row>
    <row r="57" spans="2:46" x14ac:dyDescent="0.25">
      <c r="B57" s="5" t="s">
        <v>21</v>
      </c>
      <c r="C57" s="5" t="s">
        <v>42</v>
      </c>
      <c r="D57" s="5">
        <v>22.99</v>
      </c>
      <c r="E57" s="5">
        <v>22.99</v>
      </c>
      <c r="F57" s="12">
        <f>AVERAGE(D57:E57)</f>
        <v>22.99</v>
      </c>
      <c r="G57" s="2">
        <f>F64-F57</f>
        <v>-0.92500000000000071</v>
      </c>
      <c r="H57" s="2">
        <f>F63^G57</f>
        <v>0.5320222068576661</v>
      </c>
      <c r="I57" s="5">
        <v>23.1</v>
      </c>
      <c r="J57" s="5">
        <v>23.39</v>
      </c>
      <c r="K57" s="12">
        <f>AVERAGE(I57:J57)</f>
        <v>23.245000000000001</v>
      </c>
      <c r="L57" s="2">
        <f>K64-K57</f>
        <v>-2.6666666666667282E-2</v>
      </c>
      <c r="M57" s="2">
        <f>K63^L57</f>
        <v>0.98200062044625858</v>
      </c>
      <c r="N57" s="2">
        <f>SQRT(H57*M57)</f>
        <v>0.72280435611956284</v>
      </c>
      <c r="O57" s="2">
        <v>33.49</v>
      </c>
      <c r="P57" s="2">
        <v>35.39</v>
      </c>
      <c r="Q57" s="2"/>
      <c r="R57" s="3">
        <f>AVERAGE(O57:P57)</f>
        <v>34.44</v>
      </c>
      <c r="S57" s="2">
        <f>R64-R57</f>
        <v>-1.5899999999999963</v>
      </c>
      <c r="T57" s="2">
        <f>R63^S57</f>
        <v>0.33217145352412875</v>
      </c>
      <c r="U57" s="2">
        <f>T57/N57</f>
        <v>0.45955928559620152</v>
      </c>
      <c r="V57" s="2"/>
      <c r="W57" s="2">
        <v>27.08</v>
      </c>
      <c r="X57" s="2">
        <v>27.5</v>
      </c>
      <c r="Y57" s="2"/>
      <c r="Z57" s="3">
        <f>AVERAGE(W57:X57)</f>
        <v>27.29</v>
      </c>
      <c r="AA57" s="2">
        <f>Z64-Z57</f>
        <v>-2.2916666666666643</v>
      </c>
      <c r="AB57" s="2">
        <f>Z63^AA57</f>
        <v>0.27991541847676754</v>
      </c>
      <c r="AC57" s="2">
        <f>AB57/N57</f>
        <v>0.38726304857861882</v>
      </c>
      <c r="AD57" s="2"/>
      <c r="AE57" s="2">
        <v>33.76</v>
      </c>
      <c r="AF57" s="2">
        <v>32.28</v>
      </c>
      <c r="AG57" s="2"/>
      <c r="AH57" s="3">
        <f>AVERAGE(AE57,AG57)</f>
        <v>33.76</v>
      </c>
      <c r="AI57" s="2">
        <f>AH64-AH57</f>
        <v>-2.1049999999999969</v>
      </c>
      <c r="AJ57" s="2">
        <f>AH63^AI57</f>
        <v>0.21026828403018899</v>
      </c>
      <c r="AK57" s="2">
        <f>AJ57/N57</f>
        <v>0.29090622137231198</v>
      </c>
      <c r="AL57" s="2"/>
      <c r="AM57" s="2">
        <v>30.19</v>
      </c>
      <c r="AN57" s="2">
        <v>31.55</v>
      </c>
      <c r="AO57" s="2"/>
      <c r="AP57" s="3">
        <f>AVERAGE(AM57:AO57)</f>
        <v>30.87</v>
      </c>
      <c r="AQ57" s="2">
        <f>AP64-AP57</f>
        <v>-1.5166666666666657</v>
      </c>
      <c r="AR57" s="2">
        <f>AP63^AQ57</f>
        <v>0.35592334485573518</v>
      </c>
      <c r="AS57" s="2">
        <f>AR57/N57</f>
        <v>0.49242003294852865</v>
      </c>
      <c r="AT57" s="2"/>
    </row>
    <row r="58" spans="2:46" x14ac:dyDescent="0.25">
      <c r="B58" s="5" t="s">
        <v>21</v>
      </c>
      <c r="C58" s="5" t="s">
        <v>40</v>
      </c>
      <c r="D58" s="5">
        <v>21.18</v>
      </c>
      <c r="E58" s="5">
        <v>20.96</v>
      </c>
      <c r="F58" s="12">
        <f t="shared" ref="F58:F60" si="43">AVERAGE(D58:E58)</f>
        <v>21.07</v>
      </c>
      <c r="G58" s="13">
        <f>F64-F58</f>
        <v>0.99499999999999744</v>
      </c>
      <c r="H58" s="13">
        <f>F63^G58</f>
        <v>1.971563140794699</v>
      </c>
      <c r="I58" s="5">
        <v>23.06</v>
      </c>
      <c r="J58" s="5">
        <v>23.39</v>
      </c>
      <c r="K58" s="12">
        <f t="shared" ref="K58" si="44">AVERAGE(I58:J58)</f>
        <v>23.225000000000001</v>
      </c>
      <c r="L58" s="13">
        <f>K64-K58</f>
        <v>-6.6666666666677088E-3</v>
      </c>
      <c r="M58" s="13">
        <f>K63^L58</f>
        <v>0.99546945930066233</v>
      </c>
      <c r="N58" s="13">
        <f>SQRT(H58*M58)</f>
        <v>1.4009392898138073</v>
      </c>
      <c r="O58" s="2">
        <v>32.08</v>
      </c>
      <c r="P58" s="2"/>
      <c r="Q58" s="2"/>
      <c r="R58" s="3">
        <f>AVERAGE(O58:Q58)</f>
        <v>32.08</v>
      </c>
      <c r="S58" s="13">
        <f>R64-R58</f>
        <v>0.77000000000000313</v>
      </c>
      <c r="T58" s="13">
        <f>R63^S58</f>
        <v>1.7052697835359172</v>
      </c>
      <c r="U58" s="13">
        <f>T58/N58</f>
        <v>1.2172331777221816</v>
      </c>
      <c r="V58" s="2"/>
      <c r="W58" s="2">
        <v>24.09</v>
      </c>
      <c r="X58" s="2">
        <v>24.56</v>
      </c>
      <c r="Y58" s="2"/>
      <c r="Z58" s="3">
        <f>AVERAGE(W58:Y58)</f>
        <v>24.324999999999999</v>
      </c>
      <c r="AA58" s="13">
        <f>Z64-Z58</f>
        <v>0.67333333333333556</v>
      </c>
      <c r="AB58" s="13">
        <f>Z63^AA58</f>
        <v>1.4536959282191879</v>
      </c>
      <c r="AC58" s="2">
        <f>AB58/N58</f>
        <v>1.0376580475606421</v>
      </c>
      <c r="AD58" s="2"/>
      <c r="AE58" s="2">
        <v>32.4</v>
      </c>
      <c r="AF58" s="2">
        <v>31.96</v>
      </c>
      <c r="AG58" s="2"/>
      <c r="AH58" s="3">
        <f t="shared" ref="AH58" si="45">AVERAGE(AE58:AG58)</f>
        <v>32.18</v>
      </c>
      <c r="AI58" s="13">
        <f>AH64-AH58</f>
        <v>-0.52499999999999858</v>
      </c>
      <c r="AJ58" s="13">
        <f>AH63^AI58</f>
        <v>0.6777906850212313</v>
      </c>
      <c r="AK58" s="13">
        <f>AJ58/N58</f>
        <v>0.48381160407837048</v>
      </c>
      <c r="AL58" s="2"/>
      <c r="AM58" s="2">
        <v>29.34</v>
      </c>
      <c r="AN58" s="2">
        <v>29.35</v>
      </c>
      <c r="AO58" s="2"/>
      <c r="AP58" s="3">
        <f>AVERAGE(AN58:AO58)</f>
        <v>29.35</v>
      </c>
      <c r="AQ58" s="13">
        <f>AP64-AP58</f>
        <v>3.3333333333338544E-3</v>
      </c>
      <c r="AR58" s="13">
        <f>AP63^AQ58</f>
        <v>1.0022729967002801</v>
      </c>
      <c r="AS58" s="13">
        <f t="shared" ref="AS58" si="46">AR58/N58</f>
        <v>0.71542928661347471</v>
      </c>
      <c r="AT58" s="2"/>
    </row>
    <row r="59" spans="2:46" x14ac:dyDescent="0.25">
      <c r="B59" s="5" t="s">
        <v>31</v>
      </c>
      <c r="C59" s="5" t="s">
        <v>41</v>
      </c>
      <c r="D59" s="5">
        <v>22.45</v>
      </c>
      <c r="E59" s="5">
        <v>22.19</v>
      </c>
      <c r="F59" s="12">
        <f t="shared" si="43"/>
        <v>22.32</v>
      </c>
      <c r="G59" s="2">
        <f>F64-F59</f>
        <v>-0.25500000000000256</v>
      </c>
      <c r="H59" s="2">
        <f>F63^G59</f>
        <v>0.84032155068133929</v>
      </c>
      <c r="I59" s="5">
        <v>23.48</v>
      </c>
      <c r="J59" s="5">
        <v>25.2</v>
      </c>
      <c r="K59" s="12">
        <f>AVERAGE(I59:J59)</f>
        <v>24.34</v>
      </c>
      <c r="L59" s="2">
        <f>K64-K59</f>
        <v>-1.1216666666666661</v>
      </c>
      <c r="M59" s="2">
        <f>K63^L59</f>
        <v>0.46580162233010303</v>
      </c>
      <c r="N59" s="2">
        <f>SQRT(H59*M59)</f>
        <v>0.62563818744248323</v>
      </c>
      <c r="O59" s="2">
        <v>25.85</v>
      </c>
      <c r="P59" s="2">
        <v>25.38</v>
      </c>
      <c r="Q59" s="2"/>
      <c r="R59" s="3">
        <f>AVERAGE(O59:Q59)</f>
        <v>25.615000000000002</v>
      </c>
      <c r="S59" s="2">
        <f>R64-R59</f>
        <v>7.2349999999999994</v>
      </c>
      <c r="T59" s="2">
        <f>R63^S59</f>
        <v>150.64406236400211</v>
      </c>
      <c r="U59" s="2">
        <f t="shared" ref="U59" si="47">T59/N59</f>
        <v>240.78463461415751</v>
      </c>
      <c r="V59" s="2">
        <f>AVERAGE(U59:U61)</f>
        <v>159.16525018134834</v>
      </c>
      <c r="W59" s="2">
        <v>25.33</v>
      </c>
      <c r="X59" s="2">
        <v>24.56</v>
      </c>
      <c r="Y59" s="2"/>
      <c r="Z59" s="3">
        <f>AVERAGE(W59:Y59)</f>
        <v>24.945</v>
      </c>
      <c r="AA59" s="2">
        <f>Z64-Z59</f>
        <v>5.3333333333334565E-2</v>
      </c>
      <c r="AB59" s="2">
        <f>Z63^AA59</f>
        <v>1.030075823123735</v>
      </c>
      <c r="AC59" s="2">
        <f t="shared" ref="AC59:AC61" si="48">AB59/N59</f>
        <v>1.646440137125474</v>
      </c>
      <c r="AD59" s="2" t="e">
        <f>AVERAGE(AC59:AC61)</f>
        <v>#DIV/0!</v>
      </c>
      <c r="AE59" s="2">
        <v>34.159999999999997</v>
      </c>
      <c r="AF59" s="2">
        <v>34.229999999999997</v>
      </c>
      <c r="AG59" s="2"/>
      <c r="AH59" s="3">
        <f>AVERAGE(AE59,AG59)</f>
        <v>34.159999999999997</v>
      </c>
      <c r="AI59" s="2">
        <f>AH64-AH59</f>
        <v>-2.5049999999999955</v>
      </c>
      <c r="AJ59" s="2">
        <f>AH63^AI59</f>
        <v>0.15634525341737113</v>
      </c>
      <c r="AK59" s="2">
        <f t="shared" ref="AK59:AK61" si="49">AJ59/N59</f>
        <v>0.2498972354236999</v>
      </c>
      <c r="AL59" s="2">
        <f>AVERAGE(AK59:AK61)</f>
        <v>1.3931066822191565</v>
      </c>
      <c r="AM59" s="2">
        <v>28.51</v>
      </c>
      <c r="AN59" s="2">
        <v>29.8</v>
      </c>
      <c r="AO59" s="2"/>
      <c r="AP59" s="3">
        <f t="shared" ref="AP59:AP60" si="50">AVERAGE(AM59:AO59)</f>
        <v>29.155000000000001</v>
      </c>
      <c r="AQ59" s="2">
        <f>AP64-AP59</f>
        <v>0.19833333333333414</v>
      </c>
      <c r="AR59" s="2">
        <f>AP63^AQ59</f>
        <v>1.1446396054454693</v>
      </c>
      <c r="AS59" s="2">
        <f>AR59/N59</f>
        <v>1.8295552100561308</v>
      </c>
      <c r="AT59" s="2" t="e">
        <f>AVERAGE(AS59:AS61)</f>
        <v>#DIV/0!</v>
      </c>
    </row>
    <row r="60" spans="2:46" x14ac:dyDescent="0.25">
      <c r="B60" s="5" t="s">
        <v>31</v>
      </c>
      <c r="C60" s="5" t="s">
        <v>42</v>
      </c>
      <c r="D60" s="5">
        <v>22.8</v>
      </c>
      <c r="E60" s="5">
        <v>22.19</v>
      </c>
      <c r="F60" s="12">
        <f t="shared" si="43"/>
        <v>22.495000000000001</v>
      </c>
      <c r="G60" s="2">
        <f>F64-F60</f>
        <v>-0.43000000000000327</v>
      </c>
      <c r="H60" s="2">
        <f>F63^G60</f>
        <v>0.74575191125898999</v>
      </c>
      <c r="I60" s="5">
        <v>23.59</v>
      </c>
      <c r="J60" s="5">
        <v>24.37</v>
      </c>
      <c r="K60" s="12">
        <f>AVERAGE(I60:J60)</f>
        <v>23.98</v>
      </c>
      <c r="L60" s="2">
        <f>K64-K60</f>
        <v>-0.76166666666666671</v>
      </c>
      <c r="M60" s="2">
        <f>K63^L60</f>
        <v>0.59524013612660709</v>
      </c>
      <c r="N60" s="2">
        <f t="shared" ref="N60" si="51">SQRT(H60*M60)</f>
        <v>0.66625931076006628</v>
      </c>
      <c r="O60" s="2">
        <v>25.43</v>
      </c>
      <c r="P60" s="2">
        <v>25.91</v>
      </c>
      <c r="Q60" s="2"/>
      <c r="R60" s="3">
        <f>AVERAGE(O60:Q60)</f>
        <v>25.67</v>
      </c>
      <c r="S60" s="2">
        <f>R64-R60</f>
        <v>7.18</v>
      </c>
      <c r="T60" s="2">
        <f>R63^S60</f>
        <v>145.0091373178621</v>
      </c>
      <c r="U60" s="2">
        <f>T60/N60</f>
        <v>217.64669547722519</v>
      </c>
      <c r="V60" s="2"/>
      <c r="W60" s="2">
        <v>24.03</v>
      </c>
      <c r="X60" s="2">
        <v>25.33</v>
      </c>
      <c r="Y60" s="2"/>
      <c r="Z60" s="3">
        <f>AVERAGE(W60:Y60)</f>
        <v>24.68</v>
      </c>
      <c r="AA60" s="2">
        <f>Z64-Z60</f>
        <v>0.31833333333333513</v>
      </c>
      <c r="AB60" s="2">
        <f>Z63^AA60</f>
        <v>1.1934741079561508</v>
      </c>
      <c r="AC60" s="2">
        <f t="shared" si="48"/>
        <v>1.7913057103766996</v>
      </c>
      <c r="AD60" s="2"/>
      <c r="AE60" s="2">
        <v>31.84</v>
      </c>
      <c r="AF60" s="2">
        <v>31.75</v>
      </c>
      <c r="AG60" s="2"/>
      <c r="AH60" s="3">
        <f>AVERAGE(AF60:AG60)</f>
        <v>31.75</v>
      </c>
      <c r="AI60" s="2">
        <f>AH64-AH60</f>
        <v>-9.4999999999998863E-2</v>
      </c>
      <c r="AJ60" s="2">
        <f>AH63^AI60</f>
        <v>0.93204385169120885</v>
      </c>
      <c r="AK60" s="2">
        <f t="shared" si="49"/>
        <v>1.3989205653695653</v>
      </c>
      <c r="AL60" s="2"/>
      <c r="AM60" s="2">
        <v>28.87</v>
      </c>
      <c r="AN60" s="2">
        <v>29.13</v>
      </c>
      <c r="AO60" s="2"/>
      <c r="AP60" s="3">
        <f t="shared" si="50"/>
        <v>29</v>
      </c>
      <c r="AQ60" s="2">
        <f>AP64-AP60</f>
        <v>0.35333333333333528</v>
      </c>
      <c r="AR60" s="2">
        <f>AP63^AQ60</f>
        <v>1.2720938443706957</v>
      </c>
      <c r="AS60" s="2">
        <f t="shared" ref="AS60:AS61" si="52">AR60/N60</f>
        <v>1.9093074180374239</v>
      </c>
      <c r="AT60" s="2"/>
    </row>
    <row r="61" spans="2:46" x14ac:dyDescent="0.25">
      <c r="B61" s="6" t="s">
        <v>32</v>
      </c>
      <c r="C61" s="6" t="s">
        <v>43</v>
      </c>
      <c r="D61" s="6">
        <v>30.73</v>
      </c>
      <c r="E61" s="6">
        <v>30.8</v>
      </c>
      <c r="F61" s="14">
        <f>AVERAGE(D61:E61)</f>
        <v>30.765000000000001</v>
      </c>
      <c r="G61" s="8">
        <f>F64-F61</f>
        <v>-8.7000000000000028</v>
      </c>
      <c r="H61" s="8">
        <f>F63^G61</f>
        <v>2.6439807346728167E-3</v>
      </c>
      <c r="I61" s="6">
        <v>27.89</v>
      </c>
      <c r="J61" s="6">
        <v>27.67</v>
      </c>
      <c r="K61" s="14">
        <f>AVERAGE(I61:J61)</f>
        <v>27.78</v>
      </c>
      <c r="L61" s="8">
        <f>K64-K61</f>
        <v>-4.5616666666666674</v>
      </c>
      <c r="M61" s="8">
        <f>K63^L61</f>
        <v>4.4732000215782421E-2</v>
      </c>
      <c r="N61" s="8">
        <f>SQRT(H61*M61)</f>
        <v>1.0875226287020836E-2</v>
      </c>
      <c r="O61" s="8">
        <v>34.659999999999997</v>
      </c>
      <c r="P61" s="8">
        <v>35.58</v>
      </c>
      <c r="Q61" s="8"/>
      <c r="R61" s="16">
        <f>AVERAGE(O61:Q61)</f>
        <v>35.119999999999997</v>
      </c>
      <c r="S61" s="8">
        <f>R64-R61</f>
        <v>-2.269999999999996</v>
      </c>
      <c r="T61" s="8">
        <f>R63^S61</f>
        <v>0.207329886453611</v>
      </c>
      <c r="U61" s="8">
        <f t="shared" ref="U61" si="53">T61/N61</f>
        <v>19.064420452662326</v>
      </c>
      <c r="V61" s="8"/>
      <c r="W61" s="8"/>
      <c r="X61" s="8"/>
      <c r="Y61" s="8"/>
      <c r="Z61" s="16" t="e">
        <f>AVERAGE(W61:Y61)</f>
        <v>#DIV/0!</v>
      </c>
      <c r="AA61" s="8" t="e">
        <f>Z64-Z61</f>
        <v>#DIV/0!</v>
      </c>
      <c r="AB61" s="8" t="e">
        <f>Z63^AA61</f>
        <v>#DIV/0!</v>
      </c>
      <c r="AC61" s="8" t="e">
        <f t="shared" si="48"/>
        <v>#DIV/0!</v>
      </c>
      <c r="AD61" s="8"/>
      <c r="AE61" s="8">
        <v>36.4</v>
      </c>
      <c r="AF61" s="8">
        <v>36.61</v>
      </c>
      <c r="AG61" s="8"/>
      <c r="AH61" s="16">
        <f>AVERAGE(AE61:AG61)</f>
        <v>36.504999999999995</v>
      </c>
      <c r="AI61" s="8">
        <f>AH64-AH61</f>
        <v>-4.8499999999999943</v>
      </c>
      <c r="AJ61" s="8">
        <f>AH63^AI61</f>
        <v>2.7519784543587653E-2</v>
      </c>
      <c r="AK61" s="8">
        <f t="shared" si="49"/>
        <v>2.5305022458642039</v>
      </c>
      <c r="AL61" s="8"/>
      <c r="AM61" s="8"/>
      <c r="AN61" s="8"/>
      <c r="AO61" s="8"/>
      <c r="AP61" s="16" t="e">
        <f>AVERAGE(AM61:AO61)</f>
        <v>#DIV/0!</v>
      </c>
      <c r="AQ61" s="8" t="e">
        <f>AP64-AP61</f>
        <v>#DIV/0!</v>
      </c>
      <c r="AR61" s="8" t="e">
        <f>AP63^AQ61</f>
        <v>#DIV/0!</v>
      </c>
      <c r="AS61" s="8" t="e">
        <f t="shared" si="52"/>
        <v>#DIV/0!</v>
      </c>
      <c r="AT61" s="8"/>
    </row>
    <row r="62" spans="2:46" x14ac:dyDescent="0.25">
      <c r="B62" s="5" t="s">
        <v>18</v>
      </c>
      <c r="F62" s="5">
        <v>97.83</v>
      </c>
      <c r="K62" s="5">
        <v>97.61</v>
      </c>
      <c r="R62" s="5">
        <v>100</v>
      </c>
      <c r="Z62" s="17">
        <v>74.3</v>
      </c>
      <c r="AH62" s="5">
        <v>109.76</v>
      </c>
      <c r="AP62" s="17">
        <v>97.61</v>
      </c>
    </row>
    <row r="63" spans="2:46" x14ac:dyDescent="0.25">
      <c r="B63" s="5" t="s">
        <v>19</v>
      </c>
      <c r="F63" s="5">
        <f>F62/100 +1</f>
        <v>1.9782999999999999</v>
      </c>
      <c r="K63" s="5">
        <f>K62/100 +1</f>
        <v>1.9761</v>
      </c>
      <c r="R63" s="5">
        <f>R62/100 +1</f>
        <v>2</v>
      </c>
      <c r="Z63" s="5">
        <f>Z62/100 +1</f>
        <v>1.7429999999999999</v>
      </c>
      <c r="AH63" s="5">
        <f>AH62/100 +1</f>
        <v>2.0975999999999999</v>
      </c>
      <c r="AP63" s="5">
        <f>AP62/100 +1</f>
        <v>1.9761</v>
      </c>
    </row>
    <row r="64" spans="2:46" x14ac:dyDescent="0.25">
      <c r="B64" s="6" t="s">
        <v>20</v>
      </c>
      <c r="C64" s="6"/>
      <c r="D64" s="6"/>
      <c r="E64" s="6"/>
      <c r="F64" s="6">
        <f>AVERAGE(F56:F58)</f>
        <v>22.064999999999998</v>
      </c>
      <c r="G64" s="6"/>
      <c r="H64" s="6"/>
      <c r="I64" s="6"/>
      <c r="J64" s="6"/>
      <c r="K64" s="6">
        <f>AVERAGE(K56:K58)</f>
        <v>23.218333333333334</v>
      </c>
      <c r="L64" s="6"/>
      <c r="M64" s="6"/>
      <c r="N64" s="6"/>
      <c r="O64" s="6"/>
      <c r="P64" s="6"/>
      <c r="Q64" s="6"/>
      <c r="R64" s="6">
        <f>AVERAGE(R56:R58)</f>
        <v>32.85</v>
      </c>
      <c r="S64" s="6"/>
      <c r="T64" s="6"/>
      <c r="U64" s="6"/>
      <c r="V64" s="6"/>
      <c r="W64" s="6"/>
      <c r="X64" s="6"/>
      <c r="Y64" s="6"/>
      <c r="Z64" s="6">
        <f>AVERAGE(Z56:Z58)</f>
        <v>24.998333333333335</v>
      </c>
      <c r="AA64" s="6"/>
      <c r="AB64" s="6"/>
      <c r="AC64" s="6"/>
      <c r="AD64" s="6"/>
      <c r="AE64" s="6"/>
      <c r="AF64" s="6"/>
      <c r="AG64" s="6"/>
      <c r="AH64" s="6">
        <f>AVERAGE(AH56:AH58)</f>
        <v>31.655000000000001</v>
      </c>
      <c r="AI64" s="6"/>
      <c r="AJ64" s="6"/>
      <c r="AK64" s="6"/>
      <c r="AL64" s="6"/>
      <c r="AM64" s="6"/>
      <c r="AN64" s="6"/>
      <c r="AO64" s="6"/>
      <c r="AP64" s="6">
        <f>AVERAGE(AP56:AP58)</f>
        <v>29.353333333333335</v>
      </c>
      <c r="AQ64" s="6"/>
      <c r="AR64" s="6"/>
      <c r="AS64" s="6"/>
      <c r="AT64" s="6"/>
    </row>
    <row r="67" spans="2:46" x14ac:dyDescent="0.25">
      <c r="B67" s="4"/>
      <c r="C67" s="4" t="s">
        <v>0</v>
      </c>
      <c r="D67" s="4"/>
      <c r="E67" s="4"/>
      <c r="F67" s="4" t="s">
        <v>1</v>
      </c>
      <c r="G67" s="4"/>
      <c r="H67" s="4"/>
      <c r="I67" s="4"/>
      <c r="J67" s="4"/>
      <c r="K67" s="4" t="s">
        <v>2</v>
      </c>
      <c r="L67" s="4"/>
      <c r="M67" s="4"/>
      <c r="N67" s="4"/>
      <c r="O67" s="4"/>
      <c r="P67" s="4"/>
      <c r="Q67" s="4"/>
      <c r="R67" s="4" t="s">
        <v>25</v>
      </c>
      <c r="S67" s="4"/>
      <c r="T67" s="4"/>
      <c r="U67" s="4"/>
      <c r="V67" s="4"/>
      <c r="W67" s="4"/>
      <c r="X67" s="4"/>
      <c r="Y67" s="4"/>
      <c r="Z67" s="4" t="s">
        <v>26</v>
      </c>
      <c r="AA67" s="4"/>
      <c r="AB67" s="4"/>
      <c r="AC67" s="4"/>
      <c r="AD67" s="4"/>
      <c r="AE67" s="4"/>
      <c r="AF67" s="4"/>
      <c r="AG67" s="4"/>
      <c r="AH67" s="4" t="s">
        <v>27</v>
      </c>
      <c r="AI67" s="4"/>
      <c r="AJ67" s="4"/>
      <c r="AK67" s="4"/>
      <c r="AL67" s="4"/>
      <c r="AM67" s="4"/>
      <c r="AN67" s="4"/>
      <c r="AO67" s="4"/>
      <c r="AP67" s="4" t="s">
        <v>28</v>
      </c>
      <c r="AQ67" s="4"/>
      <c r="AR67" s="4"/>
      <c r="AS67" s="4"/>
      <c r="AT67" s="4"/>
    </row>
    <row r="68" spans="2:46" x14ac:dyDescent="0.25">
      <c r="B68" s="6"/>
      <c r="C68" s="5" t="s">
        <v>6</v>
      </c>
      <c r="F68" s="6" t="s">
        <v>7</v>
      </c>
      <c r="G68" s="6" t="s">
        <v>8</v>
      </c>
      <c r="H68" s="6" t="s">
        <v>9</v>
      </c>
      <c r="K68" s="6" t="s">
        <v>7</v>
      </c>
      <c r="L68" s="6" t="s">
        <v>8</v>
      </c>
      <c r="M68" s="6" t="s">
        <v>9</v>
      </c>
      <c r="N68" s="6" t="s">
        <v>10</v>
      </c>
      <c r="O68" s="6"/>
      <c r="P68" s="6"/>
      <c r="Q68" s="6"/>
      <c r="R68" s="6" t="s">
        <v>7</v>
      </c>
      <c r="S68" s="6" t="s">
        <v>8</v>
      </c>
      <c r="T68" s="6" t="s">
        <v>9</v>
      </c>
      <c r="U68" s="6" t="s">
        <v>11</v>
      </c>
      <c r="V68" s="6" t="s">
        <v>12</v>
      </c>
      <c r="W68" s="6"/>
      <c r="X68" s="6"/>
      <c r="Y68" s="6"/>
      <c r="Z68" s="6" t="s">
        <v>7</v>
      </c>
      <c r="AA68" s="6" t="s">
        <v>8</v>
      </c>
      <c r="AB68" s="6" t="s">
        <v>9</v>
      </c>
      <c r="AC68" s="6" t="s">
        <v>11</v>
      </c>
      <c r="AD68" s="6" t="s">
        <v>12</v>
      </c>
      <c r="AE68" s="6"/>
      <c r="AF68" s="6"/>
      <c r="AG68" s="6"/>
      <c r="AH68" s="6" t="s">
        <v>7</v>
      </c>
      <c r="AI68" s="6" t="s">
        <v>8</v>
      </c>
      <c r="AJ68" s="6" t="s">
        <v>9</v>
      </c>
      <c r="AK68" s="6" t="s">
        <v>11</v>
      </c>
      <c r="AL68" s="6" t="s">
        <v>12</v>
      </c>
      <c r="AM68" s="6"/>
      <c r="AN68" s="6"/>
      <c r="AO68" s="6"/>
      <c r="AP68" s="6" t="s">
        <v>7</v>
      </c>
      <c r="AQ68" s="6" t="s">
        <v>8</v>
      </c>
      <c r="AR68" s="6" t="s">
        <v>9</v>
      </c>
      <c r="AS68" s="6" t="s">
        <v>11</v>
      </c>
      <c r="AT68" s="6" t="s">
        <v>12</v>
      </c>
    </row>
    <row r="69" spans="2:46" x14ac:dyDescent="0.25">
      <c r="B69" s="4" t="s">
        <v>23</v>
      </c>
      <c r="C69" s="4" t="s">
        <v>41</v>
      </c>
      <c r="D69" s="4">
        <v>23.57</v>
      </c>
      <c r="E69" s="4">
        <v>23.68</v>
      </c>
      <c r="F69" s="9">
        <f>AVERAGE(D69:E69)</f>
        <v>23.625</v>
      </c>
      <c r="G69" s="7">
        <f>F77-F69</f>
        <v>-0.76666666666666572</v>
      </c>
      <c r="H69" s="7">
        <f>F76^G69</f>
        <v>0.5927105863972868</v>
      </c>
      <c r="I69" s="4">
        <v>25.27</v>
      </c>
      <c r="J69" s="4">
        <v>25.32</v>
      </c>
      <c r="K69" s="9">
        <f>AVERAGE(I69:J69)</f>
        <v>25.295000000000002</v>
      </c>
      <c r="L69" s="7">
        <f>K77-K69</f>
        <v>-0.74666666666666615</v>
      </c>
      <c r="M69" s="7">
        <f>K76^L69</f>
        <v>0.60135280505001465</v>
      </c>
      <c r="N69" s="7">
        <f>SQRT(H69*M69)</f>
        <v>0.59701605817000225</v>
      </c>
      <c r="O69" s="7">
        <v>31.3</v>
      </c>
      <c r="P69" s="7">
        <v>33.229999999999997</v>
      </c>
      <c r="Q69" s="7"/>
      <c r="R69" s="11">
        <f>AVERAGE(O69:Q69)</f>
        <v>32.265000000000001</v>
      </c>
      <c r="S69" s="7">
        <f>R77-R69</f>
        <v>-0.56333333333333258</v>
      </c>
      <c r="T69" s="7">
        <f>R76^S69</f>
        <v>0.67673676206862365</v>
      </c>
      <c r="U69" s="7">
        <f>T69/N69</f>
        <v>1.1335319256620744</v>
      </c>
      <c r="V69" s="7">
        <f>AVERAGE(U69:U71)</f>
        <v>1.0460670405228767</v>
      </c>
      <c r="W69" s="7">
        <v>28.95</v>
      </c>
      <c r="X69" s="7">
        <v>28.67</v>
      </c>
      <c r="Y69" s="7"/>
      <c r="Z69" s="11">
        <f>AVERAGE(W69:Y69)</f>
        <v>28.810000000000002</v>
      </c>
      <c r="AA69" s="7">
        <f>Z77-Z69</f>
        <v>-3.5000000000000142E-2</v>
      </c>
      <c r="AB69" s="7">
        <f>Z76^AA69</f>
        <v>0.98074158722500604</v>
      </c>
      <c r="AC69" s="7">
        <f>AB69/N69</f>
        <v>1.6427390416117362</v>
      </c>
      <c r="AD69" s="7">
        <f>AVERAGE(AC69:AC71)</f>
        <v>1.0739948747186012</v>
      </c>
      <c r="AE69" s="7">
        <v>32.42</v>
      </c>
      <c r="AF69" s="7">
        <v>33.83</v>
      </c>
      <c r="AG69" s="7"/>
      <c r="AH69" s="11">
        <f>AVERAGE(AE69:AG69)</f>
        <v>33.125</v>
      </c>
      <c r="AI69" s="7">
        <f>AH77-AH69</f>
        <v>0.16166666666666885</v>
      </c>
      <c r="AJ69" s="7">
        <f>AH76^AI69</f>
        <v>1.1272281670871236</v>
      </c>
      <c r="AK69" s="7">
        <f>AJ69/N69</f>
        <v>1.8881035973175477</v>
      </c>
      <c r="AL69" s="7">
        <f>AVERAGE(AK69:AK71)</f>
        <v>1.1788376668015577</v>
      </c>
      <c r="AM69" s="7">
        <v>31.41</v>
      </c>
      <c r="AN69" s="7">
        <v>30.98</v>
      </c>
      <c r="AO69" s="7"/>
      <c r="AP69" s="11">
        <f>AVERAGE(AM69:AO69)</f>
        <v>31.195</v>
      </c>
      <c r="AQ69" s="7">
        <f>AP77-AP69</f>
        <v>-0.35833333333333073</v>
      </c>
      <c r="AR69" s="7">
        <f>AP76^AQ69</f>
        <v>0.78343289762009405</v>
      </c>
      <c r="AS69" s="7">
        <f>AR69/N69</f>
        <v>1.3122476136094299</v>
      </c>
      <c r="AT69" s="7">
        <f>AVERAGE(AS69:AS71)</f>
        <v>1.037232542367549</v>
      </c>
    </row>
    <row r="70" spans="2:46" x14ac:dyDescent="0.25">
      <c r="B70" s="5" t="s">
        <v>23</v>
      </c>
      <c r="C70" s="5" t="s">
        <v>42</v>
      </c>
      <c r="D70" s="5">
        <v>22.81</v>
      </c>
      <c r="E70" s="5">
        <v>22.55</v>
      </c>
      <c r="F70" s="12">
        <f>AVERAGE(D70:E70)</f>
        <v>22.68</v>
      </c>
      <c r="G70" s="2">
        <f>F77-F70</f>
        <v>0.17833333333333456</v>
      </c>
      <c r="H70" s="2">
        <f>F76^G70</f>
        <v>1.1293765525471222</v>
      </c>
      <c r="I70" s="5">
        <v>24.49</v>
      </c>
      <c r="J70" s="5">
        <v>24.45</v>
      </c>
      <c r="K70" s="12">
        <f>AVERAGE(I70:J70)</f>
        <v>24.47</v>
      </c>
      <c r="L70" s="2">
        <f>K77-K70</f>
        <v>7.8333333333336697E-2</v>
      </c>
      <c r="M70" s="2">
        <f>K76^L70</f>
        <v>1.0548038313085437</v>
      </c>
      <c r="N70" s="2">
        <f>SQRT(H70*M70)</f>
        <v>1.0914534871522192</v>
      </c>
      <c r="O70" s="2">
        <v>30.58</v>
      </c>
      <c r="P70" s="2">
        <v>31.7</v>
      </c>
      <c r="Q70" s="2"/>
      <c r="R70" s="3">
        <f>AVERAGE(O70:P70)</f>
        <v>31.14</v>
      </c>
      <c r="S70" s="2">
        <f>R77-R70</f>
        <v>0.56166666666666742</v>
      </c>
      <c r="T70" s="2">
        <f>R76^S70</f>
        <v>1.4759733440293652</v>
      </c>
      <c r="U70" s="2">
        <f>T70/N70</f>
        <v>1.3523007268779004</v>
      </c>
      <c r="V70" s="2"/>
      <c r="W70" s="2">
        <v>28.73</v>
      </c>
      <c r="X70" s="2">
        <v>28.84</v>
      </c>
      <c r="Y70" s="2"/>
      <c r="Z70" s="3">
        <f>AVERAGE(W70:X70)</f>
        <v>28.785</v>
      </c>
      <c r="AA70" s="2">
        <f>Z77-Z70</f>
        <v>-9.9999999999980105E-3</v>
      </c>
      <c r="AB70" s="2">
        <f>Z76^AA70</f>
        <v>0.99445932878777787</v>
      </c>
      <c r="AC70" s="2">
        <f>AB70/N70</f>
        <v>0.91113303543743762</v>
      </c>
      <c r="AD70" s="2"/>
      <c r="AE70" s="2">
        <v>32.909999999999997</v>
      </c>
      <c r="AF70" s="2">
        <v>33.729999999999997</v>
      </c>
      <c r="AG70" s="2"/>
      <c r="AH70" s="3">
        <f>AVERAGE(AE70,AG70)</f>
        <v>32.909999999999997</v>
      </c>
      <c r="AI70" s="2">
        <f>AH77-AH70</f>
        <v>0.37666666666667226</v>
      </c>
      <c r="AJ70" s="2">
        <f>AH76^AI70</f>
        <v>1.321850097296327</v>
      </c>
      <c r="AK70" s="2">
        <f>AJ70/N70</f>
        <v>1.2110915516384031</v>
      </c>
      <c r="AL70" s="2"/>
      <c r="AM70" s="2">
        <v>30.25</v>
      </c>
      <c r="AN70" s="2">
        <v>30.84</v>
      </c>
      <c r="AO70" s="2"/>
      <c r="AP70" s="3">
        <f>AVERAGE(AM70:AO70)</f>
        <v>30.545000000000002</v>
      </c>
      <c r="AQ70" s="2">
        <f>AP77-AP70</f>
        <v>0.29166666666666785</v>
      </c>
      <c r="AR70" s="2">
        <f>AP76^AQ70</f>
        <v>1.219769026428775</v>
      </c>
      <c r="AS70" s="2">
        <f>AR70/N70</f>
        <v>1.1175639097652728</v>
      </c>
      <c r="AT70" s="2"/>
    </row>
    <row r="71" spans="2:46" x14ac:dyDescent="0.25">
      <c r="B71" s="5" t="s">
        <v>23</v>
      </c>
      <c r="C71" s="5" t="s">
        <v>40</v>
      </c>
      <c r="D71" s="5">
        <v>22.29</v>
      </c>
      <c r="E71" s="5">
        <v>22.25</v>
      </c>
      <c r="F71" s="12">
        <f t="shared" ref="F71:F73" si="54">AVERAGE(D71:E71)</f>
        <v>22.27</v>
      </c>
      <c r="G71" s="13">
        <f>F77-F71</f>
        <v>0.58833333333333471</v>
      </c>
      <c r="H71" s="13">
        <f>F76^G71</f>
        <v>1.493889754741063</v>
      </c>
      <c r="I71" s="5">
        <v>24.37</v>
      </c>
      <c r="J71" s="5">
        <v>23.39</v>
      </c>
      <c r="K71" s="12">
        <f t="shared" ref="K71" si="55">AVERAGE(I71:J71)</f>
        <v>23.880000000000003</v>
      </c>
      <c r="L71" s="13">
        <f>K77-K71</f>
        <v>0.668333333333333</v>
      </c>
      <c r="M71" s="13">
        <f>K76^L71</f>
        <v>1.5765180965807633</v>
      </c>
      <c r="N71" s="13">
        <f>SQRT(H71*M71)</f>
        <v>1.5346479181381911</v>
      </c>
      <c r="O71" s="2">
        <v>31.7</v>
      </c>
      <c r="P71" s="2">
        <v>31.7</v>
      </c>
      <c r="Q71" s="2"/>
      <c r="R71" s="3">
        <f>AVERAGE(O71:Q71)</f>
        <v>31.7</v>
      </c>
      <c r="S71" s="13">
        <f>R77-R71</f>
        <v>1.6666666666687036E-3</v>
      </c>
      <c r="T71" s="13">
        <f>R76^S71</f>
        <v>1.001155912853825</v>
      </c>
      <c r="U71" s="13">
        <f>T71/N71</f>
        <v>0.65236846902865542</v>
      </c>
      <c r="V71" s="2"/>
      <c r="W71" s="2">
        <v>28.73</v>
      </c>
      <c r="X71" s="2">
        <v>28.73</v>
      </c>
      <c r="Y71" s="2"/>
      <c r="Z71" s="3">
        <f>AVERAGE(W71:Y71)</f>
        <v>28.73</v>
      </c>
      <c r="AA71" s="13">
        <f>Z77-Z71</f>
        <v>4.5000000000001705E-2</v>
      </c>
      <c r="AB71" s="13">
        <f>Z76^AA71</f>
        <v>1.0253175294991934</v>
      </c>
      <c r="AC71" s="2">
        <f>AB71/N71</f>
        <v>0.66811254710662971</v>
      </c>
      <c r="AD71" s="2"/>
      <c r="AE71" s="2">
        <v>33.729999999999997</v>
      </c>
      <c r="AF71" s="2">
        <v>33.92</v>
      </c>
      <c r="AG71" s="2"/>
      <c r="AH71" s="3">
        <f t="shared" ref="AH71" si="56">AVERAGE(AE71:AG71)</f>
        <v>33.825000000000003</v>
      </c>
      <c r="AI71" s="13">
        <f>AH77-AH71</f>
        <v>-0.538333333333334</v>
      </c>
      <c r="AJ71" s="13">
        <f>AH76^AI71</f>
        <v>0.67112893029044884</v>
      </c>
      <c r="AK71" s="13">
        <f>AJ71/N71</f>
        <v>0.43731785144872259</v>
      </c>
      <c r="AL71" s="2"/>
      <c r="AM71" s="2">
        <v>30.5</v>
      </c>
      <c r="AN71" s="2">
        <v>30.77</v>
      </c>
      <c r="AO71" s="2"/>
      <c r="AP71" s="3">
        <f>AVERAGE(AN71:AO71)</f>
        <v>30.77</v>
      </c>
      <c r="AQ71" s="13">
        <f>AP77-AP71</f>
        <v>6.6666666666669983E-2</v>
      </c>
      <c r="AR71" s="13">
        <f>AP76^AQ71</f>
        <v>1.0464550894934526</v>
      </c>
      <c r="AS71" s="13">
        <f t="shared" ref="AS71" si="57">AR71/N71</f>
        <v>0.68188610372794445</v>
      </c>
      <c r="AT71" s="2"/>
    </row>
    <row r="72" spans="2:46" x14ac:dyDescent="0.25">
      <c r="B72" s="5" t="s">
        <v>24</v>
      </c>
      <c r="C72" s="5" t="s">
        <v>41</v>
      </c>
      <c r="D72" s="5">
        <v>21.81</v>
      </c>
      <c r="E72" s="5">
        <v>21.98</v>
      </c>
      <c r="F72" s="12">
        <f t="shared" si="54"/>
        <v>21.895</v>
      </c>
      <c r="G72" s="2">
        <f>F77-F72</f>
        <v>0.96333333333333471</v>
      </c>
      <c r="H72" s="2">
        <f>F76^G72</f>
        <v>1.9294259062194066</v>
      </c>
      <c r="I72" s="5">
        <v>22.91</v>
      </c>
      <c r="J72" s="5">
        <v>23.01</v>
      </c>
      <c r="K72" s="12">
        <f>AVERAGE(I72:J72)</f>
        <v>22.96</v>
      </c>
      <c r="L72" s="2">
        <f>K77-K72</f>
        <v>1.5883333333333347</v>
      </c>
      <c r="M72" s="2">
        <f>K76^L72</f>
        <v>2.9501436609801055</v>
      </c>
      <c r="N72" s="2">
        <f>SQRT(H72*M72)</f>
        <v>2.3858087950554583</v>
      </c>
      <c r="O72" s="2">
        <v>23.18</v>
      </c>
      <c r="P72" s="2"/>
      <c r="Q72" s="2"/>
      <c r="R72" s="3">
        <f>AVERAGE(O72:Q72)</f>
        <v>23.18</v>
      </c>
      <c r="S72" s="2">
        <f>R77-R72</f>
        <v>8.5216666666666683</v>
      </c>
      <c r="T72" s="2">
        <f>R76^S72</f>
        <v>367.5168704816175</v>
      </c>
      <c r="U72" s="2">
        <f t="shared" ref="U72" si="58">T72/N72</f>
        <v>154.04288526527733</v>
      </c>
      <c r="V72" s="2">
        <f>AVERAGE(U72:U74)</f>
        <v>73.021569089940144</v>
      </c>
      <c r="W72" s="2">
        <v>25.47</v>
      </c>
      <c r="X72" s="2">
        <v>26.49</v>
      </c>
      <c r="Y72" s="2"/>
      <c r="Z72" s="3">
        <f>AVERAGE(W72:Y72)</f>
        <v>25.979999999999997</v>
      </c>
      <c r="AA72" s="2">
        <f>Z77-Z72</f>
        <v>2.7950000000000053</v>
      </c>
      <c r="AB72" s="2">
        <f>Z76^AA72</f>
        <v>4.7252652997910589</v>
      </c>
      <c r="AC72" s="2">
        <f t="shared" ref="AC72:AC74" si="59">AB72/N72</f>
        <v>1.9805716659206212</v>
      </c>
      <c r="AD72" s="2">
        <f>AVERAGE(AC72:AC74)</f>
        <v>0.9329269466602762</v>
      </c>
      <c r="AE72" s="2">
        <v>26.95</v>
      </c>
      <c r="AF72" s="2">
        <v>27.04</v>
      </c>
      <c r="AG72" s="2"/>
      <c r="AH72" s="3">
        <f>AVERAGE(AE72,AG72)</f>
        <v>26.95</v>
      </c>
      <c r="AI72" s="2">
        <f>AH77-AH72</f>
        <v>6.3366666666666696</v>
      </c>
      <c r="AJ72" s="2">
        <f>AH76^AI72</f>
        <v>109.30734518170901</v>
      </c>
      <c r="AK72" s="2">
        <f t="shared" ref="AK72:AK74" si="60">AJ72/N72</f>
        <v>45.815635103804766</v>
      </c>
      <c r="AL72" s="2">
        <f>AVERAGE(AK72:AK74)</f>
        <v>15.587957938520615</v>
      </c>
      <c r="AM72" s="2">
        <v>25.29</v>
      </c>
      <c r="AN72" s="2">
        <v>24.97</v>
      </c>
      <c r="AO72" s="2"/>
      <c r="AP72" s="3">
        <f t="shared" ref="AP72:AP73" si="61">AVERAGE(AM72:AO72)</f>
        <v>25.13</v>
      </c>
      <c r="AQ72" s="2">
        <f>AP77-AP72</f>
        <v>5.7066666666666706</v>
      </c>
      <c r="AR72" s="2">
        <f>AP76^AQ72</f>
        <v>48.762155263284114</v>
      </c>
      <c r="AS72" s="2">
        <f>AR72/N72</f>
        <v>20.438417095428065</v>
      </c>
      <c r="AT72" s="2">
        <f>AVERAGE(AS72:AS74)</f>
        <v>6.968954874753698</v>
      </c>
    </row>
    <row r="73" spans="2:46" x14ac:dyDescent="0.25">
      <c r="B73" s="5" t="s">
        <v>24</v>
      </c>
      <c r="C73" s="5" t="s">
        <v>42</v>
      </c>
      <c r="D73" s="5">
        <v>21.85</v>
      </c>
      <c r="E73" s="5">
        <v>21.26</v>
      </c>
      <c r="F73" s="12">
        <f t="shared" si="54"/>
        <v>21.555</v>
      </c>
      <c r="G73" s="2">
        <f>F77-F73</f>
        <v>1.3033333333333346</v>
      </c>
      <c r="H73" s="2">
        <f>F76^G73</f>
        <v>2.4331418956423416</v>
      </c>
      <c r="I73" s="13">
        <v>19.53</v>
      </c>
      <c r="J73" s="13">
        <v>19.53</v>
      </c>
      <c r="K73" s="12">
        <f>AVERAGE(I73:J73)</f>
        <v>19.53</v>
      </c>
      <c r="L73" s="2">
        <f>K77-K73</f>
        <v>5.0183333333333344</v>
      </c>
      <c r="M73" s="2">
        <f>K76^L73</f>
        <v>30.511794753671278</v>
      </c>
      <c r="N73" s="2">
        <f t="shared" ref="N73" si="62">SQRT(H73*M73)</f>
        <v>8.6162361925841946</v>
      </c>
      <c r="O73" s="2">
        <v>22.86</v>
      </c>
      <c r="P73" s="2">
        <v>23.18</v>
      </c>
      <c r="Q73" s="2"/>
      <c r="R73" s="3">
        <f>AVERAGE(O73:Q73)</f>
        <v>23.02</v>
      </c>
      <c r="S73" s="2">
        <f>R77-R73</f>
        <v>8.6816666666666684</v>
      </c>
      <c r="T73" s="2">
        <f>R76^S73</f>
        <v>410.62187241366507</v>
      </c>
      <c r="U73" s="2">
        <f>T73/N73</f>
        <v>47.656756759648523</v>
      </c>
      <c r="V73" s="2"/>
      <c r="W73" s="2">
        <v>25.62</v>
      </c>
      <c r="X73" s="2">
        <v>26.51</v>
      </c>
      <c r="Y73" s="2"/>
      <c r="Z73" s="3">
        <f>AVERAGE(W73:Y73)</f>
        <v>26.065000000000001</v>
      </c>
      <c r="AA73" s="2">
        <f>Z77-Z73</f>
        <v>2.7100000000000009</v>
      </c>
      <c r="AB73" s="2">
        <f>Z76^AA73</f>
        <v>4.5072943329768576</v>
      </c>
      <c r="AC73" s="2">
        <f t="shared" si="59"/>
        <v>0.52311638541851802</v>
      </c>
      <c r="AD73" s="2"/>
      <c r="AE73" s="2">
        <v>31.06</v>
      </c>
      <c r="AF73" s="2">
        <v>31.01</v>
      </c>
      <c r="AG73" s="2"/>
      <c r="AH73" s="3">
        <f>AVERAGE(AF73:AG73)</f>
        <v>31.01</v>
      </c>
      <c r="AI73" s="2">
        <f>AH77-AH73</f>
        <v>2.2766666666666673</v>
      </c>
      <c r="AJ73" s="2">
        <f>AH76^AI73</f>
        <v>5.4007651004489841</v>
      </c>
      <c r="AK73" s="2">
        <f t="shared" si="60"/>
        <v>0.62681256406333241</v>
      </c>
      <c r="AL73" s="2"/>
      <c r="AM73" s="2">
        <v>29.29</v>
      </c>
      <c r="AN73" s="2"/>
      <c r="AO73" s="2"/>
      <c r="AP73" s="3">
        <f t="shared" si="61"/>
        <v>29.29</v>
      </c>
      <c r="AQ73" s="2">
        <f>AP77-AP73</f>
        <v>1.5466666666666704</v>
      </c>
      <c r="AR73" s="2">
        <f>AP76^AQ73</f>
        <v>2.8675948610299016</v>
      </c>
      <c r="AS73" s="2">
        <f t="shared" ref="AS73:AS74" si="63">AR73/N73</f>
        <v>0.33281293559454389</v>
      </c>
      <c r="AT73" s="2"/>
    </row>
    <row r="74" spans="2:46" x14ac:dyDescent="0.25">
      <c r="B74" s="6" t="s">
        <v>24</v>
      </c>
      <c r="C74" s="6" t="s">
        <v>43</v>
      </c>
      <c r="D74" s="6">
        <v>21.19</v>
      </c>
      <c r="E74" s="6">
        <v>21.08</v>
      </c>
      <c r="F74" s="14">
        <f>AVERAGE(D74:E74)</f>
        <v>21.134999999999998</v>
      </c>
      <c r="G74" s="8">
        <f>F77-F74</f>
        <v>1.7233333333333363</v>
      </c>
      <c r="H74" s="8">
        <f>F76^G74</f>
        <v>3.2404859307640881</v>
      </c>
      <c r="I74" s="6">
        <v>19.850000000000001</v>
      </c>
      <c r="J74" s="6">
        <v>19.739999999999998</v>
      </c>
      <c r="K74" s="14">
        <f>AVERAGE(I74:J74)</f>
        <v>19.795000000000002</v>
      </c>
      <c r="L74" s="8">
        <f>K77-K74</f>
        <v>4.7533333333333339</v>
      </c>
      <c r="M74" s="8">
        <f>K76^L74</f>
        <v>25.472900018562125</v>
      </c>
      <c r="N74" s="8">
        <f>SQRT(H74*M74)</f>
        <v>9.0854044558242339</v>
      </c>
      <c r="O74" s="8">
        <v>24.4</v>
      </c>
      <c r="P74" s="8"/>
      <c r="Q74" s="8"/>
      <c r="R74" s="16">
        <f>AVERAGE(O74:Q74)</f>
        <v>24.4</v>
      </c>
      <c r="S74" s="8">
        <f>R77-R74</f>
        <v>7.3016666666666694</v>
      </c>
      <c r="T74" s="8">
        <f>R76^S74</f>
        <v>157.76864115164372</v>
      </c>
      <c r="U74" s="8">
        <f t="shared" ref="U74" si="64">T74/N74</f>
        <v>17.365065244894577</v>
      </c>
      <c r="V74" s="8"/>
      <c r="W74" s="8">
        <v>27</v>
      </c>
      <c r="X74" s="8">
        <v>27</v>
      </c>
      <c r="Y74" s="8"/>
      <c r="Z74" s="16">
        <f>AVERAGE(W74:Y74)</f>
        <v>27</v>
      </c>
      <c r="AA74" s="8">
        <f>Z77-Z74</f>
        <v>1.7750000000000021</v>
      </c>
      <c r="AB74" s="8">
        <f>Z76^AA74</f>
        <v>2.6810373368068059</v>
      </c>
      <c r="AC74" s="8">
        <f t="shared" si="59"/>
        <v>0.29509278864168964</v>
      </c>
      <c r="AD74" s="8"/>
      <c r="AE74" s="8">
        <v>31.84</v>
      </c>
      <c r="AF74" s="8"/>
      <c r="AG74" s="8"/>
      <c r="AH74" s="16">
        <f>AVERAGE(AE74:AG74)</f>
        <v>31.84</v>
      </c>
      <c r="AI74" s="8">
        <f>AH77-AH74</f>
        <v>1.446666666666669</v>
      </c>
      <c r="AJ74" s="8">
        <f>AH76^AI74</f>
        <v>2.9202865544751697</v>
      </c>
      <c r="AK74" s="8">
        <f t="shared" si="60"/>
        <v>0.32142614769374506</v>
      </c>
      <c r="AL74" s="8"/>
      <c r="AM74" s="8">
        <v>30.1</v>
      </c>
      <c r="AN74" s="8">
        <v>30.96</v>
      </c>
      <c r="AO74" s="8"/>
      <c r="AP74" s="16">
        <f>AVERAGE(AM74:AO74)</f>
        <v>30.53</v>
      </c>
      <c r="AQ74" s="8">
        <f>AP77-AP74</f>
        <v>0.30666666666666842</v>
      </c>
      <c r="AR74" s="8">
        <f>AP76^AQ74</f>
        <v>1.2322951377728535</v>
      </c>
      <c r="AS74" s="8">
        <f t="shared" si="63"/>
        <v>0.13563459323848659</v>
      </c>
      <c r="AT74" s="8"/>
    </row>
    <row r="75" spans="2:46" x14ac:dyDescent="0.25">
      <c r="B75" s="5" t="s">
        <v>18</v>
      </c>
      <c r="F75" s="5">
        <v>97.83</v>
      </c>
      <c r="K75" s="5">
        <v>97.61</v>
      </c>
      <c r="R75" s="5">
        <v>100</v>
      </c>
      <c r="Z75" s="17">
        <v>74.3</v>
      </c>
      <c r="AH75" s="5">
        <v>109.76</v>
      </c>
      <c r="AP75" s="17">
        <v>97.61</v>
      </c>
    </row>
    <row r="76" spans="2:46" x14ac:dyDescent="0.25">
      <c r="B76" s="5" t="s">
        <v>19</v>
      </c>
      <c r="F76" s="5">
        <f>F75/100 +1</f>
        <v>1.9782999999999999</v>
      </c>
      <c r="K76" s="5">
        <f>K75/100 +1</f>
        <v>1.9761</v>
      </c>
      <c r="R76" s="5">
        <f>R75/100 +1</f>
        <v>2</v>
      </c>
      <c r="Z76" s="5">
        <f>Z75/100 +1</f>
        <v>1.7429999999999999</v>
      </c>
      <c r="AH76" s="5">
        <f>AH75/100 +1</f>
        <v>2.0975999999999999</v>
      </c>
      <c r="AP76" s="5">
        <f>AP75/100 +1</f>
        <v>1.9761</v>
      </c>
    </row>
    <row r="77" spans="2:46" x14ac:dyDescent="0.25">
      <c r="B77" s="6" t="s">
        <v>20</v>
      </c>
      <c r="C77" s="6"/>
      <c r="D77" s="6"/>
      <c r="E77" s="6"/>
      <c r="F77" s="6">
        <f>AVERAGE(F69:F71)</f>
        <v>22.858333333333334</v>
      </c>
      <c r="G77" s="6"/>
      <c r="H77" s="6"/>
      <c r="I77" s="6"/>
      <c r="J77" s="6"/>
      <c r="K77" s="6">
        <f>AVERAGE(K69:K71)</f>
        <v>24.548333333333336</v>
      </c>
      <c r="L77" s="6"/>
      <c r="M77" s="6"/>
      <c r="N77" s="6"/>
      <c r="O77" s="6"/>
      <c r="P77" s="6"/>
      <c r="Q77" s="6"/>
      <c r="R77" s="6">
        <f>AVERAGE(R69:R71)</f>
        <v>31.701666666666668</v>
      </c>
      <c r="S77" s="6"/>
      <c r="T77" s="6"/>
      <c r="U77" s="6"/>
      <c r="V77" s="6"/>
      <c r="W77" s="6"/>
      <c r="X77" s="6"/>
      <c r="Y77" s="6"/>
      <c r="Z77" s="6">
        <f>AVERAGE(Z69:Z71)</f>
        <v>28.775000000000002</v>
      </c>
      <c r="AA77" s="6"/>
      <c r="AB77" s="6"/>
      <c r="AC77" s="6"/>
      <c r="AD77" s="6"/>
      <c r="AE77" s="6"/>
      <c r="AF77" s="6"/>
      <c r="AG77" s="6"/>
      <c r="AH77" s="6">
        <f>AVERAGE(AH69:AH71)</f>
        <v>33.286666666666669</v>
      </c>
      <c r="AI77" s="6"/>
      <c r="AJ77" s="6"/>
      <c r="AK77" s="6"/>
      <c r="AL77" s="6"/>
      <c r="AM77" s="6"/>
      <c r="AN77" s="6"/>
      <c r="AO77" s="6"/>
      <c r="AP77" s="6">
        <f>AVERAGE(AP69:AP71)</f>
        <v>30.83666666666667</v>
      </c>
      <c r="AQ77" s="6"/>
      <c r="AR77" s="6"/>
      <c r="AS77" s="6"/>
      <c r="AT77" s="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T76"/>
  <sheetViews>
    <sheetView workbookViewId="0">
      <selection activeCell="G16" sqref="G16"/>
    </sheetView>
  </sheetViews>
  <sheetFormatPr defaultColWidth="8.85546875" defaultRowHeight="15" x14ac:dyDescent="0.25"/>
  <cols>
    <col min="1" max="16384" width="8.85546875" style="5"/>
  </cols>
  <sheetData>
    <row r="2" spans="2:42" x14ac:dyDescent="0.25">
      <c r="B2" s="4"/>
      <c r="C2" s="4" t="s">
        <v>0</v>
      </c>
      <c r="D2" s="4"/>
      <c r="E2" s="4"/>
      <c r="F2" s="4" t="s">
        <v>1</v>
      </c>
      <c r="G2" s="4"/>
      <c r="H2" s="4"/>
      <c r="I2" s="4"/>
      <c r="J2" s="4"/>
      <c r="K2" s="4" t="s">
        <v>2</v>
      </c>
      <c r="L2" s="4"/>
      <c r="M2" s="4"/>
      <c r="N2" s="4"/>
      <c r="O2" s="4"/>
      <c r="P2" s="4"/>
      <c r="Q2" s="4" t="s">
        <v>3</v>
      </c>
      <c r="R2" s="4"/>
      <c r="S2" s="4"/>
      <c r="T2" s="4"/>
      <c r="U2" s="4"/>
      <c r="V2" s="4"/>
      <c r="W2" s="4"/>
      <c r="X2" s="4"/>
      <c r="Y2" s="4" t="s">
        <v>4</v>
      </c>
      <c r="Z2" s="4"/>
      <c r="AA2" s="4"/>
      <c r="AB2" s="4"/>
      <c r="AC2" s="4"/>
      <c r="AD2" s="4"/>
      <c r="AE2" s="4" t="s">
        <v>5</v>
      </c>
      <c r="AF2" s="4"/>
      <c r="AG2" s="4"/>
      <c r="AH2" s="4"/>
      <c r="AI2" s="4"/>
      <c r="AJ2" s="4"/>
      <c r="AK2" s="4"/>
      <c r="AL2" s="4" t="s">
        <v>37</v>
      </c>
      <c r="AM2" s="4"/>
      <c r="AN2" s="4"/>
      <c r="AO2" s="4"/>
      <c r="AP2" s="4"/>
    </row>
    <row r="3" spans="2:42" x14ac:dyDescent="0.25">
      <c r="B3" s="6"/>
      <c r="C3" s="5" t="s">
        <v>6</v>
      </c>
      <c r="F3" s="6" t="s">
        <v>7</v>
      </c>
      <c r="G3" s="6" t="s">
        <v>8</v>
      </c>
      <c r="H3" s="6" t="s">
        <v>9</v>
      </c>
      <c r="K3" s="6" t="s">
        <v>7</v>
      </c>
      <c r="L3" s="6" t="s">
        <v>8</v>
      </c>
      <c r="M3" s="6" t="s">
        <v>9</v>
      </c>
      <c r="N3" s="6" t="s">
        <v>10</v>
      </c>
      <c r="O3" s="6"/>
      <c r="P3" s="6"/>
      <c r="Q3" s="6" t="s">
        <v>7</v>
      </c>
      <c r="R3" s="6" t="s">
        <v>8</v>
      </c>
      <c r="S3" s="6" t="s">
        <v>9</v>
      </c>
      <c r="T3" s="6" t="s">
        <v>11</v>
      </c>
      <c r="U3" s="6" t="s">
        <v>12</v>
      </c>
      <c r="V3" s="6"/>
      <c r="W3" s="6"/>
      <c r="X3" s="6" t="s">
        <v>7</v>
      </c>
      <c r="Y3" s="6" t="s">
        <v>8</v>
      </c>
      <c r="Z3" s="6" t="s">
        <v>9</v>
      </c>
      <c r="AA3" s="6" t="s">
        <v>11</v>
      </c>
      <c r="AB3" s="6" t="s">
        <v>12</v>
      </c>
      <c r="AC3" s="6"/>
      <c r="AD3" s="6"/>
      <c r="AE3" s="6" t="s">
        <v>7</v>
      </c>
      <c r="AF3" s="6" t="s">
        <v>8</v>
      </c>
      <c r="AG3" s="6" t="s">
        <v>9</v>
      </c>
      <c r="AH3" s="6" t="s">
        <v>11</v>
      </c>
      <c r="AI3" s="6" t="s">
        <v>12</v>
      </c>
      <c r="AJ3" s="6"/>
      <c r="AK3" s="6"/>
      <c r="AL3" s="6" t="s">
        <v>7</v>
      </c>
      <c r="AM3" s="6" t="s">
        <v>8</v>
      </c>
      <c r="AN3" s="6" t="s">
        <v>9</v>
      </c>
      <c r="AO3" s="6" t="s">
        <v>11</v>
      </c>
      <c r="AP3" s="6" t="s">
        <v>12</v>
      </c>
    </row>
    <row r="4" spans="2:42" x14ac:dyDescent="0.25">
      <c r="B4" s="4" t="s">
        <v>13</v>
      </c>
      <c r="C4" s="4" t="s">
        <v>44</v>
      </c>
      <c r="D4" s="4">
        <v>21.68</v>
      </c>
      <c r="E4" s="4"/>
      <c r="F4" s="9">
        <f>AVERAGE(D4:E4)</f>
        <v>21.68</v>
      </c>
      <c r="G4" s="10">
        <f>F12-F4</f>
        <v>-1.1483333333333334</v>
      </c>
      <c r="H4" s="10">
        <f>F11^G4</f>
        <v>0.45683339797424821</v>
      </c>
      <c r="I4" s="4">
        <v>20.86</v>
      </c>
      <c r="J4" s="4">
        <v>20.86</v>
      </c>
      <c r="K4" s="9">
        <f>AVERAGE(I4:J4)</f>
        <v>20.86</v>
      </c>
      <c r="L4" s="10">
        <f>K12-K4</f>
        <v>3.3333333333338544E-3</v>
      </c>
      <c r="M4" s="10">
        <f>K11^L4</f>
        <v>1.0022729967002801</v>
      </c>
      <c r="N4" s="10">
        <f>SQRT(H4*M4)</f>
        <v>0.67666223389548008</v>
      </c>
      <c r="O4" s="10">
        <v>21.95</v>
      </c>
      <c r="P4" s="10">
        <v>21.86</v>
      </c>
      <c r="Q4" s="9">
        <f>AVERAGE(O4:P4)</f>
        <v>21.905000000000001</v>
      </c>
      <c r="R4" s="10">
        <f>Q12-Q4</f>
        <v>-0.46999999999999886</v>
      </c>
      <c r="S4" s="10">
        <f>Q11^R4</f>
        <v>0.72869525260049961</v>
      </c>
      <c r="T4" s="10">
        <f>S4/N4</f>
        <v>1.076896590497552</v>
      </c>
      <c r="U4" s="10">
        <f>AVERAGE(T4:T6)</f>
        <v>1.0133982063849862</v>
      </c>
      <c r="V4" s="10">
        <v>21.54</v>
      </c>
      <c r="W4" s="10">
        <v>22.02</v>
      </c>
      <c r="X4" s="9">
        <f>AVERAGE(V4:W4)</f>
        <v>21.78</v>
      </c>
      <c r="Y4" s="10">
        <f>X12-X4</f>
        <v>5.4999999999996163E-2</v>
      </c>
      <c r="Z4" s="10">
        <f>X11^Y4</f>
        <v>1.0329006689989695</v>
      </c>
      <c r="AA4" s="10">
        <f>Z4/N4</f>
        <v>1.5264641903430292</v>
      </c>
      <c r="AB4" s="10">
        <f>AVERAGE(AA4:AA6)</f>
        <v>1.4138754424543063</v>
      </c>
      <c r="AC4" s="10">
        <v>26.5</v>
      </c>
      <c r="AD4" s="10">
        <v>28.54</v>
      </c>
      <c r="AE4" s="9">
        <f>AVERAGE(AC4:AD4)</f>
        <v>27.52</v>
      </c>
      <c r="AF4" s="10">
        <f>AE12-AE4</f>
        <v>-0.54500000000000171</v>
      </c>
      <c r="AG4" s="10">
        <f>AE11^AF4</f>
        <v>0.7338907930378199</v>
      </c>
      <c r="AH4" s="10">
        <f>AG4/N4</f>
        <v>1.0845747793738694</v>
      </c>
      <c r="AI4" s="10">
        <f>AVERAGE(AH4:AH6)</f>
        <v>1.0109569695222322</v>
      </c>
      <c r="AJ4" s="10">
        <v>19.77</v>
      </c>
      <c r="AK4" s="10">
        <v>19.84</v>
      </c>
      <c r="AL4" s="9">
        <f>AVERAGE(AJ4:AK4)</f>
        <v>19.805</v>
      </c>
      <c r="AM4" s="10">
        <f>AL12-AL4</f>
        <v>-2.0583333333333336</v>
      </c>
      <c r="AN4" s="10">
        <f>AL11^AM4</f>
        <v>0.21634615053052236</v>
      </c>
      <c r="AO4" s="10">
        <f>AN4/N4</f>
        <v>0.31972546965572196</v>
      </c>
      <c r="AP4" s="10">
        <f>AVERAGE(AO4:AO6)</f>
        <v>1.4509414850632247</v>
      </c>
    </row>
    <row r="5" spans="2:42" x14ac:dyDescent="0.25">
      <c r="B5" s="5" t="s">
        <v>13</v>
      </c>
      <c r="C5" s="5" t="s">
        <v>45</v>
      </c>
      <c r="D5" s="5">
        <v>20.85</v>
      </c>
      <c r="E5" s="5">
        <v>20.41</v>
      </c>
      <c r="F5" s="12">
        <f>AVERAGE(D5:E5)</f>
        <v>20.630000000000003</v>
      </c>
      <c r="G5" s="13">
        <f>F12-F5</f>
        <v>-9.833333333333627E-2</v>
      </c>
      <c r="H5" s="13">
        <f>F11^G5</f>
        <v>0.93511409925012401</v>
      </c>
      <c r="I5" s="5">
        <v>20.02</v>
      </c>
      <c r="J5" s="5">
        <v>20.02</v>
      </c>
      <c r="K5" s="12">
        <f>AVERAGE(I5:J5)</f>
        <v>20.02</v>
      </c>
      <c r="L5" s="13">
        <f>K12-K5</f>
        <v>0.84333333333333371</v>
      </c>
      <c r="M5" s="13">
        <f>K11^L5</f>
        <v>1.7760922571788444</v>
      </c>
      <c r="N5" s="13">
        <f>SQRT(H5*M5)</f>
        <v>1.2887392720239865</v>
      </c>
      <c r="O5" s="13">
        <v>21.3</v>
      </c>
      <c r="P5" s="13">
        <v>21.5</v>
      </c>
      <c r="Q5" s="12">
        <f>AVERAGE(O5:P5)</f>
        <v>21.4</v>
      </c>
      <c r="R5" s="13">
        <f>Q12-Q5</f>
        <v>3.5000000000003695E-2</v>
      </c>
      <c r="S5" s="13">
        <f>Q11^R5</f>
        <v>1.0238490711543711</v>
      </c>
      <c r="T5" s="13">
        <f>S5/N5</f>
        <v>0.7944578809539955</v>
      </c>
      <c r="U5" s="13"/>
      <c r="V5" s="13">
        <v>21.89</v>
      </c>
      <c r="W5" s="13">
        <v>20.96</v>
      </c>
      <c r="X5" s="12">
        <f>AVERAGE(V5:W5)</f>
        <v>21.425000000000001</v>
      </c>
      <c r="Y5" s="13">
        <f>X12-X5</f>
        <v>0.40999999999999659</v>
      </c>
      <c r="Z5" s="13">
        <f>X11^Y5</f>
        <v>1.2729172296536684</v>
      </c>
      <c r="AA5" s="13">
        <f>Z5/H5</f>
        <v>1.3612426875762345</v>
      </c>
      <c r="AB5" s="13"/>
      <c r="AC5" s="13">
        <v>26.73</v>
      </c>
      <c r="AD5" s="13">
        <v>25.87</v>
      </c>
      <c r="AE5" s="12">
        <f>AVERAGE(AC5:AD5)</f>
        <v>26.3</v>
      </c>
      <c r="AF5" s="13">
        <f>AE12-AE5</f>
        <v>0.67499999999999716</v>
      </c>
      <c r="AG5" s="13">
        <f>AE11^AF5</f>
        <v>1.4669650835898906</v>
      </c>
      <c r="AH5" s="13">
        <f t="shared" ref="AH5:AH9" si="0">AG5/N5</f>
        <v>1.1382947004369608</v>
      </c>
      <c r="AI5" s="13"/>
      <c r="AJ5" s="13">
        <v>16.11</v>
      </c>
      <c r="AK5" s="13">
        <v>15.76</v>
      </c>
      <c r="AL5" s="12">
        <f>AVERAGE(AJ5:AK5)</f>
        <v>15.934999999999999</v>
      </c>
      <c r="AM5" s="13">
        <f>AL12-AL5</f>
        <v>1.8116666666666674</v>
      </c>
      <c r="AN5" s="13">
        <f>AL11^AM5</f>
        <v>3.8474802276431577</v>
      </c>
      <c r="AO5" s="13">
        <f>AN5/N5</f>
        <v>2.9854605281024966</v>
      </c>
      <c r="AP5" s="13"/>
    </row>
    <row r="6" spans="2:42" x14ac:dyDescent="0.25">
      <c r="B6" s="5" t="s">
        <v>13</v>
      </c>
      <c r="C6" s="5" t="s">
        <v>46</v>
      </c>
      <c r="D6" s="5">
        <v>19.62</v>
      </c>
      <c r="E6" s="5">
        <v>18.95</v>
      </c>
      <c r="F6" s="12">
        <f t="shared" ref="F6:F8" si="1">AVERAGE(D6:E6)</f>
        <v>19.285</v>
      </c>
      <c r="G6" s="13">
        <f>F12-F6</f>
        <v>1.2466666666666661</v>
      </c>
      <c r="H6" s="13">
        <f>F11^G6</f>
        <v>2.3408713603312057</v>
      </c>
      <c r="I6" s="5">
        <v>21.71</v>
      </c>
      <c r="J6" s="5">
        <v>21.71</v>
      </c>
      <c r="K6" s="12">
        <f t="shared" ref="K6:K8" si="2">AVERAGE(I6:J6)</f>
        <v>21.71</v>
      </c>
      <c r="L6" s="13">
        <f>K12-K6</f>
        <v>-0.84666666666666757</v>
      </c>
      <c r="M6" s="13">
        <f>K11^L6</f>
        <v>0.5617569436858455</v>
      </c>
      <c r="N6" s="13">
        <f t="shared" ref="N6:N8" si="3">SQRT(H6*M6)</f>
        <v>1.1467348171837226</v>
      </c>
      <c r="O6" s="13">
        <v>21.02</v>
      </c>
      <c r="P6" s="13">
        <v>20.98</v>
      </c>
      <c r="Q6" s="12">
        <f t="shared" ref="Q6:Q8" si="4">AVERAGE(O6:P6)</f>
        <v>21</v>
      </c>
      <c r="R6" s="13">
        <f>Q12-Q6</f>
        <v>0.43500000000000227</v>
      </c>
      <c r="S6" s="13">
        <f>Q11^R6</f>
        <v>1.3403496930936663</v>
      </c>
      <c r="T6" s="13">
        <f t="shared" ref="T6:T9" si="5">S6/N6</f>
        <v>1.1688401477034109</v>
      </c>
      <c r="U6" s="13"/>
      <c r="V6" s="13">
        <v>22.3</v>
      </c>
      <c r="W6" s="13"/>
      <c r="X6" s="12">
        <f t="shared" ref="X6:X8" si="6">AVERAGE(V6:W6)</f>
        <v>22.3</v>
      </c>
      <c r="Y6" s="13">
        <f>X12-X6</f>
        <v>-0.46500000000000341</v>
      </c>
      <c r="Z6" s="13">
        <f>X11^Y6</f>
        <v>0.76057365191629034</v>
      </c>
      <c r="AA6" s="13">
        <f>Z6/M6</f>
        <v>1.3539194494436553</v>
      </c>
      <c r="AB6" s="13"/>
      <c r="AC6" s="13">
        <v>27.34</v>
      </c>
      <c r="AD6" s="13">
        <v>26.87</v>
      </c>
      <c r="AE6" s="12">
        <f t="shared" ref="AE6:AE8" si="7">AVERAGE(AC6:AD6)</f>
        <v>27.105</v>
      </c>
      <c r="AF6" s="13">
        <f>AE12-AE6</f>
        <v>-0.13000000000000256</v>
      </c>
      <c r="AG6" s="13">
        <f>AE11^AF6</f>
        <v>0.92885684032291205</v>
      </c>
      <c r="AH6" s="13">
        <f t="shared" si="0"/>
        <v>0.81000142875586589</v>
      </c>
      <c r="AI6" s="13"/>
      <c r="AJ6" s="13">
        <v>17.52</v>
      </c>
      <c r="AK6" s="13">
        <v>17.48</v>
      </c>
      <c r="AL6" s="12">
        <f t="shared" ref="AL6:AL8" si="8">AVERAGE(AJ6:AK6)</f>
        <v>17.5</v>
      </c>
      <c r="AM6" s="13">
        <f>AL12-AL6</f>
        <v>0.24666666666666615</v>
      </c>
      <c r="AN6" s="13">
        <f>AL11^AM6</f>
        <v>1.201363494957298</v>
      </c>
      <c r="AO6" s="13">
        <f t="shared" ref="AO6:AO9" si="9">AN6/N6</f>
        <v>1.0476384574314561</v>
      </c>
      <c r="AP6" s="13"/>
    </row>
    <row r="7" spans="2:42" x14ac:dyDescent="0.25">
      <c r="B7" s="5" t="s">
        <v>17</v>
      </c>
      <c r="C7" s="5" t="s">
        <v>44</v>
      </c>
      <c r="D7" s="5">
        <v>23.22</v>
      </c>
      <c r="E7" s="5">
        <v>23.85</v>
      </c>
      <c r="F7" s="12">
        <f t="shared" si="1"/>
        <v>23.535</v>
      </c>
      <c r="G7" s="13">
        <f>F12-F7</f>
        <v>-3.0033333333333339</v>
      </c>
      <c r="H7" s="13">
        <f>F11^G7</f>
        <v>0.12886527548378149</v>
      </c>
      <c r="I7" s="5">
        <v>22.24</v>
      </c>
      <c r="J7" s="5">
        <v>22.24</v>
      </c>
      <c r="K7" s="12">
        <f t="shared" si="2"/>
        <v>22.24</v>
      </c>
      <c r="L7" s="13">
        <f>K12-K7</f>
        <v>-1.3766666666666652</v>
      </c>
      <c r="M7" s="13">
        <f>K11^L7</f>
        <v>0.39153421763347751</v>
      </c>
      <c r="N7" s="13">
        <f t="shared" si="3"/>
        <v>0.22462227141729499</v>
      </c>
      <c r="O7" s="13">
        <v>24.45</v>
      </c>
      <c r="P7" s="13">
        <v>24.32</v>
      </c>
      <c r="Q7" s="12">
        <f t="shared" si="4"/>
        <v>24.384999999999998</v>
      </c>
      <c r="R7" s="13">
        <f>Q12-Q7</f>
        <v>-2.9499999999999957</v>
      </c>
      <c r="S7" s="13">
        <f>Q11^R7</f>
        <v>0.13716914536470151</v>
      </c>
      <c r="T7" s="13">
        <f t="shared" si="5"/>
        <v>0.61066582801076619</v>
      </c>
      <c r="U7" s="13">
        <f>AVERAGE(T7:T9)</f>
        <v>0.42620116759693144</v>
      </c>
      <c r="V7" s="13">
        <v>23.53</v>
      </c>
      <c r="W7" s="13">
        <v>25.66</v>
      </c>
      <c r="X7" s="19">
        <f>AVERAGE(V7:W7)</f>
        <v>24.594999999999999</v>
      </c>
      <c r="Y7" s="13">
        <f>X12-X7</f>
        <v>-2.7600000000000016</v>
      </c>
      <c r="Z7" s="13">
        <f>X11^Y7</f>
        <v>0.19702256228940093</v>
      </c>
      <c r="AA7" s="13">
        <f>Z7/H7</f>
        <v>1.5289034346122006</v>
      </c>
      <c r="AB7" s="13">
        <f>AVERAGE(AA7:AA9)</f>
        <v>0.89411326806112268</v>
      </c>
      <c r="AC7" s="13">
        <v>26.84</v>
      </c>
      <c r="AD7" s="13">
        <v>27.36</v>
      </c>
      <c r="AE7" s="12">
        <f t="shared" si="7"/>
        <v>27.1</v>
      </c>
      <c r="AF7" s="13">
        <f>AE12-AE7</f>
        <v>-0.12500000000000355</v>
      </c>
      <c r="AG7" s="13">
        <f>AE11^AF7</f>
        <v>0.93149713350893915</v>
      </c>
      <c r="AH7" s="13">
        <f t="shared" si="0"/>
        <v>4.1469491321207332</v>
      </c>
      <c r="AI7" s="13">
        <f>AVERAGE(AH7:AH8)</f>
        <v>4.5840361644235834</v>
      </c>
      <c r="AJ7" s="13">
        <v>19.920000000000002</v>
      </c>
      <c r="AK7" s="13">
        <v>19.96</v>
      </c>
      <c r="AL7" s="12">
        <f t="shared" si="8"/>
        <v>19.940000000000001</v>
      </c>
      <c r="AM7" s="13">
        <f>AL12-AL7</f>
        <v>-2.1933333333333351</v>
      </c>
      <c r="AN7" s="13">
        <f>AL11^AM7</f>
        <v>0.19567870759423944</v>
      </c>
      <c r="AO7" s="13">
        <f t="shared" si="9"/>
        <v>0.87114561864043638</v>
      </c>
      <c r="AP7" s="13">
        <f>AVERAGE(AO7:AO9)</f>
        <v>0.5575084248576726</v>
      </c>
    </row>
    <row r="8" spans="2:42" x14ac:dyDescent="0.25">
      <c r="B8" s="5" t="s">
        <v>17</v>
      </c>
      <c r="C8" s="5" t="s">
        <v>45</v>
      </c>
      <c r="D8" s="5">
        <v>21.18</v>
      </c>
      <c r="E8" s="5">
        <v>21.07</v>
      </c>
      <c r="F8" s="12">
        <f t="shared" si="1"/>
        <v>21.125</v>
      </c>
      <c r="G8" s="13">
        <f>F12-F8</f>
        <v>-0.59333333333333371</v>
      </c>
      <c r="H8" s="13">
        <f>F11^G8</f>
        <v>0.66711390106514079</v>
      </c>
      <c r="I8" s="5">
        <v>21.08</v>
      </c>
      <c r="J8" s="5">
        <v>22.05</v>
      </c>
      <c r="K8" s="12">
        <f t="shared" si="2"/>
        <v>21.564999999999998</v>
      </c>
      <c r="L8" s="13">
        <f>K12-K8</f>
        <v>-0.70166666666666444</v>
      </c>
      <c r="M8" s="13">
        <f>K11^L8</f>
        <v>0.6200700320463941</v>
      </c>
      <c r="N8" s="13">
        <f t="shared" si="3"/>
        <v>0.64316198427150284</v>
      </c>
      <c r="O8" s="13">
        <v>23.33</v>
      </c>
      <c r="P8" s="13">
        <v>23.12</v>
      </c>
      <c r="Q8" s="12">
        <f t="shared" si="4"/>
        <v>23.225000000000001</v>
      </c>
      <c r="R8" s="13">
        <f>Q12-Q8</f>
        <v>-1.7899999999999991</v>
      </c>
      <c r="S8" s="13">
        <f>Q11^R8</f>
        <v>0.29957443625633778</v>
      </c>
      <c r="T8" s="13">
        <f t="shared" si="5"/>
        <v>0.46578380498601757</v>
      </c>
      <c r="U8" s="13"/>
      <c r="V8" s="13">
        <v>22.85</v>
      </c>
      <c r="W8" s="13">
        <v>23.16</v>
      </c>
      <c r="X8" s="12">
        <f t="shared" si="6"/>
        <v>23.005000000000003</v>
      </c>
      <c r="Y8" s="13">
        <f>X12-X8</f>
        <v>-1.1700000000000053</v>
      </c>
      <c r="Z8" s="13">
        <f>X11^Y8</f>
        <v>0.50226869964653453</v>
      </c>
      <c r="AA8" s="13">
        <f t="shared" ref="AA8:AA9" si="10">Z8/N8</f>
        <v>0.78093654775856292</v>
      </c>
      <c r="AB8" s="13"/>
      <c r="AC8" s="13">
        <v>24.4</v>
      </c>
      <c r="AD8" s="13">
        <v>25.42</v>
      </c>
      <c r="AE8" s="12">
        <f t="shared" si="7"/>
        <v>24.91</v>
      </c>
      <c r="AF8" s="13">
        <f>AE12-AE8</f>
        <v>2.0649999999999977</v>
      </c>
      <c r="AG8" s="13">
        <f>AE11^AF8</f>
        <v>3.2293955584782452</v>
      </c>
      <c r="AH8" s="13">
        <f t="shared" si="0"/>
        <v>5.0211231967264345</v>
      </c>
      <c r="AI8" s="13"/>
      <c r="AJ8" s="13">
        <v>20.55</v>
      </c>
      <c r="AK8" s="13">
        <v>20.79</v>
      </c>
      <c r="AL8" s="12">
        <f t="shared" si="8"/>
        <v>20.67</v>
      </c>
      <c r="AM8" s="13">
        <f>AL12-AL8</f>
        <v>-2.9233333333333356</v>
      </c>
      <c r="AN8" s="13">
        <f>AL11^AM8</f>
        <v>0.11369734469765086</v>
      </c>
      <c r="AO8" s="13">
        <f t="shared" si="9"/>
        <v>0.17677870812970026</v>
      </c>
      <c r="AP8" s="13"/>
    </row>
    <row r="9" spans="2:42" x14ac:dyDescent="0.25">
      <c r="B9" s="6" t="s">
        <v>17</v>
      </c>
      <c r="C9" s="6" t="s">
        <v>46</v>
      </c>
      <c r="D9" s="6">
        <v>20.260000000000002</v>
      </c>
      <c r="E9" s="6">
        <v>20.43</v>
      </c>
      <c r="F9" s="14">
        <f>AVERAGE(D9:E9)</f>
        <v>20.344999999999999</v>
      </c>
      <c r="G9" s="15">
        <f>F12-F9</f>
        <v>0.18666666666666742</v>
      </c>
      <c r="H9" s="15">
        <f>F11^G9</f>
        <v>1.1358157018035542</v>
      </c>
      <c r="I9" s="6">
        <v>19.53</v>
      </c>
      <c r="J9" s="6">
        <v>19.45</v>
      </c>
      <c r="K9" s="14">
        <f>AVERAGE(I9:J9)</f>
        <v>19.490000000000002</v>
      </c>
      <c r="L9" s="15">
        <f>K12-K9</f>
        <v>1.3733333333333313</v>
      </c>
      <c r="M9" s="15">
        <f>K11^L9</f>
        <v>2.5482629950644005</v>
      </c>
      <c r="N9" s="15">
        <f>SQRT(H9*M9)</f>
        <v>1.7012810238520557</v>
      </c>
      <c r="O9" s="15">
        <v>22.84</v>
      </c>
      <c r="P9" s="15">
        <v>23.2</v>
      </c>
      <c r="Q9" s="14">
        <f>AVERAGE(O9:P9)</f>
        <v>23.02</v>
      </c>
      <c r="R9" s="15">
        <f>Q12-Q9</f>
        <v>-1.5849999999999973</v>
      </c>
      <c r="S9" s="15">
        <f>Q11^R9</f>
        <v>0.34392054257880972</v>
      </c>
      <c r="T9" s="15">
        <f t="shared" si="5"/>
        <v>0.20215386979401073</v>
      </c>
      <c r="U9" s="15"/>
      <c r="V9" s="15">
        <v>22.42</v>
      </c>
      <c r="W9" s="15">
        <v>22.8</v>
      </c>
      <c r="X9" s="14">
        <f>AVERAGE(V9:W9)</f>
        <v>22.61</v>
      </c>
      <c r="Y9" s="15">
        <f>X12-X9</f>
        <v>-0.77500000000000213</v>
      </c>
      <c r="Z9" s="15">
        <f>X11^Y9</f>
        <v>0.63372687823805607</v>
      </c>
      <c r="AA9" s="15">
        <f t="shared" si="10"/>
        <v>0.37249982181260449</v>
      </c>
      <c r="AB9" s="15"/>
      <c r="AC9" s="15">
        <v>26.87</v>
      </c>
      <c r="AD9" s="15">
        <v>26.79</v>
      </c>
      <c r="AE9" s="14">
        <f>AVERAGE(AC9:AD9)</f>
        <v>26.83</v>
      </c>
      <c r="AF9" s="15">
        <f>AE12-AE9</f>
        <v>0.14499999999999957</v>
      </c>
      <c r="AG9" s="15">
        <f>AE11^AF9</f>
        <v>1.0857989905734184</v>
      </c>
      <c r="AH9" s="15">
        <f t="shared" si="0"/>
        <v>0.63822435879226036</v>
      </c>
      <c r="AI9" s="15"/>
      <c r="AJ9" s="15">
        <v>17.84</v>
      </c>
      <c r="AK9" s="15">
        <v>17.489999999999998</v>
      </c>
      <c r="AL9" s="14">
        <f>AVERAGE(AJ9:AK9)</f>
        <v>17.664999999999999</v>
      </c>
      <c r="AM9" s="15">
        <f>AL12-AL9</f>
        <v>8.1666666666666998E-2</v>
      </c>
      <c r="AN9" s="15">
        <f>AL11^AM9</f>
        <v>1.0626217399770501</v>
      </c>
      <c r="AO9" s="15">
        <f t="shared" si="9"/>
        <v>0.62460094780288122</v>
      </c>
      <c r="AP9" s="15"/>
    </row>
    <row r="10" spans="2:42" x14ac:dyDescent="0.25">
      <c r="B10" s="5" t="s">
        <v>18</v>
      </c>
      <c r="F10" s="5">
        <v>97.83</v>
      </c>
      <c r="K10" s="5">
        <v>97.61</v>
      </c>
      <c r="Q10" s="5">
        <v>96.09</v>
      </c>
      <c r="X10" s="5">
        <v>80.14</v>
      </c>
      <c r="AE10" s="5">
        <v>76.42</v>
      </c>
      <c r="AL10" s="5">
        <v>110.38</v>
      </c>
    </row>
    <row r="11" spans="2:42" x14ac:dyDescent="0.25">
      <c r="B11" s="5" t="s">
        <v>19</v>
      </c>
      <c r="F11" s="5">
        <f>F10/100 +1</f>
        <v>1.9782999999999999</v>
      </c>
      <c r="K11" s="5">
        <f>K10/100 +1</f>
        <v>1.9761</v>
      </c>
      <c r="Q11" s="5">
        <f>Q10/100 +1</f>
        <v>1.9609000000000001</v>
      </c>
      <c r="X11" s="5">
        <f>X10/100 +1</f>
        <v>1.8014000000000001</v>
      </c>
      <c r="AE11" s="5">
        <f>AE10/100 +1</f>
        <v>1.7642</v>
      </c>
      <c r="AL11" s="5">
        <f>AL10/100 +1</f>
        <v>2.1037999999999997</v>
      </c>
    </row>
    <row r="12" spans="2:42" x14ac:dyDescent="0.25">
      <c r="B12" s="6" t="s">
        <v>20</v>
      </c>
      <c r="C12" s="6"/>
      <c r="D12" s="6"/>
      <c r="E12" s="6"/>
      <c r="F12" s="6">
        <f>AVERAGE(F4:F6)</f>
        <v>20.531666666666666</v>
      </c>
      <c r="G12" s="6"/>
      <c r="H12" s="6"/>
      <c r="I12" s="6"/>
      <c r="J12" s="6"/>
      <c r="K12" s="6">
        <f>AVERAGE(K4:K6)</f>
        <v>20.863333333333333</v>
      </c>
      <c r="L12" s="6"/>
      <c r="M12" s="6"/>
      <c r="N12" s="6"/>
      <c r="O12" s="6"/>
      <c r="P12" s="6"/>
      <c r="Q12" s="6">
        <f>AVERAGE(Q4:Q6)</f>
        <v>21.435000000000002</v>
      </c>
      <c r="R12" s="6"/>
      <c r="S12" s="6"/>
      <c r="T12" s="6"/>
      <c r="U12" s="6"/>
      <c r="V12" s="6"/>
      <c r="W12" s="6"/>
      <c r="X12" s="6">
        <f>AVERAGE(X4:X6)</f>
        <v>21.834999999999997</v>
      </c>
      <c r="Y12" s="6"/>
      <c r="Z12" s="6"/>
      <c r="AA12" s="6"/>
      <c r="AB12" s="6"/>
      <c r="AC12" s="6"/>
      <c r="AD12" s="6"/>
      <c r="AE12" s="6">
        <f>AVERAGE(AE4:AE6)</f>
        <v>26.974999999999998</v>
      </c>
      <c r="AF12" s="6"/>
      <c r="AG12" s="6"/>
      <c r="AH12" s="6"/>
      <c r="AI12" s="6"/>
      <c r="AJ12" s="6"/>
      <c r="AK12" s="6"/>
      <c r="AL12" s="6">
        <f>AVERAGE(AL4:AL6)</f>
        <v>17.746666666666666</v>
      </c>
      <c r="AM12" s="6"/>
      <c r="AN12" s="6"/>
      <c r="AO12" s="6"/>
      <c r="AP12" s="6"/>
    </row>
    <row r="16" spans="2:42" x14ac:dyDescent="0.25">
      <c r="B16" s="4"/>
      <c r="C16" s="4" t="s">
        <v>0</v>
      </c>
      <c r="D16" s="4"/>
      <c r="E16" s="4"/>
      <c r="F16" s="4" t="s">
        <v>1</v>
      </c>
      <c r="G16" s="4"/>
      <c r="H16" s="4"/>
      <c r="I16" s="4"/>
      <c r="J16" s="4"/>
      <c r="K16" s="4" t="s">
        <v>2</v>
      </c>
      <c r="L16" s="4"/>
      <c r="M16" s="4"/>
      <c r="N16" s="4"/>
      <c r="O16" s="4"/>
      <c r="P16" s="4"/>
      <c r="Q16" s="4" t="s">
        <v>3</v>
      </c>
      <c r="R16" s="4"/>
      <c r="S16" s="4"/>
      <c r="T16" s="4"/>
      <c r="U16" s="4"/>
      <c r="V16" s="4"/>
      <c r="W16" s="4"/>
      <c r="X16" s="4"/>
      <c r="Y16" s="4" t="s">
        <v>4</v>
      </c>
      <c r="Z16" s="4"/>
      <c r="AA16" s="4"/>
      <c r="AB16" s="4"/>
      <c r="AC16" s="4"/>
      <c r="AD16" s="4"/>
      <c r="AE16" s="4" t="s">
        <v>5</v>
      </c>
      <c r="AF16" s="4"/>
      <c r="AG16" s="4"/>
      <c r="AH16" s="4"/>
      <c r="AI16" s="4"/>
      <c r="AJ16" s="4"/>
      <c r="AK16" s="4"/>
      <c r="AL16" s="4" t="s">
        <v>37</v>
      </c>
      <c r="AM16" s="4"/>
      <c r="AN16" s="4"/>
      <c r="AO16" s="4"/>
      <c r="AP16" s="4"/>
    </row>
    <row r="17" spans="2:42" x14ac:dyDescent="0.25">
      <c r="B17" s="6"/>
      <c r="C17" s="5" t="s">
        <v>6</v>
      </c>
      <c r="F17" s="6" t="s">
        <v>7</v>
      </c>
      <c r="G17" s="6" t="s">
        <v>8</v>
      </c>
      <c r="H17" s="6" t="s">
        <v>9</v>
      </c>
      <c r="K17" s="6" t="s">
        <v>7</v>
      </c>
      <c r="L17" s="6" t="s">
        <v>8</v>
      </c>
      <c r="M17" s="6" t="s">
        <v>9</v>
      </c>
      <c r="N17" s="6" t="s">
        <v>10</v>
      </c>
      <c r="O17" s="6"/>
      <c r="P17" s="6"/>
      <c r="Q17" s="6" t="s">
        <v>7</v>
      </c>
      <c r="R17" s="6" t="s">
        <v>8</v>
      </c>
      <c r="S17" s="6" t="s">
        <v>9</v>
      </c>
      <c r="T17" s="6" t="s">
        <v>11</v>
      </c>
      <c r="U17" s="6" t="s">
        <v>12</v>
      </c>
      <c r="V17" s="6"/>
      <c r="W17" s="6"/>
      <c r="X17" s="6" t="s">
        <v>7</v>
      </c>
      <c r="Y17" s="6" t="s">
        <v>8</v>
      </c>
      <c r="Z17" s="6" t="s">
        <v>9</v>
      </c>
      <c r="AA17" s="6" t="s">
        <v>11</v>
      </c>
      <c r="AB17" s="6" t="s">
        <v>12</v>
      </c>
      <c r="AC17" s="6"/>
      <c r="AD17" s="6"/>
      <c r="AE17" s="6" t="s">
        <v>7</v>
      </c>
      <c r="AF17" s="6" t="s">
        <v>8</v>
      </c>
      <c r="AG17" s="6" t="s">
        <v>9</v>
      </c>
      <c r="AH17" s="6" t="s">
        <v>11</v>
      </c>
      <c r="AI17" s="6" t="s">
        <v>12</v>
      </c>
      <c r="AJ17" s="6"/>
      <c r="AK17" s="6"/>
      <c r="AL17" s="6" t="s">
        <v>7</v>
      </c>
      <c r="AM17" s="6" t="s">
        <v>8</v>
      </c>
      <c r="AN17" s="6" t="s">
        <v>9</v>
      </c>
      <c r="AO17" s="6" t="s">
        <v>11</v>
      </c>
      <c r="AP17" s="6" t="s">
        <v>12</v>
      </c>
    </row>
    <row r="18" spans="2:42" x14ac:dyDescent="0.25">
      <c r="B18" s="4" t="s">
        <v>21</v>
      </c>
      <c r="C18" s="4" t="s">
        <v>44</v>
      </c>
      <c r="D18" s="4">
        <v>18.690000000000001</v>
      </c>
      <c r="E18" s="4">
        <v>18.510000000000002</v>
      </c>
      <c r="F18" s="9">
        <f>AVERAGE(D18:E18)</f>
        <v>18.600000000000001</v>
      </c>
      <c r="G18" s="7">
        <f>F26-F18</f>
        <v>-0.22666666666667012</v>
      </c>
      <c r="H18" s="7">
        <f>F25^G18</f>
        <v>0.85672303834380492</v>
      </c>
      <c r="I18" s="4">
        <v>20.88</v>
      </c>
      <c r="J18" s="4">
        <v>20.8</v>
      </c>
      <c r="K18" s="9">
        <f>AVERAGE(I18:J18)</f>
        <v>20.84</v>
      </c>
      <c r="L18" s="7">
        <f>K26-K18</f>
        <v>0.10000000000000142</v>
      </c>
      <c r="M18" s="7">
        <f>K25^L18</f>
        <v>1.070485753330203</v>
      </c>
      <c r="N18" s="7">
        <f>SQRT(H18*M18)</f>
        <v>0.95765850233619731</v>
      </c>
      <c r="O18" s="7">
        <v>22.19</v>
      </c>
      <c r="P18" s="7">
        <v>22.28</v>
      </c>
      <c r="Q18" s="9">
        <f>AVERAGE(O18:P18)</f>
        <v>22.234999999999999</v>
      </c>
      <c r="R18" s="7">
        <f>Q26-Q18</f>
        <v>-0.52833333333333243</v>
      </c>
      <c r="S18" s="7">
        <f>Q25^R18</f>
        <v>0.70062566005974358</v>
      </c>
      <c r="T18" s="7">
        <f>S18/N18</f>
        <v>0.73160281911618286</v>
      </c>
      <c r="U18" s="7">
        <f>AVERAGE(T18:T40)</f>
        <v>1.4919203832067331</v>
      </c>
      <c r="V18" s="7">
        <v>23.1</v>
      </c>
      <c r="W18" s="7">
        <v>23.09</v>
      </c>
      <c r="X18" s="9">
        <f>AVERAGE(V18:W18)</f>
        <v>23.094999999999999</v>
      </c>
      <c r="Y18" s="7">
        <f>X26-X18</f>
        <v>-0.82833333333333314</v>
      </c>
      <c r="Z18" s="7">
        <f>X25^Y18</f>
        <v>0.61414311217806672</v>
      </c>
      <c r="AA18" s="7">
        <f>Z18/N18</f>
        <v>0.64129656937193313</v>
      </c>
      <c r="AB18" s="7">
        <f>AVERAGE(AA18:AA40)</f>
        <v>1.9345572016359955</v>
      </c>
      <c r="AC18" s="7">
        <v>29.13</v>
      </c>
      <c r="AD18" s="7">
        <v>29.17</v>
      </c>
      <c r="AE18" s="9">
        <f>AVERAGE(AC18:AD18)</f>
        <v>29.15</v>
      </c>
      <c r="AF18" s="7">
        <f>AE26-AE18</f>
        <v>-0.97333333333333272</v>
      </c>
      <c r="AG18" s="7">
        <f>AE25^AF18</f>
        <v>0.57547543613553964</v>
      </c>
      <c r="AH18" s="7">
        <f>AG18/N18</f>
        <v>0.60091925747192099</v>
      </c>
      <c r="AI18" s="7">
        <f>AVERAGE(AH18:AH40)</f>
        <v>81.629962409537924</v>
      </c>
      <c r="AJ18" s="7">
        <v>17.91</v>
      </c>
      <c r="AK18" s="7">
        <v>17.75</v>
      </c>
      <c r="AL18" s="9">
        <f>AVERAGE(AJ18:AK18)</f>
        <v>17.829999999999998</v>
      </c>
      <c r="AM18" s="7">
        <f>AL26-AL18</f>
        <v>-0.44999999999999929</v>
      </c>
      <c r="AN18" s="7">
        <f>AL25^AM18</f>
        <v>0.71556319932153356</v>
      </c>
      <c r="AO18" s="7">
        <f>AN18/N18</f>
        <v>0.7472008002601398</v>
      </c>
      <c r="AP18" s="7">
        <f>AVERAGE(AO18:AO19)</f>
        <v>0.95218057775775933</v>
      </c>
    </row>
    <row r="19" spans="2:42" x14ac:dyDescent="0.25">
      <c r="B19" s="5" t="s">
        <v>21</v>
      </c>
      <c r="C19" s="5" t="s">
        <v>45</v>
      </c>
      <c r="D19" s="5">
        <v>18.010000000000002</v>
      </c>
      <c r="E19" s="5">
        <v>17.760000000000002</v>
      </c>
      <c r="F19" s="12">
        <f>AVERAGE(D19:E19)</f>
        <v>17.885000000000002</v>
      </c>
      <c r="G19" s="2">
        <f>F26-F19</f>
        <v>0.48833333333332973</v>
      </c>
      <c r="H19" s="2">
        <f>F25^G19</f>
        <v>1.39536984636301</v>
      </c>
      <c r="I19" s="5">
        <v>20.9</v>
      </c>
      <c r="J19" s="5">
        <v>20.85</v>
      </c>
      <c r="K19" s="12">
        <f>AVERAGE(I19:J19)</f>
        <v>20.875</v>
      </c>
      <c r="L19" s="2">
        <f>K26-K19</f>
        <v>6.5000000000001279E-2</v>
      </c>
      <c r="M19" s="2">
        <f>K25^L19</f>
        <v>1.0452678186248781</v>
      </c>
      <c r="N19" s="2">
        <f>SQRT(H19*M19)</f>
        <v>1.2076983048273251</v>
      </c>
      <c r="O19" s="2">
        <v>21.96</v>
      </c>
      <c r="P19" s="2">
        <v>21.74</v>
      </c>
      <c r="Q19" s="12">
        <f>AVERAGE(O19:P19)</f>
        <v>21.85</v>
      </c>
      <c r="R19" s="2">
        <f>Q26-Q19</f>
        <v>-0.14333333333333442</v>
      </c>
      <c r="S19" s="2">
        <f>Q25^R19</f>
        <v>0.90799067004148293</v>
      </c>
      <c r="T19" s="2">
        <f>S19/N19</f>
        <v>0.75183567486360436</v>
      </c>
      <c r="U19" s="2"/>
      <c r="V19" s="2">
        <v>21.86</v>
      </c>
      <c r="W19" s="2">
        <v>21.93</v>
      </c>
      <c r="X19" s="12">
        <f>AVERAGE(V19:W19)</f>
        <v>21.895</v>
      </c>
      <c r="Y19" s="2">
        <f>X26-X19</f>
        <v>0.37166666666666615</v>
      </c>
      <c r="Z19" s="2">
        <f>X25^Y19</f>
        <v>1.2445196997750387</v>
      </c>
      <c r="AA19" s="2">
        <f>Z19/N19</f>
        <v>1.0304889017402226</v>
      </c>
      <c r="AB19" s="2"/>
      <c r="AC19" s="2">
        <v>27.61</v>
      </c>
      <c r="AD19" s="2">
        <v>27.38</v>
      </c>
      <c r="AE19" s="12">
        <f>AVERAGE(AC19:AD19)</f>
        <v>27.494999999999997</v>
      </c>
      <c r="AF19" s="2">
        <f>AE26-AE19</f>
        <v>0.68166666666666842</v>
      </c>
      <c r="AG19" s="2">
        <f>AE25^AF19</f>
        <v>1.4725275506822588</v>
      </c>
      <c r="AH19" s="2">
        <f t="shared" ref="AH19:AH23" si="11">AG19/N19</f>
        <v>1.2192842738922272</v>
      </c>
      <c r="AI19" s="2"/>
      <c r="AJ19" s="2">
        <v>16.920000000000002</v>
      </c>
      <c r="AK19" s="2">
        <v>16.940000000000001</v>
      </c>
      <c r="AL19" s="12">
        <f>AVERAGE(AJ19:AK19)</f>
        <v>16.93</v>
      </c>
      <c r="AM19" s="2">
        <f>AL26-AL19</f>
        <v>0.44999999999999929</v>
      </c>
      <c r="AN19" s="2">
        <f>AL25^AM19</f>
        <v>1.3975005994553062</v>
      </c>
      <c r="AO19" s="2">
        <f t="shared" ref="AO19:AO23" si="12">AN19/N19</f>
        <v>1.1571603552553789</v>
      </c>
      <c r="AP19" s="2"/>
    </row>
    <row r="20" spans="2:42" x14ac:dyDescent="0.25">
      <c r="B20" s="5" t="s">
        <v>21</v>
      </c>
      <c r="C20" s="5" t="s">
        <v>47</v>
      </c>
      <c r="D20" s="5">
        <v>18.62</v>
      </c>
      <c r="E20" s="5">
        <v>18.649999999999999</v>
      </c>
      <c r="F20" s="12">
        <f t="shared" ref="F20:F22" si="13">AVERAGE(D20:E20)</f>
        <v>18.634999999999998</v>
      </c>
      <c r="G20" s="13">
        <f>F26-F20</f>
        <v>-0.26166666666666671</v>
      </c>
      <c r="H20" s="13">
        <f>F25^G20</f>
        <v>0.8365082345395668</v>
      </c>
      <c r="I20" s="5">
        <v>21.71</v>
      </c>
      <c r="J20" s="5">
        <v>20.5</v>
      </c>
      <c r="K20" s="12">
        <f t="shared" ref="K20" si="14">AVERAGE(I20:J20)</f>
        <v>21.105</v>
      </c>
      <c r="L20" s="13">
        <f>K26-K20</f>
        <v>-0.16499999999999915</v>
      </c>
      <c r="M20" s="13">
        <f>K25^L20</f>
        <v>0.89369952787173901</v>
      </c>
      <c r="N20" s="13">
        <f>SQRT(H20*M20)</f>
        <v>0.8646311434761258</v>
      </c>
      <c r="O20" s="2">
        <v>21.27</v>
      </c>
      <c r="P20" s="2">
        <v>20.8</v>
      </c>
      <c r="Q20" s="3">
        <f>AVERAGE(O20:P20)</f>
        <v>21.035</v>
      </c>
      <c r="R20" s="13">
        <f>Q26-Q20</f>
        <v>0.67166666666666686</v>
      </c>
      <c r="S20" s="13">
        <f>Q25^R20</f>
        <v>1.5719277285937605</v>
      </c>
      <c r="T20" s="13">
        <f>S20/N20</f>
        <v>1.8180327420014619</v>
      </c>
      <c r="U20" s="2"/>
      <c r="V20" s="2">
        <v>21.81</v>
      </c>
      <c r="W20" s="2"/>
      <c r="X20" s="3">
        <f>AVERAGE(V20:W20)</f>
        <v>21.81</v>
      </c>
      <c r="Y20" s="13">
        <f>X26-X20</f>
        <v>0.456666666666667</v>
      </c>
      <c r="Z20" s="13">
        <f>X25^Y20</f>
        <v>1.3083641600379869</v>
      </c>
      <c r="AA20" s="2">
        <f>Z20/N20</f>
        <v>1.513204989098468</v>
      </c>
      <c r="AB20" s="2"/>
      <c r="AC20" s="2">
        <v>27.84</v>
      </c>
      <c r="AD20" s="2">
        <v>27.93</v>
      </c>
      <c r="AE20" s="3">
        <f>AVERAGE(AC20:AD20)</f>
        <v>27.884999999999998</v>
      </c>
      <c r="AF20" s="13">
        <f>AE26-AE20</f>
        <v>0.29166666666666785</v>
      </c>
      <c r="AG20" s="13">
        <f>AE25^AF20</f>
        <v>1.180075462696806</v>
      </c>
      <c r="AH20" s="13">
        <f>AG20/N20</f>
        <v>1.3648310861814223</v>
      </c>
      <c r="AI20" s="2"/>
      <c r="AJ20" s="2">
        <v>16.440000000000001</v>
      </c>
      <c r="AK20" s="2">
        <v>16.98</v>
      </c>
      <c r="AL20" s="3">
        <f>AVERAGE(AJ20:AK20)</f>
        <v>16.71</v>
      </c>
      <c r="AM20" s="13">
        <f>AL26-AL20</f>
        <v>0.66999999999999815</v>
      </c>
      <c r="AN20" s="13">
        <f>AL25^AM20</f>
        <v>1.6459361431404806</v>
      </c>
      <c r="AO20" s="13">
        <f t="shared" si="12"/>
        <v>1.9036281026418154</v>
      </c>
      <c r="AP20" s="2"/>
    </row>
    <row r="21" spans="2:42" x14ac:dyDescent="0.25">
      <c r="B21" s="5" t="s">
        <v>31</v>
      </c>
      <c r="C21" s="5" t="s">
        <v>44</v>
      </c>
      <c r="D21" s="5">
        <v>23.39</v>
      </c>
      <c r="F21" s="12">
        <f t="shared" si="13"/>
        <v>23.39</v>
      </c>
      <c r="G21" s="2">
        <f>F26-F21</f>
        <v>-5.0166666666666693</v>
      </c>
      <c r="H21" s="2">
        <f>F25^G21</f>
        <v>3.2628795538526725E-2</v>
      </c>
      <c r="I21" s="5">
        <v>20.34</v>
      </c>
      <c r="K21" s="12">
        <f>AVERAGE(I21:J21)</f>
        <v>20.34</v>
      </c>
      <c r="L21" s="2">
        <f>K26-K21</f>
        <v>0.60000000000000142</v>
      </c>
      <c r="M21" s="2">
        <f>K25^L21</f>
        <v>1.5048227590605752</v>
      </c>
      <c r="N21" s="2">
        <f t="shared" ref="N21:N22" si="15">SQRT(H21*M21)</f>
        <v>0.22158644842839367</v>
      </c>
      <c r="O21" s="2">
        <v>22.52</v>
      </c>
      <c r="P21" s="2">
        <v>22.9</v>
      </c>
      <c r="Q21" s="12">
        <f>AVERAGE(O21:P21)</f>
        <v>22.71</v>
      </c>
      <c r="R21" s="2">
        <f>Q26-Q21</f>
        <v>-1.0033333333333339</v>
      </c>
      <c r="S21" s="2">
        <f>Q25^R21</f>
        <v>0.50882647707775785</v>
      </c>
      <c r="T21" s="2">
        <f t="shared" ref="T21:T23" si="16">S21/N21</f>
        <v>2.2962887879047651</v>
      </c>
      <c r="U21" s="2">
        <f>AVERAGE(T21,T23)</f>
        <v>2.0916273250252271</v>
      </c>
      <c r="V21" s="2">
        <v>23.27</v>
      </c>
      <c r="W21" s="2">
        <v>22.91</v>
      </c>
      <c r="X21" s="12">
        <f t="shared" ref="X21:X22" si="17">AVERAGE(V21:W21)</f>
        <v>23.09</v>
      </c>
      <c r="Y21" s="2">
        <f>X26-X21</f>
        <v>-0.82333333333333414</v>
      </c>
      <c r="Z21" s="2">
        <f>X25^Y21</f>
        <v>0.61595308715215913</v>
      </c>
      <c r="AA21" s="2">
        <f t="shared" ref="AA21:AA23" si="18">Z21/N21</f>
        <v>2.7797416833060811</v>
      </c>
      <c r="AB21" s="2">
        <f>AVERAGE(AA21,AA23)</f>
        <v>2.4020149964577664</v>
      </c>
      <c r="AC21" s="2">
        <v>20.72</v>
      </c>
      <c r="AD21" s="2">
        <v>20.75</v>
      </c>
      <c r="AE21" s="12">
        <f t="shared" ref="AE21:AE22" si="19">AVERAGE(AC21:AD21)</f>
        <v>20.734999999999999</v>
      </c>
      <c r="AF21" s="2">
        <f>AE26-AE21</f>
        <v>7.4416666666666664</v>
      </c>
      <c r="AG21" s="2">
        <f>AE25^AF21</f>
        <v>68.348136331075438</v>
      </c>
      <c r="AH21" s="2">
        <f t="shared" si="11"/>
        <v>308.4490807801468</v>
      </c>
      <c r="AI21" s="2">
        <f>AVERAGE(AH21,AH23)</f>
        <v>224.54980739297963</v>
      </c>
      <c r="AJ21" s="2">
        <v>17.190000000000001</v>
      </c>
      <c r="AK21" s="2">
        <v>17.02</v>
      </c>
      <c r="AL21" s="12">
        <f t="shared" ref="AL21:AL22" si="20">AVERAGE(AJ21:AK21)</f>
        <v>17.105</v>
      </c>
      <c r="AM21" s="2">
        <f>AL26-AL21</f>
        <v>0.27499999999999858</v>
      </c>
      <c r="AN21" s="2">
        <f>AL25^AM21</f>
        <v>1.2269481890987239</v>
      </c>
      <c r="AO21" s="2">
        <f>AN21/N21</f>
        <v>5.5371084188626094</v>
      </c>
      <c r="AP21" s="2">
        <f>AVERAGE(AO21,AO23)</f>
        <v>3.9182584985005962</v>
      </c>
    </row>
    <row r="22" spans="2:42" x14ac:dyDescent="0.25">
      <c r="B22" s="5" t="s">
        <v>31</v>
      </c>
      <c r="C22" s="5" t="s">
        <v>45</v>
      </c>
      <c r="D22" s="5">
        <v>18.13</v>
      </c>
      <c r="E22" s="5">
        <v>18.87</v>
      </c>
      <c r="F22" s="12">
        <f t="shared" si="13"/>
        <v>18.5</v>
      </c>
      <c r="G22" s="2">
        <f>F26-F22</f>
        <v>-0.1266666666666687</v>
      </c>
      <c r="H22" s="2">
        <f>F25^G22</f>
        <v>0.91721185818106377</v>
      </c>
      <c r="I22" s="5">
        <v>20.65</v>
      </c>
      <c r="J22" s="5">
        <v>25.11</v>
      </c>
      <c r="K22" s="12">
        <f>AVERAGE(J22)</f>
        <v>25.11</v>
      </c>
      <c r="L22" s="2">
        <f>K26-K22</f>
        <v>-4.1699999999999982</v>
      </c>
      <c r="M22" s="2">
        <f>K25^L22</f>
        <v>5.8408601955443382E-2</v>
      </c>
      <c r="N22" s="2">
        <f t="shared" si="15"/>
        <v>0.23145855424526943</v>
      </c>
      <c r="O22" s="2">
        <v>22.78</v>
      </c>
      <c r="P22" s="2">
        <v>22.59</v>
      </c>
      <c r="Q22" s="12">
        <f t="shared" ref="Q22" si="21">AVERAGE(O22:P22)</f>
        <v>22.685000000000002</v>
      </c>
      <c r="R22" s="2">
        <f>Q26-Q22</f>
        <v>-0.97833333333333528</v>
      </c>
      <c r="S22" s="2">
        <f>Q25^R22</f>
        <v>0.51746512819665469</v>
      </c>
      <c r="T22" s="2">
        <f>S22/N22</f>
        <v>2.2356707872991941</v>
      </c>
      <c r="U22" s="2"/>
      <c r="V22" s="2">
        <v>22.53</v>
      </c>
      <c r="W22" s="2">
        <v>22.64</v>
      </c>
      <c r="X22" s="12">
        <f t="shared" si="17"/>
        <v>22.585000000000001</v>
      </c>
      <c r="Y22" s="2">
        <f>X26-X22</f>
        <v>-0.31833333333333513</v>
      </c>
      <c r="Z22" s="2">
        <f>X25^Y22</f>
        <v>0.82914553473942998</v>
      </c>
      <c r="AA22" s="2">
        <f t="shared" si="18"/>
        <v>3.5822635177303073</v>
      </c>
      <c r="AB22" s="2"/>
      <c r="AC22" s="2">
        <v>23.07</v>
      </c>
      <c r="AD22" s="2">
        <v>23.27</v>
      </c>
      <c r="AE22" s="12">
        <f t="shared" si="19"/>
        <v>23.17</v>
      </c>
      <c r="AF22" s="2">
        <f>AE26-AE22</f>
        <v>5.0066666666666642</v>
      </c>
      <c r="AG22" s="2">
        <f>AE25^AF22</f>
        <v>17.154684724324582</v>
      </c>
      <c r="AH22" s="2">
        <f t="shared" si="11"/>
        <v>74.115578835536567</v>
      </c>
      <c r="AI22" s="2"/>
      <c r="AJ22" s="2">
        <v>18.82</v>
      </c>
      <c r="AK22" s="2">
        <v>19.04</v>
      </c>
      <c r="AL22" s="12">
        <f t="shared" si="20"/>
        <v>18.93</v>
      </c>
      <c r="AM22" s="2">
        <f>AL26-AL22</f>
        <v>-1.5500000000000007</v>
      </c>
      <c r="AN22" s="2">
        <f>AL25^AM22</f>
        <v>0.31574981247639256</v>
      </c>
      <c r="AO22" s="2">
        <f t="shared" si="12"/>
        <v>1.3641743054430484</v>
      </c>
      <c r="AP22" s="2"/>
    </row>
    <row r="23" spans="2:42" x14ac:dyDescent="0.25">
      <c r="B23" s="6" t="s">
        <v>32</v>
      </c>
      <c r="C23" s="6" t="s">
        <v>46</v>
      </c>
      <c r="D23" s="6">
        <v>21.04</v>
      </c>
      <c r="E23" s="6">
        <v>20.69</v>
      </c>
      <c r="F23" s="14">
        <f>AVERAGE(D23:E23)</f>
        <v>20.865000000000002</v>
      </c>
      <c r="G23" s="8">
        <f>F26-F23</f>
        <v>-2.4916666666666707</v>
      </c>
      <c r="H23" s="8">
        <f>F25^G23</f>
        <v>0.1827000742161958</v>
      </c>
      <c r="I23" s="6">
        <v>20.92</v>
      </c>
      <c r="J23" s="6">
        <v>20.64</v>
      </c>
      <c r="K23" s="14">
        <f>AVERAGE(I23:J23)</f>
        <v>20.78</v>
      </c>
      <c r="L23" s="8">
        <f>K26-K23</f>
        <v>0.16000000000000014</v>
      </c>
      <c r="M23" s="8">
        <f>K25^L23</f>
        <v>1.1151400839534131</v>
      </c>
      <c r="N23" s="8">
        <f>SQRT(H23*M23)</f>
        <v>0.45137143917149142</v>
      </c>
      <c r="O23" s="8">
        <v>21.88</v>
      </c>
      <c r="P23" s="8">
        <v>22.01</v>
      </c>
      <c r="Q23" s="14">
        <f>AVERAGE(O23:P23)</f>
        <v>21.945</v>
      </c>
      <c r="R23" s="8">
        <f>Q26-Q23</f>
        <v>-0.23833333333333329</v>
      </c>
      <c r="S23" s="8">
        <f>Q25^R23</f>
        <v>0.85172249686417367</v>
      </c>
      <c r="T23" s="8">
        <f t="shared" si="16"/>
        <v>1.8869658621456888</v>
      </c>
      <c r="U23" s="8"/>
      <c r="V23" s="8">
        <v>22.81</v>
      </c>
      <c r="W23" s="8">
        <v>22.03</v>
      </c>
      <c r="X23" s="14">
        <f>AVERAGE(V23:W23)</f>
        <v>22.42</v>
      </c>
      <c r="Y23" s="8">
        <f>X26-X23</f>
        <v>-0.15333333333333599</v>
      </c>
      <c r="Z23" s="8">
        <f>X25^Y23</f>
        <v>0.91370592760644354</v>
      </c>
      <c r="AA23" s="8">
        <f t="shared" si="18"/>
        <v>2.0242883096094513</v>
      </c>
      <c r="AB23" s="8"/>
      <c r="AC23" s="8">
        <v>21.04</v>
      </c>
      <c r="AD23" s="8">
        <v>20.69</v>
      </c>
      <c r="AE23" s="14">
        <f>AVERAGE(AC23:AD23)</f>
        <v>20.865000000000002</v>
      </c>
      <c r="AF23" s="8">
        <f>AE26-AE23</f>
        <v>7.3116666666666639</v>
      </c>
      <c r="AG23" s="8">
        <f>AE25^AF23</f>
        <v>63.485633954442356</v>
      </c>
      <c r="AH23" s="8">
        <f t="shared" si="11"/>
        <v>140.65053400581243</v>
      </c>
      <c r="AI23" s="8"/>
      <c r="AJ23" s="8">
        <v>16.739999999999998</v>
      </c>
      <c r="AK23" s="8">
        <v>17.920000000000002</v>
      </c>
      <c r="AL23" s="14">
        <f>AVERAGE(AJ23:AK23)</f>
        <v>17.329999999999998</v>
      </c>
      <c r="AM23" s="8">
        <f>AL26-AL23</f>
        <v>5.0000000000000711E-2</v>
      </c>
      <c r="AN23" s="8">
        <f>AL25^AM23</f>
        <v>1.0378873591576847</v>
      </c>
      <c r="AO23" s="8">
        <f t="shared" si="12"/>
        <v>2.2994085781385825</v>
      </c>
      <c r="AP23" s="8"/>
    </row>
    <row r="24" spans="2:42" x14ac:dyDescent="0.25">
      <c r="B24" s="5" t="s">
        <v>18</v>
      </c>
      <c r="F24" s="5">
        <v>97.83</v>
      </c>
      <c r="K24" s="5">
        <v>97.61</v>
      </c>
      <c r="Q24" s="5">
        <v>96.09</v>
      </c>
      <c r="X24" s="5">
        <v>80.14</v>
      </c>
      <c r="AE24" s="5">
        <v>76.42</v>
      </c>
      <c r="AL24" s="5">
        <v>110.38</v>
      </c>
    </row>
    <row r="25" spans="2:42" x14ac:dyDescent="0.25">
      <c r="B25" s="5" t="s">
        <v>19</v>
      </c>
      <c r="F25" s="5">
        <f>F24/100 +1</f>
        <v>1.9782999999999999</v>
      </c>
      <c r="K25" s="5">
        <f>K24/100 +1</f>
        <v>1.9761</v>
      </c>
      <c r="Q25" s="5">
        <f>Q24/100 +1</f>
        <v>1.9609000000000001</v>
      </c>
      <c r="X25" s="5">
        <f>X24/100 +1</f>
        <v>1.8014000000000001</v>
      </c>
      <c r="AE25" s="5">
        <f>AE24/100 +1</f>
        <v>1.7642</v>
      </c>
      <c r="AL25" s="5">
        <f>AL24/100 +1</f>
        <v>2.1037999999999997</v>
      </c>
    </row>
    <row r="26" spans="2:42" x14ac:dyDescent="0.25">
      <c r="B26" s="6" t="s">
        <v>20</v>
      </c>
      <c r="C26" s="6"/>
      <c r="D26" s="6"/>
      <c r="E26" s="6"/>
      <c r="F26" s="6">
        <f>AVERAGE(F18:F20)</f>
        <v>18.373333333333331</v>
      </c>
      <c r="G26" s="6"/>
      <c r="H26" s="6"/>
      <c r="I26" s="6"/>
      <c r="J26" s="6"/>
      <c r="K26" s="6">
        <f>AVERAGE(K18:K20)</f>
        <v>20.94</v>
      </c>
      <c r="L26" s="6"/>
      <c r="M26" s="6"/>
      <c r="N26" s="6"/>
      <c r="O26" s="6"/>
      <c r="P26" s="6"/>
      <c r="Q26" s="6">
        <f>AVERAGE(Q18:Q20)</f>
        <v>21.706666666666667</v>
      </c>
      <c r="R26" s="6"/>
      <c r="S26" s="6"/>
      <c r="T26" s="6"/>
      <c r="U26" s="6"/>
      <c r="V26" s="6"/>
      <c r="W26" s="6"/>
      <c r="X26" s="6">
        <f>AVERAGE(X18:X20)</f>
        <v>22.266666666666666</v>
      </c>
      <c r="Y26" s="6"/>
      <c r="Z26" s="6"/>
      <c r="AA26" s="6"/>
      <c r="AB26" s="6"/>
      <c r="AC26" s="6"/>
      <c r="AD26" s="6"/>
      <c r="AE26" s="6">
        <f>AVERAGE(AE18:AE20)</f>
        <v>28.176666666666666</v>
      </c>
      <c r="AF26" s="6"/>
      <c r="AG26" s="6"/>
      <c r="AH26" s="6"/>
      <c r="AI26" s="6"/>
      <c r="AJ26" s="6"/>
      <c r="AK26" s="6"/>
      <c r="AL26" s="6">
        <f>AVERAGE(AL18:AL19)</f>
        <v>17.38</v>
      </c>
      <c r="AM26" s="6"/>
      <c r="AN26" s="6"/>
      <c r="AO26" s="6"/>
      <c r="AP26" s="6"/>
    </row>
    <row r="29" spans="2:42" x14ac:dyDescent="0.25">
      <c r="B29" s="4"/>
      <c r="C29" s="4" t="s">
        <v>0</v>
      </c>
      <c r="D29" s="4"/>
      <c r="E29" s="4"/>
      <c r="F29" s="4" t="s">
        <v>1</v>
      </c>
      <c r="G29" s="4"/>
      <c r="H29" s="4"/>
      <c r="I29" s="4"/>
      <c r="J29" s="4"/>
      <c r="K29" s="4" t="s">
        <v>2</v>
      </c>
      <c r="L29" s="4"/>
      <c r="M29" s="4"/>
      <c r="N29" s="4"/>
      <c r="O29" s="4"/>
      <c r="P29" s="4"/>
      <c r="Q29" s="4" t="s">
        <v>3</v>
      </c>
      <c r="R29" s="4"/>
      <c r="S29" s="4"/>
      <c r="T29" s="4"/>
      <c r="U29" s="4"/>
      <c r="V29" s="4"/>
      <c r="W29" s="4"/>
      <c r="X29" s="4"/>
      <c r="Y29" s="4" t="s">
        <v>4</v>
      </c>
      <c r="Z29" s="4"/>
      <c r="AA29" s="4"/>
      <c r="AB29" s="4"/>
      <c r="AC29" s="4"/>
      <c r="AD29" s="4"/>
      <c r="AE29" s="4" t="s">
        <v>5</v>
      </c>
      <c r="AF29" s="4"/>
      <c r="AG29" s="4"/>
      <c r="AH29" s="4"/>
      <c r="AI29" s="4"/>
      <c r="AJ29" s="4"/>
      <c r="AK29" s="4"/>
      <c r="AL29" s="4" t="s">
        <v>37</v>
      </c>
      <c r="AM29" s="4"/>
      <c r="AN29" s="4"/>
      <c r="AO29" s="4"/>
      <c r="AP29" s="4"/>
    </row>
    <row r="30" spans="2:42" x14ac:dyDescent="0.25">
      <c r="B30" s="6"/>
      <c r="C30" s="5" t="s">
        <v>6</v>
      </c>
      <c r="F30" s="6" t="s">
        <v>7</v>
      </c>
      <c r="G30" s="6" t="s">
        <v>8</v>
      </c>
      <c r="H30" s="6" t="s">
        <v>9</v>
      </c>
      <c r="K30" s="6" t="s">
        <v>7</v>
      </c>
      <c r="L30" s="6" t="s">
        <v>8</v>
      </c>
      <c r="M30" s="6" t="s">
        <v>9</v>
      </c>
      <c r="N30" s="6" t="s">
        <v>10</v>
      </c>
      <c r="O30" s="6"/>
      <c r="P30" s="6"/>
      <c r="Q30" s="6" t="s">
        <v>7</v>
      </c>
      <c r="R30" s="6" t="s">
        <v>8</v>
      </c>
      <c r="S30" s="6" t="s">
        <v>9</v>
      </c>
      <c r="T30" s="6" t="s">
        <v>11</v>
      </c>
      <c r="U30" s="6" t="s">
        <v>12</v>
      </c>
      <c r="V30" s="6"/>
      <c r="W30" s="6"/>
      <c r="X30" s="6" t="s">
        <v>7</v>
      </c>
      <c r="Y30" s="6" t="s">
        <v>8</v>
      </c>
      <c r="Z30" s="6" t="s">
        <v>9</v>
      </c>
      <c r="AA30" s="6" t="s">
        <v>11</v>
      </c>
      <c r="AB30" s="6" t="s">
        <v>12</v>
      </c>
      <c r="AC30" s="6"/>
      <c r="AD30" s="6"/>
      <c r="AE30" s="6" t="s">
        <v>7</v>
      </c>
      <c r="AF30" s="6" t="s">
        <v>8</v>
      </c>
      <c r="AG30" s="6" t="s">
        <v>9</v>
      </c>
      <c r="AH30" s="6" t="s">
        <v>11</v>
      </c>
      <c r="AI30" s="6" t="s">
        <v>12</v>
      </c>
      <c r="AJ30" s="6"/>
      <c r="AK30" s="6"/>
      <c r="AL30" s="6" t="s">
        <v>7</v>
      </c>
      <c r="AM30" s="6" t="s">
        <v>8</v>
      </c>
      <c r="AN30" s="6" t="s">
        <v>9</v>
      </c>
      <c r="AO30" s="6" t="s">
        <v>11</v>
      </c>
      <c r="AP30" s="6" t="s">
        <v>12</v>
      </c>
    </row>
    <row r="31" spans="2:42" x14ac:dyDescent="0.25">
      <c r="B31" s="4" t="s">
        <v>23</v>
      </c>
      <c r="C31" s="4" t="s">
        <v>44</v>
      </c>
      <c r="D31" s="4">
        <v>19.3</v>
      </c>
      <c r="E31" s="4">
        <v>19.399999999999999</v>
      </c>
      <c r="F31" s="9">
        <f>AVERAGE(D31:E31)</f>
        <v>19.350000000000001</v>
      </c>
      <c r="G31" s="10">
        <f>F39-F31</f>
        <v>0.38999999999999702</v>
      </c>
      <c r="H31" s="10">
        <f>F38^G31</f>
        <v>1.3048300170025331</v>
      </c>
      <c r="I31" s="4">
        <v>20.350000000000001</v>
      </c>
      <c r="J31" s="4">
        <v>19.850000000000001</v>
      </c>
      <c r="K31" s="9">
        <f>AVERAGE(I31:J31)</f>
        <v>20.100000000000001</v>
      </c>
      <c r="L31" s="10">
        <f>K39-K31</f>
        <v>-0.25333333333333385</v>
      </c>
      <c r="M31" s="10">
        <f>K38^L31</f>
        <v>0.84151476564983441</v>
      </c>
      <c r="N31" s="10">
        <f>SQRT(H31*M31)</f>
        <v>1.0478710445330361</v>
      </c>
      <c r="O31" s="7">
        <v>20.68</v>
      </c>
      <c r="P31" s="7">
        <v>21.72</v>
      </c>
      <c r="Q31" s="11">
        <f>AVERAGE(P31)</f>
        <v>21.72</v>
      </c>
      <c r="R31" s="10">
        <f>Q39-Q31</f>
        <v>0.26333333333333542</v>
      </c>
      <c r="S31" s="10">
        <f>Q38^R31</f>
        <v>1.1940245810483217</v>
      </c>
      <c r="T31" s="10">
        <f>S31/N31</f>
        <v>1.1394766438845689</v>
      </c>
      <c r="U31" s="10">
        <f>AVERAGE(T31:T33)</f>
        <v>1.0256832255069417</v>
      </c>
      <c r="V31" s="10">
        <v>22.72</v>
      </c>
      <c r="W31" s="10">
        <v>22.94</v>
      </c>
      <c r="X31" s="9">
        <f>AVERAGE(V31:W31)</f>
        <v>22.83</v>
      </c>
      <c r="Y31" s="10">
        <f>X39-X31</f>
        <v>0.42333333333333201</v>
      </c>
      <c r="Z31" s="10">
        <f>X38^Y31</f>
        <v>1.2829457735969387</v>
      </c>
      <c r="AA31" s="10">
        <f>Z31/N31</f>
        <v>1.224335551869991</v>
      </c>
      <c r="AB31" s="10">
        <f>AVERAGE(AA31:AA33)</f>
        <v>1.0777873927838433</v>
      </c>
      <c r="AC31" s="10">
        <v>29.18</v>
      </c>
      <c r="AD31" s="10">
        <v>28.7</v>
      </c>
      <c r="AE31" s="9">
        <f>AVERAGE(AC31:AD31)</f>
        <v>28.939999999999998</v>
      </c>
      <c r="AF31" s="10">
        <f>AE39-AE31</f>
        <v>-0.49166666666666359</v>
      </c>
      <c r="AG31" s="10">
        <f>AE38^AF31</f>
        <v>0.75645074733669826</v>
      </c>
      <c r="AH31" s="10">
        <f>AG31/N31</f>
        <v>0.72189297651009732</v>
      </c>
      <c r="AI31" s="10">
        <f>AVERAGE(AH31:AH33)</f>
        <v>1.0616724277603808</v>
      </c>
      <c r="AJ31" s="10">
        <v>15.88</v>
      </c>
      <c r="AK31" s="10">
        <v>15.83</v>
      </c>
      <c r="AL31" s="9">
        <f>AVERAGE(AJ31:AK31)</f>
        <v>15.855</v>
      </c>
      <c r="AM31" s="10">
        <f>AL39-AL31</f>
        <v>1.18333333333333</v>
      </c>
      <c r="AN31" s="10">
        <f>AL38^AM31</f>
        <v>2.4111372546623393</v>
      </c>
      <c r="AO31" s="10">
        <f>AN31/N31</f>
        <v>2.3009866216284438</v>
      </c>
      <c r="AP31" s="10">
        <f>AVERAGE(AO31,AO33)</f>
        <v>1.6924198937085393</v>
      </c>
    </row>
    <row r="32" spans="2:42" x14ac:dyDescent="0.25">
      <c r="B32" s="5" t="s">
        <v>23</v>
      </c>
      <c r="C32" s="5" t="s">
        <v>45</v>
      </c>
      <c r="D32" s="5">
        <v>19.989999999999998</v>
      </c>
      <c r="E32" s="5">
        <v>19.89</v>
      </c>
      <c r="F32" s="12">
        <f>AVERAGE(D32:E32)</f>
        <v>19.939999999999998</v>
      </c>
      <c r="G32" s="13">
        <f>F39-F32</f>
        <v>-0.19999999999999929</v>
      </c>
      <c r="H32" s="13">
        <f>F38^G32</f>
        <v>0.87245205473342158</v>
      </c>
      <c r="I32" s="5">
        <v>19.489999999999998</v>
      </c>
      <c r="J32" s="5">
        <v>19.75</v>
      </c>
      <c r="K32" s="12">
        <f>AVERAGE(I32:J32)</f>
        <v>19.619999999999997</v>
      </c>
      <c r="L32" s="13">
        <f>K39-K32</f>
        <v>0.22666666666667012</v>
      </c>
      <c r="M32" s="13">
        <f>K38^L32</f>
        <v>1.166944016351205</v>
      </c>
      <c r="N32" s="13">
        <f>SQRT(H32*M32)</f>
        <v>1.0090107555544094</v>
      </c>
      <c r="O32" s="2">
        <v>21.41</v>
      </c>
      <c r="P32" s="2">
        <v>21.95</v>
      </c>
      <c r="Q32" s="12">
        <f>AVERAGE(O32:P32)</f>
        <v>21.68</v>
      </c>
      <c r="R32" s="13">
        <f>Q39-Q32</f>
        <v>0.30333333333333456</v>
      </c>
      <c r="S32" s="13">
        <f>Q38^R32</f>
        <v>1.2266240780905338</v>
      </c>
      <c r="T32" s="13">
        <f>S32/N32</f>
        <v>1.2156699731278433</v>
      </c>
      <c r="U32" s="13"/>
      <c r="V32" s="13">
        <v>22.49</v>
      </c>
      <c r="W32" s="13">
        <v>22.74</v>
      </c>
      <c r="X32" s="12">
        <f>AVERAGE(V32:W32)</f>
        <v>22.614999999999998</v>
      </c>
      <c r="Y32" s="13">
        <f>X39-X32</f>
        <v>0.63833333333333186</v>
      </c>
      <c r="Z32" s="13">
        <f>X38^Y32</f>
        <v>1.456010424745086</v>
      </c>
      <c r="AA32" s="13">
        <f t="shared" ref="AA32:AA36" si="22">Z32/N32</f>
        <v>1.4430078338907981</v>
      </c>
      <c r="AB32" s="13"/>
      <c r="AC32" s="13">
        <v>28.75</v>
      </c>
      <c r="AD32" s="13">
        <v>28.61</v>
      </c>
      <c r="AE32" s="12">
        <f>AVERAGE(AC32:AD32)</f>
        <v>28.68</v>
      </c>
      <c r="AF32" s="13">
        <f>AE39-AE32</f>
        <v>-0.23166666666666558</v>
      </c>
      <c r="AG32" s="13">
        <f>AE38^AF32</f>
        <v>0.8767647662440945</v>
      </c>
      <c r="AH32" s="13">
        <f t="shared" ref="AH32:AH36" si="23">AG32/N32</f>
        <v>0.86893500531849999</v>
      </c>
      <c r="AI32" s="13"/>
      <c r="AJ32" s="13">
        <v>18.23</v>
      </c>
      <c r="AK32" s="13">
        <v>18.28</v>
      </c>
      <c r="AL32" s="12">
        <f>AVERAGE(AJ32:AK32)</f>
        <v>18.255000000000003</v>
      </c>
      <c r="AM32" s="13">
        <f>AL39-AL32</f>
        <v>-1.2166666666666721</v>
      </c>
      <c r="AN32" s="13">
        <f>AL38^AM32</f>
        <v>0.4045863734520323</v>
      </c>
      <c r="AO32" s="13">
        <f>AN32/N32</f>
        <v>0.40097330105240447</v>
      </c>
      <c r="AP32" s="13"/>
    </row>
    <row r="33" spans="2:46" x14ac:dyDescent="0.25">
      <c r="B33" s="5" t="s">
        <v>23</v>
      </c>
      <c r="C33" s="5" t="s">
        <v>46</v>
      </c>
      <c r="D33" s="5">
        <v>20.059999999999999</v>
      </c>
      <c r="E33" s="5">
        <v>19.8</v>
      </c>
      <c r="F33" s="12">
        <f t="shared" ref="F33:F35" si="24">AVERAGE(D33:E33)</f>
        <v>19.93</v>
      </c>
      <c r="G33" s="13">
        <f>F39-F33</f>
        <v>-0.19000000000000128</v>
      </c>
      <c r="H33" s="13">
        <f>F38^G33</f>
        <v>0.8784246035529395</v>
      </c>
      <c r="I33" s="5">
        <v>19.75</v>
      </c>
      <c r="J33" s="5">
        <v>19.89</v>
      </c>
      <c r="K33" s="12">
        <f t="shared" ref="K33:K35" si="25">AVERAGE(I33:J33)</f>
        <v>19.82</v>
      </c>
      <c r="L33" s="13">
        <f>K39-K33</f>
        <v>2.6666666666667282E-2</v>
      </c>
      <c r="M33" s="13">
        <f>K38^L33</f>
        <v>1.018329295500406</v>
      </c>
      <c r="N33" s="13">
        <f t="shared" ref="N33:N35" si="26">SQRT(H33*M33)</f>
        <v>0.94579358619430709</v>
      </c>
      <c r="O33" s="2">
        <v>23.46</v>
      </c>
      <c r="P33" s="2">
        <v>22.55</v>
      </c>
      <c r="Q33" s="3">
        <f>AVERAGE(P33)</f>
        <v>22.55</v>
      </c>
      <c r="R33" s="13">
        <f>Q39-Q33</f>
        <v>-0.56666666666666643</v>
      </c>
      <c r="S33" s="13">
        <f>Q38^R33</f>
        <v>0.68277128353710381</v>
      </c>
      <c r="T33" s="13">
        <f t="shared" ref="T33:T36" si="27">S33/N33</f>
        <v>0.7219030595084126</v>
      </c>
      <c r="U33" s="13"/>
      <c r="V33" s="13">
        <v>24.29</v>
      </c>
      <c r="W33" s="13">
        <v>24.34</v>
      </c>
      <c r="X33" s="12">
        <f t="shared" ref="X33:X35" si="28">AVERAGE(V33:W33)</f>
        <v>24.314999999999998</v>
      </c>
      <c r="Y33" s="13">
        <f>X39-X33</f>
        <v>-1.0616666666666674</v>
      </c>
      <c r="Z33" s="13">
        <f>X38^Y33</f>
        <v>0.53533694369776774</v>
      </c>
      <c r="AA33" s="13">
        <f>Z33/N33</f>
        <v>0.56601879259074006</v>
      </c>
      <c r="AB33" s="13"/>
      <c r="AC33" s="13">
        <v>27.76</v>
      </c>
      <c r="AD33" s="13">
        <v>27.69</v>
      </c>
      <c r="AE33" s="12">
        <f t="shared" ref="AE33:AE35" si="29">AVERAGE(AC33:AD33)</f>
        <v>27.725000000000001</v>
      </c>
      <c r="AF33" s="13">
        <f>AE39-AE33</f>
        <v>0.72333333333333272</v>
      </c>
      <c r="AG33" s="13">
        <f>AE38^AF33</f>
        <v>1.5077740164934001</v>
      </c>
      <c r="AH33" s="13">
        <f t="shared" si="23"/>
        <v>1.5941893014525454</v>
      </c>
      <c r="AI33" s="13"/>
      <c r="AJ33" s="13">
        <v>17.149999999999999</v>
      </c>
      <c r="AK33" s="13">
        <v>16.86</v>
      </c>
      <c r="AL33" s="12">
        <f t="shared" ref="AL33:AL35" si="30">AVERAGE(AJ33:AK33)</f>
        <v>17.004999999999999</v>
      </c>
      <c r="AM33" s="13">
        <f>AL39-AL33</f>
        <v>3.3333333333331439E-2</v>
      </c>
      <c r="AN33" s="13">
        <f>AL38^AM33</f>
        <v>1.0251013725792857</v>
      </c>
      <c r="AO33" s="13">
        <f>AN33/N33</f>
        <v>1.0838531657886348</v>
      </c>
      <c r="AP33" s="13"/>
    </row>
    <row r="34" spans="2:46" x14ac:dyDescent="0.25">
      <c r="B34" s="5" t="s">
        <v>24</v>
      </c>
      <c r="C34" s="5" t="s">
        <v>44</v>
      </c>
      <c r="D34" s="5">
        <v>19.52</v>
      </c>
      <c r="E34" s="5">
        <v>19.45</v>
      </c>
      <c r="F34" s="12">
        <f t="shared" si="24"/>
        <v>19.484999999999999</v>
      </c>
      <c r="G34" s="13">
        <f>F39-F34</f>
        <v>0.25499999999999901</v>
      </c>
      <c r="H34" s="13">
        <f>F38^G34</f>
        <v>1.1900206524385692</v>
      </c>
      <c r="I34" s="5">
        <v>19.79</v>
      </c>
      <c r="J34" s="5">
        <v>19.920000000000002</v>
      </c>
      <c r="K34" s="12">
        <f t="shared" si="25"/>
        <v>19.855</v>
      </c>
      <c r="L34" s="13">
        <f>K39-K34</f>
        <v>-8.3333333333328596E-3</v>
      </c>
      <c r="M34" s="13">
        <f>K38^L34</f>
        <v>0.99434003492168321</v>
      </c>
      <c r="N34" s="13">
        <f t="shared" si="26"/>
        <v>1.0877891234532966</v>
      </c>
      <c r="O34" s="2">
        <v>22.41</v>
      </c>
      <c r="P34" s="2">
        <v>23.79</v>
      </c>
      <c r="Q34" s="12">
        <f t="shared" ref="Q34:Q35" si="31">AVERAGE(O34:P34)</f>
        <v>23.1</v>
      </c>
      <c r="R34" s="13">
        <f>Q39-Q34</f>
        <v>-1.1166666666666671</v>
      </c>
      <c r="S34" s="13">
        <f>Q38^R34</f>
        <v>0.4714381798922041</v>
      </c>
      <c r="T34" s="13">
        <f t="shared" si="27"/>
        <v>0.43339115066307698</v>
      </c>
      <c r="U34" s="13">
        <f>AVERAGE(T34:T36)</f>
        <v>1.7018660828763579</v>
      </c>
      <c r="V34" s="13">
        <v>22.22</v>
      </c>
      <c r="W34" s="13">
        <v>22.39</v>
      </c>
      <c r="X34" s="12">
        <f t="shared" si="28"/>
        <v>22.305</v>
      </c>
      <c r="Y34" s="13">
        <f>X39-X34</f>
        <v>0.94833333333333059</v>
      </c>
      <c r="Z34" s="13">
        <f>X38^Y34</f>
        <v>1.747445475337041</v>
      </c>
      <c r="AA34" s="13">
        <f>Z34/N34</f>
        <v>1.6064193304209538</v>
      </c>
      <c r="AB34" s="13">
        <f>AVERAGE(AA34:AA36)</f>
        <v>2.8033467568079842</v>
      </c>
      <c r="AC34" s="13">
        <v>20.239999999999998</v>
      </c>
      <c r="AD34" s="13">
        <v>20.9</v>
      </c>
      <c r="AE34" s="12">
        <f t="shared" si="29"/>
        <v>20.57</v>
      </c>
      <c r="AF34" s="13">
        <f>AE39-AE34</f>
        <v>7.8783333333333339</v>
      </c>
      <c r="AG34" s="13">
        <f>AE38^AF34</f>
        <v>87.57615843742937</v>
      </c>
      <c r="AH34" s="13">
        <f t="shared" si="23"/>
        <v>80.508396847552589</v>
      </c>
      <c r="AI34" s="13">
        <f>AVERAGE(AH34:AH36)</f>
        <v>149.99143446404423</v>
      </c>
      <c r="AJ34" s="13">
        <v>16.61</v>
      </c>
      <c r="AK34" s="13">
        <v>16.29</v>
      </c>
      <c r="AL34" s="12">
        <f t="shared" si="30"/>
        <v>16.45</v>
      </c>
      <c r="AM34" s="13">
        <f>AL39-AL34</f>
        <v>0.58833333333333115</v>
      </c>
      <c r="AN34" s="13">
        <f>AL38^AM34</f>
        <v>1.5489388944517817</v>
      </c>
      <c r="AO34" s="13">
        <f t="shared" ref="AO34:AO36" si="32">AN34/N34</f>
        <v>1.4239330593180768</v>
      </c>
      <c r="AP34" s="13">
        <f>AVERAGE(AO34,AO36)</f>
        <v>1.2040823589949992</v>
      </c>
    </row>
    <row r="35" spans="2:46" x14ac:dyDescent="0.25">
      <c r="B35" s="5" t="s">
        <v>24</v>
      </c>
      <c r="C35" s="5" t="s">
        <v>45</v>
      </c>
      <c r="D35" s="5">
        <v>21.61</v>
      </c>
      <c r="E35" s="5">
        <v>20.76</v>
      </c>
      <c r="F35" s="12">
        <f t="shared" si="24"/>
        <v>21.185000000000002</v>
      </c>
      <c r="G35" s="13">
        <f>F39-F35</f>
        <v>-1.4450000000000038</v>
      </c>
      <c r="H35" s="13">
        <f>F38^G35</f>
        <v>0.37312800132146123</v>
      </c>
      <c r="I35" s="5">
        <v>21.81</v>
      </c>
      <c r="J35" s="5">
        <v>21.81</v>
      </c>
      <c r="K35" s="12">
        <f t="shared" si="25"/>
        <v>21.81</v>
      </c>
      <c r="L35" s="13">
        <f>K39-K35</f>
        <v>-1.9633333333333312</v>
      </c>
      <c r="M35" s="13">
        <f>K38^L35</f>
        <v>0.26255995584720887</v>
      </c>
      <c r="N35" s="13">
        <f t="shared" si="26"/>
        <v>0.3129991558332389</v>
      </c>
      <c r="O35" s="2">
        <v>22.95</v>
      </c>
      <c r="P35" s="2">
        <v>23.16</v>
      </c>
      <c r="Q35" s="12">
        <f t="shared" si="31"/>
        <v>23.055</v>
      </c>
      <c r="R35" s="13">
        <f>Q39-Q35</f>
        <v>-1.0716666666666654</v>
      </c>
      <c r="S35" s="13">
        <f>Q38^R35</f>
        <v>0.4859429059836719</v>
      </c>
      <c r="T35" s="13">
        <f t="shared" si="27"/>
        <v>1.5525374331762567</v>
      </c>
      <c r="U35" s="13"/>
      <c r="V35" s="13">
        <v>23.22</v>
      </c>
      <c r="W35" s="13">
        <v>23.27</v>
      </c>
      <c r="X35" s="12">
        <f t="shared" si="28"/>
        <v>23.244999999999997</v>
      </c>
      <c r="Y35" s="13">
        <f>X39-X35</f>
        <v>8.3333333333328596E-3</v>
      </c>
      <c r="Z35" s="13">
        <f>X38^Y35</f>
        <v>1.0049167489053055</v>
      </c>
      <c r="AA35" s="13">
        <f t="shared" si="22"/>
        <v>3.2106053009315767</v>
      </c>
      <c r="AB35" s="13"/>
      <c r="AC35" s="13">
        <v>22.34</v>
      </c>
      <c r="AD35" s="13">
        <v>21.41</v>
      </c>
      <c r="AE35" s="12">
        <f t="shared" si="29"/>
        <v>21.875</v>
      </c>
      <c r="AF35" s="13">
        <f>AE39-AE35</f>
        <v>6.5733333333333341</v>
      </c>
      <c r="AG35" s="13">
        <f>AE38^AF35</f>
        <v>41.748510812466577</v>
      </c>
      <c r="AH35" s="13">
        <f t="shared" si="23"/>
        <v>133.38218341620555</v>
      </c>
      <c r="AI35" s="13"/>
      <c r="AJ35" s="13">
        <v>20.79</v>
      </c>
      <c r="AK35" s="13">
        <v>20.79</v>
      </c>
      <c r="AL35" s="12">
        <f t="shared" si="30"/>
        <v>20.79</v>
      </c>
      <c r="AM35" s="13">
        <f>AL39-AL35</f>
        <v>-3.7516666666666687</v>
      </c>
      <c r="AN35" s="13">
        <f>AL38^AM35</f>
        <v>6.1403760464747888E-2</v>
      </c>
      <c r="AO35" s="13">
        <f t="shared" si="32"/>
        <v>0.19617867754717799</v>
      </c>
      <c r="AP35" s="13"/>
    </row>
    <row r="36" spans="2:46" x14ac:dyDescent="0.25">
      <c r="B36" s="6" t="s">
        <v>24</v>
      </c>
      <c r="C36" s="6" t="s">
        <v>46</v>
      </c>
      <c r="D36" s="6">
        <v>21.01</v>
      </c>
      <c r="E36" s="6"/>
      <c r="F36" s="14">
        <f>AVERAGE(D36:E36)</f>
        <v>21.01</v>
      </c>
      <c r="G36" s="15">
        <f>F39-F36</f>
        <v>-1.2700000000000031</v>
      </c>
      <c r="H36" s="15">
        <f>F38^G36</f>
        <v>0.42044478323058315</v>
      </c>
      <c r="I36" s="6">
        <v>22.67</v>
      </c>
      <c r="J36" s="6">
        <v>20.74</v>
      </c>
      <c r="K36" s="14">
        <f>AVERAGE(I36)</f>
        <v>22.67</v>
      </c>
      <c r="L36" s="15">
        <f>K39-K36</f>
        <v>-2.8233333333333341</v>
      </c>
      <c r="M36" s="15">
        <f>K38^L36</f>
        <v>0.14616144268280384</v>
      </c>
      <c r="N36" s="15">
        <f>SQRT(H36*M36)</f>
        <v>0.24789678514543259</v>
      </c>
      <c r="O36" s="8">
        <v>22.19</v>
      </c>
      <c r="P36" s="8">
        <v>22.54</v>
      </c>
      <c r="Q36" s="14">
        <f>AVERAGE(O36:P36)</f>
        <v>22.365000000000002</v>
      </c>
      <c r="R36" s="15">
        <f>Q39-Q36</f>
        <v>-0.38166666666666771</v>
      </c>
      <c r="S36" s="15">
        <f>Q38^R36</f>
        <v>0.77335608061710581</v>
      </c>
      <c r="T36" s="15">
        <f t="shared" si="27"/>
        <v>3.1196696647897397</v>
      </c>
      <c r="U36" s="15"/>
      <c r="V36" s="15">
        <v>23.18</v>
      </c>
      <c r="W36" s="15">
        <v>23.72</v>
      </c>
      <c r="X36" s="14">
        <f>AVERAGE(V36:W36)</f>
        <v>23.45</v>
      </c>
      <c r="Y36" s="15">
        <f>X39-X36</f>
        <v>-0.19666666666666899</v>
      </c>
      <c r="Z36" s="15">
        <f>X38^Y36</f>
        <v>0.89069702590306765</v>
      </c>
      <c r="AA36" s="15">
        <f t="shared" si="22"/>
        <v>3.5930156390714227</v>
      </c>
      <c r="AB36" s="15"/>
      <c r="AC36" s="15">
        <v>20.67</v>
      </c>
      <c r="AD36" s="15">
        <v>21.89</v>
      </c>
      <c r="AE36" s="14">
        <f>AVERAGE(AC36:AD36)</f>
        <v>21.28</v>
      </c>
      <c r="AF36" s="15">
        <f>AE39-AE36</f>
        <v>7.168333333333333</v>
      </c>
      <c r="AG36" s="15">
        <f>AE38^AF36</f>
        <v>58.524395988688475</v>
      </c>
      <c r="AH36" s="15">
        <f t="shared" si="23"/>
        <v>236.0837231283746</v>
      </c>
      <c r="AI36" s="15"/>
      <c r="AJ36" s="15">
        <v>18.8</v>
      </c>
      <c r="AK36" s="15">
        <v>19.07</v>
      </c>
      <c r="AL36" s="14">
        <f>AVERAGE(AJ36:AK36)</f>
        <v>18.935000000000002</v>
      </c>
      <c r="AM36" s="15">
        <f>AL39-AL36</f>
        <v>-1.8966666666666718</v>
      </c>
      <c r="AN36" s="15">
        <f>AL38^AM36</f>
        <v>0.24398786402312611</v>
      </c>
      <c r="AO36" s="15">
        <f t="shared" si="32"/>
        <v>0.98423165867192164</v>
      </c>
      <c r="AP36" s="15"/>
    </row>
    <row r="37" spans="2:46" x14ac:dyDescent="0.25">
      <c r="B37" s="5" t="s">
        <v>18</v>
      </c>
      <c r="F37" s="5">
        <v>97.83</v>
      </c>
      <c r="K37" s="5">
        <v>97.61</v>
      </c>
      <c r="Q37" s="5">
        <v>96.09</v>
      </c>
      <c r="X37" s="5">
        <v>80.14</v>
      </c>
      <c r="AE37" s="5">
        <v>76.42</v>
      </c>
      <c r="AL37" s="5">
        <v>110.38</v>
      </c>
    </row>
    <row r="38" spans="2:46" x14ac:dyDescent="0.25">
      <c r="B38" s="5" t="s">
        <v>19</v>
      </c>
      <c r="F38" s="5">
        <f>F37/100 +1</f>
        <v>1.9782999999999999</v>
      </c>
      <c r="K38" s="5">
        <f>K37/100 +1</f>
        <v>1.9761</v>
      </c>
      <c r="Q38" s="5">
        <f>Q37/100 +1</f>
        <v>1.9609000000000001</v>
      </c>
      <c r="X38" s="5">
        <f>X37/100 +1</f>
        <v>1.8014000000000001</v>
      </c>
      <c r="AE38" s="5">
        <f>AE37/100 +1</f>
        <v>1.7642</v>
      </c>
      <c r="AL38" s="5">
        <f>AL37/100 +1</f>
        <v>2.1037999999999997</v>
      </c>
    </row>
    <row r="39" spans="2:46" x14ac:dyDescent="0.25">
      <c r="B39" s="6" t="s">
        <v>20</v>
      </c>
      <c r="C39" s="6"/>
      <c r="D39" s="6"/>
      <c r="E39" s="6"/>
      <c r="F39" s="6">
        <f>AVERAGE(F31:F33)</f>
        <v>19.739999999999998</v>
      </c>
      <c r="G39" s="6"/>
      <c r="H39" s="6"/>
      <c r="I39" s="6"/>
      <c r="J39" s="6"/>
      <c r="K39" s="6">
        <f>AVERAGE(K31:K33)</f>
        <v>19.846666666666668</v>
      </c>
      <c r="L39" s="6"/>
      <c r="M39" s="6"/>
      <c r="N39" s="6"/>
      <c r="O39" s="6"/>
      <c r="P39" s="6"/>
      <c r="Q39" s="6">
        <f>AVERAGE(Q31:Q33)</f>
        <v>21.983333333333334</v>
      </c>
      <c r="R39" s="6"/>
      <c r="S39" s="6"/>
      <c r="T39" s="6"/>
      <c r="U39" s="6"/>
      <c r="V39" s="6"/>
      <c r="W39" s="6"/>
      <c r="X39" s="6">
        <f>AVERAGE(X31:X33)</f>
        <v>23.25333333333333</v>
      </c>
      <c r="Y39" s="6"/>
      <c r="Z39" s="6"/>
      <c r="AA39" s="6"/>
      <c r="AB39" s="6"/>
      <c r="AC39" s="6"/>
      <c r="AD39" s="6"/>
      <c r="AE39" s="6">
        <f>AVERAGE(AE31:AE33)</f>
        <v>28.448333333333334</v>
      </c>
      <c r="AF39" s="6"/>
      <c r="AG39" s="6"/>
      <c r="AH39" s="6"/>
      <c r="AI39" s="6"/>
      <c r="AJ39" s="6"/>
      <c r="AK39" s="6"/>
      <c r="AL39" s="6">
        <f>AVERAGE(AL31:AL33)</f>
        <v>17.03833333333333</v>
      </c>
      <c r="AM39" s="6"/>
      <c r="AN39" s="6"/>
      <c r="AO39" s="6"/>
      <c r="AP39" s="6"/>
    </row>
    <row r="41" spans="2:46" x14ac:dyDescent="0.25">
      <c r="B41" s="4"/>
      <c r="C41" s="4" t="s">
        <v>0</v>
      </c>
      <c r="D41" s="4"/>
      <c r="E41" s="4"/>
      <c r="F41" s="4" t="s">
        <v>1</v>
      </c>
      <c r="G41" s="4"/>
      <c r="H41" s="4"/>
      <c r="I41" s="4"/>
      <c r="J41" s="4"/>
      <c r="K41" s="4" t="s">
        <v>2</v>
      </c>
      <c r="L41" s="4"/>
      <c r="M41" s="4"/>
      <c r="N41" s="4"/>
      <c r="O41" s="4"/>
      <c r="P41" s="4"/>
      <c r="Q41" s="4"/>
      <c r="R41" s="4" t="s">
        <v>25</v>
      </c>
      <c r="S41" s="4"/>
      <c r="T41" s="4"/>
      <c r="U41" s="4"/>
      <c r="V41" s="4"/>
      <c r="W41" s="4"/>
      <c r="X41" s="4"/>
      <c r="Y41" s="4"/>
      <c r="Z41" s="4" t="s">
        <v>26</v>
      </c>
      <c r="AA41" s="4"/>
      <c r="AB41" s="4"/>
      <c r="AC41" s="4"/>
      <c r="AD41" s="4"/>
      <c r="AE41" s="4"/>
      <c r="AF41" s="4"/>
      <c r="AG41" s="4"/>
      <c r="AH41" s="4" t="s">
        <v>27</v>
      </c>
      <c r="AI41" s="4"/>
      <c r="AJ41" s="4"/>
      <c r="AK41" s="4"/>
      <c r="AL41" s="4"/>
      <c r="AM41" s="4"/>
      <c r="AN41" s="4"/>
      <c r="AO41" s="4"/>
      <c r="AP41" s="4" t="s">
        <v>28</v>
      </c>
      <c r="AQ41" s="4"/>
      <c r="AR41" s="4"/>
      <c r="AS41" s="4"/>
      <c r="AT41" s="4"/>
    </row>
    <row r="42" spans="2:46" x14ac:dyDescent="0.25">
      <c r="B42" s="6"/>
      <c r="C42" s="5" t="s">
        <v>6</v>
      </c>
      <c r="F42" s="6" t="s">
        <v>7</v>
      </c>
      <c r="G42" s="6" t="s">
        <v>8</v>
      </c>
      <c r="H42" s="6" t="s">
        <v>9</v>
      </c>
      <c r="K42" s="6" t="s">
        <v>7</v>
      </c>
      <c r="L42" s="6" t="s">
        <v>8</v>
      </c>
      <c r="M42" s="6" t="s">
        <v>9</v>
      </c>
      <c r="N42" s="6" t="s">
        <v>10</v>
      </c>
      <c r="O42" s="6"/>
      <c r="P42" s="6"/>
      <c r="Q42" s="6"/>
      <c r="R42" s="6" t="s">
        <v>7</v>
      </c>
      <c r="S42" s="6" t="s">
        <v>8</v>
      </c>
      <c r="T42" s="6" t="s">
        <v>9</v>
      </c>
      <c r="U42" s="6" t="s">
        <v>11</v>
      </c>
      <c r="V42" s="6" t="s">
        <v>12</v>
      </c>
      <c r="W42" s="6"/>
      <c r="X42" s="6"/>
      <c r="Y42" s="6"/>
      <c r="Z42" s="6" t="s">
        <v>7</v>
      </c>
      <c r="AA42" s="6" t="s">
        <v>8</v>
      </c>
      <c r="AB42" s="6" t="s">
        <v>9</v>
      </c>
      <c r="AC42" s="6" t="s">
        <v>11</v>
      </c>
      <c r="AD42" s="6" t="s">
        <v>12</v>
      </c>
      <c r="AE42" s="6"/>
      <c r="AF42" s="6"/>
      <c r="AG42" s="6"/>
      <c r="AH42" s="6" t="s">
        <v>7</v>
      </c>
      <c r="AI42" s="6" t="s">
        <v>8</v>
      </c>
      <c r="AJ42" s="6" t="s">
        <v>9</v>
      </c>
      <c r="AK42" s="6" t="s">
        <v>11</v>
      </c>
      <c r="AL42" s="6" t="s">
        <v>12</v>
      </c>
      <c r="AM42" s="6"/>
      <c r="AN42" s="6"/>
      <c r="AO42" s="6"/>
      <c r="AP42" s="6" t="s">
        <v>7</v>
      </c>
      <c r="AQ42" s="6" t="s">
        <v>8</v>
      </c>
      <c r="AR42" s="6" t="s">
        <v>9</v>
      </c>
      <c r="AS42" s="6" t="s">
        <v>11</v>
      </c>
      <c r="AT42" s="6" t="s">
        <v>12</v>
      </c>
    </row>
    <row r="43" spans="2:46" x14ac:dyDescent="0.25">
      <c r="B43" s="4" t="s">
        <v>13</v>
      </c>
      <c r="C43" s="4" t="s">
        <v>44</v>
      </c>
      <c r="D43" s="4">
        <v>19.13</v>
      </c>
      <c r="E43" s="4">
        <v>19.05</v>
      </c>
      <c r="F43" s="9">
        <f>AVERAGE(D43:E43)</f>
        <v>19.09</v>
      </c>
      <c r="G43" s="7">
        <f>F51-F43</f>
        <v>-0.31666666666666643</v>
      </c>
      <c r="H43" s="7">
        <f>F50^G43</f>
        <v>0.80570146289675781</v>
      </c>
      <c r="I43" s="4">
        <v>21.48</v>
      </c>
      <c r="J43" s="4">
        <v>21.33</v>
      </c>
      <c r="K43" s="9">
        <f>AVERAGE(I43:J43)</f>
        <v>21.405000000000001</v>
      </c>
      <c r="L43" s="7">
        <f>K51-K43</f>
        <v>0.22333333333333272</v>
      </c>
      <c r="M43" s="7">
        <f>K50^L43</f>
        <v>1.1642975718123285</v>
      </c>
      <c r="N43" s="7">
        <f>SQRT(H43*M43)</f>
        <v>0.96854336859860646</v>
      </c>
      <c r="O43" s="7">
        <v>29.38</v>
      </c>
      <c r="P43" s="7">
        <v>31.02</v>
      </c>
      <c r="Q43" s="7"/>
      <c r="R43" s="11">
        <f>AVERAGE(O43:P43)</f>
        <v>30.2</v>
      </c>
      <c r="S43" s="7">
        <f>R51-R43</f>
        <v>7.6666666666667993E-2</v>
      </c>
      <c r="T43" s="7">
        <f>R50^S43</f>
        <v>1.054578629516014</v>
      </c>
      <c r="U43" s="7">
        <f>T43/N43</f>
        <v>1.0888295389827434</v>
      </c>
      <c r="V43" s="7">
        <f>AVERAGE(U43:U45)</f>
        <v>1.0021288232368455</v>
      </c>
      <c r="W43" s="7">
        <v>29.84</v>
      </c>
      <c r="X43" s="7">
        <v>29.74</v>
      </c>
      <c r="Y43" s="7"/>
      <c r="Z43" s="11">
        <f>AVERAGE(W43:Y43)</f>
        <v>29.79</v>
      </c>
      <c r="AA43" s="7">
        <f>Z51-Z43</f>
        <v>-0.31500000000000128</v>
      </c>
      <c r="AB43" s="7">
        <f>Z50^AA43</f>
        <v>0.83944321478689865</v>
      </c>
      <c r="AC43" s="7">
        <f t="shared" ref="AC43:AC48" si="33">AB43/N43</f>
        <v>0.86670689408724788</v>
      </c>
      <c r="AD43" s="7">
        <f>AVERAGE(AC43:AC45)</f>
        <v>1.0065135541308585</v>
      </c>
      <c r="AE43" s="7">
        <v>27.48</v>
      </c>
      <c r="AF43" s="7">
        <v>29.3</v>
      </c>
      <c r="AG43" s="7"/>
      <c r="AH43" s="11">
        <f>AVERAGE(AE43:AG43)</f>
        <v>28.39</v>
      </c>
      <c r="AI43" s="7">
        <f>AH51-AH43</f>
        <v>1.0633333333333326</v>
      </c>
      <c r="AJ43" s="7">
        <f>AH50^AI43</f>
        <v>2.1983581292395491</v>
      </c>
      <c r="AK43" s="7">
        <f>AJ43/N43</f>
        <v>2.2697570398116214</v>
      </c>
      <c r="AL43" s="7">
        <f>AVERAGE(AK43:AK45)</f>
        <v>1.1990977011748327</v>
      </c>
      <c r="AM43" s="7">
        <v>30.49</v>
      </c>
      <c r="AN43" s="7">
        <v>30.87</v>
      </c>
      <c r="AO43" s="7"/>
      <c r="AP43" s="11">
        <f>AVERAGE(AM43:AO43)</f>
        <v>30.68</v>
      </c>
      <c r="AQ43" s="7">
        <f>AP51-AP43</f>
        <v>0.56666666666666643</v>
      </c>
      <c r="AR43" s="7">
        <f>AP50^AQ43</f>
        <v>1.4710419359675235</v>
      </c>
      <c r="AS43" s="7">
        <f>AR43/N43</f>
        <v>1.5188188610448972</v>
      </c>
      <c r="AT43" s="7">
        <f>AVERAGE(AS43:AS45)</f>
        <v>1.0544744763593876</v>
      </c>
    </row>
    <row r="44" spans="2:46" x14ac:dyDescent="0.25">
      <c r="B44" s="5" t="s">
        <v>13</v>
      </c>
      <c r="C44" s="5" t="s">
        <v>45</v>
      </c>
      <c r="D44" s="5">
        <v>18.11</v>
      </c>
      <c r="E44" s="5">
        <v>18.739999999999998</v>
      </c>
      <c r="F44" s="12">
        <f>AVERAGE(D44:E44)</f>
        <v>18.424999999999997</v>
      </c>
      <c r="G44" s="2">
        <f>F51-F44</f>
        <v>0.34833333333333627</v>
      </c>
      <c r="H44" s="2">
        <f>F50^G44</f>
        <v>1.2682604008384122</v>
      </c>
      <c r="I44" s="5">
        <v>21.71</v>
      </c>
      <c r="J44" s="5">
        <v>21.79</v>
      </c>
      <c r="K44" s="12">
        <f>AVERAGE(I44:J44)</f>
        <v>21.75</v>
      </c>
      <c r="L44" s="2">
        <f>K51-K44</f>
        <v>-0.12166666666666615</v>
      </c>
      <c r="M44" s="2">
        <f>K50^L44</f>
        <v>0.92047058588651665</v>
      </c>
      <c r="N44" s="2">
        <f>SQRT(H44*M44)</f>
        <v>1.0804611951460366</v>
      </c>
      <c r="O44" s="2">
        <v>30.47</v>
      </c>
      <c r="P44" s="2">
        <v>30.07</v>
      </c>
      <c r="Q44" s="2"/>
      <c r="R44" s="3">
        <f>AVERAGE(O44:Q44)</f>
        <v>30.27</v>
      </c>
      <c r="S44" s="2">
        <f>R51-R44</f>
        <v>6.6666666666677088E-3</v>
      </c>
      <c r="T44" s="2">
        <f>R50^S44</f>
        <v>1.0046316744020545</v>
      </c>
      <c r="U44" s="2">
        <f>T44/N44</f>
        <v>0.92981745102494595</v>
      </c>
      <c r="V44" s="2"/>
      <c r="W44" s="2">
        <v>29.28</v>
      </c>
      <c r="X44" s="2">
        <v>29.09</v>
      </c>
      <c r="Y44" s="2"/>
      <c r="Z44" s="3">
        <f>AVERAGE(X44:Y44)</f>
        <v>29.09</v>
      </c>
      <c r="AA44" s="2">
        <f>Z51-Z44</f>
        <v>0.38499999999999801</v>
      </c>
      <c r="AB44" s="2">
        <f>Z50^AA44</f>
        <v>1.2385099330201381</v>
      </c>
      <c r="AC44" s="2">
        <f t="shared" si="33"/>
        <v>1.1462789580820989</v>
      </c>
      <c r="AD44" s="2"/>
      <c r="AE44" s="2">
        <v>29.88</v>
      </c>
      <c r="AF44" s="2">
        <v>29.91</v>
      </c>
      <c r="AG44" s="2"/>
      <c r="AH44" s="3">
        <f>AVERAGE(AE44:AG44)</f>
        <v>29.895</v>
      </c>
      <c r="AI44" s="2">
        <f>AH51-AH44</f>
        <v>-0.44166666666666643</v>
      </c>
      <c r="AJ44" s="2">
        <f>AH50^AI44</f>
        <v>0.72095111665683442</v>
      </c>
      <c r="AK44" s="2">
        <f>AJ44/N44</f>
        <v>0.66726238748388345</v>
      </c>
      <c r="AL44" s="2"/>
      <c r="AM44" s="2">
        <v>31.76</v>
      </c>
      <c r="AN44" s="2">
        <v>31.6</v>
      </c>
      <c r="AO44" s="2"/>
      <c r="AP44" s="3">
        <f>AVERAGE(AM44:AO44)</f>
        <v>31.68</v>
      </c>
      <c r="AQ44" s="2">
        <f>AP51-AP44</f>
        <v>-0.43333333333333357</v>
      </c>
      <c r="AR44" s="2">
        <f>AP50^AQ44</f>
        <v>0.74441674812384162</v>
      </c>
      <c r="AS44" s="2">
        <f>AR44/N44</f>
        <v>0.68898054966539102</v>
      </c>
      <c r="AT44" s="2"/>
    </row>
    <row r="45" spans="2:46" x14ac:dyDescent="0.25">
      <c r="B45" s="5" t="s">
        <v>13</v>
      </c>
      <c r="C45" s="5" t="s">
        <v>48</v>
      </c>
      <c r="D45" s="5">
        <v>19.309999999999999</v>
      </c>
      <c r="E45" s="5">
        <v>18.3</v>
      </c>
      <c r="F45" s="12">
        <f t="shared" ref="F45:F47" si="34">AVERAGE(D45:E45)</f>
        <v>18.805</v>
      </c>
      <c r="G45" s="13">
        <f>F51-F45</f>
        <v>-3.1666666666666288E-2</v>
      </c>
      <c r="H45" s="13">
        <f>F50^G45</f>
        <v>0.97862749931594262</v>
      </c>
      <c r="I45" s="5">
        <v>21.84</v>
      </c>
      <c r="J45" s="5">
        <v>21.62</v>
      </c>
      <c r="K45" s="12">
        <f t="shared" ref="K45" si="35">AVERAGE(I45:J45)</f>
        <v>21.73</v>
      </c>
      <c r="L45" s="13">
        <f>K51-K45</f>
        <v>-0.10166666666666657</v>
      </c>
      <c r="M45" s="13">
        <f>K50^L45</f>
        <v>0.93309549643483192</v>
      </c>
      <c r="N45" s="13">
        <f>SQRT(H45*M45)</f>
        <v>0.95559034753339134</v>
      </c>
      <c r="O45" s="2">
        <v>29.19</v>
      </c>
      <c r="P45" s="2">
        <v>31.53</v>
      </c>
      <c r="Q45" s="2"/>
      <c r="R45" s="3">
        <f>AVERAGE(O45:Q45)</f>
        <v>30.36</v>
      </c>
      <c r="S45" s="13">
        <f>R51-R45</f>
        <v>-8.3333333333332149E-2</v>
      </c>
      <c r="T45" s="13">
        <f>R50^S45</f>
        <v>0.94387431268169419</v>
      </c>
      <c r="U45" s="13">
        <f>T45/N45</f>
        <v>0.98773947970284648</v>
      </c>
      <c r="V45" s="2"/>
      <c r="W45" s="2">
        <v>29.31</v>
      </c>
      <c r="X45" s="2">
        <v>29.78</v>
      </c>
      <c r="Y45" s="2"/>
      <c r="Z45" s="3">
        <f t="shared" ref="Z45:Z47" si="36">AVERAGE(W45:Y45)</f>
        <v>29.545000000000002</v>
      </c>
      <c r="AA45" s="13">
        <f>Z51-Z45</f>
        <v>-7.0000000000003837E-2</v>
      </c>
      <c r="AB45" s="13">
        <f>Z50^AA45</f>
        <v>0.96185406091262227</v>
      </c>
      <c r="AC45" s="2">
        <f t="shared" si="33"/>
        <v>1.0065548102232291</v>
      </c>
      <c r="AD45" s="2"/>
      <c r="AE45" s="2">
        <v>30.38</v>
      </c>
      <c r="AF45" s="2">
        <v>29.77</v>
      </c>
      <c r="AG45" s="2"/>
      <c r="AH45" s="3">
        <f t="shared" ref="AH45" si="37">AVERAGE(AE45:AG45)</f>
        <v>30.074999999999999</v>
      </c>
      <c r="AI45" s="13">
        <f>AH51-AH45</f>
        <v>-0.62166666666666615</v>
      </c>
      <c r="AJ45" s="13">
        <f>AH50^AI45</f>
        <v>0.63095115173481353</v>
      </c>
      <c r="AK45" s="13">
        <f>AJ45/N45</f>
        <v>0.66027367622899324</v>
      </c>
      <c r="AL45" s="2"/>
      <c r="AM45" s="2">
        <v>31.75</v>
      </c>
      <c r="AN45" s="2">
        <v>31.38</v>
      </c>
      <c r="AO45" s="2"/>
      <c r="AP45" s="3">
        <f>AVERAGE(AN45:AO45)</f>
        <v>31.38</v>
      </c>
      <c r="AQ45" s="13">
        <f>AP51-AP45</f>
        <v>-0.13333333333333286</v>
      </c>
      <c r="AR45" s="13">
        <f>AP50^AQ45</f>
        <v>0.91318508782341323</v>
      </c>
      <c r="AS45" s="13">
        <f t="shared" ref="AS45" si="38">AR45/N45</f>
        <v>0.95562401836787458</v>
      </c>
      <c r="AT45" s="2"/>
    </row>
    <row r="46" spans="2:46" x14ac:dyDescent="0.25">
      <c r="B46" s="5" t="s">
        <v>32</v>
      </c>
      <c r="C46" s="5" t="s">
        <v>44</v>
      </c>
      <c r="D46" s="5">
        <v>23.22</v>
      </c>
      <c r="E46" s="5">
        <v>23.85</v>
      </c>
      <c r="F46" s="12">
        <f t="shared" si="34"/>
        <v>23.535</v>
      </c>
      <c r="G46" s="2">
        <f>F51-F46</f>
        <v>-4.7616666666666667</v>
      </c>
      <c r="H46" s="2">
        <f>F50^G46</f>
        <v>3.8828940555042345E-2</v>
      </c>
      <c r="I46" s="5">
        <v>23.97</v>
      </c>
      <c r="J46" s="5">
        <v>23.9</v>
      </c>
      <c r="K46" s="12">
        <f>AVERAGE(I46:J46)</f>
        <v>23.934999999999999</v>
      </c>
      <c r="L46" s="2">
        <f>K51-K46</f>
        <v>-2.3066666666666649</v>
      </c>
      <c r="M46" s="2">
        <f>K50^L46</f>
        <v>0.20781047200193922</v>
      </c>
      <c r="N46" s="2">
        <f>SQRT(H46*M46)</f>
        <v>8.9827949236741395E-2</v>
      </c>
      <c r="O46" s="2">
        <v>35.909999999999997</v>
      </c>
      <c r="P46" s="2">
        <v>35.75</v>
      </c>
      <c r="Q46" s="2"/>
      <c r="R46" s="3">
        <f t="shared" ref="R46:R47" si="39">AVERAGE(O46:Q46)</f>
        <v>35.83</v>
      </c>
      <c r="S46" s="2">
        <f>R51-R46</f>
        <v>-5.553333333333331</v>
      </c>
      <c r="T46" s="2">
        <f>R50^S46</f>
        <v>2.1295119952887957E-2</v>
      </c>
      <c r="U46" s="2">
        <f t="shared" ref="U46" si="40">T46/N46</f>
        <v>0.23706563640637845</v>
      </c>
      <c r="V46" s="2">
        <f>AVERAGE(U46:U48)</f>
        <v>2.0471273643582339</v>
      </c>
      <c r="W46" s="2">
        <v>31.1</v>
      </c>
      <c r="X46" s="2">
        <v>31.01</v>
      </c>
      <c r="Y46" s="2"/>
      <c r="Z46" s="3">
        <f t="shared" si="36"/>
        <v>31.055</v>
      </c>
      <c r="AA46" s="2">
        <f>Z51-Z46</f>
        <v>-1.5800000000000018</v>
      </c>
      <c r="AB46" s="2">
        <f>Z50^AA46</f>
        <v>0.41567138485941768</v>
      </c>
      <c r="AC46" s="2">
        <f t="shared" si="33"/>
        <v>4.6274170610743495</v>
      </c>
      <c r="AD46" s="2">
        <f>AVERAGE(AC46:AC48)</f>
        <v>4.3773473190908687</v>
      </c>
      <c r="AE46" s="2">
        <v>31.73</v>
      </c>
      <c r="AF46" s="2">
        <v>33.79</v>
      </c>
      <c r="AG46" s="2"/>
      <c r="AH46" s="3">
        <f>AVERAGE(AE46:AG46)</f>
        <v>32.76</v>
      </c>
      <c r="AI46" s="2">
        <f>AH51-AH46</f>
        <v>-3.3066666666666649</v>
      </c>
      <c r="AJ46" s="2">
        <f>AH50^AI46</f>
        <v>8.6331712707882841E-2</v>
      </c>
      <c r="AK46" s="2">
        <f t="shared" ref="AK46:AK48" si="41">AJ46/N46</f>
        <v>0.9610785222353877</v>
      </c>
      <c r="AL46" s="2">
        <f>AVERAGE(AK46:AK48)</f>
        <v>0.40119477846279733</v>
      </c>
      <c r="AM46" s="2">
        <v>33.44</v>
      </c>
      <c r="AN46" s="2">
        <v>33.369999999999997</v>
      </c>
      <c r="AO46" s="2"/>
      <c r="AP46" s="3">
        <f t="shared" ref="AP46:AP47" si="42">AVERAGE(AM46:AO46)</f>
        <v>33.405000000000001</v>
      </c>
      <c r="AQ46" s="2">
        <f>AP51-AP46</f>
        <v>-2.158333333333335</v>
      </c>
      <c r="AR46" s="2">
        <f>AP50^AQ46</f>
        <v>0.22990358931190372</v>
      </c>
      <c r="AS46" s="2">
        <f>AR46/N46</f>
        <v>2.5593770231355637</v>
      </c>
      <c r="AT46" s="2">
        <f>AVERAGE(AS46:AS48)</f>
        <v>3.1326660969441011</v>
      </c>
    </row>
    <row r="47" spans="2:46" x14ac:dyDescent="0.25">
      <c r="B47" s="5" t="s">
        <v>32</v>
      </c>
      <c r="C47" s="5" t="s">
        <v>45</v>
      </c>
      <c r="D47" s="5">
        <v>21.5</v>
      </c>
      <c r="E47" s="5">
        <v>21.6</v>
      </c>
      <c r="F47" s="12">
        <f t="shared" si="34"/>
        <v>21.55</v>
      </c>
      <c r="G47" s="2">
        <f>F51-F47</f>
        <v>-2.7766666666666673</v>
      </c>
      <c r="H47" s="2">
        <f>F50^G47</f>
        <v>0.1504164936814355</v>
      </c>
      <c r="I47" s="5">
        <v>23.14</v>
      </c>
      <c r="J47" s="5">
        <v>23.14</v>
      </c>
      <c r="K47" s="12">
        <f>AVERAGE(J47)</f>
        <v>23.14</v>
      </c>
      <c r="L47" s="2">
        <f>K51-K47</f>
        <v>-1.5116666666666667</v>
      </c>
      <c r="M47" s="2">
        <f>K50^L47</f>
        <v>0.35713755305843986</v>
      </c>
      <c r="N47" s="2">
        <f t="shared" ref="N47" si="43">SQRT(H47*M47)</f>
        <v>0.23177441293856868</v>
      </c>
      <c r="O47" s="2">
        <v>30.02</v>
      </c>
      <c r="P47" s="2">
        <v>30.2</v>
      </c>
      <c r="Q47" s="2"/>
      <c r="R47" s="3">
        <f t="shared" si="39"/>
        <v>30.11</v>
      </c>
      <c r="S47" s="2">
        <f>R51-R47</f>
        <v>0.16666666666666785</v>
      </c>
      <c r="T47" s="2">
        <f>R50^S47</f>
        <v>1.1224620483093739</v>
      </c>
      <c r="U47" s="2">
        <f>T47/N47</f>
        <v>4.8429075240798047</v>
      </c>
      <c r="V47" s="2"/>
      <c r="W47" s="2">
        <v>28.96</v>
      </c>
      <c r="X47" s="2">
        <v>28.41</v>
      </c>
      <c r="Y47" s="2"/>
      <c r="Z47" s="3">
        <f t="shared" si="36"/>
        <v>28.685000000000002</v>
      </c>
      <c r="AA47" s="2">
        <f>Z51-Z47</f>
        <v>0.78999999999999559</v>
      </c>
      <c r="AB47" s="2">
        <f>Z50^AA47</f>
        <v>1.5510469205853852</v>
      </c>
      <c r="AC47" s="2">
        <f t="shared" si="33"/>
        <v>6.6920541440287753</v>
      </c>
      <c r="AD47" s="2"/>
      <c r="AE47" s="2">
        <v>30.74</v>
      </c>
      <c r="AF47" s="2">
        <v>33.89</v>
      </c>
      <c r="AG47" s="2"/>
      <c r="AH47" s="3">
        <f>AVERAGE(AF47:AG47)</f>
        <v>33.89</v>
      </c>
      <c r="AI47" s="2">
        <f>AH51-AH47</f>
        <v>-4.4366666666666674</v>
      </c>
      <c r="AJ47" s="2">
        <f>AH50^AI47</f>
        <v>3.7378660573510018E-2</v>
      </c>
      <c r="AK47" s="2">
        <f t="shared" si="41"/>
        <v>0.16127173012586662</v>
      </c>
      <c r="AL47" s="2"/>
      <c r="AM47" s="2">
        <v>31.28</v>
      </c>
      <c r="AN47" s="2">
        <v>31.28</v>
      </c>
      <c r="AO47" s="2"/>
      <c r="AP47" s="3">
        <f t="shared" si="42"/>
        <v>31.28</v>
      </c>
      <c r="AQ47" s="2">
        <f>AP51-AP47</f>
        <v>-3.3333333333334991E-2</v>
      </c>
      <c r="AR47" s="2">
        <f>AP50^AQ47</f>
        <v>0.97755162666855178</v>
      </c>
      <c r="AS47" s="2">
        <f t="shared" ref="AS47:AS48" si="44">AR47/N47</f>
        <v>4.2176856982381823</v>
      </c>
      <c r="AT47" s="2"/>
    </row>
    <row r="48" spans="2:46" x14ac:dyDescent="0.25">
      <c r="B48" s="6" t="s">
        <v>32</v>
      </c>
      <c r="C48" s="6" t="s">
        <v>46</v>
      </c>
      <c r="D48" s="6">
        <v>20.260000000000002</v>
      </c>
      <c r="E48" s="6">
        <v>20.43</v>
      </c>
      <c r="F48" s="14">
        <f>AVERAGE(D48:E48)</f>
        <v>20.344999999999999</v>
      </c>
      <c r="G48" s="8">
        <f>F51-F48</f>
        <v>-1.5716666666666654</v>
      </c>
      <c r="H48" s="8">
        <f>F50^G48</f>
        <v>0.34223742743144558</v>
      </c>
      <c r="I48" s="6">
        <v>21.05</v>
      </c>
      <c r="J48" s="6">
        <v>21.05</v>
      </c>
      <c r="K48" s="14">
        <f>AVERAGE(I48:J48)</f>
        <v>21.05</v>
      </c>
      <c r="L48" s="8">
        <f>K51-K48</f>
        <v>0.57833333333333314</v>
      </c>
      <c r="M48" s="8">
        <f>K50^L48</f>
        <v>1.4827780815946709</v>
      </c>
      <c r="N48" s="8">
        <f>SQRT(H48*M48)</f>
        <v>0.71236378073052975</v>
      </c>
      <c r="O48" s="8">
        <v>30.78</v>
      </c>
      <c r="P48" s="8">
        <v>30.58</v>
      </c>
      <c r="Q48" s="8"/>
      <c r="R48" s="16">
        <f>AVERAGE(O48:Q48)</f>
        <v>30.68</v>
      </c>
      <c r="S48" s="8">
        <f>R51-R48</f>
        <v>-0.40333333333333243</v>
      </c>
      <c r="T48" s="8">
        <f>R50^S48</f>
        <v>0.75610928011991341</v>
      </c>
      <c r="U48" s="8">
        <f t="shared" ref="U48" si="45">T48/N48</f>
        <v>1.061408932588519</v>
      </c>
      <c r="V48" s="8"/>
      <c r="W48" s="8">
        <v>28.99</v>
      </c>
      <c r="X48" s="8">
        <v>29.04</v>
      </c>
      <c r="Y48" s="8"/>
      <c r="Z48" s="16">
        <f>AVERAGE(W48:Y48)</f>
        <v>29.015000000000001</v>
      </c>
      <c r="AA48" s="8">
        <f>Z51-Z48</f>
        <v>0.4599999999999973</v>
      </c>
      <c r="AB48" s="8">
        <f>Z50^AA48</f>
        <v>1.2912097538570315</v>
      </c>
      <c r="AC48" s="8">
        <f t="shared" si="33"/>
        <v>1.8125707521694809</v>
      </c>
      <c r="AD48" s="8"/>
      <c r="AE48" s="8">
        <v>33.299999999999997</v>
      </c>
      <c r="AF48" s="8"/>
      <c r="AG48" s="8"/>
      <c r="AH48" s="16">
        <f>AVERAGE(AE48:AG48)</f>
        <v>33.299999999999997</v>
      </c>
      <c r="AI48" s="8">
        <f>AH51-AH48</f>
        <v>-3.846666666666664</v>
      </c>
      <c r="AJ48" s="8">
        <f>AH50^AI48</f>
        <v>5.7868218509389599E-2</v>
      </c>
      <c r="AK48" s="8">
        <f t="shared" si="41"/>
        <v>8.1234083027137749E-2</v>
      </c>
      <c r="AL48" s="8"/>
      <c r="AM48" s="8">
        <v>30.33</v>
      </c>
      <c r="AN48" s="8">
        <v>30.33</v>
      </c>
      <c r="AO48" s="8"/>
      <c r="AP48" s="16">
        <f>AVERAGE(AM48:AO48)</f>
        <v>30.33</v>
      </c>
      <c r="AQ48" s="8">
        <f>AP51-AP48</f>
        <v>0.91666666666666785</v>
      </c>
      <c r="AR48" s="8">
        <f>AP50^AQ48</f>
        <v>1.8670595713106222</v>
      </c>
      <c r="AS48" s="8">
        <f t="shared" si="44"/>
        <v>2.6209355694585579</v>
      </c>
      <c r="AT48" s="8"/>
    </row>
    <row r="49" spans="2:46" x14ac:dyDescent="0.25">
      <c r="B49" s="5" t="s">
        <v>18</v>
      </c>
      <c r="F49" s="5">
        <v>97.83</v>
      </c>
      <c r="K49" s="5">
        <v>97.61</v>
      </c>
      <c r="R49" s="5">
        <v>100</v>
      </c>
      <c r="Z49" s="17">
        <v>74.3</v>
      </c>
      <c r="AH49" s="5">
        <v>109.76</v>
      </c>
      <c r="AP49" s="17">
        <v>97.61</v>
      </c>
    </row>
    <row r="50" spans="2:46" x14ac:dyDescent="0.25">
      <c r="B50" s="5" t="s">
        <v>19</v>
      </c>
      <c r="F50" s="5">
        <f>F49/100 +1</f>
        <v>1.9782999999999999</v>
      </c>
      <c r="K50" s="5">
        <f>K49/100 +1</f>
        <v>1.9761</v>
      </c>
      <c r="R50" s="5">
        <f>R49/100 +1</f>
        <v>2</v>
      </c>
      <c r="Z50" s="5">
        <f>Z49/100 +1</f>
        <v>1.7429999999999999</v>
      </c>
      <c r="AH50" s="5">
        <f>AH49/100 +1</f>
        <v>2.0975999999999999</v>
      </c>
      <c r="AP50" s="5">
        <f>AP49/100 +1</f>
        <v>1.9761</v>
      </c>
    </row>
    <row r="51" spans="2:46" x14ac:dyDescent="0.25">
      <c r="B51" s="6" t="s">
        <v>20</v>
      </c>
      <c r="C51" s="6"/>
      <c r="D51" s="6"/>
      <c r="E51" s="6"/>
      <c r="F51" s="6">
        <f>AVERAGE(F43:F45)</f>
        <v>18.773333333333333</v>
      </c>
      <c r="G51" s="6"/>
      <c r="H51" s="6"/>
      <c r="I51" s="6"/>
      <c r="J51" s="6"/>
      <c r="K51" s="6">
        <f>AVERAGE(K43:K45)</f>
        <v>21.628333333333334</v>
      </c>
      <c r="L51" s="6"/>
      <c r="M51" s="6"/>
      <c r="N51" s="6"/>
      <c r="O51" s="6"/>
      <c r="P51" s="6"/>
      <c r="Q51" s="6"/>
      <c r="R51" s="8">
        <f>AVERAGE(R43:R45)</f>
        <v>30.276666666666667</v>
      </c>
      <c r="S51" s="6"/>
      <c r="T51" s="6"/>
      <c r="U51" s="6"/>
      <c r="V51" s="6"/>
      <c r="W51" s="6"/>
      <c r="X51" s="6"/>
      <c r="Y51" s="6"/>
      <c r="Z51" s="6">
        <f>AVERAGE(Z43:Z45)</f>
        <v>29.474999999999998</v>
      </c>
      <c r="AA51" s="6"/>
      <c r="AB51" s="6"/>
      <c r="AC51" s="6"/>
      <c r="AD51" s="6"/>
      <c r="AE51" s="6"/>
      <c r="AF51" s="6"/>
      <c r="AG51" s="6"/>
      <c r="AH51" s="6">
        <f>AVERAGE(AH43:AH45)</f>
        <v>29.453333333333333</v>
      </c>
      <c r="AI51" s="6"/>
      <c r="AJ51" s="6"/>
      <c r="AK51" s="6"/>
      <c r="AL51" s="6"/>
      <c r="AM51" s="6"/>
      <c r="AN51" s="6"/>
      <c r="AO51" s="6"/>
      <c r="AP51" s="6">
        <f>AVERAGE(AP43:AP45)</f>
        <v>31.246666666666666</v>
      </c>
      <c r="AQ51" s="6"/>
      <c r="AR51" s="6"/>
      <c r="AS51" s="6"/>
      <c r="AT51" s="6"/>
    </row>
    <row r="54" spans="2:46" x14ac:dyDescent="0.25">
      <c r="B54" s="4"/>
      <c r="C54" s="4" t="s">
        <v>0</v>
      </c>
      <c r="D54" s="4"/>
      <c r="E54" s="4"/>
      <c r="F54" s="4" t="s">
        <v>1</v>
      </c>
      <c r="G54" s="4"/>
      <c r="H54" s="4"/>
      <c r="I54" s="4"/>
      <c r="J54" s="4"/>
      <c r="K54" s="4" t="s">
        <v>2</v>
      </c>
      <c r="L54" s="4"/>
      <c r="M54" s="4"/>
      <c r="N54" s="4"/>
      <c r="O54" s="4"/>
      <c r="P54" s="4"/>
      <c r="Q54" s="4"/>
      <c r="R54" s="4" t="s">
        <v>25</v>
      </c>
      <c r="S54" s="4"/>
      <c r="T54" s="4"/>
      <c r="U54" s="4"/>
      <c r="V54" s="4"/>
      <c r="W54" s="4"/>
      <c r="X54" s="4"/>
      <c r="Y54" s="4"/>
      <c r="Z54" s="4" t="s">
        <v>26</v>
      </c>
      <c r="AA54" s="4"/>
      <c r="AB54" s="4"/>
      <c r="AC54" s="4"/>
      <c r="AD54" s="4"/>
      <c r="AE54" s="4"/>
      <c r="AF54" s="4"/>
      <c r="AG54" s="4"/>
      <c r="AH54" s="4" t="s">
        <v>27</v>
      </c>
      <c r="AI54" s="4"/>
      <c r="AJ54" s="4"/>
      <c r="AK54" s="4"/>
      <c r="AL54" s="4"/>
      <c r="AM54" s="4"/>
      <c r="AN54" s="4"/>
      <c r="AO54" s="4"/>
      <c r="AP54" s="4" t="s">
        <v>28</v>
      </c>
      <c r="AQ54" s="4"/>
      <c r="AR54" s="4"/>
      <c r="AS54" s="4"/>
      <c r="AT54" s="4"/>
    </row>
    <row r="55" spans="2:46" x14ac:dyDescent="0.25">
      <c r="B55" s="6"/>
      <c r="C55" s="5" t="s">
        <v>6</v>
      </c>
      <c r="F55" s="6" t="s">
        <v>7</v>
      </c>
      <c r="G55" s="6" t="s">
        <v>8</v>
      </c>
      <c r="H55" s="6" t="s">
        <v>9</v>
      </c>
      <c r="K55" s="6" t="s">
        <v>7</v>
      </c>
      <c r="L55" s="6" t="s">
        <v>8</v>
      </c>
      <c r="M55" s="6" t="s">
        <v>9</v>
      </c>
      <c r="N55" s="6" t="s">
        <v>10</v>
      </c>
      <c r="O55" s="6"/>
      <c r="P55" s="6"/>
      <c r="Q55" s="6"/>
      <c r="R55" s="6" t="s">
        <v>7</v>
      </c>
      <c r="S55" s="6" t="s">
        <v>8</v>
      </c>
      <c r="T55" s="6" t="s">
        <v>9</v>
      </c>
      <c r="U55" s="6" t="s">
        <v>11</v>
      </c>
      <c r="V55" s="6" t="s">
        <v>12</v>
      </c>
      <c r="W55" s="6"/>
      <c r="X55" s="6"/>
      <c r="Y55" s="6"/>
      <c r="Z55" s="6" t="s">
        <v>7</v>
      </c>
      <c r="AA55" s="6" t="s">
        <v>8</v>
      </c>
      <c r="AB55" s="6" t="s">
        <v>9</v>
      </c>
      <c r="AC55" s="6" t="s">
        <v>11</v>
      </c>
      <c r="AD55" s="6" t="s">
        <v>12</v>
      </c>
      <c r="AE55" s="6"/>
      <c r="AF55" s="6"/>
      <c r="AG55" s="6"/>
      <c r="AH55" s="6" t="s">
        <v>7</v>
      </c>
      <c r="AI55" s="6" t="s">
        <v>8</v>
      </c>
      <c r="AJ55" s="6" t="s">
        <v>9</v>
      </c>
      <c r="AK55" s="6" t="s">
        <v>11</v>
      </c>
      <c r="AL55" s="6" t="s">
        <v>12</v>
      </c>
      <c r="AM55" s="6"/>
      <c r="AN55" s="6"/>
      <c r="AO55" s="6"/>
      <c r="AP55" s="6" t="s">
        <v>7</v>
      </c>
      <c r="AQ55" s="6" t="s">
        <v>8</v>
      </c>
      <c r="AR55" s="6" t="s">
        <v>9</v>
      </c>
      <c r="AS55" s="6" t="s">
        <v>11</v>
      </c>
      <c r="AT55" s="6" t="s">
        <v>12</v>
      </c>
    </row>
    <row r="56" spans="2:46" x14ac:dyDescent="0.25">
      <c r="B56" s="4" t="s">
        <v>21</v>
      </c>
      <c r="C56" s="4" t="s">
        <v>44</v>
      </c>
      <c r="D56" s="4">
        <v>18.690000000000001</v>
      </c>
      <c r="E56" s="4">
        <v>18.510000000000002</v>
      </c>
      <c r="F56" s="9">
        <f>AVERAGE(D56:E56)</f>
        <v>18.600000000000001</v>
      </c>
      <c r="G56" s="7">
        <f>F64-F56</f>
        <v>1.226666666666663</v>
      </c>
      <c r="H56" s="7">
        <f>F63^G56</f>
        <v>2.3091476608641104</v>
      </c>
      <c r="I56" s="4">
        <v>20.88</v>
      </c>
      <c r="J56" s="4">
        <v>20.8</v>
      </c>
      <c r="K56" s="9">
        <f>AVERAGE(I56:J56)</f>
        <v>20.84</v>
      </c>
      <c r="L56" s="7">
        <f>K64-K56</f>
        <v>1.403333333333336</v>
      </c>
      <c r="M56" s="7">
        <f>K63^L56</f>
        <v>2.6008692207169628</v>
      </c>
      <c r="N56" s="7">
        <f>SQRT(H56*M56)</f>
        <v>2.4506715563763408</v>
      </c>
      <c r="O56" s="7">
        <v>30.78</v>
      </c>
      <c r="P56" s="7">
        <v>31.68</v>
      </c>
      <c r="Q56" s="7">
        <v>32.94</v>
      </c>
      <c r="R56" s="11">
        <f>AVERAGE(O56:P56)</f>
        <v>31.23</v>
      </c>
      <c r="S56" s="7">
        <f>R64-R56</f>
        <v>1.1788888888888884</v>
      </c>
      <c r="T56" s="7">
        <f>R63^S56</f>
        <v>2.2640234306779927</v>
      </c>
      <c r="U56" s="7">
        <f>T56/N56</f>
        <v>0.92383796791833939</v>
      </c>
      <c r="V56" s="7">
        <f>AVERAGE(U56:U58)</f>
        <v>1.8682590732910687</v>
      </c>
      <c r="W56" s="7">
        <v>26.02</v>
      </c>
      <c r="X56" s="7">
        <v>26.85</v>
      </c>
      <c r="Y56" s="7"/>
      <c r="Z56" s="11">
        <f>AVERAGE(W56:Y56)</f>
        <v>26.435000000000002</v>
      </c>
      <c r="AA56" s="7">
        <f>Z64-Z56</f>
        <v>0.40111111111110986</v>
      </c>
      <c r="AB56" s="7">
        <f>Z63^AA56</f>
        <v>1.2496461716669516</v>
      </c>
      <c r="AC56" s="7">
        <f>AB56/N56</f>
        <v>0.5099198904951292</v>
      </c>
      <c r="AD56" s="7">
        <f>AVERAGE(AC56:AC58)</f>
        <v>1.5069709530437116</v>
      </c>
      <c r="AE56" s="7">
        <v>29.16</v>
      </c>
      <c r="AF56" s="7">
        <v>29.17</v>
      </c>
      <c r="AG56" s="7">
        <v>28.95</v>
      </c>
      <c r="AH56" s="11">
        <f>AVERAGE(AE56:AG56)</f>
        <v>29.093333333333334</v>
      </c>
      <c r="AI56" s="7">
        <f>AH64-AH56</f>
        <v>0.99166666666666359</v>
      </c>
      <c r="AJ56" s="7">
        <f>AH63^AI56</f>
        <v>2.0846908108102791</v>
      </c>
      <c r="AK56" s="7">
        <f>AJ56/N56</f>
        <v>0.85066103835341556</v>
      </c>
      <c r="AL56" s="7">
        <f>AVERAGE(AK56:AK58)</f>
        <v>1.9552187087208199</v>
      </c>
      <c r="AM56" s="7">
        <v>26.95</v>
      </c>
      <c r="AN56" s="7">
        <v>26.36</v>
      </c>
      <c r="AO56" s="7"/>
      <c r="AP56" s="11">
        <f>AVERAGE(AM56:AO56)</f>
        <v>26.655000000000001</v>
      </c>
      <c r="AQ56" s="7">
        <f>AP64-AP56</f>
        <v>1.3622222222222184</v>
      </c>
      <c r="AR56" s="7">
        <f>AP63^AQ56</f>
        <v>2.5290503861025946</v>
      </c>
      <c r="AS56" s="7">
        <f>AR56/N56</f>
        <v>1.0319825924948294</v>
      </c>
      <c r="AT56" s="7">
        <f>AVERAGE(AS56:AS58)</f>
        <v>2.5002779957488586</v>
      </c>
    </row>
    <row r="57" spans="2:46" x14ac:dyDescent="0.25">
      <c r="B57" s="5" t="s">
        <v>21</v>
      </c>
      <c r="C57" s="5" t="s">
        <v>45</v>
      </c>
      <c r="D57" s="5">
        <v>19.920000000000002</v>
      </c>
      <c r="E57" s="5">
        <v>20.350000000000001</v>
      </c>
      <c r="F57" s="12">
        <f>AVERAGE(D57:E57)</f>
        <v>20.135000000000002</v>
      </c>
      <c r="G57" s="2">
        <f>F64-F57</f>
        <v>-0.30833333333333712</v>
      </c>
      <c r="H57" s="2">
        <f>F63^G57</f>
        <v>0.810295176095438</v>
      </c>
      <c r="I57" s="5">
        <v>22.93</v>
      </c>
      <c r="J57" s="5">
        <v>22.76</v>
      </c>
      <c r="K57" s="12">
        <f>AVERAGE(I57:J57)</f>
        <v>22.844999999999999</v>
      </c>
      <c r="L57" s="2">
        <f>K64-K57</f>
        <v>-0.60166666666666302</v>
      </c>
      <c r="M57" s="2">
        <f>K63^L57</f>
        <v>0.66377613537266722</v>
      </c>
      <c r="N57" s="2">
        <f>SQRT(H57*M57)</f>
        <v>0.73338571059146263</v>
      </c>
      <c r="O57" s="2">
        <v>30.27</v>
      </c>
      <c r="P57" s="2">
        <v>30.37</v>
      </c>
      <c r="Q57" s="2">
        <v>31.48</v>
      </c>
      <c r="R57" s="3">
        <f>AVERAGE(O57:Q57)</f>
        <v>30.706666666666667</v>
      </c>
      <c r="S57" s="2">
        <f>R64-R57</f>
        <v>1.7022222222222219</v>
      </c>
      <c r="T57" s="2">
        <f>R63^S57</f>
        <v>3.2540179791252193</v>
      </c>
      <c r="U57" s="2">
        <f>T57/N57</f>
        <v>4.4369803394463618</v>
      </c>
      <c r="V57" s="2"/>
      <c r="W57" s="2">
        <v>23.65</v>
      </c>
      <c r="X57" s="2">
        <v>25.21</v>
      </c>
      <c r="Y57" s="2">
        <v>25.13</v>
      </c>
      <c r="Z57" s="3">
        <f>AVERAGE(X57:Y57)</f>
        <v>25.17</v>
      </c>
      <c r="AA57" s="2">
        <f>Z64-Z57</f>
        <v>1.6661111111111104</v>
      </c>
      <c r="AB57" s="2">
        <f>Z63^AA57</f>
        <v>2.5236449702810941</v>
      </c>
      <c r="AC57" s="2">
        <f>AB57/N57</f>
        <v>3.4410882756984984</v>
      </c>
      <c r="AD57" s="2"/>
      <c r="AE57" s="2">
        <v>28.43</v>
      </c>
      <c r="AF57" s="2">
        <v>27.7</v>
      </c>
      <c r="AG57" s="2">
        <v>28.36</v>
      </c>
      <c r="AH57" s="3">
        <f>AVERAGE(AE57,AG57)</f>
        <v>28.395</v>
      </c>
      <c r="AI57" s="2">
        <f>AH64-AH57</f>
        <v>1.6899999999999977</v>
      </c>
      <c r="AJ57" s="2">
        <f>AH63^AI57</f>
        <v>3.4971263189042485</v>
      </c>
      <c r="AK57" s="2">
        <f>AJ57/N57</f>
        <v>4.7684680358496188</v>
      </c>
      <c r="AL57" s="2"/>
      <c r="AM57" s="2">
        <v>25.69</v>
      </c>
      <c r="AN57" s="2">
        <v>25.99</v>
      </c>
      <c r="AO57" s="2">
        <v>25.62</v>
      </c>
      <c r="AP57" s="3">
        <f>AVERAGE(AM57:AO57)</f>
        <v>25.766666666666666</v>
      </c>
      <c r="AQ57" s="2">
        <f>AP64-AP57</f>
        <v>2.2505555555555539</v>
      </c>
      <c r="AR57" s="2">
        <f>AP63^AQ57</f>
        <v>4.6316358215547817</v>
      </c>
      <c r="AS57" s="2">
        <f>AR57/N57</f>
        <v>6.3154159600675195</v>
      </c>
      <c r="AT57" s="2"/>
    </row>
    <row r="58" spans="2:46" x14ac:dyDescent="0.25">
      <c r="B58" s="5" t="s">
        <v>21</v>
      </c>
      <c r="C58" s="5" t="s">
        <v>48</v>
      </c>
      <c r="D58" s="5">
        <v>20</v>
      </c>
      <c r="E58" s="5">
        <v>21.49</v>
      </c>
      <c r="F58" s="12">
        <f t="shared" ref="F58:F60" si="46">AVERAGE(D58:E58)</f>
        <v>20.744999999999997</v>
      </c>
      <c r="G58" s="13">
        <f>F64-F58</f>
        <v>-0.918333333333333</v>
      </c>
      <c r="H58" s="13">
        <f>F63^G58</f>
        <v>0.53444748946150034</v>
      </c>
      <c r="I58" s="5">
        <v>23.11</v>
      </c>
      <c r="J58" s="5">
        <v>22.98</v>
      </c>
      <c r="K58" s="12">
        <f t="shared" ref="K58" si="47">AVERAGE(I58:J58)</f>
        <v>23.045000000000002</v>
      </c>
      <c r="L58" s="13">
        <f>K64-K58</f>
        <v>-0.80166666666666586</v>
      </c>
      <c r="M58" s="13">
        <f>K63^L58</f>
        <v>0.57924174153406671</v>
      </c>
      <c r="N58" s="13">
        <f>SQRT(H58*M58)</f>
        <v>0.55639401017102008</v>
      </c>
      <c r="O58" s="2">
        <v>34.97</v>
      </c>
      <c r="P58" s="2">
        <v>35.61</v>
      </c>
      <c r="Q58" s="2"/>
      <c r="R58" s="3">
        <f>AVERAGE(O58:Q58)</f>
        <v>35.29</v>
      </c>
      <c r="S58" s="13">
        <f>R64-R58</f>
        <v>-2.8811111111111103</v>
      </c>
      <c r="T58" s="13">
        <f>R63^S58</f>
        <v>0.13573727764756816</v>
      </c>
      <c r="U58" s="13">
        <f>T58/N58</f>
        <v>0.24395891250850504</v>
      </c>
      <c r="V58" s="2"/>
      <c r="W58" s="2">
        <v>27.86</v>
      </c>
      <c r="X58" s="2">
        <v>29.45</v>
      </c>
      <c r="Y58" s="2">
        <v>29.4</v>
      </c>
      <c r="Z58" s="3">
        <f t="shared" ref="Z58:Z60" si="48">AVERAGE(W58:Y58)</f>
        <v>28.903333333333336</v>
      </c>
      <c r="AA58" s="13">
        <f>Z64-Z58</f>
        <v>-2.0672222222222238</v>
      </c>
      <c r="AB58" s="13">
        <f>Z63^AA58</f>
        <v>0.31709155751878393</v>
      </c>
      <c r="AC58" s="2">
        <f>AB58/N58</f>
        <v>0.56990469293750801</v>
      </c>
      <c r="AD58" s="2"/>
      <c r="AE58" s="2">
        <v>32.89</v>
      </c>
      <c r="AF58" s="2">
        <v>32.159999999999997</v>
      </c>
      <c r="AG58" s="2">
        <v>33.25</v>
      </c>
      <c r="AH58" s="3">
        <f t="shared" ref="AH58" si="49">AVERAGE(AE58:AG58)</f>
        <v>32.766666666666666</v>
      </c>
      <c r="AI58" s="13">
        <f>AH64-AH58</f>
        <v>-2.6816666666666684</v>
      </c>
      <c r="AJ58" s="13">
        <f>AH63^AI58</f>
        <v>0.13716617505534448</v>
      </c>
      <c r="AK58" s="13">
        <f>AJ58/N58</f>
        <v>0.24652705195942604</v>
      </c>
      <c r="AL58" s="2"/>
      <c r="AM58" s="2">
        <v>33.549999999999997</v>
      </c>
      <c r="AN58" s="2">
        <v>31.9</v>
      </c>
      <c r="AO58" s="2">
        <v>31.36</v>
      </c>
      <c r="AP58" s="3">
        <f>AVERAGE(AN58:AO58)</f>
        <v>31.63</v>
      </c>
      <c r="AQ58" s="13">
        <f>AP64-AP58</f>
        <v>-3.6127777777777794</v>
      </c>
      <c r="AR58" s="13">
        <f>AP63^AQ58</f>
        <v>8.5370556806290271E-2</v>
      </c>
      <c r="AS58" s="13">
        <f t="shared" ref="AS58:AS61" si="50">AR58/N58</f>
        <v>0.15343543468422627</v>
      </c>
      <c r="AT58" s="2"/>
    </row>
    <row r="59" spans="2:46" x14ac:dyDescent="0.25">
      <c r="B59" s="5" t="s">
        <v>31</v>
      </c>
      <c r="C59" s="5" t="s">
        <v>44</v>
      </c>
      <c r="D59" s="5">
        <v>21.13</v>
      </c>
      <c r="E59" s="5">
        <v>21.34</v>
      </c>
      <c r="F59" s="12">
        <f t="shared" si="46"/>
        <v>21.234999999999999</v>
      </c>
      <c r="G59" s="2">
        <f>F64-F59</f>
        <v>-1.408333333333335</v>
      </c>
      <c r="H59" s="2">
        <f>F63^G59</f>
        <v>0.38257966923468273</v>
      </c>
      <c r="I59" s="5">
        <v>22.08</v>
      </c>
      <c r="J59" s="5">
        <v>21.66</v>
      </c>
      <c r="K59" s="12">
        <f>AVERAGE(I59:J59)</f>
        <v>21.869999999999997</v>
      </c>
      <c r="L59" s="2">
        <f>K64-K59</f>
        <v>0.3733333333333384</v>
      </c>
      <c r="M59" s="2">
        <f>K63^L59</f>
        <v>1.2895415186804378</v>
      </c>
      <c r="N59" s="2">
        <f>SQRT(H59*M59)</f>
        <v>0.70239046667872163</v>
      </c>
      <c r="O59" s="2">
        <v>26.02</v>
      </c>
      <c r="P59" s="2">
        <v>25.89</v>
      </c>
      <c r="Q59" s="2">
        <v>26.66</v>
      </c>
      <c r="R59" s="3">
        <f t="shared" ref="R59:R60" si="51">AVERAGE(O59:Q59)</f>
        <v>26.189999999999998</v>
      </c>
      <c r="S59" s="2">
        <f>R64-R59</f>
        <v>6.2188888888888911</v>
      </c>
      <c r="T59" s="2">
        <f>R63^S59</f>
        <v>74.485561374507213</v>
      </c>
      <c r="U59" s="2">
        <f t="shared" ref="U59:U61" si="52">T59/N59</f>
        <v>106.04580344991703</v>
      </c>
      <c r="V59" s="2">
        <f>AVERAGE(U59:U61)</f>
        <v>68.938511580714291</v>
      </c>
      <c r="W59" s="2">
        <v>26.55</v>
      </c>
      <c r="X59" s="2">
        <v>26.63</v>
      </c>
      <c r="Y59" s="2">
        <v>27.55</v>
      </c>
      <c r="Z59" s="3">
        <f t="shared" si="48"/>
        <v>26.91</v>
      </c>
      <c r="AA59" s="2">
        <f>Z64-Z59</f>
        <v>-7.3888888888888005E-2</v>
      </c>
      <c r="AB59" s="2">
        <f>Z63^AA59</f>
        <v>0.95977802949891</v>
      </c>
      <c r="AC59" s="2">
        <f t="shared" ref="AC59:AC61" si="53">AB59/N59</f>
        <v>1.3664451256539039</v>
      </c>
      <c r="AD59" s="2">
        <f>AVERAGE(AC59:AC61)</f>
        <v>2.1214206000780425</v>
      </c>
      <c r="AE59" s="2">
        <v>31.49</v>
      </c>
      <c r="AF59" s="2">
        <v>32.17</v>
      </c>
      <c r="AG59" s="2">
        <v>31.79</v>
      </c>
      <c r="AH59" s="3">
        <f>AVERAGE(AE59,AG59)</f>
        <v>31.64</v>
      </c>
      <c r="AI59" s="2">
        <f>AH64-AH59</f>
        <v>-1.5550000000000033</v>
      </c>
      <c r="AJ59" s="2">
        <f>AH63^AI59</f>
        <v>0.31602485547802861</v>
      </c>
      <c r="AK59" s="2">
        <f t="shared" ref="AK59:AK61" si="54">AJ59/N59</f>
        <v>0.44992759792478876</v>
      </c>
      <c r="AL59" s="2">
        <f>AVERAGE(AK59:AK61)</f>
        <v>0.48061950400571168</v>
      </c>
      <c r="AM59" s="2">
        <v>29.75</v>
      </c>
      <c r="AN59" s="2">
        <v>29.6</v>
      </c>
      <c r="AO59" s="2">
        <v>29.88</v>
      </c>
      <c r="AP59" s="3">
        <f t="shared" ref="AP59:AP60" si="55">AVERAGE(AM59:AO59)</f>
        <v>29.743333333333336</v>
      </c>
      <c r="AQ59" s="2">
        <f>AP64-AP59</f>
        <v>-1.7261111111111163</v>
      </c>
      <c r="AR59" s="2">
        <f>AP63^AQ59</f>
        <v>0.30860356560678603</v>
      </c>
      <c r="AS59" s="2">
        <f>AR59/N59</f>
        <v>0.43936183682279889</v>
      </c>
      <c r="AT59" s="2">
        <f>AVERAGE(AS59:AS61)</f>
        <v>0.43296051511517958</v>
      </c>
    </row>
    <row r="60" spans="2:46" x14ac:dyDescent="0.25">
      <c r="B60" s="5" t="s">
        <v>31</v>
      </c>
      <c r="C60" s="5" t="s">
        <v>45</v>
      </c>
      <c r="D60" s="5">
        <v>21.68</v>
      </c>
      <c r="E60" s="5">
        <v>21.29</v>
      </c>
      <c r="F60" s="12">
        <f t="shared" si="46"/>
        <v>21.484999999999999</v>
      </c>
      <c r="G60" s="2">
        <f>F64-F60</f>
        <v>-1.658333333333335</v>
      </c>
      <c r="H60" s="2">
        <f>F63^G60</f>
        <v>0.32258847659668033</v>
      </c>
      <c r="I60" s="5">
        <v>22.27</v>
      </c>
      <c r="J60" s="5">
        <v>21.49</v>
      </c>
      <c r="K60" s="12">
        <f>AVERAGE(J60)</f>
        <v>21.49</v>
      </c>
      <c r="L60" s="2">
        <f>K64-K60</f>
        <v>0.75333333333333741</v>
      </c>
      <c r="M60" s="2">
        <f>K63^L60</f>
        <v>1.6704855310868858</v>
      </c>
      <c r="N60" s="2">
        <f t="shared" ref="N60" si="56">SQRT(H60*M60)</f>
        <v>0.73408404331528343</v>
      </c>
      <c r="O60" s="2">
        <v>26.28</v>
      </c>
      <c r="P60" s="2">
        <v>26.46</v>
      </c>
      <c r="Q60" s="2">
        <v>26.17</v>
      </c>
      <c r="R60" s="3">
        <f t="shared" si="51"/>
        <v>26.303333333333331</v>
      </c>
      <c r="S60" s="2">
        <f>R64-R60</f>
        <v>6.1055555555555578</v>
      </c>
      <c r="T60" s="2">
        <f>R63^S60</f>
        <v>68.858151903315616</v>
      </c>
      <c r="U60" s="2">
        <f>T60/N60</f>
        <v>93.801455746588914</v>
      </c>
      <c r="V60" s="2"/>
      <c r="W60" s="2">
        <v>24.97</v>
      </c>
      <c r="X60" s="2">
        <v>25.31</v>
      </c>
      <c r="Y60" s="2">
        <v>26.57</v>
      </c>
      <c r="Z60" s="3">
        <f t="shared" si="48"/>
        <v>25.616666666666664</v>
      </c>
      <c r="AA60" s="2">
        <f>Z64-Z60</f>
        <v>1.2194444444444485</v>
      </c>
      <c r="AB60" s="2">
        <f>Z63^AA60</f>
        <v>1.9690137919832749</v>
      </c>
      <c r="AC60" s="2">
        <f t="shared" si="53"/>
        <v>2.6822729766618814</v>
      </c>
      <c r="AD60" s="2"/>
      <c r="AE60" s="2">
        <v>32.64</v>
      </c>
      <c r="AF60" s="2">
        <v>31.8</v>
      </c>
      <c r="AG60" s="2">
        <v>31.4</v>
      </c>
      <c r="AH60" s="3">
        <f>AVERAGE(AF60:AG60)</f>
        <v>31.6</v>
      </c>
      <c r="AI60" s="2">
        <f>AH64-AH60</f>
        <v>-1.5150000000000041</v>
      </c>
      <c r="AJ60" s="2">
        <f>AH63^AI60</f>
        <v>0.32552934800656119</v>
      </c>
      <c r="AK60" s="2">
        <f t="shared" si="54"/>
        <v>0.44344969894237146</v>
      </c>
      <c r="AL60" s="2"/>
      <c r="AM60" s="2">
        <v>28.83</v>
      </c>
      <c r="AN60" s="2">
        <v>28.76</v>
      </c>
      <c r="AO60" s="2">
        <v>28.83</v>
      </c>
      <c r="AP60" s="3">
        <f t="shared" si="55"/>
        <v>28.806666666666668</v>
      </c>
      <c r="AQ60" s="2">
        <f>AP64-AP60</f>
        <v>-0.78944444444444883</v>
      </c>
      <c r="AR60" s="2">
        <f>AP63^AQ60</f>
        <v>0.58408397754775354</v>
      </c>
      <c r="AS60" s="2">
        <f t="shared" si="50"/>
        <v>0.79566363397561823</v>
      </c>
      <c r="AT60" s="2"/>
    </row>
    <row r="61" spans="2:46" x14ac:dyDescent="0.25">
      <c r="B61" s="6" t="s">
        <v>32</v>
      </c>
      <c r="C61" s="6" t="s">
        <v>46</v>
      </c>
      <c r="D61" s="6">
        <v>20</v>
      </c>
      <c r="E61" s="6">
        <v>20.53</v>
      </c>
      <c r="F61" s="14">
        <f>AVERAGE(D61:E61)</f>
        <v>20.265000000000001</v>
      </c>
      <c r="G61" s="8">
        <f>F64-F61</f>
        <v>-0.43833333333333613</v>
      </c>
      <c r="H61" s="8">
        <f>F63^G61</f>
        <v>0.74152410576445338</v>
      </c>
      <c r="I61" s="6">
        <v>21.64</v>
      </c>
      <c r="J61" s="6">
        <v>21.61</v>
      </c>
      <c r="K61" s="14">
        <f>AVERAGE(I61:J61)</f>
        <v>21.625</v>
      </c>
      <c r="L61" s="8">
        <f>K64-K61</f>
        <v>0.61833333333333584</v>
      </c>
      <c r="M61" s="8">
        <f>K63^L61</f>
        <v>1.523731740734805</v>
      </c>
      <c r="N61" s="8">
        <f>SQRT(H61*M61)</f>
        <v>1.0629599317346305</v>
      </c>
      <c r="O61" s="8">
        <v>29.06</v>
      </c>
      <c r="P61" s="8">
        <v>29.52</v>
      </c>
      <c r="Q61" s="8">
        <v>29.98</v>
      </c>
      <c r="R61" s="16">
        <f>AVERAGE(O61:Q61)</f>
        <v>29.52</v>
      </c>
      <c r="S61" s="8">
        <f>R64-R61</f>
        <v>2.8888888888888893</v>
      </c>
      <c r="T61" s="8">
        <f>R63^S61</f>
        <v>7.4069976982983237</v>
      </c>
      <c r="U61" s="8">
        <f t="shared" si="52"/>
        <v>6.968275545636927</v>
      </c>
      <c r="V61" s="8"/>
      <c r="W61" s="8">
        <v>25.57</v>
      </c>
      <c r="X61" s="8">
        <v>24.86</v>
      </c>
      <c r="Y61" s="8"/>
      <c r="Z61" s="16">
        <f>AVERAGE(W61:Y61)</f>
        <v>25.215</v>
      </c>
      <c r="AA61" s="8">
        <f>Z64-Z61</f>
        <v>1.6211111111111123</v>
      </c>
      <c r="AB61" s="8">
        <f>Z63^AA61</f>
        <v>2.4613301710678344</v>
      </c>
      <c r="AC61" s="8">
        <f t="shared" si="53"/>
        <v>2.3155436979183417</v>
      </c>
      <c r="AD61" s="8"/>
      <c r="AE61" s="8">
        <v>29.9</v>
      </c>
      <c r="AF61" s="8">
        <v>30.73</v>
      </c>
      <c r="AG61" s="8">
        <v>31.81</v>
      </c>
      <c r="AH61" s="16">
        <f>AVERAGE(AE61:AG61)</f>
        <v>30.813333333333333</v>
      </c>
      <c r="AI61" s="8">
        <f>AH64-AH61</f>
        <v>-0.72833333333333528</v>
      </c>
      <c r="AJ61" s="8">
        <f>AH63^AI61</f>
        <v>0.58301355501354435</v>
      </c>
      <c r="AK61" s="8">
        <f t="shared" si="54"/>
        <v>0.54848121514997472</v>
      </c>
      <c r="AL61" s="8"/>
      <c r="AM61" s="8">
        <v>34.28</v>
      </c>
      <c r="AN61" s="8">
        <v>30.81</v>
      </c>
      <c r="AO61" s="8">
        <v>30.81</v>
      </c>
      <c r="AP61" s="16">
        <f>AVERAGE(AM61:AO61)</f>
        <v>31.966666666666669</v>
      </c>
      <c r="AQ61" s="8">
        <f>AP64-AP61</f>
        <v>-3.949444444444449</v>
      </c>
      <c r="AR61" s="8">
        <f>AP63^AQ61</f>
        <v>6.787644864144983E-2</v>
      </c>
      <c r="AS61" s="8">
        <f t="shared" si="50"/>
        <v>6.3856074547121583E-2</v>
      </c>
      <c r="AT61" s="8"/>
    </row>
    <row r="62" spans="2:46" x14ac:dyDescent="0.25">
      <c r="B62" s="5" t="s">
        <v>18</v>
      </c>
      <c r="F62" s="5">
        <v>97.83</v>
      </c>
      <c r="K62" s="5">
        <v>97.61</v>
      </c>
      <c r="R62" s="5">
        <v>100</v>
      </c>
      <c r="Z62" s="17">
        <v>74.3</v>
      </c>
      <c r="AH62" s="5">
        <v>109.76</v>
      </c>
      <c r="AP62" s="17">
        <v>97.61</v>
      </c>
    </row>
    <row r="63" spans="2:46" x14ac:dyDescent="0.25">
      <c r="B63" s="5" t="s">
        <v>19</v>
      </c>
      <c r="F63" s="5">
        <f>F62/100 +1</f>
        <v>1.9782999999999999</v>
      </c>
      <c r="K63" s="5">
        <f>K62/100 +1</f>
        <v>1.9761</v>
      </c>
      <c r="R63" s="5">
        <f>R62/100 +1</f>
        <v>2</v>
      </c>
      <c r="Z63" s="5">
        <f>Z62/100 +1</f>
        <v>1.7429999999999999</v>
      </c>
      <c r="AH63" s="5">
        <f>AH62/100 +1</f>
        <v>2.0975999999999999</v>
      </c>
      <c r="AP63" s="5">
        <f>AP62/100 +1</f>
        <v>1.9761</v>
      </c>
    </row>
    <row r="64" spans="2:46" x14ac:dyDescent="0.25">
      <c r="B64" s="6" t="s">
        <v>20</v>
      </c>
      <c r="C64" s="6"/>
      <c r="D64" s="6"/>
      <c r="E64" s="6"/>
      <c r="F64" s="6">
        <f>AVERAGE(F56:F58)</f>
        <v>19.826666666666664</v>
      </c>
      <c r="G64" s="6"/>
      <c r="H64" s="6"/>
      <c r="I64" s="6"/>
      <c r="J64" s="6"/>
      <c r="K64" s="6">
        <f>AVERAGE(K56:K58)</f>
        <v>22.243333333333336</v>
      </c>
      <c r="L64" s="6"/>
      <c r="M64" s="6"/>
      <c r="N64" s="6"/>
      <c r="O64" s="6"/>
      <c r="P64" s="6"/>
      <c r="Q64" s="6"/>
      <c r="R64" s="6">
        <f>AVERAGE(R56:R58)</f>
        <v>32.408888888888889</v>
      </c>
      <c r="S64" s="6"/>
      <c r="T64" s="6"/>
      <c r="U64" s="6"/>
      <c r="V64" s="6"/>
      <c r="W64" s="6"/>
      <c r="X64" s="6"/>
      <c r="Y64" s="6"/>
      <c r="Z64" s="6">
        <f>AVERAGE(Z56:Z58)</f>
        <v>26.836111111111112</v>
      </c>
      <c r="AA64" s="6"/>
      <c r="AB64" s="6"/>
      <c r="AC64" s="6"/>
      <c r="AD64" s="6"/>
      <c r="AE64" s="6"/>
      <c r="AF64" s="6"/>
      <c r="AG64" s="6"/>
      <c r="AH64" s="6">
        <f>AVERAGE(AH56:AH58)</f>
        <v>30.084999999999997</v>
      </c>
      <c r="AI64" s="6"/>
      <c r="AJ64" s="6"/>
      <c r="AK64" s="6"/>
      <c r="AL64" s="6"/>
      <c r="AM64" s="6"/>
      <c r="AN64" s="6"/>
      <c r="AO64" s="6"/>
      <c r="AP64" s="6">
        <f>AVERAGE(AP56:AP58)</f>
        <v>28.01722222222222</v>
      </c>
      <c r="AQ64" s="6"/>
      <c r="AR64" s="6"/>
      <c r="AS64" s="6"/>
      <c r="AT64" s="6"/>
    </row>
    <row r="66" spans="2:46" x14ac:dyDescent="0.25">
      <c r="B66" s="4"/>
      <c r="C66" s="4" t="s">
        <v>0</v>
      </c>
      <c r="D66" s="4"/>
      <c r="E66" s="4"/>
      <c r="F66" s="4" t="s">
        <v>1</v>
      </c>
      <c r="G66" s="4"/>
      <c r="H66" s="4"/>
      <c r="I66" s="4"/>
      <c r="J66" s="4"/>
      <c r="K66" s="4" t="s">
        <v>2</v>
      </c>
      <c r="L66" s="4"/>
      <c r="M66" s="4"/>
      <c r="N66" s="4"/>
      <c r="O66" s="4"/>
      <c r="P66" s="4"/>
      <c r="Q66" s="4"/>
      <c r="R66" s="4" t="s">
        <v>25</v>
      </c>
      <c r="S66" s="4"/>
      <c r="T66" s="4"/>
      <c r="U66" s="4"/>
      <c r="V66" s="4"/>
      <c r="W66" s="4"/>
      <c r="X66" s="4"/>
      <c r="Y66" s="4"/>
      <c r="Z66" s="4" t="s">
        <v>26</v>
      </c>
      <c r="AA66" s="4"/>
      <c r="AB66" s="4"/>
      <c r="AC66" s="4"/>
      <c r="AD66" s="4"/>
      <c r="AE66" s="4"/>
      <c r="AF66" s="4"/>
      <c r="AG66" s="4"/>
      <c r="AH66" s="4" t="s">
        <v>27</v>
      </c>
      <c r="AI66" s="4"/>
      <c r="AJ66" s="4"/>
      <c r="AK66" s="4"/>
      <c r="AL66" s="4"/>
      <c r="AM66" s="4"/>
      <c r="AN66" s="4"/>
      <c r="AO66" s="4"/>
      <c r="AP66" s="4" t="s">
        <v>28</v>
      </c>
      <c r="AQ66" s="4"/>
      <c r="AR66" s="4"/>
      <c r="AS66" s="4"/>
      <c r="AT66" s="4"/>
    </row>
    <row r="67" spans="2:46" x14ac:dyDescent="0.25">
      <c r="B67" s="6"/>
      <c r="C67" s="5" t="s">
        <v>6</v>
      </c>
      <c r="F67" s="6" t="s">
        <v>7</v>
      </c>
      <c r="G67" s="6" t="s">
        <v>8</v>
      </c>
      <c r="H67" s="6" t="s">
        <v>9</v>
      </c>
      <c r="K67" s="6" t="s">
        <v>7</v>
      </c>
      <c r="L67" s="6" t="s">
        <v>8</v>
      </c>
      <c r="M67" s="6" t="s">
        <v>9</v>
      </c>
      <c r="N67" s="6" t="s">
        <v>10</v>
      </c>
      <c r="O67" s="6"/>
      <c r="P67" s="6"/>
      <c r="Q67" s="6"/>
      <c r="R67" s="6" t="s">
        <v>7</v>
      </c>
      <c r="S67" s="6" t="s">
        <v>8</v>
      </c>
      <c r="T67" s="6" t="s">
        <v>9</v>
      </c>
      <c r="U67" s="6" t="s">
        <v>11</v>
      </c>
      <c r="V67" s="6" t="s">
        <v>12</v>
      </c>
      <c r="W67" s="6"/>
      <c r="X67" s="6"/>
      <c r="Y67" s="6"/>
      <c r="Z67" s="6" t="s">
        <v>7</v>
      </c>
      <c r="AA67" s="6" t="s">
        <v>8</v>
      </c>
      <c r="AB67" s="6" t="s">
        <v>9</v>
      </c>
      <c r="AC67" s="6" t="s">
        <v>11</v>
      </c>
      <c r="AD67" s="6" t="s">
        <v>12</v>
      </c>
      <c r="AE67" s="6"/>
      <c r="AF67" s="6"/>
      <c r="AG67" s="6"/>
      <c r="AH67" s="6" t="s">
        <v>7</v>
      </c>
      <c r="AI67" s="6" t="s">
        <v>8</v>
      </c>
      <c r="AJ67" s="6" t="s">
        <v>9</v>
      </c>
      <c r="AK67" s="6" t="s">
        <v>11</v>
      </c>
      <c r="AL67" s="6" t="s">
        <v>12</v>
      </c>
      <c r="AM67" s="6"/>
      <c r="AN67" s="6"/>
      <c r="AO67" s="6"/>
      <c r="AP67" s="6" t="s">
        <v>7</v>
      </c>
      <c r="AQ67" s="6" t="s">
        <v>8</v>
      </c>
      <c r="AR67" s="6" t="s">
        <v>9</v>
      </c>
      <c r="AS67" s="6" t="s">
        <v>11</v>
      </c>
      <c r="AT67" s="6" t="s">
        <v>12</v>
      </c>
    </row>
    <row r="68" spans="2:46" x14ac:dyDescent="0.25">
      <c r="B68" s="4" t="s">
        <v>21</v>
      </c>
      <c r="C68" s="4" t="s">
        <v>44</v>
      </c>
      <c r="D68" s="4">
        <v>22.14</v>
      </c>
      <c r="E68" s="4">
        <v>22.27</v>
      </c>
      <c r="F68" s="9">
        <f>AVERAGE(D68:E68)</f>
        <v>22.204999999999998</v>
      </c>
      <c r="G68" s="7">
        <f>F76-F68</f>
        <v>0.46999999999999886</v>
      </c>
      <c r="H68" s="7">
        <f>F75^G68</f>
        <v>1.3780256802792619</v>
      </c>
      <c r="I68" s="4">
        <v>20.47</v>
      </c>
      <c r="J68" s="4"/>
      <c r="K68" s="9">
        <f>AVERAGE(I68:J68)</f>
        <v>20.47</v>
      </c>
      <c r="L68" s="7">
        <f>K76-K68</f>
        <v>0.47000000000000242</v>
      </c>
      <c r="M68" s="7">
        <f>K75^L68</f>
        <v>1.3773052138687967</v>
      </c>
      <c r="N68" s="7">
        <f>SQRT(H68*M68)</f>
        <v>1.3776653999769766</v>
      </c>
      <c r="O68" s="7">
        <v>30.44</v>
      </c>
      <c r="P68" s="7">
        <v>31.05</v>
      </c>
      <c r="Q68" s="7"/>
      <c r="R68" s="11">
        <f>AVERAGE(O68:Q68)</f>
        <v>30.745000000000001</v>
      </c>
      <c r="S68" s="7">
        <f>R76-R68</f>
        <v>0.27499999999999858</v>
      </c>
      <c r="T68" s="7">
        <f>R75^S68</f>
        <v>1.2099940892192913</v>
      </c>
      <c r="U68" s="7">
        <f>T68/N68</f>
        <v>0.87829315393963781</v>
      </c>
      <c r="V68" s="7">
        <f>AVERAGE(U68:U70)</f>
        <v>1.0082585235485024</v>
      </c>
      <c r="W68" s="7">
        <v>28.73</v>
      </c>
      <c r="X68" s="7">
        <v>28.66</v>
      </c>
      <c r="Y68" s="7"/>
      <c r="Z68" s="11">
        <f>AVERAGE(W68:Y68)</f>
        <v>28.695</v>
      </c>
      <c r="AA68" s="7">
        <f>Z76-Z68</f>
        <v>0.88999999999999702</v>
      </c>
      <c r="AB68" s="7">
        <f>Z75^AA68</f>
        <v>1.6396632939965172</v>
      </c>
      <c r="AC68" s="7">
        <f>AB68/N68</f>
        <v>1.1901752733457043</v>
      </c>
      <c r="AD68" s="7">
        <f>AVERAGE(AC68:AC70)</f>
        <v>1.0213902712154606</v>
      </c>
      <c r="AE68" s="7">
        <v>30.73</v>
      </c>
      <c r="AF68" s="7">
        <v>30.88</v>
      </c>
      <c r="AG68" s="7"/>
      <c r="AH68" s="11">
        <f>AVERAGE(AE68:AG68)</f>
        <v>30.805</v>
      </c>
      <c r="AI68" s="7">
        <f>AH76-AH68</f>
        <v>-0.23500000000000298</v>
      </c>
      <c r="AJ68" s="7">
        <f>AH75^AI68</f>
        <v>0.84022417227192547</v>
      </c>
      <c r="AK68" s="7">
        <f>AJ68/N68</f>
        <v>0.60988987041843923</v>
      </c>
      <c r="AL68" s="7">
        <f>AVERAGE(AK68:AK70)</f>
        <v>1.6645909113574131</v>
      </c>
      <c r="AM68" s="7">
        <v>30.73</v>
      </c>
      <c r="AN68" s="7">
        <v>30.88</v>
      </c>
      <c r="AO68" s="7"/>
      <c r="AP68" s="11">
        <f>AVERAGE(AM68:AO68)</f>
        <v>30.805</v>
      </c>
      <c r="AQ68" s="7">
        <f>AP76-AP68</f>
        <v>-0.19833333333333414</v>
      </c>
      <c r="AR68" s="7">
        <f>AP75^AQ68</f>
        <v>0.87363742722393511</v>
      </c>
      <c r="AS68" s="7">
        <f>AR68/N68</f>
        <v>0.63414340466018471</v>
      </c>
      <c r="AT68" s="7">
        <f>AVERAGE(AS68:AS70)</f>
        <v>1.5078043951252849</v>
      </c>
    </row>
    <row r="69" spans="2:46" x14ac:dyDescent="0.25">
      <c r="B69" s="5" t="s">
        <v>21</v>
      </c>
      <c r="C69" s="5" t="s">
        <v>45</v>
      </c>
      <c r="D69" s="5">
        <v>22.9</v>
      </c>
      <c r="E69" s="5">
        <v>22.92</v>
      </c>
      <c r="F69" s="12">
        <f>AVERAGE(D69:E69)</f>
        <v>22.91</v>
      </c>
      <c r="G69" s="2">
        <f>F76-F69</f>
        <v>-0.23500000000000298</v>
      </c>
      <c r="H69" s="2">
        <f>F75^G69</f>
        <v>0.85186611700827497</v>
      </c>
      <c r="I69" s="5">
        <v>20.39</v>
      </c>
      <c r="J69" s="5">
        <v>21.85</v>
      </c>
      <c r="K69" s="12">
        <f>AVERAGE(I69:J69)</f>
        <v>21.12</v>
      </c>
      <c r="L69" s="2">
        <f>K76-K69</f>
        <v>-0.17999999999999972</v>
      </c>
      <c r="M69" s="2">
        <f>K75^L69</f>
        <v>0.88461519454027437</v>
      </c>
      <c r="N69" s="2">
        <f>SQRT(H69*M69)</f>
        <v>0.86808623466769896</v>
      </c>
      <c r="O69" s="2">
        <v>30.61</v>
      </c>
      <c r="P69" s="2">
        <v>31.34</v>
      </c>
      <c r="Q69" s="2"/>
      <c r="R69" s="3">
        <f>AVERAGE(O69:Q69)</f>
        <v>30.975000000000001</v>
      </c>
      <c r="S69" s="2">
        <f>R76-R69</f>
        <v>4.4999999999998153E-2</v>
      </c>
      <c r="T69" s="2">
        <f>R75^S69</f>
        <v>1.0316831793013577</v>
      </c>
      <c r="U69" s="2">
        <f>T69/N69</f>
        <v>1.1884570197064386</v>
      </c>
      <c r="V69" s="2"/>
      <c r="W69" s="2">
        <v>30.2</v>
      </c>
      <c r="X69" s="2">
        <v>30.55</v>
      </c>
      <c r="Y69" s="2"/>
      <c r="Z69" s="3">
        <f>AVERAGE(W69:Y69)</f>
        <v>30.375</v>
      </c>
      <c r="AA69" s="2">
        <f>Z76-Z69</f>
        <v>-0.7900000000000027</v>
      </c>
      <c r="AB69" s="2">
        <f>Z75^AA69</f>
        <v>0.64472582146166357</v>
      </c>
      <c r="AC69" s="2">
        <f>AB69/N69</f>
        <v>0.74269789764430816</v>
      </c>
      <c r="AD69" s="2"/>
      <c r="AE69" s="2">
        <v>32</v>
      </c>
      <c r="AF69" s="2">
        <v>31.91</v>
      </c>
      <c r="AG69" s="2"/>
      <c r="AH69" s="3">
        <f>AVERAGE(AE69:AG69)</f>
        <v>31.954999999999998</v>
      </c>
      <c r="AI69" s="2">
        <f>AH76-AH69</f>
        <v>-1.3850000000000016</v>
      </c>
      <c r="AJ69" s="2">
        <f>AH75^AI69</f>
        <v>0.35843804178967253</v>
      </c>
      <c r="AK69" s="2">
        <f>AJ69/N69</f>
        <v>0.41290603107752494</v>
      </c>
      <c r="AL69" s="2"/>
      <c r="AM69" s="2">
        <v>32</v>
      </c>
      <c r="AN69" s="2">
        <v>31.91</v>
      </c>
      <c r="AO69" s="2"/>
      <c r="AP69" s="3">
        <f>AVERAGE(AM69:AO69)</f>
        <v>31.954999999999998</v>
      </c>
      <c r="AQ69" s="2">
        <f>AP76-AP69</f>
        <v>-1.3483333333333327</v>
      </c>
      <c r="AR69" s="2">
        <f>AP75^AQ69</f>
        <v>0.39916364093161077</v>
      </c>
      <c r="AS69" s="2">
        <f>AR69/N69</f>
        <v>0.45982026323042607</v>
      </c>
      <c r="AT69" s="2"/>
    </row>
    <row r="70" spans="2:46" x14ac:dyDescent="0.25">
      <c r="B70" s="5" t="s">
        <v>21</v>
      </c>
      <c r="C70" s="5" t="s">
        <v>48</v>
      </c>
      <c r="D70" s="5">
        <v>22.92</v>
      </c>
      <c r="E70" s="5">
        <v>22.9</v>
      </c>
      <c r="F70" s="12">
        <f t="shared" ref="F70:F72" si="57">AVERAGE(D70:E70)</f>
        <v>22.91</v>
      </c>
      <c r="G70" s="13">
        <f>F76-F70</f>
        <v>-0.23500000000000298</v>
      </c>
      <c r="H70" s="13">
        <f>F75^G70</f>
        <v>0.85186611700827497</v>
      </c>
      <c r="I70" s="5">
        <v>21.69</v>
      </c>
      <c r="J70" s="5">
        <v>20.77</v>
      </c>
      <c r="K70" s="12">
        <f t="shared" ref="K70" si="58">AVERAGE(I70:J70)</f>
        <v>21.23</v>
      </c>
      <c r="L70" s="13">
        <f>K76-K70</f>
        <v>-0.28999999999999915</v>
      </c>
      <c r="M70" s="13">
        <f>K75^L70</f>
        <v>0.82075854655854841</v>
      </c>
      <c r="N70" s="13">
        <f>SQRT(H70*M70)</f>
        <v>0.83616768417476295</v>
      </c>
      <c r="O70" s="2"/>
      <c r="P70" s="2">
        <v>31.34</v>
      </c>
      <c r="Q70" s="2"/>
      <c r="R70" s="3">
        <f t="shared" ref="R70" si="59">AVERAGE(O70:Q70)</f>
        <v>31.34</v>
      </c>
      <c r="S70" s="13">
        <f>R76-R70</f>
        <v>-0.32000000000000028</v>
      </c>
      <c r="T70" s="13">
        <f>R75^S70</f>
        <v>0.801069877589622</v>
      </c>
      <c r="U70" s="13">
        <f>T70/N70</f>
        <v>0.9580253969994309</v>
      </c>
      <c r="V70" s="2"/>
      <c r="W70" s="2">
        <v>29.59</v>
      </c>
      <c r="X70" s="2">
        <v>29.78</v>
      </c>
      <c r="Y70" s="2"/>
      <c r="Z70" s="3">
        <f t="shared" ref="Z70" si="60">AVERAGE(W70:Y70)</f>
        <v>29.685000000000002</v>
      </c>
      <c r="AA70" s="13">
        <f>Z76-Z70</f>
        <v>-0.10000000000000497</v>
      </c>
      <c r="AB70" s="13">
        <f>Z75^AA70</f>
        <v>0.94595452997234475</v>
      </c>
      <c r="AC70" s="2">
        <f>AB70/N70</f>
        <v>1.1312976426563692</v>
      </c>
      <c r="AD70" s="2"/>
      <c r="AE70" s="2">
        <v>28.84</v>
      </c>
      <c r="AF70" s="2">
        <v>29.06</v>
      </c>
      <c r="AG70" s="2"/>
      <c r="AH70" s="3">
        <f t="shared" ref="AH70" si="61">AVERAGE(AE70:AG70)</f>
        <v>28.95</v>
      </c>
      <c r="AI70" s="13">
        <f>AH76-AH70</f>
        <v>1.6199999999999974</v>
      </c>
      <c r="AJ70" s="13">
        <f>AH75^AI70</f>
        <v>3.3204025020069392</v>
      </c>
      <c r="AK70" s="13">
        <f>AJ70/N70</f>
        <v>3.9709768325762749</v>
      </c>
      <c r="AL70" s="2"/>
      <c r="AM70" s="2">
        <v>28.84</v>
      </c>
      <c r="AN70" s="2">
        <v>29.06</v>
      </c>
      <c r="AO70" s="2"/>
      <c r="AP70" s="3">
        <f>AVERAGE(AN70:AO70)</f>
        <v>29.06</v>
      </c>
      <c r="AQ70" s="13">
        <f>AP76-AP70</f>
        <v>1.5466666666666669</v>
      </c>
      <c r="AR70" s="13">
        <f>AP75^AQ70</f>
        <v>2.8675948610298949</v>
      </c>
      <c r="AS70" s="13">
        <f t="shared" ref="AS70" si="62">AR70/N70</f>
        <v>3.4294495174852444</v>
      </c>
      <c r="AT70" s="2"/>
    </row>
    <row r="71" spans="2:46" x14ac:dyDescent="0.25">
      <c r="B71" s="5" t="s">
        <v>31</v>
      </c>
      <c r="C71" s="5" t="s">
        <v>44</v>
      </c>
      <c r="D71" s="5">
        <v>22.41</v>
      </c>
      <c r="E71" s="5">
        <v>22.31</v>
      </c>
      <c r="F71" s="12">
        <f t="shared" si="57"/>
        <v>22.36</v>
      </c>
      <c r="G71" s="2">
        <f>F76-F71</f>
        <v>0.31499999999999773</v>
      </c>
      <c r="H71" s="2">
        <f>F75^G71</f>
        <v>1.2397440355513649</v>
      </c>
      <c r="I71" s="5">
        <v>20.45</v>
      </c>
      <c r="J71" s="5">
        <v>20.98</v>
      </c>
      <c r="K71" s="12">
        <f>AVERAGE(I71:J71)</f>
        <v>20.715</v>
      </c>
      <c r="L71" s="2">
        <f>K76-K71</f>
        <v>0.22500000000000142</v>
      </c>
      <c r="M71" s="2">
        <f>K75^L71</f>
        <v>1.1656200430151475</v>
      </c>
      <c r="N71" s="2">
        <f>SQRT(H71*M71)</f>
        <v>1.2021108501495004</v>
      </c>
      <c r="O71" s="2">
        <v>28.86</v>
      </c>
      <c r="P71" s="2"/>
      <c r="Q71" s="2"/>
      <c r="R71" s="3">
        <f>AVERAGE(O71:Q71)</f>
        <v>28.86</v>
      </c>
      <c r="S71" s="2">
        <f>R76-R71</f>
        <v>2.16</v>
      </c>
      <c r="T71" s="2">
        <f>R75^S71</f>
        <v>4.4691485522888801</v>
      </c>
      <c r="U71" s="2">
        <f t="shared" ref="U71" si="63">T71/N71</f>
        <v>3.7177507812470663</v>
      </c>
      <c r="V71" s="2">
        <f>AVERAGE(U71:U73)</f>
        <v>80.8718476406425</v>
      </c>
      <c r="W71" s="2">
        <v>28.87</v>
      </c>
      <c r="X71" s="2">
        <v>29.11</v>
      </c>
      <c r="Y71" s="2"/>
      <c r="Z71" s="3">
        <f>AVERAGE(W71:Y71)</f>
        <v>28.990000000000002</v>
      </c>
      <c r="AA71" s="2">
        <f>Z76-Z71</f>
        <v>0.59499999999999531</v>
      </c>
      <c r="AB71" s="2">
        <f>Z75^AA71</f>
        <v>1.3917843390832834</v>
      </c>
      <c r="AC71" s="2">
        <f t="shared" ref="AC71:AC73" si="64">AB71/N71</f>
        <v>1.1577836926687703</v>
      </c>
      <c r="AD71" s="2">
        <f>AVERAGE(AC71:AC73)</f>
        <v>0.67283676099749312</v>
      </c>
      <c r="AE71" s="2">
        <v>32.450000000000003</v>
      </c>
      <c r="AF71" s="2">
        <v>31.74</v>
      </c>
      <c r="AG71" s="2"/>
      <c r="AH71" s="3">
        <f>AVERAGE(AE71:AG71)</f>
        <v>32.094999999999999</v>
      </c>
      <c r="AI71" s="2">
        <f>AH76-AH71</f>
        <v>-1.5250000000000021</v>
      </c>
      <c r="AJ71" s="2">
        <f>AH75^AI71</f>
        <v>0.32312675677976244</v>
      </c>
      <c r="AK71" s="2">
        <f t="shared" ref="AK71:AK73" si="65">AJ71/N71</f>
        <v>0.26879946781910902</v>
      </c>
      <c r="AL71" s="2">
        <f>AVERAGE(AK71:AK73)</f>
        <v>0.36107496013225138</v>
      </c>
      <c r="AM71" s="2">
        <v>32.450000000000003</v>
      </c>
      <c r="AN71" s="2">
        <v>31.74</v>
      </c>
      <c r="AO71" s="2"/>
      <c r="AP71" s="3">
        <f t="shared" ref="AP71:AP72" si="66">AVERAGE(AM71:AO71)</f>
        <v>32.094999999999999</v>
      </c>
      <c r="AQ71" s="2">
        <f>AP76-AP71</f>
        <v>-1.4883333333333333</v>
      </c>
      <c r="AR71" s="2">
        <f>AP75^AQ71</f>
        <v>0.36285885582079186</v>
      </c>
      <c r="AS71" s="2">
        <f>AR71/N71</f>
        <v>0.30185141060465842</v>
      </c>
      <c r="AT71" s="2">
        <f>AVERAGE(AS71:AS73)</f>
        <v>0.39460787828289062</v>
      </c>
    </row>
    <row r="72" spans="2:46" x14ac:dyDescent="0.25">
      <c r="B72" s="5" t="s">
        <v>31</v>
      </c>
      <c r="C72" s="5" t="s">
        <v>45</v>
      </c>
      <c r="D72" s="5">
        <v>23.16</v>
      </c>
      <c r="E72" s="5">
        <v>22.86</v>
      </c>
      <c r="F72" s="12">
        <f t="shared" si="57"/>
        <v>23.009999999999998</v>
      </c>
      <c r="G72" s="2">
        <f>F76-F72</f>
        <v>-0.33500000000000085</v>
      </c>
      <c r="H72" s="2">
        <f>F75^G72</f>
        <v>0.79568675602687211</v>
      </c>
      <c r="I72" s="5">
        <v>20.95</v>
      </c>
      <c r="J72" s="5">
        <v>20.81</v>
      </c>
      <c r="K72" s="12">
        <f>AVERAGE(J72)</f>
        <v>20.81</v>
      </c>
      <c r="L72" s="2">
        <f>K76-K72</f>
        <v>0.13000000000000256</v>
      </c>
      <c r="M72" s="2">
        <f>K75^L72</f>
        <v>1.092584812652811</v>
      </c>
      <c r="N72" s="2">
        <f t="shared" ref="N72" si="67">SQRT(H72*M72)</f>
        <v>0.93239222715761794</v>
      </c>
      <c r="O72" s="2">
        <v>25.98</v>
      </c>
      <c r="P72" s="2">
        <v>24.9</v>
      </c>
      <c r="Q72" s="2"/>
      <c r="R72" s="3">
        <f>AVERAGE(O72:Q72)</f>
        <v>25.439999999999998</v>
      </c>
      <c r="S72" s="2">
        <f>R76-R72</f>
        <v>5.5800000000000018</v>
      </c>
      <c r="T72" s="2">
        <f>R75^S72</f>
        <v>47.835175956318089</v>
      </c>
      <c r="U72" s="2">
        <f>T72/N72</f>
        <v>51.303705203702549</v>
      </c>
      <c r="V72" s="2"/>
      <c r="W72" s="2">
        <v>30.98</v>
      </c>
      <c r="X72" s="2">
        <v>30.57</v>
      </c>
      <c r="Y72" s="2"/>
      <c r="Z72" s="3">
        <f>AVERAGE(W72:Y72)</f>
        <v>30.774999999999999</v>
      </c>
      <c r="AA72" s="2">
        <f>Z76-Z72</f>
        <v>-1.1900000000000013</v>
      </c>
      <c r="AB72" s="2">
        <f>Z75^AA72</f>
        <v>0.51624529828837717</v>
      </c>
      <c r="AC72" s="2">
        <f t="shared" si="64"/>
        <v>0.55367825176121677</v>
      </c>
      <c r="AD72" s="2"/>
      <c r="AE72" s="2">
        <v>32.86</v>
      </c>
      <c r="AF72" s="2"/>
      <c r="AG72" s="2"/>
      <c r="AH72" s="3">
        <f>AVERAGE(AE72:AG72)</f>
        <v>32.86</v>
      </c>
      <c r="AI72" s="2">
        <f>AH76-AH72</f>
        <v>-2.2900000000000027</v>
      </c>
      <c r="AJ72" s="2">
        <f>AH75^AI72</f>
        <v>0.18333909183232477</v>
      </c>
      <c r="AK72" s="2">
        <f t="shared" si="65"/>
        <v>0.19663301182940029</v>
      </c>
      <c r="AL72" s="2"/>
      <c r="AM72" s="2">
        <v>32.86</v>
      </c>
      <c r="AN72" s="2"/>
      <c r="AO72" s="2"/>
      <c r="AP72" s="3">
        <f t="shared" si="66"/>
        <v>32.86</v>
      </c>
      <c r="AQ72" s="2">
        <f>AP76-AP72</f>
        <v>-2.2533333333333339</v>
      </c>
      <c r="AR72" s="2">
        <f>AP75^AQ72</f>
        <v>0.2154983277456313</v>
      </c>
      <c r="AS72" s="2">
        <f t="shared" ref="AS72:AS73" si="68">AR72/N72</f>
        <v>0.23112411436823571</v>
      </c>
      <c r="AT72" s="2"/>
    </row>
    <row r="73" spans="2:46" x14ac:dyDescent="0.25">
      <c r="B73" s="6" t="s">
        <v>32</v>
      </c>
      <c r="C73" s="6" t="s">
        <v>46</v>
      </c>
      <c r="D73" s="6">
        <v>22.95</v>
      </c>
      <c r="E73" s="6">
        <v>23.11</v>
      </c>
      <c r="F73" s="14">
        <f>AVERAGE(D73:E73)</f>
        <v>23.03</v>
      </c>
      <c r="G73" s="8">
        <f>F76-F73</f>
        <v>-0.35500000000000398</v>
      </c>
      <c r="H73" s="8">
        <f>F75^G73</f>
        <v>0.78490353745882002</v>
      </c>
      <c r="I73" s="6">
        <v>19.88</v>
      </c>
      <c r="J73" s="6">
        <v>20.440000000000001</v>
      </c>
      <c r="K73" s="14">
        <f>AVERAGE(I73:J73)</f>
        <v>20.16</v>
      </c>
      <c r="L73" s="8">
        <f>K76-K73</f>
        <v>0.78000000000000114</v>
      </c>
      <c r="M73" s="8">
        <f>K75^L73</f>
        <v>1.7011043540153259</v>
      </c>
      <c r="N73" s="8">
        <f>SQRT(H73*M73)</f>
        <v>1.155509768480228</v>
      </c>
      <c r="O73" s="8">
        <v>22.79</v>
      </c>
      <c r="P73" s="8">
        <v>23.73</v>
      </c>
      <c r="Q73" s="8"/>
      <c r="R73" s="16">
        <f>AVERAGE(O73:Q73)</f>
        <v>23.259999999999998</v>
      </c>
      <c r="S73" s="8">
        <f>R76-R73</f>
        <v>7.7600000000000016</v>
      </c>
      <c r="T73" s="8">
        <f>R75^S73</f>
        <v>216.76679996480706</v>
      </c>
      <c r="U73" s="8">
        <f t="shared" ref="U73" si="69">T73/N73</f>
        <v>187.59408693697787</v>
      </c>
      <c r="V73" s="8"/>
      <c r="W73" s="8">
        <v>30.96</v>
      </c>
      <c r="X73" s="8">
        <v>31.94</v>
      </c>
      <c r="Y73" s="8"/>
      <c r="Z73" s="16">
        <f>AVERAGE(W73:Y73)</f>
        <v>31.450000000000003</v>
      </c>
      <c r="AA73" s="8">
        <f>Z76-Z73</f>
        <v>-1.8650000000000055</v>
      </c>
      <c r="AB73" s="8">
        <f>Z75^AA73</f>
        <v>0.35479735460458389</v>
      </c>
      <c r="AC73" s="8">
        <f t="shared" si="64"/>
        <v>0.30704833856249208</v>
      </c>
      <c r="AD73" s="8"/>
      <c r="AE73" s="8">
        <v>31.12</v>
      </c>
      <c r="AF73" s="8">
        <v>30.93</v>
      </c>
      <c r="AG73" s="8"/>
      <c r="AH73" s="16">
        <f>AVERAGE(AE73:AG73)</f>
        <v>31.024999999999999</v>
      </c>
      <c r="AI73" s="8">
        <f>AH76-AH73</f>
        <v>-0.45500000000000185</v>
      </c>
      <c r="AJ73" s="8">
        <f>AH75^AI73</f>
        <v>0.71386515395744876</v>
      </c>
      <c r="AK73" s="8">
        <f t="shared" si="65"/>
        <v>0.61779240074824493</v>
      </c>
      <c r="AL73" s="8"/>
      <c r="AM73" s="8">
        <v>31.12</v>
      </c>
      <c r="AN73" s="8">
        <v>30.93</v>
      </c>
      <c r="AO73" s="8"/>
      <c r="AP73" s="16">
        <f>AVERAGE(AM73:AO73)</f>
        <v>31.024999999999999</v>
      </c>
      <c r="AQ73" s="8">
        <f>AP76-AP73</f>
        <v>-0.418333333333333</v>
      </c>
      <c r="AR73" s="8">
        <f>AP75^AQ73</f>
        <v>0.75206134875835406</v>
      </c>
      <c r="AS73" s="8">
        <f t="shared" si="68"/>
        <v>0.65084810987577779</v>
      </c>
      <c r="AT73" s="8"/>
    </row>
    <row r="74" spans="2:46" x14ac:dyDescent="0.25">
      <c r="B74" s="5" t="s">
        <v>18</v>
      </c>
      <c r="F74" s="5">
        <v>97.83</v>
      </c>
      <c r="K74" s="5">
        <v>97.61</v>
      </c>
      <c r="R74" s="5">
        <v>100</v>
      </c>
      <c r="Z74" s="17">
        <v>74.3</v>
      </c>
      <c r="AH74" s="5">
        <v>109.76</v>
      </c>
      <c r="AP74" s="17">
        <v>97.61</v>
      </c>
    </row>
    <row r="75" spans="2:46" x14ac:dyDescent="0.25">
      <c r="B75" s="5" t="s">
        <v>19</v>
      </c>
      <c r="F75" s="5">
        <f>F74/100 +1</f>
        <v>1.9782999999999999</v>
      </c>
      <c r="K75" s="5">
        <f>K74/100 +1</f>
        <v>1.9761</v>
      </c>
      <c r="R75" s="5">
        <f>R74/100 +1</f>
        <v>2</v>
      </c>
      <c r="Z75" s="5">
        <f>Z74/100 +1</f>
        <v>1.7429999999999999</v>
      </c>
      <c r="AH75" s="5">
        <f>AH74/100 +1</f>
        <v>2.0975999999999999</v>
      </c>
      <c r="AP75" s="5">
        <f>AP74/100 +1</f>
        <v>1.9761</v>
      </c>
    </row>
    <row r="76" spans="2:46" x14ac:dyDescent="0.25">
      <c r="B76" s="6" t="s">
        <v>20</v>
      </c>
      <c r="C76" s="6"/>
      <c r="D76" s="6"/>
      <c r="E76" s="6"/>
      <c r="F76" s="6">
        <f>AVERAGE(F68:F70)</f>
        <v>22.674999999999997</v>
      </c>
      <c r="G76" s="6"/>
      <c r="H76" s="6"/>
      <c r="I76" s="6"/>
      <c r="J76" s="6"/>
      <c r="K76" s="6">
        <f>AVERAGE(K68:K70)</f>
        <v>20.94</v>
      </c>
      <c r="L76" s="6"/>
      <c r="M76" s="6"/>
      <c r="N76" s="6"/>
      <c r="O76" s="6"/>
      <c r="P76" s="6"/>
      <c r="Q76" s="6"/>
      <c r="R76" s="6">
        <f>AVERAGE(R68:R70)</f>
        <v>31.02</v>
      </c>
      <c r="S76" s="6"/>
      <c r="T76" s="6"/>
      <c r="U76" s="6"/>
      <c r="V76" s="6"/>
      <c r="W76" s="6"/>
      <c r="X76" s="6"/>
      <c r="Y76" s="6"/>
      <c r="Z76" s="6">
        <f>AVERAGE(Z68:Z70)</f>
        <v>29.584999999999997</v>
      </c>
      <c r="AA76" s="6"/>
      <c r="AB76" s="6"/>
      <c r="AC76" s="6"/>
      <c r="AD76" s="6"/>
      <c r="AE76" s="6"/>
      <c r="AF76" s="6"/>
      <c r="AG76" s="6"/>
      <c r="AH76" s="6">
        <f>AVERAGE(AH68:AH70)</f>
        <v>30.569999999999997</v>
      </c>
      <c r="AI76" s="6"/>
      <c r="AJ76" s="6"/>
      <c r="AK76" s="6"/>
      <c r="AL76" s="6"/>
      <c r="AM76" s="6"/>
      <c r="AN76" s="6"/>
      <c r="AO76" s="6"/>
      <c r="AP76" s="6">
        <f>AVERAGE(AP68:AP70)</f>
        <v>30.606666666666666</v>
      </c>
      <c r="AQ76" s="6"/>
      <c r="AR76" s="6"/>
      <c r="AS76" s="6"/>
      <c r="AT76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6"/>
  <sheetViews>
    <sheetView tabSelected="1" workbookViewId="0">
      <selection activeCell="E8" sqref="E8"/>
    </sheetView>
  </sheetViews>
  <sheetFormatPr defaultRowHeight="15" x14ac:dyDescent="0.25"/>
  <sheetData>
    <row r="1" spans="2:21" x14ac:dyDescent="0.25">
      <c r="B1" s="29" t="s">
        <v>61</v>
      </c>
    </row>
    <row r="2" spans="2:21" x14ac:dyDescent="0.25">
      <c r="B2" s="29" t="s">
        <v>62</v>
      </c>
    </row>
    <row r="3" spans="2:21" x14ac:dyDescent="0.25">
      <c r="B3" s="29"/>
    </row>
    <row r="4" spans="2:21" x14ac:dyDescent="0.25">
      <c r="B4" t="s">
        <v>50</v>
      </c>
      <c r="M4" t="s">
        <v>50</v>
      </c>
    </row>
    <row r="5" spans="2:21" x14ac:dyDescent="0.25">
      <c r="B5" s="21"/>
      <c r="C5" s="21" t="s">
        <v>3</v>
      </c>
      <c r="D5" s="21"/>
      <c r="E5" s="21" t="s">
        <v>4</v>
      </c>
      <c r="F5" s="21"/>
      <c r="G5" s="21" t="s">
        <v>5</v>
      </c>
      <c r="H5" s="21"/>
      <c r="M5" s="21"/>
      <c r="N5" s="21" t="s">
        <v>25</v>
      </c>
      <c r="O5" s="21"/>
      <c r="P5" s="21" t="s">
        <v>51</v>
      </c>
      <c r="Q5" s="21"/>
      <c r="R5" s="21" t="s">
        <v>27</v>
      </c>
      <c r="S5" s="21"/>
      <c r="T5" s="21" t="s">
        <v>28</v>
      </c>
      <c r="U5" s="21"/>
    </row>
    <row r="6" spans="2:21" x14ac:dyDescent="0.25">
      <c r="B6" s="21"/>
      <c r="C6" s="21" t="s">
        <v>52</v>
      </c>
      <c r="D6" s="21" t="s">
        <v>53</v>
      </c>
      <c r="E6" s="21" t="s">
        <v>52</v>
      </c>
      <c r="F6" s="21" t="s">
        <v>53</v>
      </c>
      <c r="G6" s="21" t="s">
        <v>52</v>
      </c>
      <c r="H6" s="21" t="s">
        <v>53</v>
      </c>
      <c r="M6" s="21"/>
      <c r="N6" s="21" t="s">
        <v>52</v>
      </c>
      <c r="O6" s="21" t="s">
        <v>53</v>
      </c>
      <c r="P6" s="21" t="s">
        <v>52</v>
      </c>
      <c r="Q6" s="21" t="s">
        <v>53</v>
      </c>
      <c r="R6" s="21" t="s">
        <v>52</v>
      </c>
      <c r="S6" s="21" t="s">
        <v>53</v>
      </c>
      <c r="T6" s="21" t="s">
        <v>52</v>
      </c>
      <c r="U6" s="21" t="s">
        <v>53</v>
      </c>
    </row>
    <row r="7" spans="2:21" x14ac:dyDescent="0.25">
      <c r="B7" s="21" t="s">
        <v>54</v>
      </c>
      <c r="C7" s="22">
        <v>0.1830784278450959</v>
      </c>
      <c r="D7" s="22"/>
      <c r="E7" s="22">
        <v>0.16807179618752932</v>
      </c>
      <c r="F7" s="22"/>
      <c r="G7" s="22">
        <v>0.88835410101721057</v>
      </c>
      <c r="H7" s="22"/>
      <c r="M7" s="21" t="s">
        <v>54</v>
      </c>
      <c r="N7" s="22">
        <v>1.3464710748418667</v>
      </c>
      <c r="O7" s="22"/>
      <c r="P7" s="22">
        <v>4.7378396029407105E-2</v>
      </c>
      <c r="Q7" s="22">
        <v>-0.7197955140911737</v>
      </c>
      <c r="R7" s="22">
        <v>-1.3513410681706339</v>
      </c>
      <c r="S7" s="22">
        <v>3.277269460801199</v>
      </c>
      <c r="T7" s="22">
        <v>-0.99365187827936274</v>
      </c>
      <c r="U7" s="22">
        <v>2.101196685113536</v>
      </c>
    </row>
    <row r="8" spans="2:21" x14ac:dyDescent="0.25">
      <c r="B8" s="21" t="s">
        <v>54</v>
      </c>
      <c r="C8" s="22">
        <v>1.414402931022057E-2</v>
      </c>
      <c r="D8" s="22">
        <v>-3.1427145585658129</v>
      </c>
      <c r="E8" s="22">
        <v>0.11728813214132072</v>
      </c>
      <c r="F8" s="22">
        <v>-2.2357250108223639</v>
      </c>
      <c r="G8" s="22"/>
      <c r="H8" s="22">
        <v>3.3262997571428761</v>
      </c>
      <c r="M8" s="21" t="s">
        <v>54</v>
      </c>
      <c r="N8" s="22">
        <v>0.50477335181856819</v>
      </c>
      <c r="O8" s="22">
        <v>4.1570060543781517</v>
      </c>
      <c r="P8" s="22">
        <v>0.34601374937469787</v>
      </c>
      <c r="Q8" s="22">
        <v>0.48295487908713719</v>
      </c>
      <c r="R8" s="22">
        <v>-0.80153296197042379</v>
      </c>
      <c r="S8" s="22">
        <v>3.3083827045188046</v>
      </c>
      <c r="T8" s="22">
        <v>-0.30719790060284646</v>
      </c>
      <c r="U8" s="22">
        <v>1.7694419446087128</v>
      </c>
    </row>
    <row r="9" spans="2:21" x14ac:dyDescent="0.25">
      <c r="B9" s="21" t="s">
        <v>54</v>
      </c>
      <c r="C9" s="22">
        <v>-0.19722245715530251</v>
      </c>
      <c r="D9" s="22">
        <v>-1.5073636312345031</v>
      </c>
      <c r="E9" s="22">
        <v>-0.30234229965991455</v>
      </c>
      <c r="F9" s="22">
        <v>-1.3799832160908421</v>
      </c>
      <c r="G9" s="22">
        <v>-1.1146124491995284</v>
      </c>
      <c r="H9" s="22">
        <v>4.1989105418122241</v>
      </c>
      <c r="M9" s="21" t="s">
        <v>54</v>
      </c>
      <c r="N9" s="22">
        <v>-1.8512444266604278</v>
      </c>
      <c r="O9" s="22">
        <v>4.4534014946338178</v>
      </c>
      <c r="P9" s="22">
        <v>-0.39339214540411294</v>
      </c>
      <c r="Q9" s="22"/>
      <c r="R9" s="22">
        <v>2.1528740301410689</v>
      </c>
      <c r="S9" s="22"/>
      <c r="T9" s="22">
        <v>1.300849778882216</v>
      </c>
      <c r="U9" s="22"/>
    </row>
    <row r="10" spans="2:21" x14ac:dyDescent="0.25">
      <c r="B10" s="21" t="s">
        <v>55</v>
      </c>
      <c r="C10" s="22"/>
      <c r="D10" s="22">
        <v>-8.9496287650383727E-2</v>
      </c>
      <c r="E10" s="22"/>
      <c r="F10" s="22">
        <v>0.31080028376932201</v>
      </c>
      <c r="G10" s="22">
        <v>-0.51526659655487117</v>
      </c>
      <c r="H10" s="22">
        <v>5.0841414032256349</v>
      </c>
      <c r="M10" s="21" t="s">
        <v>55</v>
      </c>
      <c r="N10" s="22">
        <v>0.21175625053908245</v>
      </c>
      <c r="O10" s="22">
        <v>6.5953464399840733</v>
      </c>
      <c r="P10" s="22">
        <v>-0.11943318755816826</v>
      </c>
      <c r="Q10" s="22">
        <v>0.25787110260214868</v>
      </c>
      <c r="R10" s="22">
        <v>-0.20536035260324534</v>
      </c>
      <c r="S10" s="22">
        <v>-2.572064446834784</v>
      </c>
      <c r="T10" s="22">
        <v>1.1529975082977981</v>
      </c>
      <c r="U10" s="22">
        <v>-0.5569924078651477</v>
      </c>
    </row>
    <row r="11" spans="2:21" x14ac:dyDescent="0.25">
      <c r="B11" s="21" t="s">
        <v>55</v>
      </c>
      <c r="C11" s="22">
        <v>-0.63213047829336311</v>
      </c>
      <c r="D11" s="22">
        <v>0.3471804356195114</v>
      </c>
      <c r="E11" s="22">
        <v>-0.33758949638420083</v>
      </c>
      <c r="F11" s="22"/>
      <c r="G11" s="22">
        <v>-0.63588027553758919</v>
      </c>
      <c r="H11" s="22">
        <v>6.8687434003942132</v>
      </c>
      <c r="M11" s="21" t="s">
        <v>55</v>
      </c>
      <c r="N11" s="22">
        <v>2.198706128498704E-2</v>
      </c>
      <c r="O11" s="22">
        <v>6.3104876844633155</v>
      </c>
      <c r="P11" s="22">
        <v>0.58028872739692905</v>
      </c>
      <c r="Q11" s="22">
        <v>0.14570427764537572</v>
      </c>
      <c r="R11" s="22">
        <v>-0.13623448188460643</v>
      </c>
      <c r="S11" s="22">
        <v>-2.2620869991181181</v>
      </c>
      <c r="T11" s="22">
        <v>-0.7964222019789905</v>
      </c>
      <c r="U11" s="22">
        <v>-1.1938159556785288</v>
      </c>
    </row>
    <row r="12" spans="2:21" x14ac:dyDescent="0.25">
      <c r="B12" s="21" t="s">
        <v>55</v>
      </c>
      <c r="C12" s="22">
        <v>-0.41465161594764488</v>
      </c>
      <c r="D12" s="22"/>
      <c r="E12" s="22">
        <v>-0.55607098484593531</v>
      </c>
      <c r="F12" s="22">
        <v>-0.49042384249710258</v>
      </c>
      <c r="G12" s="22"/>
      <c r="H12" s="22">
        <v>5.3855139565862444</v>
      </c>
      <c r="M12" s="21" t="s">
        <v>55</v>
      </c>
      <c r="N12" s="22"/>
      <c r="O12" s="22">
        <v>6.2561758637234348</v>
      </c>
      <c r="P12" s="22">
        <v>-0.46085553983876698</v>
      </c>
      <c r="Q12" s="22"/>
      <c r="R12" s="22">
        <v>0.34159483448784139</v>
      </c>
      <c r="S12" s="22">
        <v>-4.4118158134824403</v>
      </c>
      <c r="T12" s="22">
        <v>-0.35657530631881068</v>
      </c>
      <c r="U12" s="22">
        <v>-3.1493936107564209</v>
      </c>
    </row>
    <row r="13" spans="2:21" x14ac:dyDescent="0.25">
      <c r="B13" s="21" t="s">
        <v>56</v>
      </c>
      <c r="C13" s="22">
        <v>0.25491499609089646</v>
      </c>
      <c r="D13" s="22">
        <v>1.2885144110338518</v>
      </c>
      <c r="E13" s="22">
        <v>8.7842548166987472E-2</v>
      </c>
      <c r="F13" s="22">
        <v>2.1455888084406509</v>
      </c>
      <c r="G13" s="22">
        <v>9.6507714647913554E-3</v>
      </c>
      <c r="H13" s="22">
        <v>5.9395070581932767</v>
      </c>
      <c r="M13" s="21" t="s">
        <v>56</v>
      </c>
      <c r="N13" s="22">
        <v>-1.1102140676610184</v>
      </c>
      <c r="O13" s="22">
        <v>3.6926508223696932</v>
      </c>
      <c r="P13" s="22">
        <v>1.126929652875557</v>
      </c>
      <c r="Q13" s="22">
        <v>2.8198824526173869</v>
      </c>
      <c r="R13" s="22">
        <v>-1.0101513247767089</v>
      </c>
      <c r="S13" s="22">
        <v>4.4821810881515951</v>
      </c>
      <c r="T13" s="22">
        <v>-0.48897280990230979</v>
      </c>
      <c r="U13" s="22">
        <v>3.4917188784302104</v>
      </c>
    </row>
    <row r="14" spans="2:21" x14ac:dyDescent="0.25">
      <c r="B14" s="21" t="s">
        <v>56</v>
      </c>
      <c r="C14" s="22">
        <v>-0.26367219593815389</v>
      </c>
      <c r="D14" s="22">
        <v>0.81940569020089171</v>
      </c>
      <c r="E14" s="22"/>
      <c r="F14" s="22">
        <v>1.6908625746808195</v>
      </c>
      <c r="G14" s="22">
        <v>-0.12851259242636662</v>
      </c>
      <c r="H14" s="22">
        <v>5.649721554267165</v>
      </c>
      <c r="M14" s="21" t="s">
        <v>56</v>
      </c>
      <c r="N14" s="22">
        <v>1.8315990594070868</v>
      </c>
      <c r="O14" s="22">
        <v>2.2336479467645636</v>
      </c>
      <c r="P14" s="22">
        <v>-1.5646125899741274</v>
      </c>
      <c r="Q14" s="22">
        <v>2.7914299763245105</v>
      </c>
      <c r="R14" s="22">
        <v>-1.4799334270313929</v>
      </c>
      <c r="S14" s="22">
        <v>4.3548639429607574</v>
      </c>
      <c r="T14" s="22">
        <v>-0.77642835401090315</v>
      </c>
      <c r="U14" s="22">
        <v>2.9075723351568841</v>
      </c>
    </row>
    <row r="15" spans="2:21" x14ac:dyDescent="0.25">
      <c r="B15" s="21" t="s">
        <v>56</v>
      </c>
      <c r="C15" s="22">
        <v>0.41784650374497312</v>
      </c>
      <c r="D15" s="22">
        <v>0.40636316952064971</v>
      </c>
      <c r="E15" s="22">
        <v>0.72226582721331223</v>
      </c>
      <c r="F15" s="22"/>
      <c r="G15" s="22">
        <v>0.11886182096157834</v>
      </c>
      <c r="H15" s="22">
        <v>4.6758672073192651</v>
      </c>
      <c r="M15" s="21" t="s">
        <v>56</v>
      </c>
      <c r="N15" s="22">
        <v>-0.72138499174606208</v>
      </c>
      <c r="O15" s="22">
        <v>3.4400864059510701</v>
      </c>
      <c r="P15" s="22">
        <v>0.43768293709856831</v>
      </c>
      <c r="Q15" s="22">
        <v>1.3889877966114059</v>
      </c>
      <c r="R15" s="22">
        <v>2.4900847518081051</v>
      </c>
      <c r="S15" s="22"/>
      <c r="T15" s="22">
        <v>1.2654011639132128</v>
      </c>
      <c r="U15" s="22"/>
    </row>
    <row r="17" spans="2:21" x14ac:dyDescent="0.25">
      <c r="B17" t="s">
        <v>57</v>
      </c>
      <c r="M17" t="s">
        <v>58</v>
      </c>
    </row>
    <row r="18" spans="2:21" x14ac:dyDescent="0.25">
      <c r="B18" s="21"/>
      <c r="C18" s="21" t="s">
        <v>3</v>
      </c>
      <c r="D18" s="21"/>
      <c r="E18" s="21" t="s">
        <v>4</v>
      </c>
      <c r="F18" s="21"/>
      <c r="G18" s="21" t="s">
        <v>5</v>
      </c>
      <c r="H18" s="21"/>
      <c r="M18" s="21"/>
      <c r="N18" s="23" t="s">
        <v>25</v>
      </c>
      <c r="O18" s="23"/>
      <c r="P18" s="23" t="s">
        <v>51</v>
      </c>
      <c r="Q18" s="23"/>
      <c r="R18" s="23" t="s">
        <v>27</v>
      </c>
      <c r="S18" s="23"/>
      <c r="T18" s="23" t="s">
        <v>28</v>
      </c>
      <c r="U18" s="23"/>
    </row>
    <row r="19" spans="2:21" x14ac:dyDescent="0.25">
      <c r="B19" s="21"/>
      <c r="C19" s="21" t="s">
        <v>52</v>
      </c>
      <c r="D19" s="21" t="s">
        <v>53</v>
      </c>
      <c r="E19" s="21" t="s">
        <v>52</v>
      </c>
      <c r="F19" s="21" t="s">
        <v>53</v>
      </c>
      <c r="G19" s="21" t="s">
        <v>52</v>
      </c>
      <c r="H19" s="21" t="s">
        <v>53</v>
      </c>
      <c r="M19" s="21"/>
      <c r="N19" s="23" t="s">
        <v>52</v>
      </c>
      <c r="O19" s="23" t="s">
        <v>53</v>
      </c>
      <c r="P19" s="23" t="s">
        <v>52</v>
      </c>
      <c r="Q19" s="23" t="s">
        <v>53</v>
      </c>
      <c r="R19" s="23" t="s">
        <v>52</v>
      </c>
      <c r="S19" s="23" t="s">
        <v>53</v>
      </c>
      <c r="T19" s="23" t="s">
        <v>52</v>
      </c>
      <c r="U19" s="23" t="s">
        <v>53</v>
      </c>
    </row>
    <row r="20" spans="2:21" x14ac:dyDescent="0.25">
      <c r="B20" s="21" t="s">
        <v>54</v>
      </c>
      <c r="C20" s="22">
        <v>-0.75126732600430168</v>
      </c>
      <c r="D20" s="22">
        <v>-0.41105000200062319</v>
      </c>
      <c r="E20" s="22"/>
      <c r="F20" s="22">
        <v>-1.3352491409712717</v>
      </c>
      <c r="G20" s="22"/>
      <c r="H20" s="22">
        <v>3.4641212046047678</v>
      </c>
      <c r="M20" s="21" t="s">
        <v>54</v>
      </c>
      <c r="N20" s="23">
        <v>-0.87235741006824052</v>
      </c>
      <c r="O20" s="23">
        <v>3.1443639690684568</v>
      </c>
      <c r="P20" s="23">
        <v>-0.19759638923375694</v>
      </c>
      <c r="Q20" s="23">
        <v>-1.5308864806198501</v>
      </c>
      <c r="R20" s="23">
        <v>-3.8045935803403497</v>
      </c>
      <c r="S20" s="23">
        <v>-2.3951964637439458</v>
      </c>
      <c r="T20" s="23">
        <v>-3.1609034127431883</v>
      </c>
      <c r="U20" s="23">
        <v>-3.455423291365201</v>
      </c>
    </row>
    <row r="21" spans="2:21" x14ac:dyDescent="0.25">
      <c r="B21" s="21" t="s">
        <v>54</v>
      </c>
      <c r="C21" s="22">
        <v>0.66558858354837047</v>
      </c>
      <c r="D21" s="22">
        <v>-0.70516247038901836</v>
      </c>
      <c r="E21" s="22">
        <v>0.58967339382518058</v>
      </c>
      <c r="F21" s="22">
        <v>-1.5845077814578743</v>
      </c>
      <c r="G21" s="22">
        <v>1.1170255646690797</v>
      </c>
      <c r="H21" s="22">
        <v>2.883379433597538</v>
      </c>
      <c r="M21" s="21" t="s">
        <v>54</v>
      </c>
      <c r="N21" s="23">
        <v>-0.12560276023006803</v>
      </c>
      <c r="O21" s="23"/>
      <c r="P21" s="23">
        <v>-0.3088181508536309</v>
      </c>
      <c r="Q21" s="23">
        <v>-2.7108425920528947</v>
      </c>
      <c r="R21" s="23">
        <v>1.2982976678853946</v>
      </c>
      <c r="S21" s="23">
        <v>-4.8990677761429184</v>
      </c>
      <c r="T21" s="23">
        <v>1.0591905624286715</v>
      </c>
      <c r="U21" s="23">
        <v>-5.382532584542119</v>
      </c>
    </row>
    <row r="22" spans="2:21" x14ac:dyDescent="0.25">
      <c r="B22" s="21" t="s">
        <v>54</v>
      </c>
      <c r="C22" s="22">
        <v>0.38757924251246872</v>
      </c>
      <c r="D22" s="22">
        <v>-0.69045023339934064</v>
      </c>
      <c r="E22" s="22">
        <v>0.66244687976769046</v>
      </c>
      <c r="F22" s="22">
        <v>-1.6298987784920242</v>
      </c>
      <c r="G22" s="22">
        <v>1.5307798250296909</v>
      </c>
      <c r="H22" s="22">
        <v>3.6704789553559145</v>
      </c>
      <c r="M22" s="21" t="s">
        <v>54</v>
      </c>
      <c r="N22" s="23">
        <v>0.99796017029830475</v>
      </c>
      <c r="O22" s="23">
        <v>1.9650972741732589</v>
      </c>
      <c r="P22" s="23">
        <v>0.55450889425520267</v>
      </c>
      <c r="Q22" s="23"/>
      <c r="R22" s="23">
        <v>2.5062959124549513</v>
      </c>
      <c r="S22" s="23">
        <v>-5.8220733773938189</v>
      </c>
      <c r="T22" s="23">
        <v>2.1017128503145166</v>
      </c>
      <c r="U22" s="23">
        <v>-7.6641049232017666</v>
      </c>
    </row>
    <row r="23" spans="2:21" x14ac:dyDescent="0.25">
      <c r="B23" s="21" t="s">
        <v>55</v>
      </c>
      <c r="C23" s="22">
        <v>-0.18108582899390599</v>
      </c>
      <c r="D23" s="22"/>
      <c r="E23" s="22">
        <v>7.3515946973592622E-2</v>
      </c>
      <c r="F23" s="22"/>
      <c r="G23" s="22">
        <v>-1.0881156664746134</v>
      </c>
      <c r="H23" s="22">
        <v>5.7117252444470274</v>
      </c>
      <c r="M23" s="21" t="s">
        <v>55</v>
      </c>
      <c r="N23" s="23">
        <v>0.62567885502719334</v>
      </c>
      <c r="O23" s="23">
        <v>7.9523960396687787</v>
      </c>
      <c r="P23" s="23">
        <v>-0.32526232266660343</v>
      </c>
      <c r="Q23" s="23">
        <v>0.44535625263531858</v>
      </c>
      <c r="R23" s="23">
        <v>-4.0796257979373971</v>
      </c>
      <c r="S23" s="23">
        <v>-1.9664360939209302</v>
      </c>
      <c r="T23" s="23">
        <v>-3.2066685829188533</v>
      </c>
      <c r="U23" s="23">
        <v>-1.2666935969708615</v>
      </c>
    </row>
    <row r="24" spans="2:21" x14ac:dyDescent="0.25">
      <c r="B24" s="21" t="s">
        <v>55</v>
      </c>
      <c r="C24" s="22">
        <v>3.6393033351812369E-2</v>
      </c>
      <c r="D24" s="22">
        <v>0.11283376521423806</v>
      </c>
      <c r="E24" s="22">
        <v>-7.081419522664513E-2</v>
      </c>
      <c r="F24" s="22">
        <v>0.56337820028228136</v>
      </c>
      <c r="G24" s="22">
        <v>1.0469924832135669</v>
      </c>
      <c r="H24" s="22">
        <v>6.7911749292422527</v>
      </c>
      <c r="M24" s="21" t="s">
        <v>55</v>
      </c>
      <c r="N24" s="23">
        <v>0.95337161787304225</v>
      </c>
      <c r="O24" s="23">
        <v>9.0178860476347769</v>
      </c>
      <c r="P24" s="23">
        <v>6.8149566960654412E-2</v>
      </c>
      <c r="Q24" s="23">
        <v>0.43000209915706555</v>
      </c>
      <c r="R24" s="23">
        <v>1.4931230551591097</v>
      </c>
      <c r="S24" s="23">
        <v>-2.4961343146078683</v>
      </c>
      <c r="T24" s="23">
        <v>1.103434159417672</v>
      </c>
      <c r="U24" s="23">
        <v>-2.4951901210380965</v>
      </c>
    </row>
    <row r="25" spans="2:21" x14ac:dyDescent="0.25">
      <c r="B25" s="21" t="s">
        <v>55</v>
      </c>
      <c r="C25" s="22">
        <v>0.14469279564208495</v>
      </c>
      <c r="D25" s="22">
        <v>0.76462240641358092</v>
      </c>
      <c r="E25" s="22">
        <v>2.1225216702571964E-2</v>
      </c>
      <c r="F25" s="22">
        <v>0.59534890635090421</v>
      </c>
      <c r="G25" s="22">
        <v>4.1123183261052014E-2</v>
      </c>
      <c r="H25" s="22"/>
      <c r="M25" s="21" t="s">
        <v>55</v>
      </c>
      <c r="N25" s="23">
        <v>-1.5790504729002566</v>
      </c>
      <c r="O25" s="23"/>
      <c r="P25" s="23">
        <v>0.25711275570593928</v>
      </c>
      <c r="Q25" s="23"/>
      <c r="R25" s="23">
        <v>2.586502742778285</v>
      </c>
      <c r="S25" s="23">
        <v>-2.7302524216252615</v>
      </c>
      <c r="T25" s="23">
        <v>2.103234423501164</v>
      </c>
      <c r="U25" s="23">
        <v>-2.0176783703225403</v>
      </c>
    </row>
    <row r="26" spans="2:21" x14ac:dyDescent="0.25">
      <c r="B26" s="21" t="s">
        <v>56</v>
      </c>
      <c r="C26" s="22">
        <v>8.5034966246907678E-2</v>
      </c>
      <c r="D26" s="22"/>
      <c r="E26" s="22">
        <v>-0.39872244578722843</v>
      </c>
      <c r="F26" s="22">
        <v>2.1455888084406509</v>
      </c>
      <c r="G26" s="22">
        <v>-1.3154794727798092E-2</v>
      </c>
      <c r="H26" s="22"/>
      <c r="M26" s="21" t="s">
        <v>56</v>
      </c>
      <c r="N26" s="23">
        <v>0.64339047158616458</v>
      </c>
      <c r="O26" s="23">
        <v>5.028095048026807</v>
      </c>
      <c r="P26" s="23">
        <v>-0.48565288199015261</v>
      </c>
      <c r="Q26" s="23">
        <v>-4.1554530695663425</v>
      </c>
      <c r="R26" s="23">
        <v>-0.24653327342333495</v>
      </c>
      <c r="S26" s="23">
        <v>-6.9834966714804496</v>
      </c>
      <c r="T26" s="23">
        <v>-0.37876934172601107</v>
      </c>
      <c r="U26" s="23">
        <v>-5.3957783849178886</v>
      </c>
    </row>
    <row r="27" spans="2:21" x14ac:dyDescent="0.25">
      <c r="B27" s="21" t="s">
        <v>56</v>
      </c>
      <c r="C27" s="22">
        <v>-0.62072018809387897</v>
      </c>
      <c r="D27" s="22">
        <v>1.0923294587242669</v>
      </c>
      <c r="E27" s="22">
        <v>-8.2756671647108703E-5</v>
      </c>
      <c r="F27" s="22">
        <v>1.6908625746808195</v>
      </c>
      <c r="G27" s="22"/>
      <c r="H27" s="22">
        <v>5.959944636243919</v>
      </c>
      <c r="M27" s="21" t="s">
        <v>56</v>
      </c>
      <c r="N27" s="23">
        <v>-1.1848957669505964</v>
      </c>
      <c r="O27" s="23">
        <v>5.03771036634169</v>
      </c>
      <c r="P27" s="23">
        <v>-0.76159392613916344</v>
      </c>
      <c r="Q27" s="23"/>
      <c r="R27" s="23">
        <v>-0.72013822752699008</v>
      </c>
      <c r="S27" s="23">
        <v>-3.4671717413570295</v>
      </c>
      <c r="T27" s="23">
        <v>-0.77308842861591198</v>
      </c>
      <c r="U27" s="23">
        <v>-3.2305068719029282</v>
      </c>
    </row>
    <row r="28" spans="2:21" x14ac:dyDescent="0.25">
      <c r="B28" s="21" t="s">
        <v>56</v>
      </c>
      <c r="C28" s="22">
        <v>0.53568522184697653</v>
      </c>
      <c r="D28" s="22">
        <v>0.32837148305073388</v>
      </c>
      <c r="E28" s="22">
        <v>0.39880520245887713</v>
      </c>
      <c r="F28" s="22"/>
      <c r="G28" s="22">
        <v>0.59992844008378621</v>
      </c>
      <c r="H28" s="22">
        <v>5.6591035890663148</v>
      </c>
      <c r="M28" s="21" t="s">
        <v>56</v>
      </c>
      <c r="N28" s="23">
        <v>0.5415052953644407</v>
      </c>
      <c r="O28" s="23"/>
      <c r="P28" s="23">
        <v>1.2472468081293089</v>
      </c>
      <c r="Q28" s="23">
        <v>-4.0252030185109389</v>
      </c>
      <c r="R28" s="23">
        <v>0.96667150095032728</v>
      </c>
      <c r="S28" s="23">
        <v>-3.0939674449921801</v>
      </c>
      <c r="T28" s="23">
        <v>1.1518577703419179</v>
      </c>
      <c r="U28" s="23">
        <v>-4.6541660989823139</v>
      </c>
    </row>
    <row r="29" spans="2:21" x14ac:dyDescent="0.25">
      <c r="C29" s="1"/>
      <c r="D29" s="1"/>
      <c r="E29" s="1"/>
      <c r="F29" s="1"/>
      <c r="G29" s="1"/>
      <c r="H29" s="1"/>
      <c r="M29" s="24"/>
      <c r="N29" s="25"/>
      <c r="O29" s="25"/>
      <c r="P29" s="25"/>
      <c r="Q29" s="25"/>
      <c r="R29" s="25"/>
      <c r="S29" s="25"/>
      <c r="T29" s="25"/>
      <c r="U29" s="25"/>
    </row>
    <row r="30" spans="2:21" x14ac:dyDescent="0.25">
      <c r="B30" t="s">
        <v>59</v>
      </c>
      <c r="M30" s="24" t="s">
        <v>59</v>
      </c>
      <c r="N30" s="25"/>
      <c r="O30" s="25"/>
      <c r="P30" s="25"/>
      <c r="Q30" s="25"/>
      <c r="R30" s="25"/>
      <c r="S30" s="25"/>
      <c r="T30" s="25"/>
      <c r="U30" s="25"/>
    </row>
    <row r="31" spans="2:21" x14ac:dyDescent="0.25">
      <c r="B31" s="21"/>
      <c r="C31" s="21" t="s">
        <v>3</v>
      </c>
      <c r="D31" s="21"/>
      <c r="E31" s="21" t="s">
        <v>4</v>
      </c>
      <c r="F31" s="21"/>
      <c r="G31" s="21" t="s">
        <v>5</v>
      </c>
      <c r="H31" s="21"/>
      <c r="I31" s="21" t="s">
        <v>37</v>
      </c>
      <c r="J31" s="21"/>
      <c r="M31" s="21"/>
      <c r="N31" s="23" t="s">
        <v>25</v>
      </c>
      <c r="O31" s="23"/>
      <c r="P31" s="23" t="s">
        <v>51</v>
      </c>
      <c r="Q31" s="23"/>
      <c r="R31" s="23" t="s">
        <v>27</v>
      </c>
      <c r="S31" s="23"/>
      <c r="T31" s="23" t="s">
        <v>28</v>
      </c>
      <c r="U31" s="23"/>
    </row>
    <row r="32" spans="2:21" x14ac:dyDescent="0.25">
      <c r="B32" s="21"/>
      <c r="C32" s="21" t="s">
        <v>52</v>
      </c>
      <c r="D32" s="21" t="s">
        <v>53</v>
      </c>
      <c r="E32" s="21" t="s">
        <v>52</v>
      </c>
      <c r="F32" s="21" t="s">
        <v>53</v>
      </c>
      <c r="G32" s="21" t="s">
        <v>52</v>
      </c>
      <c r="H32" s="21" t="s">
        <v>53</v>
      </c>
      <c r="I32" s="21" t="s">
        <v>52</v>
      </c>
      <c r="J32" s="21" t="s">
        <v>53</v>
      </c>
      <c r="M32" s="21"/>
      <c r="N32" s="23" t="s">
        <v>52</v>
      </c>
      <c r="O32" s="23" t="s">
        <v>53</v>
      </c>
      <c r="P32" s="23" t="s">
        <v>52</v>
      </c>
      <c r="Q32" s="23" t="s">
        <v>53</v>
      </c>
      <c r="R32" s="23" t="s">
        <v>52</v>
      </c>
      <c r="S32" s="23" t="s">
        <v>53</v>
      </c>
      <c r="T32" s="23" t="s">
        <v>52</v>
      </c>
      <c r="U32" s="23" t="s">
        <v>53</v>
      </c>
    </row>
    <row r="33" spans="2:21" x14ac:dyDescent="0.25">
      <c r="B33" s="21" t="s">
        <v>54</v>
      </c>
      <c r="C33" s="22">
        <v>-0.17145660946546135</v>
      </c>
      <c r="D33" s="22">
        <v>-0.71080013080036453</v>
      </c>
      <c r="E33" s="22">
        <v>-0.22297625861112172</v>
      </c>
      <c r="F33" s="22">
        <v>0.37329268409213318</v>
      </c>
      <c r="G33" s="22">
        <v>-0.47411250624345164</v>
      </c>
      <c r="H33" s="22">
        <v>4.4310825162757119</v>
      </c>
      <c r="I33" s="22"/>
      <c r="J33" s="22"/>
      <c r="M33" s="21" t="s">
        <v>54</v>
      </c>
      <c r="N33" s="22">
        <v>-5.3079225290264778E-2</v>
      </c>
      <c r="O33" s="22">
        <v>3.1387179522961297</v>
      </c>
      <c r="P33" s="22">
        <v>0.53921646916183785</v>
      </c>
      <c r="Q33" s="22">
        <v>-1.8253923845310727</v>
      </c>
      <c r="R33" s="22">
        <v>-0.6203731373013599</v>
      </c>
      <c r="S33" s="22">
        <v>-4.2647702998415182</v>
      </c>
      <c r="T33" s="22">
        <v>-0.15318406196099005</v>
      </c>
      <c r="U33" s="22">
        <v>-4.1607422757715078</v>
      </c>
    </row>
    <row r="34" spans="2:21" x14ac:dyDescent="0.25">
      <c r="B34" s="21" t="s">
        <v>54</v>
      </c>
      <c r="C34" s="22">
        <v>0.16790067261854172</v>
      </c>
      <c r="D34" s="22">
        <v>-1.5142204878570733</v>
      </c>
      <c r="E34" s="22">
        <v>-0.69397444055312973</v>
      </c>
      <c r="F34" s="22">
        <v>5.2302161623111507E-2</v>
      </c>
      <c r="G34" s="22"/>
      <c r="H34" s="22">
        <v>3.2900861571024826</v>
      </c>
      <c r="I34" s="22">
        <v>-0.81965825207691423</v>
      </c>
      <c r="J34" s="22">
        <v>-3.6873946554499115</v>
      </c>
      <c r="M34" s="21" t="s">
        <v>54</v>
      </c>
      <c r="N34" s="22">
        <v>-0.29594516471079985</v>
      </c>
      <c r="O34" s="22">
        <v>1.7821859979220032</v>
      </c>
      <c r="P34" s="22">
        <v>0.11761786655011444</v>
      </c>
      <c r="Q34" s="22">
        <v>-1.8450279743109477</v>
      </c>
      <c r="R34" s="22">
        <v>0.36608963179958504</v>
      </c>
      <c r="S34" s="22">
        <v>-1.7808935880533603</v>
      </c>
      <c r="T34" s="22">
        <v>0.18316691854011505</v>
      </c>
      <c r="U34" s="22">
        <v>-3.3450816480610674</v>
      </c>
    </row>
    <row r="35" spans="2:21" x14ac:dyDescent="0.25">
      <c r="B35" s="21" t="s">
        <v>54</v>
      </c>
      <c r="C35" s="22"/>
      <c r="D35" s="22">
        <v>-2.1099604001495775</v>
      </c>
      <c r="E35" s="22"/>
      <c r="F35" s="22"/>
      <c r="G35" s="22">
        <v>-0.46125973977819462</v>
      </c>
      <c r="H35" s="22">
        <v>2.5115049499514868</v>
      </c>
      <c r="I35" s="22">
        <v>-0.61898840220535933</v>
      </c>
      <c r="J35" s="22">
        <v>-3.1211648987071494</v>
      </c>
      <c r="M35" s="21" t="s">
        <v>54</v>
      </c>
      <c r="N35" s="22">
        <v>0.34902439000106855</v>
      </c>
      <c r="O35" s="22">
        <v>0.74561554959458276</v>
      </c>
      <c r="P35" s="22">
        <v>-0.65683433571195571</v>
      </c>
      <c r="Q35" s="22"/>
      <c r="R35" s="22">
        <v>0.25428350550177137</v>
      </c>
      <c r="S35" s="22">
        <v>-6.9945090186805352</v>
      </c>
      <c r="T35" s="22">
        <v>-2.9982856579139332E-2</v>
      </c>
      <c r="U35" s="22">
        <v>-6.8288097095079126</v>
      </c>
    </row>
    <row r="36" spans="2:21" x14ac:dyDescent="0.25">
      <c r="B36" s="21" t="s">
        <v>55</v>
      </c>
      <c r="C36" s="22"/>
      <c r="D36" s="22">
        <v>1.414745623905713</v>
      </c>
      <c r="E36" s="22">
        <v>-0.59720375840179962</v>
      </c>
      <c r="F36" s="22">
        <v>1.647818711102961</v>
      </c>
      <c r="G36" s="22">
        <v>0.28529977039814525</v>
      </c>
      <c r="H36" s="22">
        <v>7.2995606349346094</v>
      </c>
      <c r="I36" s="22">
        <v>-1.1337903543009131</v>
      </c>
      <c r="J36" s="22">
        <v>2.0391474937458143</v>
      </c>
      <c r="M36" s="21" t="s">
        <v>55</v>
      </c>
      <c r="N36" s="22">
        <v>0.83807154345799251</v>
      </c>
      <c r="O36" s="22">
        <v>7.9115995209369592</v>
      </c>
      <c r="P36" s="22">
        <v>1.3152831517065837</v>
      </c>
      <c r="Q36" s="22">
        <v>0.71935005797501939</v>
      </c>
      <c r="R36" s="22">
        <v>2.8288566669261574</v>
      </c>
      <c r="S36" s="22">
        <v>-2.0005931536971597</v>
      </c>
      <c r="T36" s="22">
        <v>1.5051575568075373</v>
      </c>
      <c r="U36" s="22">
        <v>0.8714929522019339</v>
      </c>
    </row>
    <row r="37" spans="2:21" x14ac:dyDescent="0.25">
      <c r="B37" s="21" t="s">
        <v>55</v>
      </c>
      <c r="C37" s="22">
        <v>-0.3565219571915057</v>
      </c>
      <c r="D37" s="22">
        <v>1.0120561148957252</v>
      </c>
      <c r="E37" s="22">
        <v>0.5600098979182041</v>
      </c>
      <c r="F37" s="22">
        <v>1.8902219600305754</v>
      </c>
      <c r="G37" s="22">
        <v>-0.11666413625128176</v>
      </c>
      <c r="H37" s="22">
        <v>7.4667164199710996</v>
      </c>
      <c r="I37" s="22">
        <v>0.76264741360284338</v>
      </c>
      <c r="J37" s="22">
        <v>1.3182831756235034</v>
      </c>
      <c r="M37" s="21" t="s">
        <v>55</v>
      </c>
      <c r="N37" s="22">
        <v>-1.1216771060206712</v>
      </c>
      <c r="O37" s="22">
        <v>7.7658443056744355</v>
      </c>
      <c r="P37" s="22">
        <v>-1.3686142443747515</v>
      </c>
      <c r="Q37" s="22">
        <v>0.84101157362034995</v>
      </c>
      <c r="R37" s="22">
        <v>-1.7813739443858736</v>
      </c>
      <c r="S37" s="22">
        <v>0.4843140445605687</v>
      </c>
      <c r="T37" s="22">
        <v>-1.0220386392234093</v>
      </c>
      <c r="U37" s="22">
        <v>0.93304941011287823</v>
      </c>
    </row>
    <row r="38" spans="2:21" x14ac:dyDescent="0.25">
      <c r="B38" s="21" t="s">
        <v>55</v>
      </c>
      <c r="C38" s="22">
        <v>-0.3414123926184528</v>
      </c>
      <c r="D38" s="22"/>
      <c r="E38" s="22">
        <v>0.64832693418394904</v>
      </c>
      <c r="F38" s="22">
        <v>1.8501596912861504</v>
      </c>
      <c r="G38" s="22">
        <v>0.44249743955347803</v>
      </c>
      <c r="H38" s="22">
        <v>5.9365970923351608</v>
      </c>
      <c r="I38" s="22">
        <v>0.98227601439842138</v>
      </c>
      <c r="J38" s="22">
        <v>1.4798561296557859</v>
      </c>
      <c r="M38" s="21" t="s">
        <v>55</v>
      </c>
      <c r="N38" s="22">
        <v>0.28360556256268893</v>
      </c>
      <c r="O38" s="22">
        <v>4.2528107695245074</v>
      </c>
      <c r="P38" s="22">
        <v>5.3331092668176788E-2</v>
      </c>
      <c r="Q38" s="22"/>
      <c r="R38" s="22">
        <v>-1.047482722540273</v>
      </c>
      <c r="S38" s="22">
        <v>1.3394237547638299</v>
      </c>
      <c r="T38" s="22">
        <v>-0.48311891758412101</v>
      </c>
      <c r="U38" s="22"/>
    </row>
    <row r="39" spans="2:21" x14ac:dyDescent="0.25">
      <c r="B39" s="21" t="s">
        <v>56</v>
      </c>
      <c r="C39" s="22">
        <v>-0.48304182034489984</v>
      </c>
      <c r="D39" s="22">
        <v>-0.27112064822655407</v>
      </c>
      <c r="E39" s="22">
        <v>2.5113800553384774E-2</v>
      </c>
      <c r="F39" s="22">
        <v>0.19750968569690605</v>
      </c>
      <c r="G39" s="22">
        <v>-1.1086902261478094E-2</v>
      </c>
      <c r="H39" s="22">
        <v>5.7758839760414853</v>
      </c>
      <c r="I39" s="22"/>
      <c r="J39" s="22">
        <v>0.73835394504442287</v>
      </c>
      <c r="M39" s="21" t="s">
        <v>56</v>
      </c>
      <c r="N39" s="22">
        <v>0.1808250248199651</v>
      </c>
      <c r="O39" s="22">
        <v>7.2671882403471386</v>
      </c>
      <c r="P39" s="22">
        <v>0.71610331822207152</v>
      </c>
      <c r="Q39" s="22">
        <v>0.98591690533122989</v>
      </c>
      <c r="R39" s="22">
        <v>0.91693792531198914</v>
      </c>
      <c r="S39" s="22">
        <v>5.5177681132406464</v>
      </c>
      <c r="T39" s="22">
        <v>0.3920399739350714</v>
      </c>
      <c r="U39" s="22"/>
    </row>
    <row r="40" spans="2:21" x14ac:dyDescent="0.25">
      <c r="B40" s="21" t="s">
        <v>56</v>
      </c>
      <c r="C40" s="22"/>
      <c r="D40" s="22">
        <v>0.73905039340408507</v>
      </c>
      <c r="E40" s="22">
        <v>0.89771016238889101</v>
      </c>
      <c r="F40" s="22">
        <v>1.29602508979709</v>
      </c>
      <c r="G40" s="22"/>
      <c r="H40" s="22">
        <v>8.3997133702753892</v>
      </c>
      <c r="I40" s="22">
        <v>1.3922290093080136</v>
      </c>
      <c r="J40" s="22">
        <v>0.92592968102625339</v>
      </c>
      <c r="M40" s="21" t="s">
        <v>56</v>
      </c>
      <c r="N40" s="22">
        <v>0.43541601621395343</v>
      </c>
      <c r="O40" s="22">
        <v>5.5746088683630743</v>
      </c>
      <c r="P40" s="22">
        <v>-0.1342663761473484</v>
      </c>
      <c r="Q40" s="22">
        <v>-0.93479613505724224</v>
      </c>
      <c r="R40" s="22">
        <v>0.27630792870052706</v>
      </c>
      <c r="S40" s="22">
        <v>-0.67389399687297857</v>
      </c>
      <c r="T40" s="22">
        <v>0.16035733670165933</v>
      </c>
      <c r="U40" s="22">
        <v>-1.587216586422119</v>
      </c>
    </row>
    <row r="41" spans="2:21" x14ac:dyDescent="0.25">
      <c r="B41" s="21" t="s">
        <v>56</v>
      </c>
      <c r="C41" s="22">
        <v>-0.42366826803761437</v>
      </c>
      <c r="D41" s="22"/>
      <c r="E41" s="22">
        <v>-0.9228239629422863</v>
      </c>
      <c r="F41" s="22"/>
      <c r="G41" s="22">
        <v>-0.6292714198442102</v>
      </c>
      <c r="H41" s="22">
        <v>4.4188717903259818</v>
      </c>
      <c r="I41" s="22">
        <v>-2.6093191876593352E-2</v>
      </c>
      <c r="J41" s="22"/>
      <c r="M41" s="21" t="s">
        <v>56</v>
      </c>
      <c r="N41" s="22">
        <v>-0.61624104103391852</v>
      </c>
      <c r="O41" s="22">
        <v>4.1181159261837577</v>
      </c>
      <c r="P41" s="22">
        <v>-0.58183694207472403</v>
      </c>
      <c r="Q41" s="22">
        <v>-1.7607594296850235</v>
      </c>
      <c r="R41" s="22">
        <v>-1.1932458540125124</v>
      </c>
      <c r="S41" s="22">
        <v>-1.6374407993103077</v>
      </c>
      <c r="T41" s="22">
        <v>-0.55239731063672737</v>
      </c>
      <c r="U41" s="22">
        <v>-2.8822029139891696</v>
      </c>
    </row>
    <row r="42" spans="2:21" x14ac:dyDescent="0.25">
      <c r="C42" s="1"/>
      <c r="D42" s="1"/>
      <c r="E42" s="1"/>
      <c r="F42" s="1"/>
      <c r="G42" s="1"/>
      <c r="H42" s="1"/>
      <c r="I42" s="1"/>
      <c r="J42" s="1"/>
      <c r="M42" s="24"/>
      <c r="N42" s="26"/>
      <c r="O42" s="26"/>
      <c r="P42" s="26"/>
      <c r="Q42" s="26"/>
      <c r="R42" s="26"/>
      <c r="S42" s="26"/>
      <c r="T42" s="26"/>
      <c r="U42" s="26"/>
    </row>
    <row r="43" spans="2:21" x14ac:dyDescent="0.25">
      <c r="B43" t="s">
        <v>60</v>
      </c>
      <c r="M43" s="24" t="s">
        <v>60</v>
      </c>
      <c r="N43" s="26"/>
      <c r="O43" s="26"/>
      <c r="P43" s="26"/>
      <c r="Q43" s="26"/>
      <c r="R43" s="26"/>
      <c r="S43" s="26"/>
      <c r="T43" s="26"/>
      <c r="U43" s="26"/>
    </row>
    <row r="44" spans="2:21" x14ac:dyDescent="0.25">
      <c r="B44" s="21"/>
      <c r="C44" s="21" t="s">
        <v>3</v>
      </c>
      <c r="D44" s="21"/>
      <c r="E44" s="21" t="s">
        <v>4</v>
      </c>
      <c r="F44" s="21"/>
      <c r="G44" s="21" t="s">
        <v>5</v>
      </c>
      <c r="H44" s="21"/>
      <c r="I44" s="21" t="s">
        <v>37</v>
      </c>
      <c r="J44" s="21"/>
      <c r="M44" s="27"/>
      <c r="N44" s="28" t="s">
        <v>25</v>
      </c>
      <c r="O44" s="28"/>
      <c r="P44" s="28" t="s">
        <v>51</v>
      </c>
      <c r="Q44" s="28"/>
      <c r="R44" s="28" t="s">
        <v>27</v>
      </c>
      <c r="S44" s="28"/>
      <c r="T44" s="28" t="s">
        <v>28</v>
      </c>
      <c r="U44" s="28"/>
    </row>
    <row r="45" spans="2:21" x14ac:dyDescent="0.25">
      <c r="B45" s="21"/>
      <c r="C45" s="21" t="s">
        <v>52</v>
      </c>
      <c r="D45" s="21" t="s">
        <v>53</v>
      </c>
      <c r="E45" s="21" t="s">
        <v>52</v>
      </c>
      <c r="F45" s="21" t="s">
        <v>53</v>
      </c>
      <c r="G45" s="21" t="s">
        <v>52</v>
      </c>
      <c r="H45" s="21" t="s">
        <v>53</v>
      </c>
      <c r="I45" s="21" t="s">
        <v>52</v>
      </c>
      <c r="J45" s="21" t="s">
        <v>53</v>
      </c>
      <c r="M45" s="21"/>
      <c r="N45" s="22" t="s">
        <v>52</v>
      </c>
      <c r="O45" s="22" t="s">
        <v>53</v>
      </c>
      <c r="P45" s="22" t="s">
        <v>52</v>
      </c>
      <c r="Q45" s="22" t="s">
        <v>53</v>
      </c>
      <c r="R45" s="22" t="s">
        <v>52</v>
      </c>
      <c r="S45" s="22" t="s">
        <v>53</v>
      </c>
      <c r="T45" s="22" t="s">
        <v>52</v>
      </c>
      <c r="U45" s="22" t="s">
        <v>53</v>
      </c>
    </row>
    <row r="46" spans="2:21" x14ac:dyDescent="0.25">
      <c r="B46" s="21" t="s">
        <v>54</v>
      </c>
      <c r="C46" s="22">
        <v>0.10687972106218059</v>
      </c>
      <c r="D46" s="22">
        <v>-0.7115449786054141</v>
      </c>
      <c r="E46" s="22">
        <v>0.61019374544347915</v>
      </c>
      <c r="F46" s="22">
        <v>0.61249728910189027</v>
      </c>
      <c r="G46" s="22">
        <v>0.11712952752615177</v>
      </c>
      <c r="H46" s="22">
        <v>2.0520503507675665</v>
      </c>
      <c r="I46" s="22">
        <v>-1.6450944196385116</v>
      </c>
      <c r="J46" s="22">
        <v>-0.19901419841577439</v>
      </c>
      <c r="M46" s="21" t="s">
        <v>54</v>
      </c>
      <c r="N46" s="23">
        <v>0.1227781115264114</v>
      </c>
      <c r="O46" s="23">
        <v>-2.0766415412157446</v>
      </c>
      <c r="P46" s="23">
        <v>-0.20638391452129093</v>
      </c>
      <c r="Q46" s="23">
        <v>2.2102071323651002</v>
      </c>
      <c r="R46" s="23">
        <v>1.1825378762746268</v>
      </c>
      <c r="S46" s="23">
        <v>-5.7273787705500324E-2</v>
      </c>
      <c r="T46" s="23">
        <v>0.6029498199025235</v>
      </c>
      <c r="U46" s="23">
        <v>1.3557926871752302</v>
      </c>
    </row>
    <row r="47" spans="2:21" x14ac:dyDescent="0.25">
      <c r="B47" s="21" t="s">
        <v>54</v>
      </c>
      <c r="C47" s="22">
        <v>-0.33195735932807868</v>
      </c>
      <c r="D47" s="22">
        <v>-1.1022676160782545</v>
      </c>
      <c r="E47" s="22">
        <v>0.44492429898747959</v>
      </c>
      <c r="F47" s="22">
        <v>-0.35672276284907617</v>
      </c>
      <c r="G47" s="22">
        <v>0.18687411460198808</v>
      </c>
      <c r="H47" s="22">
        <v>2.328010122959538</v>
      </c>
      <c r="I47" s="22">
        <v>1.5779534944256703</v>
      </c>
      <c r="J47" s="22"/>
      <c r="M47" s="21" t="s">
        <v>54</v>
      </c>
      <c r="N47" s="23">
        <v>-0.1049805919484382</v>
      </c>
      <c r="O47" s="23">
        <v>2.275873454761705</v>
      </c>
      <c r="P47" s="23">
        <v>0.1969581806283778</v>
      </c>
      <c r="Q47" s="23">
        <v>2.742449117971276</v>
      </c>
      <c r="R47" s="23">
        <v>-0.58367391116204037</v>
      </c>
      <c r="S47" s="23">
        <v>-2.6324345291877576</v>
      </c>
      <c r="T47" s="23">
        <v>-0.53746483953017354</v>
      </c>
      <c r="U47" s="23">
        <v>2.0764515895631073</v>
      </c>
    </row>
    <row r="48" spans="2:21" x14ac:dyDescent="0.25">
      <c r="B48" s="21" t="s">
        <v>54</v>
      </c>
      <c r="C48" s="22">
        <v>0.2250776382659071</v>
      </c>
      <c r="D48" s="22">
        <v>-2.3064742737700046</v>
      </c>
      <c r="E48" s="22">
        <v>0.4371419092637025</v>
      </c>
      <c r="F48" s="22"/>
      <c r="G48" s="22">
        <v>-0.30400364212814385</v>
      </c>
      <c r="H48" s="22"/>
      <c r="I48" s="22">
        <v>6.7140925212842706E-2</v>
      </c>
      <c r="J48" s="22">
        <v>-0.67899333630460623</v>
      </c>
      <c r="M48" s="21" t="s">
        <v>54</v>
      </c>
      <c r="N48" s="23">
        <v>-1.7797519577971637E-2</v>
      </c>
      <c r="O48" s="23">
        <v>8.5980595323378095E-2</v>
      </c>
      <c r="P48" s="23">
        <v>9.4257338929058E-3</v>
      </c>
      <c r="Q48" s="23"/>
      <c r="R48" s="23">
        <v>-0.59886396511258833</v>
      </c>
      <c r="S48" s="23">
        <v>-3.6217710301294197</v>
      </c>
      <c r="T48" s="23">
        <v>-6.548498037235212E-2</v>
      </c>
      <c r="U48" s="23">
        <v>1.3900818882847388</v>
      </c>
    </row>
    <row r="49" spans="2:21" x14ac:dyDescent="0.25">
      <c r="B49" s="21" t="s">
        <v>55</v>
      </c>
      <c r="C49" s="22">
        <v>-0.45086746059201144</v>
      </c>
      <c r="D49" s="22">
        <v>1.1993040909153858</v>
      </c>
      <c r="E49" s="22"/>
      <c r="F49" s="22">
        <v>1.4749508219672507</v>
      </c>
      <c r="G49" s="22"/>
      <c r="H49" s="22">
        <v>5.1794258682566863</v>
      </c>
      <c r="I49" s="22">
        <v>-0.42043209469696519</v>
      </c>
      <c r="J49" s="22">
        <v>2.4691327707077666</v>
      </c>
      <c r="M49" s="21" t="s">
        <v>55</v>
      </c>
      <c r="N49" s="23">
        <v>-0.11428825556132377</v>
      </c>
      <c r="O49" s="23">
        <v>6.7285437200087168</v>
      </c>
      <c r="P49" s="23">
        <v>-0.97165748047648104</v>
      </c>
      <c r="Q49" s="23">
        <v>0.45042752459834973</v>
      </c>
      <c r="R49" s="23">
        <v>-0.23334371703351289</v>
      </c>
      <c r="S49" s="23">
        <v>-1.152235232375612</v>
      </c>
      <c r="T49" s="23">
        <v>4.5418635554585564E-2</v>
      </c>
      <c r="U49" s="23">
        <v>-1.1865185328585304</v>
      </c>
    </row>
    <row r="50" spans="2:21" x14ac:dyDescent="0.25">
      <c r="B50" s="21" t="s">
        <v>55</v>
      </c>
      <c r="C50" s="22">
        <v>-0.41151072150204177</v>
      </c>
      <c r="D50" s="22"/>
      <c r="E50" s="22">
        <v>4.3328967283220998E-2</v>
      </c>
      <c r="F50" s="22">
        <v>1.8408714684626664</v>
      </c>
      <c r="G50" s="22">
        <v>0.28603452687808323</v>
      </c>
      <c r="H50" s="22">
        <v>6.1064000715936269</v>
      </c>
      <c r="I50" s="22">
        <v>0.21058880195756402</v>
      </c>
      <c r="J50" s="22"/>
      <c r="M50" s="21" t="s">
        <v>55</v>
      </c>
      <c r="N50" s="23">
        <v>2.149578160495059</v>
      </c>
      <c r="O50" s="23">
        <v>6.5515384076289473</v>
      </c>
      <c r="P50" s="23">
        <v>1.7828649026180199</v>
      </c>
      <c r="Q50" s="23">
        <v>1.4234560687248368</v>
      </c>
      <c r="R50" s="23">
        <v>2.2535258465090307</v>
      </c>
      <c r="S50" s="23">
        <v>-1.1731576277951561</v>
      </c>
      <c r="T50" s="23">
        <v>2.6588777591535249</v>
      </c>
      <c r="U50" s="23">
        <v>-0.32976943315778123</v>
      </c>
    </row>
    <row r="51" spans="2:21" x14ac:dyDescent="0.25">
      <c r="B51" s="21" t="s">
        <v>55</v>
      </c>
      <c r="C51" s="22"/>
      <c r="D51" s="22">
        <v>0.91606832280130279</v>
      </c>
      <c r="E51" s="22">
        <v>0.59760743813206563</v>
      </c>
      <c r="F51" s="22">
        <v>1.0174147807545673</v>
      </c>
      <c r="G51" s="22">
        <v>0.44872241179890654</v>
      </c>
      <c r="H51" s="22">
        <v>5.0111410798279561</v>
      </c>
      <c r="I51" s="22"/>
      <c r="J51" s="22">
        <v>1.2012628389494031</v>
      </c>
      <c r="M51" s="21" t="s">
        <v>55</v>
      </c>
      <c r="N51" s="23">
        <v>-2.0352899049337356</v>
      </c>
      <c r="O51" s="23">
        <v>2.8008016733719274</v>
      </c>
      <c r="P51" s="23">
        <v>-0.81120742214154173</v>
      </c>
      <c r="Q51" s="23">
        <v>1.211350983202361</v>
      </c>
      <c r="R51" s="23">
        <v>-2.0201821294755247</v>
      </c>
      <c r="S51" s="23">
        <v>-0.86648588405662585</v>
      </c>
      <c r="T51" s="23">
        <v>-2.7042963947081171</v>
      </c>
      <c r="U51" s="23">
        <v>-3.9690323215749324</v>
      </c>
    </row>
    <row r="52" spans="2:21" x14ac:dyDescent="0.25">
      <c r="B52" s="21" t="s">
        <v>56</v>
      </c>
      <c r="C52" s="22">
        <v>0.18837135365346083</v>
      </c>
      <c r="D52" s="22"/>
      <c r="E52" s="22">
        <v>0.29199900956208236</v>
      </c>
      <c r="F52" s="22"/>
      <c r="G52" s="22">
        <v>-0.47014312716958157</v>
      </c>
      <c r="H52" s="22">
        <v>6.331067355860764</v>
      </c>
      <c r="I52" s="22">
        <v>1.2022525954844674</v>
      </c>
      <c r="J52" s="22">
        <v>0.50988132519485996</v>
      </c>
      <c r="M52" s="21" t="s">
        <v>56</v>
      </c>
      <c r="N52" s="23">
        <v>-0.18722553651093959</v>
      </c>
      <c r="O52" s="23">
        <v>1.8944300626969435</v>
      </c>
      <c r="P52" s="23">
        <v>0.25117405031166146</v>
      </c>
      <c r="Q52" s="23"/>
      <c r="R52" s="23">
        <v>-0.71337934031893291</v>
      </c>
      <c r="S52" s="23">
        <v>-1.8953978130783242</v>
      </c>
      <c r="T52" s="23">
        <v>-0.65711896777591217</v>
      </c>
      <c r="U52" s="23">
        <v>-1.7280895517536532</v>
      </c>
    </row>
    <row r="53" spans="2:21" x14ac:dyDescent="0.25">
      <c r="B53" s="21" t="s">
        <v>56</v>
      </c>
      <c r="C53" s="22">
        <v>0.28175162289747174</v>
      </c>
      <c r="D53" s="22">
        <v>0.63462805363525288</v>
      </c>
      <c r="E53" s="22">
        <v>0.52907913204305912</v>
      </c>
      <c r="F53" s="22">
        <v>1.6828453167644057</v>
      </c>
      <c r="G53" s="22">
        <v>-0.2026798246502324</v>
      </c>
      <c r="H53" s="22">
        <v>7.059422160542244</v>
      </c>
      <c r="I53" s="22">
        <v>-1.3184219173633924</v>
      </c>
      <c r="J53" s="22">
        <v>-2.3497598498063521</v>
      </c>
      <c r="M53" s="21" t="s">
        <v>56</v>
      </c>
      <c r="N53" s="23">
        <v>0.24908972946662727</v>
      </c>
      <c r="O53" s="23">
        <v>5.6809911173273848</v>
      </c>
      <c r="P53" s="23">
        <v>-0.42915260040961534</v>
      </c>
      <c r="Q53" s="23">
        <v>-0.85288024033429966</v>
      </c>
      <c r="R53" s="23">
        <v>-1.276114603614515</v>
      </c>
      <c r="S53" s="23">
        <v>-2.346422545312199</v>
      </c>
      <c r="T53" s="23">
        <v>-1.1208580511498683</v>
      </c>
      <c r="U53" s="23">
        <v>-2.1132603034309678</v>
      </c>
    </row>
    <row r="54" spans="2:21" x14ac:dyDescent="0.25">
      <c r="B54" s="21" t="s">
        <v>56</v>
      </c>
      <c r="C54" s="22">
        <v>-0.47012297655092894</v>
      </c>
      <c r="D54" s="22">
        <v>1.641393273254051</v>
      </c>
      <c r="E54" s="22"/>
      <c r="F54" s="22">
        <v>1.8451952148729696</v>
      </c>
      <c r="G54" s="22">
        <v>0.67282295181981699</v>
      </c>
      <c r="H54" s="22">
        <v>7.8831547676756175</v>
      </c>
      <c r="I54" s="22">
        <v>0.11616932187891393</v>
      </c>
      <c r="J54" s="22">
        <v>-2.2930172125461605E-2</v>
      </c>
      <c r="M54" s="21" t="s">
        <v>56</v>
      </c>
      <c r="N54" s="23">
        <v>-6.1864192955689547E-2</v>
      </c>
      <c r="O54" s="23">
        <v>7.5514705438479304</v>
      </c>
      <c r="P54" s="23">
        <v>0.17797855009794677</v>
      </c>
      <c r="Q54" s="23">
        <v>-1.7034622982016856</v>
      </c>
      <c r="R54" s="23">
        <v>1.989493943933442</v>
      </c>
      <c r="S54" s="23"/>
      <c r="T54" s="23">
        <v>1.777977018925782</v>
      </c>
      <c r="U54" s="23"/>
    </row>
    <row r="56" spans="2:21" x14ac:dyDescent="0.25">
      <c r="B56" t="s">
        <v>49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WT</vt:lpstr>
      <vt:lpstr>1301</vt:lpstr>
      <vt:lpstr>Line 1</vt:lpstr>
      <vt:lpstr>Line 5</vt:lpstr>
      <vt:lpstr>Compiled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Teoh Ee Yang</dc:creator>
  <cp:lastModifiedBy>User</cp:lastModifiedBy>
  <dcterms:created xsi:type="dcterms:W3CDTF">2024-01-04T05:02:43Z</dcterms:created>
  <dcterms:modified xsi:type="dcterms:W3CDTF">2024-01-05T01:37:44Z</dcterms:modified>
</cp:coreProperties>
</file>