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wa-my.sharepoint.com/personal/katie_bigham_niwa_co_nz/Documents/Ch.4 - Meiofauna/"/>
    </mc:Choice>
  </mc:AlternateContent>
  <xr:revisionPtr revIDLastSave="23" documentId="8_{A9C31536-671C-46A6-9BFF-E65CF7530F9E}" xr6:coauthVersionLast="47" xr6:coauthVersionMax="47" xr10:uidLastSave="{A9B266F4-F826-4735-93D2-01E8644734CE}"/>
  <bookViews>
    <workbookView xWindow="-108" yWindow="-108" windowWidth="23256" windowHeight="12576" activeTab="1" xr2:uid="{BDAB1684-B291-4CAB-8AE9-C1174D1772DE}"/>
  </bookViews>
  <sheets>
    <sheet name="Notes" sheetId="2" r:id="rId1"/>
    <sheet name="Meiofauna abundances" sheetId="6" r:id="rId2"/>
    <sheet name="Nematode abundances" sheetId="4" r:id="rId3"/>
    <sheet name="Environmental data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5" l="1"/>
  <c r="I26" i="5"/>
  <c r="I24" i="5"/>
  <c r="I23" i="5"/>
  <c r="I22" i="5"/>
  <c r="I21" i="5"/>
  <c r="I20" i="5"/>
  <c r="I19" i="5"/>
  <c r="I18" i="5"/>
  <c r="I17" i="5"/>
  <c r="I16" i="5"/>
  <c r="I14" i="5"/>
  <c r="I13" i="5"/>
  <c r="I12" i="5"/>
  <c r="L11" i="5"/>
  <c r="L10" i="5"/>
  <c r="I9" i="5"/>
  <c r="I7" i="5"/>
  <c r="I6" i="5"/>
  <c r="I5" i="5"/>
  <c r="I4" i="5"/>
  <c r="I3" i="5"/>
  <c r="I2" i="5"/>
</calcChain>
</file>

<file path=xl/sharedStrings.xml><?xml version="1.0" encoding="utf-8"?>
<sst xmlns="http://schemas.openxmlformats.org/spreadsheetml/2006/main" count="228" uniqueCount="184">
  <si>
    <t>Samples</t>
  </si>
  <si>
    <t>Bivalvia</t>
  </si>
  <si>
    <t>Ostracoda</t>
  </si>
  <si>
    <t>Copepoda</t>
  </si>
  <si>
    <t>Amphipoda</t>
  </si>
  <si>
    <t>Tanaidacea</t>
  </si>
  <si>
    <t>Isopoda</t>
  </si>
  <si>
    <t>K13</t>
  </si>
  <si>
    <t>Site</t>
  </si>
  <si>
    <t>Sampling time</t>
  </si>
  <si>
    <t>Notes:</t>
  </si>
  <si>
    <t>1a</t>
  </si>
  <si>
    <t>Sampling time and site columns refer to the order of sampling and site for each core, 1a = 2006, 1 = 2010, 2 = Feb 2017, 3 = Sept 2017, and 4 = 2020</t>
  </si>
  <si>
    <t>TAN2011K7</t>
  </si>
  <si>
    <t>TAN1708K6</t>
  </si>
  <si>
    <t>TAN2011K6</t>
  </si>
  <si>
    <t>TAN2011K13</t>
  </si>
  <si>
    <t>TAN1708K7</t>
  </si>
  <si>
    <t>TAN1708K13</t>
  </si>
  <si>
    <t>TAN1708K3</t>
  </si>
  <si>
    <t>TAN2011K3</t>
  </si>
  <si>
    <t>TAN2011K2</t>
  </si>
  <si>
    <t>TAN1708K2</t>
  </si>
  <si>
    <t>TAN1708K4</t>
  </si>
  <si>
    <t>TAN2011K4</t>
  </si>
  <si>
    <t>TAN1708K1</t>
  </si>
  <si>
    <t>TAN1708K5</t>
  </si>
  <si>
    <t>TAN2011K1</t>
  </si>
  <si>
    <t>TAN2011K5</t>
  </si>
  <si>
    <t>TAN1701K2</t>
  </si>
  <si>
    <t>TAN1701K3</t>
  </si>
  <si>
    <t>TAN0616K5</t>
  </si>
  <si>
    <t>TAN0616K4</t>
  </si>
  <si>
    <t>TAN1006K1</t>
  </si>
  <si>
    <t>TAN1006K2</t>
  </si>
  <si>
    <t>TAN1006K3</t>
  </si>
  <si>
    <t>TAN1006K4</t>
  </si>
  <si>
    <t>TAN1006K5</t>
  </si>
  <si>
    <t>TAN1006K6</t>
  </si>
  <si>
    <t>TAN1006K7</t>
  </si>
  <si>
    <t>TAN1006K13</t>
  </si>
  <si>
    <t>Nematoda</t>
  </si>
  <si>
    <t>Nauplii</t>
  </si>
  <si>
    <t>Kinorhyncha</t>
  </si>
  <si>
    <t>Annelida</t>
  </si>
  <si>
    <t>Aplacophora</t>
  </si>
  <si>
    <t>Gastrotricha</t>
  </si>
  <si>
    <t>Priapulida</t>
  </si>
  <si>
    <t>Halacaridae</t>
  </si>
  <si>
    <t>Cumacean</t>
  </si>
  <si>
    <t>Loricifera</t>
  </si>
  <si>
    <t>Gromid</t>
  </si>
  <si>
    <t>Gastropod</t>
  </si>
  <si>
    <t>Sipuncalid</t>
  </si>
  <si>
    <t>Scaphopod</t>
  </si>
  <si>
    <t>K7</t>
  </si>
  <si>
    <t>K6</t>
  </si>
  <si>
    <t>K3</t>
  </si>
  <si>
    <t>K2</t>
  </si>
  <si>
    <t>K4</t>
  </si>
  <si>
    <t>K1</t>
  </si>
  <si>
    <t>K5</t>
  </si>
  <si>
    <t>Meiofauna abundance in ind./10 cm^2</t>
  </si>
  <si>
    <t>K2_2</t>
  </si>
  <si>
    <t>K3_2</t>
  </si>
  <si>
    <t>TAN1701_181 #1</t>
  </si>
  <si>
    <t>TAN1701_181 #2</t>
  </si>
  <si>
    <t>TAN1701_182 #1</t>
  </si>
  <si>
    <t>TAN1701_182 #2</t>
  </si>
  <si>
    <t>TAN1708_12</t>
  </si>
  <si>
    <t>TAN1708_6</t>
  </si>
  <si>
    <t>TAN2011_35</t>
  </si>
  <si>
    <t>TAN2011_38</t>
  </si>
  <si>
    <t>Aegialoalaimus_3</t>
  </si>
  <si>
    <t>Amphimonhystrella_4</t>
  </si>
  <si>
    <t>Campylaimus_6</t>
  </si>
  <si>
    <t>Cephalanticoma_A</t>
  </si>
  <si>
    <t>Cervonema_kaikouraensis</t>
  </si>
  <si>
    <t>Choniolaimus_2</t>
  </si>
  <si>
    <t>Chromadora_1</t>
  </si>
  <si>
    <t>Chromadorita_1</t>
  </si>
  <si>
    <t>Comesomatidae_3</t>
  </si>
  <si>
    <t>Comesomatidae_6</t>
  </si>
  <si>
    <t>Cricolaimus_A</t>
  </si>
  <si>
    <t>Cyartonema_1</t>
  </si>
  <si>
    <t>Daptonema_18</t>
  </si>
  <si>
    <t>Daptonema_21</t>
  </si>
  <si>
    <t>Daptonema_23</t>
  </si>
  <si>
    <t>Daptonema_25</t>
  </si>
  <si>
    <t>Daptonema_26</t>
  </si>
  <si>
    <t>Daptonema_27</t>
  </si>
  <si>
    <t>Daptonema_D</t>
  </si>
  <si>
    <t>Desmodora_4</t>
  </si>
  <si>
    <t>Desmolaimus_3</t>
  </si>
  <si>
    <t xml:space="preserve">Desmolorenzenia_B </t>
  </si>
  <si>
    <t>Dichromadora_7</t>
  </si>
  <si>
    <t>Eleutherolaimus_2</t>
  </si>
  <si>
    <t>Endeolophos_3</t>
  </si>
  <si>
    <t>Halalaimus_2</t>
  </si>
  <si>
    <t>Halalaimus_21</t>
  </si>
  <si>
    <t>Halalaimus_3</t>
  </si>
  <si>
    <t>Halalaimus_6</t>
  </si>
  <si>
    <t>Halalaimus_A</t>
  </si>
  <si>
    <t>Halalaimus_B</t>
  </si>
  <si>
    <t>Hopperia _beaglense</t>
  </si>
  <si>
    <t>Laimella_3</t>
  </si>
  <si>
    <t>Leptolaimina_5</t>
  </si>
  <si>
    <t>Leptolaimus_14</t>
  </si>
  <si>
    <t>Linhomoeidae_21</t>
  </si>
  <si>
    <t>Linhomoeidae_E</t>
  </si>
  <si>
    <t>Linhomoeus_1</t>
  </si>
  <si>
    <t>Linhomoeus_A</t>
  </si>
  <si>
    <t>Linhystera_6</t>
  </si>
  <si>
    <t>Marylynnia_A</t>
  </si>
  <si>
    <t>Metacyatholaimus_1</t>
  </si>
  <si>
    <t>Metacyatholaimus_a</t>
  </si>
  <si>
    <t>Metadasynemella_7</t>
  </si>
  <si>
    <t>Metalinhomoeus_1</t>
  </si>
  <si>
    <t>Metalinhomoeus_2</t>
  </si>
  <si>
    <t xml:space="preserve">Metalinhomoeus_B </t>
  </si>
  <si>
    <t>Microlaimus_34</t>
  </si>
  <si>
    <t>Molgolaimus_8</t>
  </si>
  <si>
    <t>Molgolaimus_9</t>
  </si>
  <si>
    <t>Monhysteridae_35</t>
  </si>
  <si>
    <t>Monhysteridae_A</t>
  </si>
  <si>
    <t>Oncholaimus_A</t>
  </si>
  <si>
    <t>Oxystominidae_6</t>
  </si>
  <si>
    <t>Paracanthonchus_2</t>
  </si>
  <si>
    <t>Paralongicyatholaimus_6</t>
  </si>
  <si>
    <t>Paramesonchium_2</t>
  </si>
  <si>
    <t>Paramonohystera_1</t>
  </si>
  <si>
    <t>Paramonohystera_2</t>
  </si>
  <si>
    <t>Parodontophora_2</t>
  </si>
  <si>
    <t>Phanodermopsis_5</t>
  </si>
  <si>
    <t>Retrotheristus_5</t>
  </si>
  <si>
    <t>Sabatieria_11</t>
  </si>
  <si>
    <t>Sabatieria_12</t>
  </si>
  <si>
    <t>Sabatieria_22</t>
  </si>
  <si>
    <t>Sabatieria_26</t>
  </si>
  <si>
    <t>Sabatieria_A</t>
  </si>
  <si>
    <t>Setosabatieria_conicauda</t>
  </si>
  <si>
    <t>Southerniella_1</t>
  </si>
  <si>
    <t>Sphaerolaimus_1</t>
  </si>
  <si>
    <t>Sphaerolaimus_11</t>
  </si>
  <si>
    <t>Steineria_2</t>
  </si>
  <si>
    <t>Terschellingia_3</t>
  </si>
  <si>
    <t>Theristus_13</t>
  </si>
  <si>
    <t>Trefusia_piperata</t>
  </si>
  <si>
    <t>Vasostoma_hexodontium</t>
  </si>
  <si>
    <t>Xyalidae_28</t>
  </si>
  <si>
    <t>Time Point</t>
  </si>
  <si>
    <t>*Depth (m)</t>
  </si>
  <si>
    <t>%Water</t>
  </si>
  <si>
    <t>*%TOM</t>
  </si>
  <si>
    <r>
      <t xml:space="preserve">*Chl </t>
    </r>
    <r>
      <rPr>
        <b/>
        <i/>
        <sz val="11"/>
        <color theme="1"/>
        <rFont val="Times New Roman"/>
        <family val="1"/>
      </rPr>
      <t>a</t>
    </r>
    <r>
      <rPr>
        <b/>
        <sz val="11"/>
        <color theme="1"/>
        <rFont val="Times New Roman"/>
        <family val="1"/>
      </rPr>
      <t xml:space="preserve"> (mg g</t>
    </r>
    <r>
      <rPr>
        <b/>
        <vertAlign val="superscript"/>
        <sz val="11"/>
        <color theme="1"/>
        <rFont val="Times New Roman"/>
        <family val="1"/>
      </rPr>
      <t>-1 sediment</t>
    </r>
    <r>
      <rPr>
        <b/>
        <sz val="11"/>
        <color theme="1"/>
        <rFont val="Times New Roman"/>
        <family val="1"/>
      </rPr>
      <t>)</t>
    </r>
  </si>
  <si>
    <r>
      <t>Phaeo (mg g</t>
    </r>
    <r>
      <rPr>
        <b/>
        <vertAlign val="superscript"/>
        <sz val="11"/>
        <color theme="1"/>
        <rFont val="Times New Roman"/>
        <family val="1"/>
      </rPr>
      <t>-1 sediment</t>
    </r>
    <r>
      <rPr>
        <b/>
        <sz val="11"/>
        <color theme="1"/>
        <rFont val="Times New Roman"/>
        <family val="1"/>
      </rPr>
      <t>)</t>
    </r>
  </si>
  <si>
    <r>
      <t xml:space="preserve">*Chl </t>
    </r>
    <r>
      <rPr>
        <b/>
        <i/>
        <sz val="11"/>
        <color theme="1"/>
        <rFont val="Times New Roman"/>
        <family val="1"/>
      </rPr>
      <t>a</t>
    </r>
    <r>
      <rPr>
        <b/>
        <sz val="11"/>
        <color theme="1"/>
        <rFont val="Times New Roman"/>
        <family val="1"/>
      </rPr>
      <t xml:space="preserve"> : Phaeo</t>
    </r>
  </si>
  <si>
    <t>*C:N (molar)</t>
  </si>
  <si>
    <t>*%N</t>
  </si>
  <si>
    <t>%TOC</t>
  </si>
  <si>
    <r>
      <t>%CaCO</t>
    </r>
    <r>
      <rPr>
        <b/>
        <vertAlign val="subscript"/>
        <sz val="11"/>
        <color theme="1"/>
        <rFont val="Times New Roman"/>
        <family val="1"/>
      </rPr>
      <t>3</t>
    </r>
  </si>
  <si>
    <r>
      <t>Mean (</t>
    </r>
    <r>
      <rPr>
        <b/>
        <sz val="11"/>
        <color theme="1"/>
        <rFont val="Calibri"/>
        <family val="2"/>
      </rPr>
      <t>µ</t>
    </r>
    <r>
      <rPr>
        <b/>
        <sz val="11"/>
        <color theme="1"/>
        <rFont val="Times New Roman"/>
        <family val="1"/>
      </rPr>
      <t>m)</t>
    </r>
  </si>
  <si>
    <t>D50 (µm)</t>
  </si>
  <si>
    <t>Sorting (Folk and Ward, ɸ)</t>
  </si>
  <si>
    <t>*Skewness (Folk and Ward, ɸ)</t>
  </si>
  <si>
    <t>(D90/D10) (µm)</t>
  </si>
  <si>
    <t>(D75/D25) (µm)</t>
  </si>
  <si>
    <t>% Very Fine Sand</t>
  </si>
  <si>
    <t>% Clay (&lt;4 µm)</t>
  </si>
  <si>
    <t>% &lt;8 µm</t>
  </si>
  <si>
    <t>*% &lt;16 µm</t>
  </si>
  <si>
    <t>6 years before</t>
  </si>
  <si>
    <t>-</t>
  </si>
  <si>
    <t>K01</t>
  </si>
  <si>
    <t>K02</t>
  </si>
  <si>
    <t>K03</t>
  </si>
  <si>
    <t>K04</t>
  </si>
  <si>
    <t>K05</t>
  </si>
  <si>
    <t>K06</t>
  </si>
  <si>
    <t>K07</t>
  </si>
  <si>
    <t>10 weeks after</t>
  </si>
  <si>
    <t>10 months after</t>
  </si>
  <si>
    <t>4 years after</t>
  </si>
  <si>
    <t>Environmental data table (same as the one in the thesis) is the same as the macrofauna environmental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</si>
</sst>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b/>
      <vertAlign val="subscript"/>
      <sz val="11"/>
      <color theme="1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1A60B-F117-47EF-8D1A-94AC635E0B9F}">
  <dimension ref="A1:A4"/>
  <sheetViews>
    <sheetView workbookViewId="0">
      <selection activeCell="A5" sqref="A5"/>
    </sheetView>
  </sheetViews>
  <sheetFormatPr defaultRowHeight="14.4" x14ac:dyDescent="0.3"/>
  <sheetData>
    <row r="1" spans="1:1" x14ac:dyDescent="0.3">
      <c r="A1" t="s">
        <v>10</v>
      </c>
    </row>
    <row r="2" spans="1:1" x14ac:dyDescent="0.3">
      <c r="A2" t="s">
        <v>62</v>
      </c>
    </row>
    <row r="3" spans="1:1" x14ac:dyDescent="0.3">
      <c r="A3" t="s">
        <v>12</v>
      </c>
    </row>
    <row r="4" spans="1:1" x14ac:dyDescent="0.3">
      <c r="A4" t="s">
        <v>183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90EE6-0707-4AB5-A2C9-1E28C72E7DC3}">
  <dimension ref="A1:X29"/>
  <sheetViews>
    <sheetView tabSelected="1" topLeftCell="A9" workbookViewId="0">
      <selection activeCell="G23" sqref="G23"/>
    </sheetView>
  </sheetViews>
  <sheetFormatPr defaultRowHeight="14.4" x14ac:dyDescent="0.3"/>
  <cols>
    <col min="1" max="1" width="11.44140625" bestFit="1" customWidth="1"/>
  </cols>
  <sheetData>
    <row r="1" spans="1:24" x14ac:dyDescent="0.3">
      <c r="A1" t="s">
        <v>0</v>
      </c>
      <c r="B1" t="s">
        <v>41</v>
      </c>
      <c r="C1" t="s">
        <v>3</v>
      </c>
      <c r="D1" t="s">
        <v>42</v>
      </c>
      <c r="E1" t="s">
        <v>43</v>
      </c>
      <c r="F1" t="s">
        <v>44</v>
      </c>
      <c r="G1" t="s">
        <v>4</v>
      </c>
      <c r="H1" t="s">
        <v>45</v>
      </c>
      <c r="I1" t="s">
        <v>46</v>
      </c>
      <c r="J1" t="s">
        <v>1</v>
      </c>
      <c r="K1" t="s">
        <v>2</v>
      </c>
      <c r="L1" t="s">
        <v>5</v>
      </c>
      <c r="M1" t="s">
        <v>47</v>
      </c>
      <c r="N1" t="s">
        <v>6</v>
      </c>
      <c r="O1" t="s">
        <v>48</v>
      </c>
      <c r="P1" t="s">
        <v>49</v>
      </c>
      <c r="Q1" t="s">
        <v>50</v>
      </c>
      <c r="R1" t="s">
        <v>51</v>
      </c>
      <c r="S1" t="s">
        <v>52</v>
      </c>
      <c r="T1" t="s">
        <v>53</v>
      </c>
      <c r="U1" t="s">
        <v>54</v>
      </c>
      <c r="W1" t="s">
        <v>9</v>
      </c>
      <c r="X1" t="s">
        <v>8</v>
      </c>
    </row>
    <row r="2" spans="1:24" x14ac:dyDescent="0.3">
      <c r="A2" t="s">
        <v>13</v>
      </c>
      <c r="B2">
        <v>1405.0909999999999</v>
      </c>
      <c r="C2">
        <v>84.757499999999993</v>
      </c>
      <c r="D2">
        <v>28.252500000000001</v>
      </c>
      <c r="E2">
        <v>1.8835</v>
      </c>
      <c r="F2">
        <v>20.718499999999999</v>
      </c>
      <c r="G2">
        <v>1.8835</v>
      </c>
      <c r="H2">
        <v>0</v>
      </c>
      <c r="I2">
        <v>0</v>
      </c>
      <c r="J2">
        <v>5.6505000000000001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1.8835</v>
      </c>
      <c r="S2">
        <v>0</v>
      </c>
      <c r="T2">
        <v>0</v>
      </c>
      <c r="U2">
        <v>0</v>
      </c>
      <c r="W2">
        <v>4</v>
      </c>
      <c r="X2" t="s">
        <v>55</v>
      </c>
    </row>
    <row r="3" spans="1:24" x14ac:dyDescent="0.3">
      <c r="A3" t="s">
        <v>14</v>
      </c>
      <c r="B3">
        <v>452.04</v>
      </c>
      <c r="C3">
        <v>39.5535</v>
      </c>
      <c r="D3">
        <v>33.902999999999999</v>
      </c>
      <c r="E3">
        <v>0</v>
      </c>
      <c r="F3">
        <v>11.301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1.8835</v>
      </c>
      <c r="S3">
        <v>1.8835</v>
      </c>
      <c r="T3">
        <v>0</v>
      </c>
      <c r="U3">
        <v>0</v>
      </c>
      <c r="W3">
        <v>3</v>
      </c>
      <c r="X3" t="s">
        <v>56</v>
      </c>
    </row>
    <row r="4" spans="1:24" x14ac:dyDescent="0.3">
      <c r="A4" t="s">
        <v>15</v>
      </c>
      <c r="B4">
        <v>2260.1999999999998</v>
      </c>
      <c r="C4">
        <v>13.1845</v>
      </c>
      <c r="D4">
        <v>24.485499999999998</v>
      </c>
      <c r="E4">
        <v>1.8835</v>
      </c>
      <c r="F4">
        <v>60.271999999999998</v>
      </c>
      <c r="G4">
        <v>0</v>
      </c>
      <c r="H4">
        <v>0</v>
      </c>
      <c r="I4">
        <v>0</v>
      </c>
      <c r="J4">
        <v>1.8835</v>
      </c>
      <c r="K4">
        <v>1.8835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24.485499999999998</v>
      </c>
      <c r="S4">
        <v>0</v>
      </c>
      <c r="T4">
        <v>0</v>
      </c>
      <c r="U4">
        <v>0</v>
      </c>
      <c r="W4">
        <v>4</v>
      </c>
      <c r="X4" t="s">
        <v>56</v>
      </c>
    </row>
    <row r="5" spans="1:24" x14ac:dyDescent="0.3">
      <c r="A5" t="s">
        <v>16</v>
      </c>
      <c r="B5">
        <v>2039.8305</v>
      </c>
      <c r="C5">
        <v>139.37899999999999</v>
      </c>
      <c r="D5">
        <v>220.36949999999999</v>
      </c>
      <c r="E5">
        <v>3.7669999999999999</v>
      </c>
      <c r="F5">
        <v>20.718499999999999</v>
      </c>
      <c r="G5">
        <v>1.8835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3.7669999999999999</v>
      </c>
      <c r="S5">
        <v>0</v>
      </c>
      <c r="T5">
        <v>1.8835</v>
      </c>
      <c r="U5">
        <v>0</v>
      </c>
      <c r="W5">
        <v>4</v>
      </c>
      <c r="X5" t="s">
        <v>7</v>
      </c>
    </row>
    <row r="6" spans="1:24" x14ac:dyDescent="0.3">
      <c r="A6" t="s">
        <v>17</v>
      </c>
      <c r="B6">
        <v>288.1755</v>
      </c>
      <c r="C6">
        <v>13.1845</v>
      </c>
      <c r="D6">
        <v>5.6505000000000001</v>
      </c>
      <c r="E6">
        <v>3.7669999999999999</v>
      </c>
      <c r="F6">
        <v>1.8835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1.8835</v>
      </c>
      <c r="S6">
        <v>0</v>
      </c>
      <c r="T6">
        <v>0</v>
      </c>
      <c r="U6">
        <v>0</v>
      </c>
      <c r="W6">
        <v>3</v>
      </c>
      <c r="X6" t="s">
        <v>55</v>
      </c>
    </row>
    <row r="7" spans="1:24" x14ac:dyDescent="0.3">
      <c r="A7" t="s">
        <v>18</v>
      </c>
      <c r="B7">
        <v>340.9135</v>
      </c>
      <c r="C7">
        <v>79.106999999999999</v>
      </c>
      <c r="D7">
        <v>13.1845</v>
      </c>
      <c r="E7">
        <v>0</v>
      </c>
      <c r="F7">
        <v>35.786499999999997</v>
      </c>
      <c r="G7">
        <v>0</v>
      </c>
      <c r="H7">
        <v>0</v>
      </c>
      <c r="I7">
        <v>0</v>
      </c>
      <c r="J7">
        <v>13.1845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1.8835</v>
      </c>
      <c r="U7">
        <v>0</v>
      </c>
      <c r="W7">
        <v>3</v>
      </c>
      <c r="X7" t="s">
        <v>7</v>
      </c>
    </row>
    <row r="8" spans="1:24" x14ac:dyDescent="0.3">
      <c r="A8" t="s">
        <v>19</v>
      </c>
      <c r="B8">
        <v>133.7285</v>
      </c>
      <c r="C8">
        <v>0</v>
      </c>
      <c r="D8">
        <v>0</v>
      </c>
      <c r="E8">
        <v>0</v>
      </c>
      <c r="F8">
        <v>1.8835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W8">
        <v>3</v>
      </c>
      <c r="X8" t="s">
        <v>57</v>
      </c>
    </row>
    <row r="9" spans="1:24" x14ac:dyDescent="0.3">
      <c r="A9" t="s">
        <v>20</v>
      </c>
      <c r="B9">
        <v>3448.6885000000002</v>
      </c>
      <c r="C9">
        <v>11.301</v>
      </c>
      <c r="D9">
        <v>7.5339999999999998</v>
      </c>
      <c r="E9">
        <v>7.5339999999999998</v>
      </c>
      <c r="F9">
        <v>16.951499999999999</v>
      </c>
      <c r="G9">
        <v>1.8835</v>
      </c>
      <c r="H9">
        <v>1.8835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1.8835</v>
      </c>
      <c r="S9">
        <v>0</v>
      </c>
      <c r="T9">
        <v>1.8835</v>
      </c>
      <c r="U9">
        <v>0</v>
      </c>
      <c r="W9">
        <v>4</v>
      </c>
      <c r="X9" t="s">
        <v>57</v>
      </c>
    </row>
    <row r="10" spans="1:24" x14ac:dyDescent="0.3">
      <c r="A10" t="s">
        <v>21</v>
      </c>
      <c r="B10">
        <v>2250.7824999999998</v>
      </c>
      <c r="C10">
        <v>128.078</v>
      </c>
      <c r="D10">
        <v>73.456500000000005</v>
      </c>
      <c r="E10">
        <v>35.786499999999997</v>
      </c>
      <c r="F10">
        <v>47.087499999999999</v>
      </c>
      <c r="G10">
        <v>0</v>
      </c>
      <c r="H10">
        <v>0</v>
      </c>
      <c r="I10">
        <v>50.854500000000002</v>
      </c>
      <c r="J10">
        <v>3.7669999999999999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5.6505000000000001</v>
      </c>
      <c r="S10">
        <v>0</v>
      </c>
      <c r="T10">
        <v>0</v>
      </c>
      <c r="U10">
        <v>0</v>
      </c>
      <c r="W10">
        <v>4</v>
      </c>
      <c r="X10" t="s">
        <v>58</v>
      </c>
    </row>
    <row r="11" spans="1:24" x14ac:dyDescent="0.3">
      <c r="A11" t="s">
        <v>22</v>
      </c>
      <c r="B11">
        <v>1290.1975</v>
      </c>
      <c r="C11">
        <v>16.951499999999999</v>
      </c>
      <c r="D11">
        <v>5.6505000000000001</v>
      </c>
      <c r="E11">
        <v>0</v>
      </c>
      <c r="F11">
        <v>9.4175000000000004</v>
      </c>
      <c r="G11">
        <v>0</v>
      </c>
      <c r="H11">
        <v>0</v>
      </c>
      <c r="I11">
        <v>1.8835</v>
      </c>
      <c r="J11">
        <v>0</v>
      </c>
      <c r="K11">
        <v>0</v>
      </c>
      <c r="L11">
        <v>0</v>
      </c>
      <c r="M11">
        <v>0</v>
      </c>
      <c r="N11">
        <v>1.8835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W11">
        <v>3</v>
      </c>
      <c r="X11" t="s">
        <v>58</v>
      </c>
    </row>
    <row r="12" spans="1:24" x14ac:dyDescent="0.3">
      <c r="A12" t="s">
        <v>23</v>
      </c>
      <c r="B12">
        <v>28.252500000000001</v>
      </c>
      <c r="C12">
        <v>0</v>
      </c>
      <c r="D12">
        <v>1.8835</v>
      </c>
      <c r="E12">
        <v>0</v>
      </c>
      <c r="F12">
        <v>1.8835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W12">
        <v>3</v>
      </c>
      <c r="X12" t="s">
        <v>59</v>
      </c>
    </row>
    <row r="13" spans="1:24" x14ac:dyDescent="0.3">
      <c r="A13" t="s">
        <v>24</v>
      </c>
      <c r="B13">
        <v>1762.9559999999999</v>
      </c>
      <c r="C13">
        <v>60.271999999999998</v>
      </c>
      <c r="D13">
        <v>69.689499999999995</v>
      </c>
      <c r="E13">
        <v>16.951499999999999</v>
      </c>
      <c r="F13">
        <v>13.1845</v>
      </c>
      <c r="G13">
        <v>0</v>
      </c>
      <c r="H13">
        <v>0</v>
      </c>
      <c r="I13">
        <v>0</v>
      </c>
      <c r="J13">
        <v>1.8835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1.8835</v>
      </c>
      <c r="S13">
        <v>0</v>
      </c>
      <c r="T13">
        <v>0</v>
      </c>
      <c r="U13">
        <v>0</v>
      </c>
      <c r="W13">
        <v>4</v>
      </c>
      <c r="X13" t="s">
        <v>59</v>
      </c>
    </row>
    <row r="14" spans="1:24" x14ac:dyDescent="0.3">
      <c r="A14" t="s">
        <v>25</v>
      </c>
      <c r="B14">
        <v>828.74</v>
      </c>
      <c r="C14">
        <v>5.6505000000000001</v>
      </c>
      <c r="D14">
        <v>0</v>
      </c>
      <c r="E14">
        <v>0</v>
      </c>
      <c r="F14">
        <v>3.7669999999999999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W14">
        <v>3</v>
      </c>
      <c r="X14" t="s">
        <v>60</v>
      </c>
    </row>
    <row r="15" spans="1:24" x14ac:dyDescent="0.3">
      <c r="A15" t="s">
        <v>26</v>
      </c>
      <c r="B15">
        <v>226.02</v>
      </c>
      <c r="C15">
        <v>9.4175000000000004</v>
      </c>
      <c r="D15">
        <v>0</v>
      </c>
      <c r="E15">
        <v>1.8835</v>
      </c>
      <c r="F15">
        <v>3.7669999999999999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W15">
        <v>3</v>
      </c>
      <c r="X15" t="s">
        <v>61</v>
      </c>
    </row>
    <row r="16" spans="1:24" x14ac:dyDescent="0.3">
      <c r="A16" t="s">
        <v>27</v>
      </c>
      <c r="B16">
        <v>1341.0519999999999</v>
      </c>
      <c r="C16">
        <v>11.301</v>
      </c>
      <c r="D16">
        <v>30.135999999999999</v>
      </c>
      <c r="E16">
        <v>3.7669999999999999</v>
      </c>
      <c r="F16">
        <v>16.951499999999999</v>
      </c>
      <c r="G16">
        <v>0</v>
      </c>
      <c r="H16">
        <v>0</v>
      </c>
      <c r="I16">
        <v>3.7669999999999999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W16">
        <v>4</v>
      </c>
      <c r="X16" t="s">
        <v>60</v>
      </c>
    </row>
    <row r="17" spans="1:24" x14ac:dyDescent="0.3">
      <c r="A17" t="s">
        <v>28</v>
      </c>
      <c r="B17">
        <v>2047.3644999999999</v>
      </c>
      <c r="C17">
        <v>79.106999999999999</v>
      </c>
      <c r="D17">
        <v>84.757499999999993</v>
      </c>
      <c r="E17">
        <v>9.4175000000000004</v>
      </c>
      <c r="F17">
        <v>16.951499999999999</v>
      </c>
      <c r="G17">
        <v>0</v>
      </c>
      <c r="H17">
        <v>0</v>
      </c>
      <c r="I17">
        <v>3.7669999999999999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W17">
        <v>4</v>
      </c>
      <c r="X17" t="s">
        <v>61</v>
      </c>
    </row>
    <row r="18" spans="1:24" x14ac:dyDescent="0.3">
      <c r="A18" t="s">
        <v>29</v>
      </c>
      <c r="B18">
        <v>113.95175</v>
      </c>
      <c r="C18">
        <v>6.5922499999999999</v>
      </c>
      <c r="D18">
        <v>0</v>
      </c>
      <c r="E18">
        <v>0.94174999999999998</v>
      </c>
      <c r="F18">
        <v>3.7669999999999999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W18">
        <v>2</v>
      </c>
      <c r="X18" t="s">
        <v>58</v>
      </c>
    </row>
    <row r="19" spans="1:24" x14ac:dyDescent="0.3">
      <c r="A19" t="s">
        <v>30</v>
      </c>
      <c r="B19">
        <v>206.24324999999999</v>
      </c>
      <c r="C19">
        <v>27.310749999999999</v>
      </c>
      <c r="D19">
        <v>8.4757499999999997</v>
      </c>
      <c r="E19">
        <v>4.7087500000000002</v>
      </c>
      <c r="F19">
        <v>6.5922499999999999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W19">
        <v>2</v>
      </c>
      <c r="X19" t="s">
        <v>57</v>
      </c>
    </row>
    <row r="20" spans="1:24" x14ac:dyDescent="0.3">
      <c r="A20" t="s">
        <v>31</v>
      </c>
      <c r="B20">
        <v>2967.4542499999998</v>
      </c>
      <c r="C20">
        <v>77.223500000000001</v>
      </c>
      <c r="D20">
        <v>71.572999999999993</v>
      </c>
      <c r="E20">
        <v>70.631249999999994</v>
      </c>
      <c r="F20">
        <v>16.00975</v>
      </c>
      <c r="G20">
        <v>0.94174999999999998</v>
      </c>
      <c r="H20">
        <v>0</v>
      </c>
      <c r="I20">
        <v>16.951499999999999</v>
      </c>
      <c r="J20">
        <v>14.126250000000001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23.543749999999999</v>
      </c>
      <c r="U20">
        <v>0</v>
      </c>
      <c r="W20" t="s">
        <v>11</v>
      </c>
      <c r="X20" t="s">
        <v>61</v>
      </c>
    </row>
    <row r="21" spans="1:24" x14ac:dyDescent="0.3">
      <c r="A21" t="s">
        <v>32</v>
      </c>
      <c r="B21">
        <v>2066.1995000000002</v>
      </c>
      <c r="C21">
        <v>156.3305</v>
      </c>
      <c r="D21">
        <v>142.20425</v>
      </c>
      <c r="E21">
        <v>125.25275000000001</v>
      </c>
      <c r="F21">
        <v>41.436999999999998</v>
      </c>
      <c r="G21">
        <v>0.94174999999999998</v>
      </c>
      <c r="H21">
        <v>0</v>
      </c>
      <c r="I21">
        <v>61.213749999999997</v>
      </c>
      <c r="J21">
        <v>20.718499999999999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8.4757499999999997</v>
      </c>
      <c r="U21">
        <v>0.94174999999999998</v>
      </c>
      <c r="W21" t="s">
        <v>11</v>
      </c>
      <c r="X21" t="s">
        <v>59</v>
      </c>
    </row>
    <row r="22" spans="1:24" x14ac:dyDescent="0.3">
      <c r="A22" t="s">
        <v>33</v>
      </c>
      <c r="B22">
        <v>3075.02</v>
      </c>
      <c r="C22">
        <v>5.6449999999999996</v>
      </c>
      <c r="D22">
        <v>5.65</v>
      </c>
      <c r="E22">
        <v>16.010000000000002</v>
      </c>
      <c r="F22">
        <v>32.975000000000001</v>
      </c>
      <c r="G22">
        <v>0</v>
      </c>
      <c r="H22">
        <v>0.94499999999999995</v>
      </c>
      <c r="I22">
        <v>0.94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W22">
        <v>1</v>
      </c>
      <c r="X22" t="s">
        <v>60</v>
      </c>
    </row>
    <row r="23" spans="1:24" x14ac:dyDescent="0.3">
      <c r="A23" t="s">
        <v>34</v>
      </c>
      <c r="B23">
        <v>1713.4567500000001</v>
      </c>
      <c r="C23">
        <v>3.7635000000000001</v>
      </c>
      <c r="D23">
        <v>1.8835</v>
      </c>
      <c r="E23">
        <v>3.7617500000000001</v>
      </c>
      <c r="F23">
        <v>20.701000000000001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0.94174999999999998</v>
      </c>
      <c r="N23">
        <v>0</v>
      </c>
      <c r="O23">
        <v>1.88175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W23">
        <v>1</v>
      </c>
      <c r="X23" t="s">
        <v>58</v>
      </c>
    </row>
    <row r="24" spans="1:24" x14ac:dyDescent="0.3">
      <c r="A24" t="s">
        <v>35</v>
      </c>
      <c r="B24">
        <v>1933.9855</v>
      </c>
      <c r="C24">
        <v>16.0045</v>
      </c>
      <c r="D24">
        <v>28.2455</v>
      </c>
      <c r="E24">
        <v>22.565249999999999</v>
      </c>
      <c r="F24">
        <v>47.064749999999997</v>
      </c>
      <c r="G24">
        <v>0</v>
      </c>
      <c r="H24">
        <v>0</v>
      </c>
      <c r="I24">
        <v>0</v>
      </c>
      <c r="J24">
        <v>0.94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W24">
        <v>1</v>
      </c>
      <c r="X24" t="s">
        <v>57</v>
      </c>
    </row>
    <row r="25" spans="1:24" x14ac:dyDescent="0.3">
      <c r="A25" t="s">
        <v>36</v>
      </c>
      <c r="B25">
        <v>2844.34</v>
      </c>
      <c r="C25">
        <v>27.29</v>
      </c>
      <c r="D25">
        <v>18.875</v>
      </c>
      <c r="E25">
        <v>35.765000000000001</v>
      </c>
      <c r="F25">
        <v>13.18</v>
      </c>
      <c r="G25">
        <v>0</v>
      </c>
      <c r="H25">
        <v>0</v>
      </c>
      <c r="I25">
        <v>8.4949999999999992</v>
      </c>
      <c r="J25">
        <v>0.94</v>
      </c>
      <c r="K25">
        <v>0.94</v>
      </c>
      <c r="L25">
        <v>0</v>
      </c>
      <c r="M25">
        <v>0</v>
      </c>
      <c r="N25">
        <v>0.94499999999999995</v>
      </c>
      <c r="O25">
        <v>0</v>
      </c>
      <c r="P25">
        <v>0</v>
      </c>
      <c r="Q25">
        <v>0.94</v>
      </c>
      <c r="R25">
        <v>0</v>
      </c>
      <c r="S25">
        <v>0</v>
      </c>
      <c r="T25">
        <v>0</v>
      </c>
      <c r="U25">
        <v>0</v>
      </c>
      <c r="W25">
        <v>1</v>
      </c>
      <c r="X25" t="s">
        <v>59</v>
      </c>
    </row>
    <row r="26" spans="1:24" x14ac:dyDescent="0.3">
      <c r="A26" t="s">
        <v>37</v>
      </c>
      <c r="B26">
        <v>2256.4949999999999</v>
      </c>
      <c r="C26">
        <v>31.99325</v>
      </c>
      <c r="D26">
        <v>19.769749999999998</v>
      </c>
      <c r="E26">
        <v>20.68</v>
      </c>
      <c r="F26">
        <v>12.22875</v>
      </c>
      <c r="G26">
        <v>0.94</v>
      </c>
      <c r="H26">
        <v>0</v>
      </c>
      <c r="I26">
        <v>0</v>
      </c>
      <c r="J26">
        <v>0.94</v>
      </c>
      <c r="K26">
        <v>1.88</v>
      </c>
      <c r="L26">
        <v>0</v>
      </c>
      <c r="M26">
        <v>1.8835</v>
      </c>
      <c r="N26">
        <v>0</v>
      </c>
      <c r="O26">
        <v>0.94174999999999998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W26">
        <v>1</v>
      </c>
      <c r="X26" t="s">
        <v>61</v>
      </c>
    </row>
    <row r="27" spans="1:24" x14ac:dyDescent="0.3">
      <c r="A27" t="s">
        <v>38</v>
      </c>
      <c r="B27">
        <v>2643.9175</v>
      </c>
      <c r="C27">
        <v>22.589166666666699</v>
      </c>
      <c r="D27">
        <v>6.2783333333333298</v>
      </c>
      <c r="E27">
        <v>56.453666666666699</v>
      </c>
      <c r="F27">
        <v>49.136000000000003</v>
      </c>
      <c r="G27">
        <v>0.62666666666666704</v>
      </c>
      <c r="H27">
        <v>3.1356666666666699</v>
      </c>
      <c r="I27">
        <v>1.25566666666667</v>
      </c>
      <c r="J27">
        <v>0</v>
      </c>
      <c r="K27">
        <v>1.88116666666667</v>
      </c>
      <c r="L27">
        <v>0</v>
      </c>
      <c r="M27">
        <v>0</v>
      </c>
      <c r="N27">
        <v>0</v>
      </c>
      <c r="O27">
        <v>0.62666666666666704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W27">
        <v>1</v>
      </c>
      <c r="X27" t="s">
        <v>56</v>
      </c>
    </row>
    <row r="28" spans="1:24" x14ac:dyDescent="0.3">
      <c r="A28" t="s">
        <v>39</v>
      </c>
      <c r="B28">
        <v>2370.1669999999999</v>
      </c>
      <c r="C28">
        <v>11.314</v>
      </c>
      <c r="D28">
        <v>6.5955000000000004</v>
      </c>
      <c r="E28">
        <v>21.676500000000001</v>
      </c>
      <c r="F28">
        <v>45.265749999999997</v>
      </c>
      <c r="G28">
        <v>0</v>
      </c>
      <c r="H28">
        <v>1.8867499999999999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W28">
        <v>1</v>
      </c>
      <c r="X28" t="s">
        <v>55</v>
      </c>
    </row>
    <row r="29" spans="1:24" x14ac:dyDescent="0.3">
      <c r="A29" t="s">
        <v>40</v>
      </c>
      <c r="B29">
        <v>1323.9756666666699</v>
      </c>
      <c r="C29">
        <v>150.839666666667</v>
      </c>
      <c r="D29">
        <v>288.63933333333301</v>
      </c>
      <c r="E29">
        <v>172.69833333333301</v>
      </c>
      <c r="F29">
        <v>58.372500000000002</v>
      </c>
      <c r="G29">
        <v>3.14333333333333</v>
      </c>
      <c r="H29">
        <v>0</v>
      </c>
      <c r="I29">
        <v>0</v>
      </c>
      <c r="J29">
        <v>5.0214999999999996</v>
      </c>
      <c r="K29">
        <v>0.62783333333333302</v>
      </c>
      <c r="L29">
        <v>0.62783333333333302</v>
      </c>
      <c r="M29">
        <v>4.4011666666666702</v>
      </c>
      <c r="N29">
        <v>0</v>
      </c>
      <c r="O29">
        <v>0</v>
      </c>
      <c r="P29">
        <v>0.62666666666666704</v>
      </c>
      <c r="Q29">
        <v>0</v>
      </c>
      <c r="R29">
        <v>0</v>
      </c>
      <c r="S29">
        <v>0</v>
      </c>
      <c r="T29">
        <v>0</v>
      </c>
      <c r="U29">
        <v>0</v>
      </c>
      <c r="W29">
        <v>1</v>
      </c>
      <c r="X29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C6517-062A-4754-81EE-2FE29AD2B6B3}">
  <dimension ref="A1:K78"/>
  <sheetViews>
    <sheetView workbookViewId="0">
      <selection activeCell="O17" sqref="O17"/>
    </sheetView>
  </sheetViews>
  <sheetFormatPr defaultRowHeight="14.4" x14ac:dyDescent="0.3"/>
  <sheetData>
    <row r="1" spans="1:11" x14ac:dyDescent="0.3">
      <c r="B1" s="1" t="s">
        <v>63</v>
      </c>
      <c r="C1" s="1" t="s">
        <v>64</v>
      </c>
      <c r="D1" t="s">
        <v>65</v>
      </c>
      <c r="E1" t="s">
        <v>66</v>
      </c>
      <c r="F1" t="s">
        <v>67</v>
      </c>
      <c r="G1" t="s">
        <v>68</v>
      </c>
      <c r="H1" t="s">
        <v>69</v>
      </c>
      <c r="I1" t="s">
        <v>70</v>
      </c>
      <c r="J1" t="s">
        <v>71</v>
      </c>
      <c r="K1" t="s">
        <v>72</v>
      </c>
    </row>
    <row r="2" spans="1:11" x14ac:dyDescent="0.3">
      <c r="A2" t="s">
        <v>73</v>
      </c>
      <c r="B2" s="1">
        <v>14.4</v>
      </c>
      <c r="C2" s="1">
        <v>0</v>
      </c>
      <c r="D2">
        <v>1.514</v>
      </c>
      <c r="E2">
        <v>0</v>
      </c>
      <c r="F2">
        <v>1.514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x14ac:dyDescent="0.3">
      <c r="A3" t="s">
        <v>74</v>
      </c>
      <c r="D3">
        <v>0</v>
      </c>
      <c r="E3">
        <v>3.028</v>
      </c>
      <c r="F3">
        <v>1.514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x14ac:dyDescent="0.3">
      <c r="A4" t="s">
        <v>75</v>
      </c>
      <c r="B4" s="1">
        <v>144</v>
      </c>
      <c r="C4" s="1">
        <v>59.010000000000005</v>
      </c>
      <c r="D4">
        <v>0</v>
      </c>
      <c r="E4">
        <v>1.514</v>
      </c>
      <c r="F4">
        <v>0</v>
      </c>
      <c r="G4">
        <v>0</v>
      </c>
      <c r="H4">
        <v>0</v>
      </c>
      <c r="I4">
        <v>0</v>
      </c>
      <c r="J4">
        <v>0</v>
      </c>
      <c r="K4">
        <v>30.154</v>
      </c>
    </row>
    <row r="5" spans="1:11" x14ac:dyDescent="0.3">
      <c r="A5" t="s">
        <v>76</v>
      </c>
      <c r="D5">
        <v>0</v>
      </c>
      <c r="E5">
        <v>0</v>
      </c>
      <c r="F5">
        <v>0</v>
      </c>
      <c r="G5">
        <v>1.514</v>
      </c>
      <c r="H5">
        <v>0</v>
      </c>
      <c r="I5">
        <v>0</v>
      </c>
      <c r="J5">
        <v>0</v>
      </c>
      <c r="K5">
        <v>0</v>
      </c>
    </row>
    <row r="6" spans="1:11" x14ac:dyDescent="0.3">
      <c r="A6" t="s">
        <v>77</v>
      </c>
      <c r="B6" s="1">
        <v>158.4</v>
      </c>
      <c r="C6" s="1">
        <v>98.350000000000009</v>
      </c>
      <c r="D6">
        <v>1.514</v>
      </c>
      <c r="E6">
        <v>1.514</v>
      </c>
      <c r="F6">
        <v>3.028</v>
      </c>
      <c r="G6">
        <v>1.514</v>
      </c>
      <c r="H6">
        <v>0</v>
      </c>
      <c r="I6">
        <v>9.26</v>
      </c>
      <c r="J6">
        <v>44.353999999999999</v>
      </c>
      <c r="K6">
        <v>60.308</v>
      </c>
    </row>
    <row r="7" spans="1:11" x14ac:dyDescent="0.3">
      <c r="A7" t="s">
        <v>78</v>
      </c>
      <c r="B7" s="1">
        <v>14.4</v>
      </c>
      <c r="C7" s="1">
        <v>0</v>
      </c>
    </row>
    <row r="8" spans="1:11" x14ac:dyDescent="0.3">
      <c r="A8" t="s">
        <v>79</v>
      </c>
      <c r="D8">
        <v>0</v>
      </c>
      <c r="E8">
        <v>1.514</v>
      </c>
      <c r="F8">
        <v>0</v>
      </c>
      <c r="G8">
        <v>0</v>
      </c>
      <c r="H8">
        <v>0</v>
      </c>
      <c r="I8">
        <v>0</v>
      </c>
      <c r="J8">
        <v>22.177</v>
      </c>
      <c r="K8">
        <v>45.231000000000002</v>
      </c>
    </row>
    <row r="9" spans="1:11" x14ac:dyDescent="0.3">
      <c r="A9" t="s">
        <v>80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15.077</v>
      </c>
    </row>
    <row r="10" spans="1:11" x14ac:dyDescent="0.3">
      <c r="A10" t="s">
        <v>81</v>
      </c>
      <c r="D10">
        <v>0</v>
      </c>
      <c r="E10">
        <v>0</v>
      </c>
      <c r="F10">
        <v>0</v>
      </c>
      <c r="G10">
        <v>1.514</v>
      </c>
      <c r="H10">
        <v>0</v>
      </c>
      <c r="I10">
        <v>0</v>
      </c>
      <c r="J10">
        <v>0</v>
      </c>
      <c r="K10">
        <v>0</v>
      </c>
    </row>
    <row r="11" spans="1:11" x14ac:dyDescent="0.3">
      <c r="A11" t="s">
        <v>82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110.88499999999999</v>
      </c>
      <c r="K11">
        <v>0</v>
      </c>
    </row>
    <row r="12" spans="1:11" x14ac:dyDescent="0.3">
      <c r="A12" t="s">
        <v>83</v>
      </c>
      <c r="D12">
        <v>0</v>
      </c>
      <c r="E12">
        <v>0</v>
      </c>
      <c r="F12">
        <v>0</v>
      </c>
      <c r="G12">
        <v>1.514</v>
      </c>
      <c r="H12">
        <v>0</v>
      </c>
      <c r="I12">
        <v>0</v>
      </c>
      <c r="J12">
        <v>0</v>
      </c>
      <c r="K12">
        <v>0</v>
      </c>
    </row>
    <row r="13" spans="1:11" x14ac:dyDescent="0.3">
      <c r="A13" t="s">
        <v>84</v>
      </c>
      <c r="B13" s="1">
        <v>14.4</v>
      </c>
      <c r="C13" s="1">
        <v>0</v>
      </c>
    </row>
    <row r="14" spans="1:11" x14ac:dyDescent="0.3">
      <c r="A14" t="s">
        <v>85</v>
      </c>
      <c r="B14" s="1">
        <v>43.2</v>
      </c>
      <c r="C14" s="1">
        <v>137.69</v>
      </c>
      <c r="D14">
        <v>13.625999999999999</v>
      </c>
      <c r="E14">
        <v>9.0839999999999996</v>
      </c>
      <c r="F14">
        <v>59.045999999999999</v>
      </c>
      <c r="G14">
        <v>13.625999999999999</v>
      </c>
      <c r="H14">
        <v>10.598000000000001</v>
      </c>
      <c r="I14">
        <v>777.84</v>
      </c>
      <c r="J14">
        <v>1552.3899999999999</v>
      </c>
      <c r="K14">
        <v>588.00300000000004</v>
      </c>
    </row>
    <row r="15" spans="1:11" x14ac:dyDescent="0.3">
      <c r="A15" t="s">
        <v>86</v>
      </c>
      <c r="B15" s="1">
        <v>28.8</v>
      </c>
      <c r="C15" s="1">
        <v>19.670000000000002</v>
      </c>
      <c r="D15">
        <v>0</v>
      </c>
      <c r="E15">
        <v>0</v>
      </c>
      <c r="F15">
        <v>3.028</v>
      </c>
      <c r="G15">
        <v>0</v>
      </c>
      <c r="H15">
        <v>3.028</v>
      </c>
      <c r="I15">
        <v>46.3</v>
      </c>
      <c r="J15">
        <v>44.353999999999999</v>
      </c>
      <c r="K15">
        <v>45.231000000000002</v>
      </c>
    </row>
    <row r="16" spans="1:11" x14ac:dyDescent="0.3">
      <c r="A16" t="s">
        <v>87</v>
      </c>
      <c r="B16" s="1">
        <v>0</v>
      </c>
      <c r="C16" s="1">
        <v>118.02000000000001</v>
      </c>
      <c r="D16">
        <v>0</v>
      </c>
      <c r="E16">
        <v>4.5419999999999998</v>
      </c>
      <c r="F16">
        <v>25.738</v>
      </c>
      <c r="G16">
        <v>1.514</v>
      </c>
      <c r="H16">
        <v>0</v>
      </c>
      <c r="I16">
        <v>0</v>
      </c>
      <c r="J16">
        <v>0</v>
      </c>
      <c r="K16">
        <v>60.308</v>
      </c>
    </row>
    <row r="17" spans="1:11" x14ac:dyDescent="0.3">
      <c r="A17" t="s">
        <v>88</v>
      </c>
      <c r="D17">
        <v>0</v>
      </c>
      <c r="E17">
        <v>1.514</v>
      </c>
      <c r="F17">
        <v>7.57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x14ac:dyDescent="0.3">
      <c r="A18" t="s">
        <v>89</v>
      </c>
      <c r="B18" s="1">
        <v>14.4</v>
      </c>
      <c r="C18" s="1">
        <v>39.340000000000003</v>
      </c>
      <c r="D18">
        <v>0</v>
      </c>
      <c r="E18">
        <v>1.514</v>
      </c>
      <c r="F18">
        <v>6.056</v>
      </c>
      <c r="G18">
        <v>0</v>
      </c>
      <c r="H18">
        <v>1.514</v>
      </c>
      <c r="I18">
        <v>0</v>
      </c>
      <c r="J18">
        <v>0</v>
      </c>
      <c r="K18">
        <v>0</v>
      </c>
    </row>
    <row r="19" spans="1:11" x14ac:dyDescent="0.3">
      <c r="A19" t="s">
        <v>90</v>
      </c>
      <c r="D19">
        <v>0</v>
      </c>
      <c r="E19">
        <v>0</v>
      </c>
      <c r="F19">
        <v>1.514</v>
      </c>
      <c r="G19">
        <v>0</v>
      </c>
      <c r="H19">
        <v>0</v>
      </c>
      <c r="I19">
        <v>37.04</v>
      </c>
      <c r="J19">
        <v>0</v>
      </c>
      <c r="K19">
        <v>0</v>
      </c>
    </row>
    <row r="20" spans="1:11" x14ac:dyDescent="0.3">
      <c r="A20" t="s">
        <v>91</v>
      </c>
      <c r="D20">
        <v>0</v>
      </c>
      <c r="E20">
        <v>0</v>
      </c>
      <c r="F20">
        <v>0</v>
      </c>
      <c r="G20">
        <v>0</v>
      </c>
      <c r="H20">
        <v>0</v>
      </c>
      <c r="I20">
        <v>18.52</v>
      </c>
      <c r="J20">
        <v>0</v>
      </c>
      <c r="K20">
        <v>0</v>
      </c>
    </row>
    <row r="21" spans="1:11" x14ac:dyDescent="0.3">
      <c r="A21" t="s">
        <v>92</v>
      </c>
      <c r="D21">
        <v>0</v>
      </c>
      <c r="E21">
        <v>0</v>
      </c>
      <c r="F21">
        <v>0</v>
      </c>
      <c r="G21">
        <v>1.514</v>
      </c>
      <c r="H21">
        <v>0</v>
      </c>
      <c r="I21">
        <v>0</v>
      </c>
      <c r="J21">
        <v>0</v>
      </c>
      <c r="K21">
        <v>0</v>
      </c>
    </row>
    <row r="22" spans="1:11" x14ac:dyDescent="0.3">
      <c r="A22" t="s">
        <v>93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30.154</v>
      </c>
    </row>
    <row r="23" spans="1:11" x14ac:dyDescent="0.3">
      <c r="A23" t="s">
        <v>94</v>
      </c>
      <c r="D23">
        <v>1.514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x14ac:dyDescent="0.3">
      <c r="A24" t="s">
        <v>95</v>
      </c>
      <c r="B24" s="1">
        <v>14.4</v>
      </c>
      <c r="C24" s="1">
        <v>19.670000000000002</v>
      </c>
      <c r="D24">
        <v>0</v>
      </c>
      <c r="E24">
        <v>3.028</v>
      </c>
      <c r="F24">
        <v>3.028</v>
      </c>
      <c r="G24">
        <v>0</v>
      </c>
      <c r="H24">
        <v>1.514</v>
      </c>
      <c r="I24">
        <v>0</v>
      </c>
      <c r="J24">
        <v>22.177</v>
      </c>
      <c r="K24">
        <v>75.385000000000005</v>
      </c>
    </row>
    <row r="25" spans="1:11" x14ac:dyDescent="0.3">
      <c r="A25" t="s">
        <v>96</v>
      </c>
      <c r="D25">
        <v>1.514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75.385000000000005</v>
      </c>
    </row>
    <row r="26" spans="1:11" x14ac:dyDescent="0.3">
      <c r="A26" t="s">
        <v>97</v>
      </c>
      <c r="B26" s="1">
        <v>129.6</v>
      </c>
      <c r="C26" s="1">
        <v>0</v>
      </c>
      <c r="D26">
        <v>0</v>
      </c>
      <c r="E26">
        <v>0</v>
      </c>
      <c r="F26">
        <v>1.514</v>
      </c>
      <c r="G26">
        <v>0</v>
      </c>
      <c r="H26">
        <v>1.514</v>
      </c>
      <c r="I26">
        <v>27.78</v>
      </c>
      <c r="J26">
        <v>44.353999999999999</v>
      </c>
      <c r="K26">
        <v>180.92400000000001</v>
      </c>
    </row>
    <row r="27" spans="1:11" x14ac:dyDescent="0.3">
      <c r="A27" t="s">
        <v>98</v>
      </c>
      <c r="D27">
        <v>0</v>
      </c>
      <c r="E27">
        <v>0</v>
      </c>
      <c r="F27">
        <v>1.514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 x14ac:dyDescent="0.3">
      <c r="A28" t="s">
        <v>99</v>
      </c>
      <c r="B28" s="1">
        <v>0</v>
      </c>
      <c r="C28" s="1">
        <v>19.670000000000002</v>
      </c>
      <c r="D28">
        <v>0</v>
      </c>
      <c r="E28">
        <v>0</v>
      </c>
      <c r="F28">
        <v>1.514</v>
      </c>
      <c r="G28">
        <v>0</v>
      </c>
      <c r="H28">
        <v>0</v>
      </c>
      <c r="I28">
        <v>0</v>
      </c>
      <c r="J28">
        <v>0</v>
      </c>
      <c r="K28">
        <v>15.077</v>
      </c>
    </row>
    <row r="29" spans="1:11" x14ac:dyDescent="0.3">
      <c r="A29" t="s">
        <v>100</v>
      </c>
      <c r="B29" s="1">
        <v>0</v>
      </c>
      <c r="C29" s="1">
        <v>19.670000000000002</v>
      </c>
    </row>
    <row r="30" spans="1:11" x14ac:dyDescent="0.3">
      <c r="A30" t="s">
        <v>101</v>
      </c>
      <c r="D30">
        <v>0</v>
      </c>
      <c r="E30">
        <v>0</v>
      </c>
      <c r="F30">
        <v>0</v>
      </c>
      <c r="G30">
        <v>1.514</v>
      </c>
      <c r="H30">
        <v>0</v>
      </c>
      <c r="I30">
        <v>0</v>
      </c>
      <c r="J30">
        <v>0</v>
      </c>
      <c r="K30">
        <v>15.077</v>
      </c>
    </row>
    <row r="31" spans="1:11" x14ac:dyDescent="0.3">
      <c r="A31" t="s">
        <v>102</v>
      </c>
      <c r="D31">
        <v>1.514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x14ac:dyDescent="0.3">
      <c r="A32" t="s">
        <v>103</v>
      </c>
      <c r="D32">
        <v>0</v>
      </c>
      <c r="E32">
        <v>0</v>
      </c>
      <c r="F32">
        <v>0</v>
      </c>
      <c r="G32">
        <v>1.514</v>
      </c>
      <c r="H32">
        <v>0</v>
      </c>
      <c r="I32">
        <v>0</v>
      </c>
      <c r="J32">
        <v>0</v>
      </c>
      <c r="K32">
        <v>15.077</v>
      </c>
    </row>
    <row r="33" spans="1:11" x14ac:dyDescent="0.3">
      <c r="A33" t="s">
        <v>104</v>
      </c>
      <c r="B33" s="1">
        <v>144</v>
      </c>
      <c r="C33" s="1">
        <v>216.37</v>
      </c>
      <c r="D33">
        <v>3.028</v>
      </c>
      <c r="E33">
        <v>0</v>
      </c>
      <c r="F33">
        <v>0</v>
      </c>
      <c r="G33">
        <v>0</v>
      </c>
      <c r="H33">
        <v>0</v>
      </c>
      <c r="I33">
        <v>9.26</v>
      </c>
      <c r="J33">
        <v>44.353999999999999</v>
      </c>
      <c r="K33">
        <v>105.539</v>
      </c>
    </row>
    <row r="34" spans="1:11" x14ac:dyDescent="0.3">
      <c r="A34" t="s">
        <v>105</v>
      </c>
      <c r="B34" s="1">
        <v>28.8</v>
      </c>
      <c r="C34" s="1">
        <v>0</v>
      </c>
      <c r="D34">
        <v>0</v>
      </c>
      <c r="E34">
        <v>1.514</v>
      </c>
      <c r="F34">
        <v>1.514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 x14ac:dyDescent="0.3">
      <c r="A35" t="s">
        <v>106</v>
      </c>
      <c r="B35" s="1">
        <v>0</v>
      </c>
      <c r="C35" s="1">
        <v>39.340000000000003</v>
      </c>
    </row>
    <row r="36" spans="1:11" x14ac:dyDescent="0.3">
      <c r="A36" t="s">
        <v>107</v>
      </c>
      <c r="B36" s="1">
        <v>100.8</v>
      </c>
      <c r="C36" s="1">
        <v>59.010000000000005</v>
      </c>
      <c r="D36">
        <v>0</v>
      </c>
      <c r="E36">
        <v>0</v>
      </c>
      <c r="F36">
        <v>1.514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x14ac:dyDescent="0.3">
      <c r="A37" t="s">
        <v>108</v>
      </c>
      <c r="D37">
        <v>1.514</v>
      </c>
      <c r="E37">
        <v>0</v>
      </c>
      <c r="F37">
        <v>3.028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x14ac:dyDescent="0.3">
      <c r="A38" t="s">
        <v>109</v>
      </c>
      <c r="D38">
        <v>0</v>
      </c>
      <c r="E38">
        <v>0</v>
      </c>
      <c r="F38">
        <v>0</v>
      </c>
      <c r="G38">
        <v>0</v>
      </c>
      <c r="H38">
        <v>1.514</v>
      </c>
      <c r="I38">
        <v>0</v>
      </c>
      <c r="J38">
        <v>0</v>
      </c>
      <c r="K38">
        <v>0</v>
      </c>
    </row>
    <row r="39" spans="1:11" x14ac:dyDescent="0.3">
      <c r="A39" t="s">
        <v>110</v>
      </c>
      <c r="B39" s="1">
        <v>0</v>
      </c>
      <c r="C39" s="1">
        <v>19.670000000000002</v>
      </c>
    </row>
    <row r="40" spans="1:11" x14ac:dyDescent="0.3">
      <c r="A40" t="s">
        <v>111</v>
      </c>
      <c r="D40">
        <v>1.514</v>
      </c>
      <c r="E40">
        <v>0</v>
      </c>
      <c r="F40">
        <v>3.028</v>
      </c>
      <c r="G40">
        <v>0</v>
      </c>
      <c r="H40">
        <v>1.514</v>
      </c>
      <c r="I40">
        <v>0</v>
      </c>
      <c r="J40">
        <v>0</v>
      </c>
      <c r="K40">
        <v>15.077</v>
      </c>
    </row>
    <row r="41" spans="1:11" x14ac:dyDescent="0.3">
      <c r="A41" t="s">
        <v>112</v>
      </c>
      <c r="B41" s="1">
        <v>14.4</v>
      </c>
      <c r="C41" s="1">
        <v>0</v>
      </c>
    </row>
    <row r="42" spans="1:11" x14ac:dyDescent="0.3">
      <c r="A42" t="s">
        <v>113</v>
      </c>
      <c r="D42">
        <v>0</v>
      </c>
      <c r="E42">
        <v>0</v>
      </c>
      <c r="F42">
        <v>0</v>
      </c>
      <c r="G42">
        <v>1.514</v>
      </c>
      <c r="H42">
        <v>0</v>
      </c>
      <c r="I42">
        <v>0</v>
      </c>
      <c r="J42">
        <v>0</v>
      </c>
      <c r="K42">
        <v>0</v>
      </c>
    </row>
    <row r="43" spans="1:11" x14ac:dyDescent="0.3">
      <c r="A43" t="s">
        <v>114</v>
      </c>
      <c r="B43" s="1">
        <v>43.2</v>
      </c>
      <c r="C43" s="1">
        <v>0</v>
      </c>
      <c r="D43">
        <v>1.514</v>
      </c>
      <c r="E43">
        <v>4.5419999999999998</v>
      </c>
      <c r="F43">
        <v>12.112</v>
      </c>
      <c r="G43">
        <v>1.514</v>
      </c>
      <c r="H43">
        <v>0</v>
      </c>
      <c r="I43">
        <v>0</v>
      </c>
      <c r="J43">
        <v>0</v>
      </c>
      <c r="K43">
        <v>0</v>
      </c>
    </row>
    <row r="44" spans="1:11" x14ac:dyDescent="0.3">
      <c r="A44" t="s">
        <v>115</v>
      </c>
      <c r="D44">
        <v>0</v>
      </c>
      <c r="E44">
        <v>0</v>
      </c>
      <c r="F44">
        <v>1.514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1" x14ac:dyDescent="0.3">
      <c r="A45" t="s">
        <v>116</v>
      </c>
      <c r="B45" s="1">
        <v>0</v>
      </c>
      <c r="C45" s="1">
        <v>19.670000000000002</v>
      </c>
    </row>
    <row r="46" spans="1:11" x14ac:dyDescent="0.3">
      <c r="A46" t="s">
        <v>117</v>
      </c>
      <c r="B46" s="1">
        <v>43.2</v>
      </c>
      <c r="C46" s="1">
        <v>59.010000000000005</v>
      </c>
      <c r="D46">
        <v>0</v>
      </c>
      <c r="E46">
        <v>0</v>
      </c>
      <c r="F46">
        <v>4.5419999999999998</v>
      </c>
      <c r="G46">
        <v>3.028</v>
      </c>
      <c r="H46">
        <v>3.028</v>
      </c>
      <c r="I46">
        <v>0</v>
      </c>
      <c r="J46">
        <v>22.177</v>
      </c>
      <c r="K46">
        <v>0</v>
      </c>
    </row>
    <row r="47" spans="1:11" x14ac:dyDescent="0.3">
      <c r="A47" t="s">
        <v>118</v>
      </c>
      <c r="D47">
        <v>0</v>
      </c>
      <c r="E47">
        <v>0</v>
      </c>
      <c r="F47">
        <v>1.514</v>
      </c>
      <c r="G47">
        <v>0</v>
      </c>
      <c r="H47">
        <v>0</v>
      </c>
      <c r="I47">
        <v>0</v>
      </c>
      <c r="J47">
        <v>0</v>
      </c>
      <c r="K47">
        <v>0</v>
      </c>
    </row>
    <row r="48" spans="1:11" x14ac:dyDescent="0.3">
      <c r="A48" t="s">
        <v>119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15.077</v>
      </c>
    </row>
    <row r="49" spans="1:11" x14ac:dyDescent="0.3">
      <c r="A49" t="s">
        <v>120</v>
      </c>
      <c r="B49" s="1">
        <v>532.80000000000007</v>
      </c>
      <c r="C49" s="1">
        <v>0</v>
      </c>
      <c r="D49">
        <v>0</v>
      </c>
      <c r="E49">
        <v>1.514</v>
      </c>
      <c r="F49">
        <v>3.028</v>
      </c>
      <c r="G49">
        <v>4.5419999999999998</v>
      </c>
      <c r="H49">
        <v>4.5419999999999998</v>
      </c>
      <c r="I49">
        <v>0</v>
      </c>
      <c r="J49">
        <v>66.531000000000006</v>
      </c>
      <c r="K49">
        <v>75.385000000000005</v>
      </c>
    </row>
    <row r="50" spans="1:11" x14ac:dyDescent="0.3">
      <c r="A50" t="s">
        <v>121</v>
      </c>
      <c r="B50" s="1">
        <v>100.8</v>
      </c>
      <c r="C50" s="1">
        <v>0</v>
      </c>
      <c r="D50">
        <v>0</v>
      </c>
      <c r="E50">
        <v>0</v>
      </c>
      <c r="F50">
        <v>0</v>
      </c>
      <c r="G50">
        <v>3.028</v>
      </c>
      <c r="H50">
        <v>0</v>
      </c>
      <c r="I50">
        <v>0</v>
      </c>
      <c r="J50">
        <v>0</v>
      </c>
      <c r="K50">
        <v>0</v>
      </c>
    </row>
    <row r="51" spans="1:11" x14ac:dyDescent="0.3">
      <c r="A51" t="s">
        <v>122</v>
      </c>
      <c r="D51">
        <v>0</v>
      </c>
      <c r="E51">
        <v>1.514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</row>
    <row r="52" spans="1:11" x14ac:dyDescent="0.3">
      <c r="A52" t="s">
        <v>123</v>
      </c>
      <c r="B52" s="1">
        <v>14.4</v>
      </c>
      <c r="C52" s="1">
        <v>19.670000000000002</v>
      </c>
      <c r="D52">
        <v>1.514</v>
      </c>
      <c r="E52">
        <v>1.514</v>
      </c>
      <c r="F52">
        <v>1.514</v>
      </c>
      <c r="G52">
        <v>1.514</v>
      </c>
      <c r="H52">
        <v>0</v>
      </c>
      <c r="I52">
        <v>9.26</v>
      </c>
      <c r="J52">
        <v>0</v>
      </c>
      <c r="K52">
        <v>0</v>
      </c>
    </row>
    <row r="53" spans="1:11" x14ac:dyDescent="0.3">
      <c r="A53" t="s">
        <v>124</v>
      </c>
      <c r="D53">
        <v>0</v>
      </c>
      <c r="E53">
        <v>1.514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</row>
    <row r="54" spans="1:11" x14ac:dyDescent="0.3">
      <c r="A54" t="s">
        <v>125</v>
      </c>
      <c r="D54">
        <v>0</v>
      </c>
      <c r="E54">
        <v>0</v>
      </c>
      <c r="F54">
        <v>0</v>
      </c>
      <c r="G54">
        <v>0</v>
      </c>
      <c r="H54">
        <v>4.5419999999999998</v>
      </c>
      <c r="I54">
        <v>0</v>
      </c>
      <c r="J54">
        <v>0</v>
      </c>
      <c r="K54">
        <v>0</v>
      </c>
    </row>
    <row r="55" spans="1:11" x14ac:dyDescent="0.3">
      <c r="A55" t="s">
        <v>126</v>
      </c>
      <c r="D55">
        <v>0</v>
      </c>
      <c r="E55">
        <v>1.514</v>
      </c>
      <c r="F55">
        <v>1.514</v>
      </c>
      <c r="G55">
        <v>1.514</v>
      </c>
      <c r="H55">
        <v>0</v>
      </c>
      <c r="I55">
        <v>0</v>
      </c>
      <c r="J55">
        <v>0</v>
      </c>
      <c r="K55">
        <v>45.231000000000002</v>
      </c>
    </row>
    <row r="56" spans="1:11" x14ac:dyDescent="0.3">
      <c r="A56" t="s">
        <v>127</v>
      </c>
      <c r="B56" s="1">
        <v>14.4</v>
      </c>
      <c r="C56" s="1">
        <v>0</v>
      </c>
      <c r="D56">
        <v>0</v>
      </c>
      <c r="E56">
        <v>0</v>
      </c>
      <c r="F56">
        <v>3.028</v>
      </c>
      <c r="G56">
        <v>1.514</v>
      </c>
      <c r="H56">
        <v>4.5419999999999998</v>
      </c>
      <c r="I56">
        <v>0</v>
      </c>
      <c r="J56">
        <v>0</v>
      </c>
      <c r="K56">
        <v>0</v>
      </c>
    </row>
    <row r="57" spans="1:11" x14ac:dyDescent="0.3">
      <c r="A57" t="s">
        <v>128</v>
      </c>
      <c r="D57">
        <v>0</v>
      </c>
      <c r="E57">
        <v>1.514</v>
      </c>
      <c r="F57">
        <v>1.514</v>
      </c>
      <c r="G57">
        <v>1.514</v>
      </c>
      <c r="H57">
        <v>0</v>
      </c>
      <c r="I57">
        <v>0</v>
      </c>
      <c r="J57">
        <v>0</v>
      </c>
      <c r="K57">
        <v>0</v>
      </c>
    </row>
    <row r="58" spans="1:11" x14ac:dyDescent="0.3">
      <c r="A58" t="s">
        <v>129</v>
      </c>
      <c r="D58">
        <v>0</v>
      </c>
      <c r="E58">
        <v>0</v>
      </c>
      <c r="F58">
        <v>0</v>
      </c>
      <c r="G58">
        <v>0</v>
      </c>
      <c r="H58">
        <v>1.514</v>
      </c>
      <c r="I58">
        <v>9.26</v>
      </c>
      <c r="J58">
        <v>0</v>
      </c>
      <c r="K58">
        <v>0</v>
      </c>
    </row>
    <row r="59" spans="1:11" x14ac:dyDescent="0.3">
      <c r="A59" t="s">
        <v>130</v>
      </c>
      <c r="D59">
        <v>0</v>
      </c>
      <c r="E59">
        <v>4.5419999999999998</v>
      </c>
      <c r="F59">
        <v>10.598000000000001</v>
      </c>
      <c r="G59">
        <v>1.514</v>
      </c>
      <c r="H59">
        <v>0</v>
      </c>
      <c r="I59">
        <v>0</v>
      </c>
      <c r="J59">
        <v>0</v>
      </c>
      <c r="K59">
        <v>0</v>
      </c>
    </row>
    <row r="60" spans="1:11" x14ac:dyDescent="0.3">
      <c r="A60" t="s">
        <v>131</v>
      </c>
      <c r="D60">
        <v>1.514</v>
      </c>
      <c r="E60">
        <v>0</v>
      </c>
      <c r="F60">
        <v>0</v>
      </c>
      <c r="G60">
        <v>0</v>
      </c>
      <c r="H60">
        <v>0</v>
      </c>
      <c r="I60">
        <v>0</v>
      </c>
      <c r="J60">
        <v>22.177</v>
      </c>
      <c r="K60">
        <v>0</v>
      </c>
    </row>
    <row r="61" spans="1:11" x14ac:dyDescent="0.3">
      <c r="A61" t="s">
        <v>132</v>
      </c>
      <c r="B61" s="1">
        <v>0</v>
      </c>
      <c r="C61" s="1">
        <v>59.010000000000005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22.177</v>
      </c>
      <c r="K61">
        <v>0</v>
      </c>
    </row>
    <row r="62" spans="1:11" x14ac:dyDescent="0.3">
      <c r="A62" t="s">
        <v>133</v>
      </c>
      <c r="D62">
        <v>0</v>
      </c>
      <c r="E62">
        <v>0</v>
      </c>
      <c r="F62">
        <v>0</v>
      </c>
      <c r="G62">
        <v>0</v>
      </c>
      <c r="H62">
        <v>1.514</v>
      </c>
      <c r="I62">
        <v>0</v>
      </c>
      <c r="J62">
        <v>22.177</v>
      </c>
      <c r="K62">
        <v>0</v>
      </c>
    </row>
    <row r="63" spans="1:11" x14ac:dyDescent="0.3">
      <c r="A63" t="s">
        <v>134</v>
      </c>
      <c r="B63" s="1">
        <v>28.8</v>
      </c>
      <c r="C63" s="1">
        <v>98.350000000000009</v>
      </c>
      <c r="D63">
        <v>3.028</v>
      </c>
      <c r="E63">
        <v>0</v>
      </c>
      <c r="F63">
        <v>4.5419999999999998</v>
      </c>
      <c r="G63">
        <v>0</v>
      </c>
      <c r="H63">
        <v>0</v>
      </c>
      <c r="I63">
        <v>18.52</v>
      </c>
      <c r="J63">
        <v>0</v>
      </c>
      <c r="K63">
        <v>30.154</v>
      </c>
    </row>
    <row r="64" spans="1:11" x14ac:dyDescent="0.3">
      <c r="A64" t="s">
        <v>135</v>
      </c>
      <c r="B64" s="1">
        <v>0</v>
      </c>
      <c r="C64" s="1">
        <v>39.340000000000003</v>
      </c>
      <c r="D64">
        <v>0</v>
      </c>
      <c r="E64">
        <v>0</v>
      </c>
      <c r="F64">
        <v>1.514</v>
      </c>
      <c r="G64">
        <v>4.5419999999999998</v>
      </c>
      <c r="H64">
        <v>7.57</v>
      </c>
      <c r="I64">
        <v>0</v>
      </c>
      <c r="J64">
        <v>22.177</v>
      </c>
      <c r="K64">
        <v>0</v>
      </c>
    </row>
    <row r="65" spans="1:11" x14ac:dyDescent="0.3">
      <c r="A65" t="s">
        <v>136</v>
      </c>
      <c r="B65" s="1">
        <v>43.2</v>
      </c>
      <c r="C65" s="1">
        <v>177.03000000000003</v>
      </c>
      <c r="D65">
        <v>1.514</v>
      </c>
      <c r="E65">
        <v>0</v>
      </c>
      <c r="F65">
        <v>0</v>
      </c>
      <c r="G65">
        <v>3.028</v>
      </c>
      <c r="H65">
        <v>7.57</v>
      </c>
      <c r="I65">
        <v>9.26</v>
      </c>
      <c r="J65">
        <v>110.88499999999999</v>
      </c>
      <c r="K65">
        <v>0</v>
      </c>
    </row>
    <row r="66" spans="1:11" x14ac:dyDescent="0.3">
      <c r="A66" t="s">
        <v>137</v>
      </c>
      <c r="B66" s="1">
        <v>0</v>
      </c>
      <c r="C66" s="1">
        <v>39.340000000000003</v>
      </c>
    </row>
    <row r="67" spans="1:11" x14ac:dyDescent="0.3">
      <c r="A67" t="s">
        <v>138</v>
      </c>
      <c r="B67" s="1">
        <v>14.4</v>
      </c>
      <c r="C67" s="1">
        <v>0</v>
      </c>
    </row>
    <row r="68" spans="1:11" x14ac:dyDescent="0.3">
      <c r="A68" t="s">
        <v>139</v>
      </c>
      <c r="B68" s="1">
        <v>57.6</v>
      </c>
      <c r="C68" s="1">
        <v>904.82</v>
      </c>
      <c r="D68">
        <v>24.224</v>
      </c>
      <c r="E68">
        <v>9.0839999999999996</v>
      </c>
      <c r="F68">
        <v>9.0839999999999996</v>
      </c>
      <c r="G68">
        <v>6.056</v>
      </c>
      <c r="H68">
        <v>3.028</v>
      </c>
      <c r="I68">
        <v>46.3</v>
      </c>
      <c r="J68">
        <v>487.89400000000001</v>
      </c>
      <c r="K68">
        <v>120.616</v>
      </c>
    </row>
    <row r="69" spans="1:11" x14ac:dyDescent="0.3">
      <c r="A69" t="s">
        <v>140</v>
      </c>
      <c r="D69">
        <v>0</v>
      </c>
      <c r="E69">
        <v>0</v>
      </c>
      <c r="F69">
        <v>1.514</v>
      </c>
      <c r="G69">
        <v>0</v>
      </c>
      <c r="H69">
        <v>0</v>
      </c>
      <c r="I69">
        <v>0</v>
      </c>
      <c r="J69">
        <v>0</v>
      </c>
      <c r="K69">
        <v>0</v>
      </c>
    </row>
    <row r="70" spans="1:11" x14ac:dyDescent="0.3">
      <c r="A70" t="s">
        <v>141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60.308</v>
      </c>
    </row>
    <row r="71" spans="1:11" x14ac:dyDescent="0.3">
      <c r="A71" t="s">
        <v>142</v>
      </c>
      <c r="B71" s="1">
        <v>43.2</v>
      </c>
      <c r="C71" s="1">
        <v>78.680000000000007</v>
      </c>
      <c r="D71">
        <v>1.514</v>
      </c>
      <c r="E71">
        <v>0</v>
      </c>
      <c r="F71">
        <v>1.514</v>
      </c>
      <c r="G71">
        <v>0</v>
      </c>
      <c r="H71">
        <v>0</v>
      </c>
      <c r="I71">
        <v>0</v>
      </c>
      <c r="J71">
        <v>0</v>
      </c>
      <c r="K71">
        <v>15.077</v>
      </c>
    </row>
    <row r="72" spans="1:11" x14ac:dyDescent="0.3">
      <c r="A72" t="s">
        <v>143</v>
      </c>
      <c r="B72" s="1">
        <v>0</v>
      </c>
      <c r="C72" s="1">
        <v>19.670000000000002</v>
      </c>
      <c r="D72">
        <v>0</v>
      </c>
      <c r="E72">
        <v>0</v>
      </c>
      <c r="F72">
        <v>0</v>
      </c>
      <c r="G72">
        <v>1.514</v>
      </c>
      <c r="H72">
        <v>0</v>
      </c>
      <c r="I72">
        <v>0</v>
      </c>
      <c r="J72">
        <v>0</v>
      </c>
      <c r="K72">
        <v>0</v>
      </c>
    </row>
    <row r="73" spans="1:11" x14ac:dyDescent="0.3">
      <c r="A73" t="s">
        <v>144</v>
      </c>
      <c r="B73" s="1">
        <v>0</v>
      </c>
      <c r="C73" s="1">
        <v>78.680000000000007</v>
      </c>
    </row>
    <row r="74" spans="1:11" x14ac:dyDescent="0.3">
      <c r="A74" t="s">
        <v>145</v>
      </c>
      <c r="B74" s="1">
        <v>28.8</v>
      </c>
      <c r="C74" s="1">
        <v>0</v>
      </c>
      <c r="D74">
        <v>1.514</v>
      </c>
      <c r="E74">
        <v>0</v>
      </c>
      <c r="F74">
        <v>3.028</v>
      </c>
      <c r="G74">
        <v>1.514</v>
      </c>
      <c r="H74">
        <v>1.514</v>
      </c>
      <c r="I74">
        <v>0</v>
      </c>
      <c r="J74">
        <v>0</v>
      </c>
      <c r="K74">
        <v>0</v>
      </c>
    </row>
    <row r="75" spans="1:11" x14ac:dyDescent="0.3">
      <c r="A75" t="s">
        <v>146</v>
      </c>
      <c r="B75" s="1">
        <v>14.4</v>
      </c>
      <c r="C75" s="1">
        <v>0</v>
      </c>
      <c r="D75">
        <v>0</v>
      </c>
      <c r="E75">
        <v>1.514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</row>
    <row r="76" spans="1:11" x14ac:dyDescent="0.3">
      <c r="A76" t="s">
        <v>147</v>
      </c>
      <c r="D76">
        <v>0</v>
      </c>
      <c r="E76">
        <v>0</v>
      </c>
      <c r="F76">
        <v>1.514</v>
      </c>
      <c r="G76">
        <v>0</v>
      </c>
      <c r="H76">
        <v>0</v>
      </c>
      <c r="I76">
        <v>0</v>
      </c>
      <c r="J76">
        <v>0</v>
      </c>
      <c r="K76">
        <v>0</v>
      </c>
    </row>
    <row r="77" spans="1:11" x14ac:dyDescent="0.3">
      <c r="A77" t="s">
        <v>148</v>
      </c>
      <c r="D77">
        <v>1.514</v>
      </c>
      <c r="E77">
        <v>1.514</v>
      </c>
      <c r="F77">
        <v>1.514</v>
      </c>
      <c r="G77">
        <v>1.514</v>
      </c>
      <c r="H77">
        <v>0</v>
      </c>
      <c r="I77">
        <v>0</v>
      </c>
      <c r="J77">
        <v>22.177</v>
      </c>
      <c r="K77">
        <v>0</v>
      </c>
    </row>
    <row r="78" spans="1:11" x14ac:dyDescent="0.3">
      <c r="A78" t="s">
        <v>149</v>
      </c>
      <c r="D78">
        <v>0</v>
      </c>
      <c r="E78">
        <v>0</v>
      </c>
      <c r="F78">
        <v>1.514</v>
      </c>
      <c r="G78">
        <v>0</v>
      </c>
      <c r="H78">
        <v>0</v>
      </c>
      <c r="I78">
        <v>0</v>
      </c>
      <c r="J78">
        <v>0</v>
      </c>
      <c r="K78">
        <v>30.154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E4D63-D961-4E8C-BD77-5FC49ECA3C01}">
  <dimension ref="A1:V27"/>
  <sheetViews>
    <sheetView topLeftCell="A3" workbookViewId="0">
      <selection activeCell="H11" sqref="H11"/>
    </sheetView>
  </sheetViews>
  <sheetFormatPr defaultRowHeight="14.4" x14ac:dyDescent="0.3"/>
  <cols>
    <col min="1" max="1" width="13.77734375" bestFit="1" customWidth="1"/>
    <col min="2" max="2" width="4.44140625" bestFit="1" customWidth="1"/>
  </cols>
  <sheetData>
    <row r="1" spans="1:22" ht="69.599999999999994" thickBot="1" x14ac:dyDescent="0.35">
      <c r="A1" s="2" t="s">
        <v>150</v>
      </c>
      <c r="B1" s="2" t="s">
        <v>8</v>
      </c>
      <c r="C1" s="2" t="s">
        <v>151</v>
      </c>
      <c r="D1" s="3" t="s">
        <v>152</v>
      </c>
      <c r="E1" s="3" t="s">
        <v>153</v>
      </c>
      <c r="F1" s="3" t="s">
        <v>154</v>
      </c>
      <c r="G1" s="3" t="s">
        <v>155</v>
      </c>
      <c r="H1" s="3" t="s">
        <v>156</v>
      </c>
      <c r="I1" s="3" t="s">
        <v>157</v>
      </c>
      <c r="J1" s="3" t="s">
        <v>158</v>
      </c>
      <c r="K1" s="3" t="s">
        <v>159</v>
      </c>
      <c r="L1" s="3" t="s">
        <v>160</v>
      </c>
      <c r="M1" s="3" t="s">
        <v>161</v>
      </c>
      <c r="N1" s="3" t="s">
        <v>162</v>
      </c>
      <c r="O1" s="3" t="s">
        <v>163</v>
      </c>
      <c r="P1" s="3" t="s">
        <v>164</v>
      </c>
      <c r="Q1" s="3" t="s">
        <v>165</v>
      </c>
      <c r="R1" s="3" t="s">
        <v>166</v>
      </c>
      <c r="S1" s="3" t="s">
        <v>167</v>
      </c>
      <c r="T1" s="3" t="s">
        <v>168</v>
      </c>
      <c r="U1" s="3" t="s">
        <v>169</v>
      </c>
      <c r="V1" s="3" t="s">
        <v>170</v>
      </c>
    </row>
    <row r="2" spans="1:22" x14ac:dyDescent="0.3">
      <c r="A2" s="4" t="s">
        <v>171</v>
      </c>
      <c r="B2" s="5" t="s">
        <v>7</v>
      </c>
      <c r="C2" s="5">
        <v>404</v>
      </c>
      <c r="D2" s="6" t="s">
        <v>172</v>
      </c>
      <c r="E2" s="7">
        <v>3.59</v>
      </c>
      <c r="F2" s="7">
        <v>0.3</v>
      </c>
      <c r="G2" s="7">
        <v>3.2</v>
      </c>
      <c r="H2" s="7">
        <v>0.08</v>
      </c>
      <c r="I2" s="7">
        <f t="shared" ref="I2:I9" si="0">(K2*12.011)/(J2*14.0067)</f>
        <v>7.8401662877663636</v>
      </c>
      <c r="J2" s="7">
        <v>7.0000000000000007E-2</v>
      </c>
      <c r="K2" s="7">
        <v>0.64</v>
      </c>
      <c r="L2" s="7">
        <v>2.2999999999999998</v>
      </c>
      <c r="M2" s="6">
        <v>25.5696149241375</v>
      </c>
      <c r="N2" s="6">
        <v>13.7447149982856</v>
      </c>
      <c r="O2" s="6">
        <v>1.6484468381374699</v>
      </c>
      <c r="P2" s="6">
        <v>-4.4631454815537E-2</v>
      </c>
      <c r="Q2" s="6">
        <v>20.028643809092198</v>
      </c>
      <c r="R2" s="6">
        <v>5.4399510496364298</v>
      </c>
      <c r="S2" s="6">
        <v>9.5117010940221203</v>
      </c>
      <c r="T2" s="6">
        <v>13.55332097625141</v>
      </c>
      <c r="U2" s="6">
        <v>31.595502089344414</v>
      </c>
      <c r="V2" s="6">
        <v>54.288873367156512</v>
      </c>
    </row>
    <row r="3" spans="1:22" x14ac:dyDescent="0.3">
      <c r="A3" s="4"/>
      <c r="B3" s="5" t="s">
        <v>173</v>
      </c>
      <c r="C3" s="5">
        <v>1017</v>
      </c>
      <c r="D3" s="6">
        <v>46.359406553286362</v>
      </c>
      <c r="E3" s="7">
        <v>3.09</v>
      </c>
      <c r="F3" s="7">
        <v>7.2</v>
      </c>
      <c r="G3" s="7">
        <v>24.9</v>
      </c>
      <c r="H3" s="7">
        <v>0.28999999999999998</v>
      </c>
      <c r="I3" s="7">
        <f t="shared" si="0"/>
        <v>6.8601455017955688</v>
      </c>
      <c r="J3" s="7">
        <v>0.11</v>
      </c>
      <c r="K3" s="7">
        <v>0.88</v>
      </c>
      <c r="L3" s="7">
        <v>1.8</v>
      </c>
      <c r="M3" s="6">
        <v>23.354454508827601</v>
      </c>
      <c r="N3" s="6">
        <v>14.0075231014862</v>
      </c>
      <c r="O3" s="6">
        <v>1.61953164798376</v>
      </c>
      <c r="P3" s="6">
        <v>6.0748127714567703E-2</v>
      </c>
      <c r="Q3" s="6">
        <v>18.5946918215569</v>
      </c>
      <c r="R3" s="6">
        <v>4.5344066178774103</v>
      </c>
      <c r="S3" s="6">
        <v>6.38915306066386</v>
      </c>
      <c r="T3" s="6">
        <v>14.636658745753179</v>
      </c>
      <c r="U3" s="6">
        <v>31.055209597493082</v>
      </c>
      <c r="V3" s="6">
        <v>53.947078293388081</v>
      </c>
    </row>
    <row r="4" spans="1:22" x14ac:dyDescent="0.3">
      <c r="A4" s="4"/>
      <c r="B4" s="5" t="s">
        <v>174</v>
      </c>
      <c r="C4" s="5">
        <v>989</v>
      </c>
      <c r="D4" s="6">
        <v>39.602472831374307</v>
      </c>
      <c r="E4" s="7">
        <v>2.11</v>
      </c>
      <c r="F4" s="7">
        <v>4.3</v>
      </c>
      <c r="G4" s="7">
        <v>17.600000000000001</v>
      </c>
      <c r="H4" s="7">
        <v>0.25</v>
      </c>
      <c r="I4" s="7">
        <f t="shared" si="0"/>
        <v>6.2598827703884563</v>
      </c>
      <c r="J4" s="7">
        <v>0.1</v>
      </c>
      <c r="K4" s="7">
        <v>0.73</v>
      </c>
      <c r="L4" s="7">
        <v>1.6</v>
      </c>
      <c r="M4" s="6">
        <v>35.757295922527803</v>
      </c>
      <c r="N4" s="6">
        <v>18.3551051684674</v>
      </c>
      <c r="O4" s="6">
        <v>1.8858985286162899</v>
      </c>
      <c r="P4" s="6">
        <v>1.25143084561124E-2</v>
      </c>
      <c r="Q4" s="6">
        <v>30.536022156622501</v>
      </c>
      <c r="R4" s="6">
        <v>6.5977245749038298</v>
      </c>
      <c r="S4" s="6">
        <v>14.498767163715302</v>
      </c>
      <c r="T4" s="6">
        <v>12.56050628154223</v>
      </c>
      <c r="U4" s="6">
        <v>26.360881226134531</v>
      </c>
      <c r="V4" s="6">
        <v>45.152754830755825</v>
      </c>
    </row>
    <row r="5" spans="1:22" x14ac:dyDescent="0.3">
      <c r="A5" s="4"/>
      <c r="B5" s="5" t="s">
        <v>175</v>
      </c>
      <c r="C5" s="5">
        <v>1032</v>
      </c>
      <c r="D5" s="6">
        <v>47.076859642524013</v>
      </c>
      <c r="E5" s="7">
        <v>2.78</v>
      </c>
      <c r="F5" s="7">
        <v>6.2</v>
      </c>
      <c r="G5" s="7">
        <v>28.6</v>
      </c>
      <c r="H5" s="7">
        <v>0.22</v>
      </c>
      <c r="I5" s="7">
        <f t="shared" si="0"/>
        <v>6.6028900454782349</v>
      </c>
      <c r="J5" s="7">
        <v>0.1</v>
      </c>
      <c r="K5" s="7">
        <v>0.77</v>
      </c>
      <c r="L5" s="7">
        <v>4.9000000000000004</v>
      </c>
      <c r="M5" s="6">
        <v>26.3973374705418</v>
      </c>
      <c r="N5" s="6">
        <v>14.7917808199722</v>
      </c>
      <c r="O5" s="6">
        <v>1.7079719640817399</v>
      </c>
      <c r="P5" s="6">
        <v>2.10417564402436E-2</v>
      </c>
      <c r="Q5" s="6">
        <v>22.1831646572893</v>
      </c>
      <c r="R5" s="6">
        <v>5.0015985041434901</v>
      </c>
      <c r="S5" s="6">
        <v>8.9880644880051701</v>
      </c>
      <c r="T5" s="6">
        <v>14.039348501377761</v>
      </c>
      <c r="U5" s="6">
        <v>30.043291298757662</v>
      </c>
      <c r="V5" s="6">
        <v>51.866339943534953</v>
      </c>
    </row>
    <row r="6" spans="1:22" x14ac:dyDescent="0.3">
      <c r="A6" s="4"/>
      <c r="B6" s="5" t="s">
        <v>176</v>
      </c>
      <c r="C6" s="5">
        <v>1061</v>
      </c>
      <c r="D6" s="6">
        <v>43.946903148292428</v>
      </c>
      <c r="E6" s="7">
        <v>2.6</v>
      </c>
      <c r="F6" s="7">
        <v>3.4</v>
      </c>
      <c r="G6" s="7">
        <v>15.3</v>
      </c>
      <c r="H6" s="7">
        <v>0.22</v>
      </c>
      <c r="I6" s="7">
        <f t="shared" si="0"/>
        <v>6.2598827703884563</v>
      </c>
      <c r="J6" s="7">
        <v>0.1</v>
      </c>
      <c r="K6" s="7">
        <v>0.73</v>
      </c>
      <c r="L6" s="7">
        <v>2</v>
      </c>
      <c r="M6" s="6">
        <v>26.648627318663902</v>
      </c>
      <c r="N6" s="6">
        <v>15.1546635983845</v>
      </c>
      <c r="O6" s="6">
        <v>1.71676485679531</v>
      </c>
      <c r="P6" s="6">
        <v>3.4907879065699803E-2</v>
      </c>
      <c r="Q6" s="6">
        <v>22.4951587666527</v>
      </c>
      <c r="R6" s="6">
        <v>5.1761436264977103</v>
      </c>
      <c r="S6" s="6">
        <v>9.4917395331052887</v>
      </c>
      <c r="T6" s="6">
        <v>14.067180988320748</v>
      </c>
      <c r="U6" s="6">
        <v>29.721678636960945</v>
      </c>
      <c r="V6" s="6">
        <v>51.016952149494358</v>
      </c>
    </row>
    <row r="7" spans="1:22" x14ac:dyDescent="0.3">
      <c r="A7" s="4"/>
      <c r="B7" s="5" t="s">
        <v>177</v>
      </c>
      <c r="C7" s="5">
        <v>1127</v>
      </c>
      <c r="D7" s="6">
        <v>41.924676528016143</v>
      </c>
      <c r="E7" s="7">
        <v>2.19</v>
      </c>
      <c r="F7" s="7">
        <v>4.5</v>
      </c>
      <c r="G7" s="7">
        <v>14.2</v>
      </c>
      <c r="H7" s="7">
        <v>0.32</v>
      </c>
      <c r="I7" s="7">
        <f t="shared" si="0"/>
        <v>6.7529557283300132</v>
      </c>
      <c r="J7" s="7">
        <v>0.08</v>
      </c>
      <c r="K7" s="7">
        <v>0.63</v>
      </c>
      <c r="L7" s="7">
        <v>1.6</v>
      </c>
      <c r="M7" s="6">
        <v>36.964192458733002</v>
      </c>
      <c r="N7" s="6">
        <v>20.972843935186901</v>
      </c>
      <c r="O7" s="6">
        <v>1.81653302332647</v>
      </c>
      <c r="P7" s="6">
        <v>6.6963347931994793E-2</v>
      </c>
      <c r="Q7" s="6">
        <v>26.453607296601501</v>
      </c>
      <c r="R7" s="6">
        <v>6.2340764765275303</v>
      </c>
      <c r="S7" s="6">
        <v>15.6753645047687</v>
      </c>
      <c r="T7" s="6">
        <v>10.874097262765009</v>
      </c>
      <c r="U7" s="6">
        <v>23.419096063779609</v>
      </c>
      <c r="V7" s="6">
        <v>41.087450297240807</v>
      </c>
    </row>
    <row r="8" spans="1:22" x14ac:dyDescent="0.3">
      <c r="A8" s="4"/>
      <c r="B8" s="5" t="s">
        <v>178</v>
      </c>
      <c r="C8" s="5">
        <v>1289</v>
      </c>
      <c r="D8" s="6">
        <v>39.340000000000003</v>
      </c>
      <c r="E8" s="7">
        <v>2</v>
      </c>
      <c r="F8" s="7">
        <v>2.4</v>
      </c>
      <c r="G8" s="7">
        <v>22.6</v>
      </c>
      <c r="H8" s="7">
        <v>0.10619469026548671</v>
      </c>
      <c r="I8" s="7">
        <v>8.1</v>
      </c>
      <c r="J8" s="7">
        <v>0.1</v>
      </c>
      <c r="K8" s="7">
        <v>0.81</v>
      </c>
      <c r="L8" s="7" t="s">
        <v>172</v>
      </c>
      <c r="M8" s="6">
        <v>27.65</v>
      </c>
      <c r="N8" s="6">
        <v>15.28</v>
      </c>
      <c r="O8" s="6">
        <v>1.73</v>
      </c>
      <c r="P8" s="6">
        <v>1E-3</v>
      </c>
      <c r="Q8" s="6">
        <v>23.01</v>
      </c>
      <c r="R8" s="6">
        <v>6.54</v>
      </c>
      <c r="S8" s="6">
        <v>13.3</v>
      </c>
      <c r="T8" s="6">
        <v>14.2</v>
      </c>
      <c r="U8" s="6">
        <v>31.1</v>
      </c>
      <c r="V8" s="6">
        <v>50.6</v>
      </c>
    </row>
    <row r="9" spans="1:22" x14ac:dyDescent="0.3">
      <c r="A9" s="8"/>
      <c r="B9" s="9" t="s">
        <v>179</v>
      </c>
      <c r="C9" s="5">
        <v>1320</v>
      </c>
      <c r="D9" s="6">
        <v>50.252678990201545</v>
      </c>
      <c r="E9" s="7">
        <v>3.56</v>
      </c>
      <c r="F9" s="7">
        <v>9.4</v>
      </c>
      <c r="G9" s="7">
        <v>36.200000000000003</v>
      </c>
      <c r="H9" s="7">
        <v>0.26</v>
      </c>
      <c r="I9" s="7">
        <f t="shared" si="0"/>
        <v>6.3324420016574479</v>
      </c>
      <c r="J9" s="7">
        <v>0.13</v>
      </c>
      <c r="K9" s="7">
        <v>0.96</v>
      </c>
      <c r="L9" s="7">
        <v>4.0999999999999996</v>
      </c>
      <c r="M9" s="6">
        <v>22.324212854910598</v>
      </c>
      <c r="N9" s="6">
        <v>14.371761040826801</v>
      </c>
      <c r="O9" s="6">
        <v>1.5255826806963799</v>
      </c>
      <c r="P9" s="6">
        <v>9.2057981001926206E-2</v>
      </c>
      <c r="Q9" s="6">
        <v>15.340663143584701</v>
      </c>
      <c r="R9" s="6">
        <v>4.2075872925522697</v>
      </c>
      <c r="S9" s="6">
        <v>4.9753946660408603</v>
      </c>
      <c r="T9" s="6">
        <v>13.376347071183957</v>
      </c>
      <c r="U9" s="6">
        <v>29.78178231681196</v>
      </c>
      <c r="V9" s="6">
        <v>53.147445941443863</v>
      </c>
    </row>
    <row r="10" spans="1:22" x14ac:dyDescent="0.3">
      <c r="A10" s="4" t="s">
        <v>180</v>
      </c>
      <c r="B10" s="5" t="s">
        <v>174</v>
      </c>
      <c r="C10" s="10">
        <v>1186</v>
      </c>
      <c r="D10" s="11">
        <v>53.800392467532674</v>
      </c>
      <c r="E10" s="11">
        <v>4.8481862351093179</v>
      </c>
      <c r="F10" s="11">
        <v>1.7166666666666668</v>
      </c>
      <c r="G10" s="11">
        <v>9.5066666666666677</v>
      </c>
      <c r="H10" s="12">
        <v>0.18054832867071727</v>
      </c>
      <c r="I10" s="12">
        <v>9.579349003637498</v>
      </c>
      <c r="J10" s="11">
        <v>0.11124106666666667</v>
      </c>
      <c r="K10" s="11">
        <v>0.91458266666666665</v>
      </c>
      <c r="L10" s="11">
        <f>AVERAGE(4.11, 3.92, 3.8)</f>
        <v>3.9433333333333338</v>
      </c>
      <c r="M10" s="13">
        <v>16.687722426853799</v>
      </c>
      <c r="N10" s="13">
        <v>10.405637352735599</v>
      </c>
      <c r="O10" s="13">
        <v>1.38259973344854</v>
      </c>
      <c r="P10" s="13">
        <v>-5.7458750348332401E-2</v>
      </c>
      <c r="Q10" s="13">
        <v>12.1198863233487</v>
      </c>
      <c r="R10" s="13">
        <v>3.7533577357160102</v>
      </c>
      <c r="S10" s="11">
        <v>3.2650705482775599</v>
      </c>
      <c r="T10" s="11">
        <v>15.1</v>
      </c>
      <c r="U10" s="11">
        <v>38.34140314573466</v>
      </c>
      <c r="V10" s="11">
        <v>66.229731041061157</v>
      </c>
    </row>
    <row r="11" spans="1:22" x14ac:dyDescent="0.3">
      <c r="A11" s="8"/>
      <c r="B11" s="9" t="s">
        <v>175</v>
      </c>
      <c r="C11" s="9">
        <v>1036</v>
      </c>
      <c r="D11" s="14">
        <v>52.477995143583712</v>
      </c>
      <c r="E11" s="14">
        <v>3.8039582013206079</v>
      </c>
      <c r="F11" s="14">
        <v>3.8433333333333333</v>
      </c>
      <c r="G11" s="14">
        <v>18.903333333333332</v>
      </c>
      <c r="H11" s="15">
        <v>0.19230411590109267</v>
      </c>
      <c r="I11" s="15">
        <v>9.4034199777765526</v>
      </c>
      <c r="J11" s="14">
        <v>0.1044084</v>
      </c>
      <c r="K11" s="14">
        <v>0.83546409999999993</v>
      </c>
      <c r="L11" s="14">
        <f>AVERAGE(4.69, 4.05, 4.04)</f>
        <v>4.2600000000000007</v>
      </c>
      <c r="M11" s="16">
        <v>20.464898856228402</v>
      </c>
      <c r="N11" s="16">
        <v>11.745147434411299</v>
      </c>
      <c r="O11" s="16">
        <v>1.50689219903637</v>
      </c>
      <c r="P11" s="16">
        <v>-7.6873223584281503E-2</v>
      </c>
      <c r="Q11" s="16">
        <v>14.7844192048255</v>
      </c>
      <c r="R11" s="16">
        <v>4.5325095346052198</v>
      </c>
      <c r="S11" s="14">
        <v>5.9481665932497902</v>
      </c>
      <c r="T11" s="14">
        <v>13.700000000000001</v>
      </c>
      <c r="U11" s="14">
        <v>35.042590317423034</v>
      </c>
      <c r="V11" s="14">
        <v>60.277421172432518</v>
      </c>
    </row>
    <row r="12" spans="1:22" x14ac:dyDescent="0.3">
      <c r="A12" s="4" t="s">
        <v>181</v>
      </c>
      <c r="B12" s="5" t="s">
        <v>7</v>
      </c>
      <c r="C12" s="5">
        <v>422</v>
      </c>
      <c r="D12" s="6">
        <v>48.89</v>
      </c>
      <c r="E12" s="6">
        <v>2.3199999999999998</v>
      </c>
      <c r="F12" s="6">
        <v>3.8</v>
      </c>
      <c r="G12" s="6">
        <v>16.5</v>
      </c>
      <c r="H12" s="7">
        <v>0.23030303030303029</v>
      </c>
      <c r="I12" s="7">
        <f t="shared" ref="I12:I14" si="1">(K12*12.011)/(J12*14.0067)</f>
        <v>5.8311236765262331</v>
      </c>
      <c r="J12" s="6">
        <v>0.1</v>
      </c>
      <c r="K12" s="6">
        <v>0.68</v>
      </c>
      <c r="L12" s="6">
        <v>3.5921366327924877</v>
      </c>
      <c r="M12" s="17">
        <v>23.498024369722501</v>
      </c>
      <c r="N12" s="17">
        <v>12.517426433771799</v>
      </c>
      <c r="O12" s="17">
        <v>1.6369450057603001</v>
      </c>
      <c r="P12" s="17">
        <v>-7.3922315253843199E-2</v>
      </c>
      <c r="Q12" s="17">
        <v>20.0774554885305</v>
      </c>
      <c r="R12" s="17">
        <v>5.1789700371360796</v>
      </c>
      <c r="S12" s="6">
        <v>9.1645443493623198</v>
      </c>
      <c r="T12" s="6">
        <v>14.899999999999999</v>
      </c>
      <c r="U12" s="6">
        <v>34</v>
      </c>
      <c r="V12" s="6">
        <v>57.627933990205825</v>
      </c>
    </row>
    <row r="13" spans="1:22" x14ac:dyDescent="0.3">
      <c r="A13" s="4"/>
      <c r="B13" s="5" t="s">
        <v>173</v>
      </c>
      <c r="C13" s="5">
        <v>994</v>
      </c>
      <c r="D13" s="6">
        <v>52.13000000000001</v>
      </c>
      <c r="E13" s="6">
        <v>3.4279999999999999</v>
      </c>
      <c r="F13" s="6">
        <v>1.7</v>
      </c>
      <c r="G13" s="6">
        <v>11.48</v>
      </c>
      <c r="H13" s="7">
        <v>0.14808362369337977</v>
      </c>
      <c r="I13" s="7">
        <f t="shared" si="1"/>
        <v>6.5514389542147677</v>
      </c>
      <c r="J13" s="6">
        <v>0.1</v>
      </c>
      <c r="K13" s="6">
        <v>0.76400000000000001</v>
      </c>
      <c r="L13" s="6">
        <v>3.9530464260119986</v>
      </c>
      <c r="M13" s="6">
        <v>17.296843805225699</v>
      </c>
      <c r="N13" s="6">
        <v>9.9798149348442404</v>
      </c>
      <c r="O13" s="6">
        <v>1.48253720350881</v>
      </c>
      <c r="P13" s="6">
        <v>-7.1707562490862201E-2</v>
      </c>
      <c r="Q13" s="6">
        <v>14.307179170443201</v>
      </c>
      <c r="R13" s="6">
        <v>4.2515503501659797</v>
      </c>
      <c r="S13" s="6">
        <v>3.80725137072106</v>
      </c>
      <c r="T13" s="6">
        <v>18.389342363676942</v>
      </c>
      <c r="U13" s="6">
        <v>40.814724365410946</v>
      </c>
      <c r="V13" s="6">
        <v>65.89859903059353</v>
      </c>
    </row>
    <row r="14" spans="1:22" x14ac:dyDescent="0.3">
      <c r="A14" s="4"/>
      <c r="B14" s="5" t="s">
        <v>174</v>
      </c>
      <c r="C14" s="5">
        <v>1188</v>
      </c>
      <c r="D14" s="6">
        <v>48.292000000000002</v>
      </c>
      <c r="E14" s="6">
        <v>2.9279999999999999</v>
      </c>
      <c r="F14" s="6">
        <v>2.8</v>
      </c>
      <c r="G14" s="6">
        <v>12.86</v>
      </c>
      <c r="H14" s="7">
        <v>0.2177293934681182</v>
      </c>
      <c r="I14" s="7">
        <f t="shared" si="1"/>
        <v>5.4973040963049327</v>
      </c>
      <c r="J14" s="6">
        <v>0.11199999999999999</v>
      </c>
      <c r="K14" s="6">
        <v>0.71800000000000008</v>
      </c>
      <c r="L14" s="6">
        <v>4.0886993699827903</v>
      </c>
      <c r="M14" s="6">
        <v>25.8499626792876</v>
      </c>
      <c r="N14" s="6">
        <v>13.6672251577243</v>
      </c>
      <c r="O14" s="6">
        <v>1.6633238882482</v>
      </c>
      <c r="P14" s="6">
        <v>-4.8201608848247098E-2</v>
      </c>
      <c r="Q14" s="6">
        <v>20.652268651409798</v>
      </c>
      <c r="R14" s="6">
        <v>5.7799104650678599</v>
      </c>
      <c r="S14" s="6">
        <v>9.3213139752797005</v>
      </c>
      <c r="T14" s="6">
        <v>14.227436965991549</v>
      </c>
      <c r="U14" s="6">
        <v>32.698663416454451</v>
      </c>
      <c r="V14" s="6">
        <v>54.234961423990548</v>
      </c>
    </row>
    <row r="15" spans="1:22" x14ac:dyDescent="0.3">
      <c r="A15" s="4"/>
      <c r="B15" s="5" t="s">
        <v>175</v>
      </c>
      <c r="C15" s="5">
        <v>1000</v>
      </c>
      <c r="D15" s="6">
        <v>47.89</v>
      </c>
      <c r="E15" s="6">
        <v>2.95</v>
      </c>
      <c r="F15" s="6">
        <v>1.0820000000000001</v>
      </c>
      <c r="G15" s="6">
        <v>7.87</v>
      </c>
      <c r="H15" s="6">
        <v>0.13748411689961881</v>
      </c>
      <c r="I15" s="6">
        <v>8.66</v>
      </c>
      <c r="J15" s="6">
        <v>0.1</v>
      </c>
      <c r="K15" s="6">
        <v>0.86599999999999999</v>
      </c>
      <c r="L15" s="6" t="s">
        <v>172</v>
      </c>
      <c r="M15" s="6">
        <v>18.95</v>
      </c>
      <c r="N15" s="6">
        <v>10.48</v>
      </c>
      <c r="O15" s="6">
        <v>1.56</v>
      </c>
      <c r="P15" s="6">
        <v>-7.3999999999999996E-2</v>
      </c>
      <c r="Q15" s="6">
        <v>16.2</v>
      </c>
      <c r="R15" s="6">
        <v>4.7329999999999997</v>
      </c>
      <c r="S15" s="6">
        <v>5.3</v>
      </c>
      <c r="T15" s="6">
        <v>18.3</v>
      </c>
      <c r="U15" s="6">
        <v>39.700000000000003</v>
      </c>
      <c r="V15" s="6">
        <v>66.3</v>
      </c>
    </row>
    <row r="16" spans="1:22" x14ac:dyDescent="0.3">
      <c r="A16" s="4"/>
      <c r="B16" s="5" t="s">
        <v>176</v>
      </c>
      <c r="C16" s="5">
        <v>1069</v>
      </c>
      <c r="D16" s="6">
        <v>57.605999999999995</v>
      </c>
      <c r="E16" s="6">
        <v>3.508</v>
      </c>
      <c r="F16" s="6">
        <v>5.24</v>
      </c>
      <c r="G16" s="6">
        <v>31.22</v>
      </c>
      <c r="H16" s="7">
        <v>0.16784112748238311</v>
      </c>
      <c r="I16" s="7">
        <f>(K16*12.011)/(J16*14.0067)</f>
        <v>5.7116836432360429</v>
      </c>
      <c r="J16" s="6">
        <v>0.11199999999999999</v>
      </c>
      <c r="K16" s="6">
        <v>0.746</v>
      </c>
      <c r="L16" s="6">
        <v>4.7138162253191673</v>
      </c>
      <c r="M16" s="6">
        <v>21.282719822018699</v>
      </c>
      <c r="N16" s="6">
        <v>11.6144828567309</v>
      </c>
      <c r="O16" s="6">
        <v>1.5840048090264101</v>
      </c>
      <c r="P16" s="6">
        <v>-8.0057091492281296E-2</v>
      </c>
      <c r="Q16" s="6">
        <v>17.446512196999802</v>
      </c>
      <c r="R16" s="6">
        <v>4.9764808846764002</v>
      </c>
      <c r="S16" s="6">
        <v>7.0438794822833701</v>
      </c>
      <c r="T16" s="6">
        <v>15.741203219247721</v>
      </c>
      <c r="U16" s="6">
        <v>36.226162543947524</v>
      </c>
      <c r="V16" s="6">
        <v>60.085188270295106</v>
      </c>
    </row>
    <row r="17" spans="1:22" x14ac:dyDescent="0.3">
      <c r="A17" s="4"/>
      <c r="B17" s="5" t="s">
        <v>177</v>
      </c>
      <c r="C17" s="5">
        <v>1014</v>
      </c>
      <c r="D17" s="6">
        <v>60.765999999999998</v>
      </c>
      <c r="E17" s="6">
        <v>3.9359999999999999</v>
      </c>
      <c r="F17" s="6">
        <v>12.34</v>
      </c>
      <c r="G17" s="6">
        <v>40.04</v>
      </c>
      <c r="H17" s="7">
        <v>0.30819180819180819</v>
      </c>
      <c r="I17" s="7">
        <f>(K17*12.011)/(J17*14.0067)</f>
        <v>5.4355588350920527</v>
      </c>
      <c r="J17" s="6">
        <v>0.124</v>
      </c>
      <c r="K17" s="6">
        <v>0.78600000000000003</v>
      </c>
      <c r="L17" s="6">
        <v>3.9774371496412293</v>
      </c>
      <c r="M17" s="6">
        <v>24.8995897346643</v>
      </c>
      <c r="N17" s="6">
        <v>12.8749995306878</v>
      </c>
      <c r="O17" s="6">
        <v>1.66409527777997</v>
      </c>
      <c r="P17" s="6">
        <v>-7.3334073832447305E-2</v>
      </c>
      <c r="Q17" s="6">
        <v>20.864234658871801</v>
      </c>
      <c r="R17" s="6">
        <v>5.7847005540492402</v>
      </c>
      <c r="S17" s="6">
        <v>9.3680665616295897</v>
      </c>
      <c r="T17" s="6">
        <v>14.908547178152709</v>
      </c>
      <c r="U17" s="6">
        <v>34.090419914657012</v>
      </c>
      <c r="V17" s="6">
        <v>56.174387862726505</v>
      </c>
    </row>
    <row r="18" spans="1:22" x14ac:dyDescent="0.3">
      <c r="A18" s="4"/>
      <c r="B18" s="5" t="s">
        <v>178</v>
      </c>
      <c r="C18" s="5">
        <v>1230</v>
      </c>
      <c r="D18" s="6">
        <v>58.302</v>
      </c>
      <c r="E18" s="6">
        <v>3.8283333333333331</v>
      </c>
      <c r="F18" s="6">
        <v>2.7800000000000002</v>
      </c>
      <c r="G18" s="6">
        <v>19.66</v>
      </c>
      <c r="H18" s="7">
        <v>0.14140386571719227</v>
      </c>
      <c r="I18" s="7">
        <f>(K18*12.011)/(J18*14.0067)</f>
        <v>5.7651607390089676</v>
      </c>
      <c r="J18" s="6">
        <v>0.13</v>
      </c>
      <c r="K18" s="6">
        <v>0.874</v>
      </c>
      <c r="L18" s="6">
        <v>5.6913943426166487</v>
      </c>
      <c r="M18" s="17">
        <v>16.4144666593943</v>
      </c>
      <c r="N18" s="17">
        <v>9.7850006580911906</v>
      </c>
      <c r="O18" s="17">
        <v>1.4477838498148801</v>
      </c>
      <c r="P18" s="17">
        <v>-6.4266017956088606E-2</v>
      </c>
      <c r="Q18" s="17">
        <v>13.662362499162899</v>
      </c>
      <c r="R18" s="17">
        <v>3.9992452407079702</v>
      </c>
      <c r="S18" s="6">
        <v>3.5324943084055103</v>
      </c>
      <c r="T18" s="6">
        <v>18.3</v>
      </c>
      <c r="U18" s="6">
        <v>41.158279478951378</v>
      </c>
      <c r="V18" s="6">
        <v>67.267670677992072</v>
      </c>
    </row>
    <row r="19" spans="1:22" x14ac:dyDescent="0.3">
      <c r="A19" s="8"/>
      <c r="B19" s="9" t="s">
        <v>179</v>
      </c>
      <c r="C19" s="5">
        <v>1298</v>
      </c>
      <c r="D19" s="6">
        <v>57.56</v>
      </c>
      <c r="E19" s="6">
        <v>4.0599999999999996</v>
      </c>
      <c r="F19" s="6">
        <v>1.7399999999999998</v>
      </c>
      <c r="G19" s="6">
        <v>17.72</v>
      </c>
      <c r="H19" s="7">
        <v>9.8194130925507897E-2</v>
      </c>
      <c r="I19" s="7">
        <f>(K19*12.011)/(J19*14.0067)</f>
        <v>5.737576237865385</v>
      </c>
      <c r="J19" s="6">
        <v>0.10999999999999999</v>
      </c>
      <c r="K19" s="6">
        <v>0.73599999999999999</v>
      </c>
      <c r="L19" s="6">
        <v>4.8757103840325282</v>
      </c>
      <c r="M19" s="6">
        <v>19.011052631293801</v>
      </c>
      <c r="N19" s="6">
        <v>11.2188543190457</v>
      </c>
      <c r="O19" s="6">
        <v>1.47247140424717</v>
      </c>
      <c r="P19" s="6">
        <v>-5.79010583508296E-2</v>
      </c>
      <c r="Q19" s="6">
        <v>14.1051909751768</v>
      </c>
      <c r="R19" s="6">
        <v>4.2358486532421704</v>
      </c>
      <c r="S19" s="14">
        <v>4.4679031607410105</v>
      </c>
      <c r="T19" s="14">
        <v>15.182434404514394</v>
      </c>
      <c r="U19" s="14">
        <v>36.568951276871097</v>
      </c>
      <c r="V19" s="14">
        <v>62.247332259643088</v>
      </c>
    </row>
    <row r="20" spans="1:22" x14ac:dyDescent="0.3">
      <c r="A20" s="4" t="s">
        <v>182</v>
      </c>
      <c r="B20" s="5" t="s">
        <v>7</v>
      </c>
      <c r="C20" s="10">
        <v>425</v>
      </c>
      <c r="D20" s="11">
        <v>37.847999999999999</v>
      </c>
      <c r="E20" s="11">
        <v>2.34</v>
      </c>
      <c r="F20" s="11">
        <v>1.5000000000000002</v>
      </c>
      <c r="G20" s="11">
        <v>13.839999999999998</v>
      </c>
      <c r="H20" s="12">
        <v>0.10838150289017344</v>
      </c>
      <c r="I20" s="12">
        <f t="shared" ref="I20:I24" si="2">(K20*12.011)/(J20*14.0067)</f>
        <v>6.1287329299129514</v>
      </c>
      <c r="J20" s="11">
        <v>6.8000000000000005E-2</v>
      </c>
      <c r="K20" s="11">
        <v>0.48599999999999993</v>
      </c>
      <c r="L20" s="11">
        <v>3.0605722471714172</v>
      </c>
      <c r="M20" s="11">
        <v>29.5806045060747</v>
      </c>
      <c r="N20" s="11">
        <v>15.4393723920079</v>
      </c>
      <c r="O20" s="11">
        <v>1.7687289365674901</v>
      </c>
      <c r="P20" s="11">
        <v>-2.42828999849427E-2</v>
      </c>
      <c r="Q20" s="11">
        <v>25.247112703335802</v>
      </c>
      <c r="R20" s="11">
        <v>6.6672426075603397</v>
      </c>
      <c r="S20" s="6">
        <v>14.3761901667048</v>
      </c>
      <c r="T20" s="6">
        <v>13.997773752813931</v>
      </c>
      <c r="U20" s="6">
        <v>30.55430375037313</v>
      </c>
      <c r="V20" s="6">
        <v>50.358727674051131</v>
      </c>
    </row>
    <row r="21" spans="1:22" x14ac:dyDescent="0.3">
      <c r="A21" s="4"/>
      <c r="B21" s="5" t="s">
        <v>173</v>
      </c>
      <c r="C21" s="5">
        <v>1048</v>
      </c>
      <c r="D21" s="6">
        <v>51.570000000000007</v>
      </c>
      <c r="E21" s="6">
        <v>3.1960000000000002</v>
      </c>
      <c r="F21" s="6">
        <v>4.5999999999999996</v>
      </c>
      <c r="G21" s="6">
        <v>23.98</v>
      </c>
      <c r="H21" s="7">
        <v>0.19182652210175144</v>
      </c>
      <c r="I21" s="7">
        <f t="shared" si="2"/>
        <v>5.9582729250508919</v>
      </c>
      <c r="J21" s="6">
        <v>0.11599999999999999</v>
      </c>
      <c r="K21" s="6">
        <v>0.80599999999999983</v>
      </c>
      <c r="L21" s="6">
        <v>3.8255078235297986</v>
      </c>
      <c r="M21" s="6">
        <v>19.039393994751901</v>
      </c>
      <c r="N21" s="6">
        <v>10.6453562722981</v>
      </c>
      <c r="O21" s="6">
        <v>1.51384244540792</v>
      </c>
      <c r="P21" s="6">
        <v>-0.103842031773274</v>
      </c>
      <c r="Q21" s="6">
        <v>15.1266904552696</v>
      </c>
      <c r="R21" s="6">
        <v>4.2855930576967003</v>
      </c>
      <c r="S21" s="6">
        <v>5.6891986493976496</v>
      </c>
      <c r="T21" s="6">
        <v>15.91356782077335</v>
      </c>
      <c r="U21" s="6">
        <v>38.153908901658149</v>
      </c>
      <c r="V21" s="6">
        <v>63.823229743841758</v>
      </c>
    </row>
    <row r="22" spans="1:22" x14ac:dyDescent="0.3">
      <c r="A22" s="4"/>
      <c r="B22" s="5" t="s">
        <v>174</v>
      </c>
      <c r="C22" s="5">
        <v>1190</v>
      </c>
      <c r="D22" s="6">
        <v>48.016000000000005</v>
      </c>
      <c r="E22" s="6">
        <v>3.2149999999999999</v>
      </c>
      <c r="F22" s="6">
        <v>2.2799999999999998</v>
      </c>
      <c r="G22" s="6">
        <v>20.22</v>
      </c>
      <c r="H22" s="7">
        <v>0.11275964391691394</v>
      </c>
      <c r="I22" s="7">
        <f t="shared" si="2"/>
        <v>6.3627849529153888</v>
      </c>
      <c r="J22" s="6">
        <v>0.1</v>
      </c>
      <c r="K22" s="6">
        <v>0.74199999999999999</v>
      </c>
      <c r="L22" s="6">
        <v>4.2444469840040622</v>
      </c>
      <c r="M22" s="6">
        <v>22.770454535191899</v>
      </c>
      <c r="N22" s="6">
        <v>11.9265818160802</v>
      </c>
      <c r="O22" s="6">
        <v>1.5949124784359301</v>
      </c>
      <c r="P22" s="6">
        <v>-0.10574722990423201</v>
      </c>
      <c r="Q22" s="6">
        <v>17.994478529635099</v>
      </c>
      <c r="R22" s="6">
        <v>5.0927850909878902</v>
      </c>
      <c r="S22" s="6">
        <v>7.8521913745039695</v>
      </c>
      <c r="T22" s="6">
        <v>14.393424304159256</v>
      </c>
      <c r="U22" s="6">
        <v>35.128603595721252</v>
      </c>
      <c r="V22" s="6">
        <v>59.235396656787756</v>
      </c>
    </row>
    <row r="23" spans="1:22" x14ac:dyDescent="0.3">
      <c r="A23" s="5"/>
      <c r="B23" s="5" t="s">
        <v>175</v>
      </c>
      <c r="C23" s="5">
        <v>1049</v>
      </c>
      <c r="D23" s="6">
        <v>51.506000000000007</v>
      </c>
      <c r="E23" s="6">
        <v>3.5200000000000005</v>
      </c>
      <c r="F23" s="6">
        <v>3.8600000000000003</v>
      </c>
      <c r="G23" s="6">
        <v>25.939999999999998</v>
      </c>
      <c r="H23" s="7">
        <v>0.14880493446414805</v>
      </c>
      <c r="I23" s="7">
        <f t="shared" si="2"/>
        <v>6.127357232285588</v>
      </c>
      <c r="J23" s="6">
        <v>0.10999999999999999</v>
      </c>
      <c r="K23" s="6">
        <v>0.78600000000000003</v>
      </c>
      <c r="L23" s="6">
        <v>4.7144477758193712</v>
      </c>
      <c r="M23" s="6">
        <v>19.784580510575299</v>
      </c>
      <c r="N23" s="6">
        <v>10.6891391385857</v>
      </c>
      <c r="O23" s="6">
        <v>1.53656503810223</v>
      </c>
      <c r="P23" s="6">
        <v>-0.1169284354543</v>
      </c>
      <c r="Q23" s="6">
        <v>15.7859461347478</v>
      </c>
      <c r="R23" s="6">
        <v>4.3332681846465499</v>
      </c>
      <c r="S23" s="6">
        <v>6.1045778447909198</v>
      </c>
      <c r="T23" s="6">
        <v>15.836836491292045</v>
      </c>
      <c r="U23" s="6">
        <v>38.076889298095942</v>
      </c>
      <c r="V23" s="6">
        <v>63.570124501180658</v>
      </c>
    </row>
    <row r="24" spans="1:22" x14ac:dyDescent="0.3">
      <c r="A24" s="5"/>
      <c r="B24" s="5" t="s">
        <v>176</v>
      </c>
      <c r="C24" s="5">
        <v>1068</v>
      </c>
      <c r="D24" s="6">
        <v>51.953999999999994</v>
      </c>
      <c r="E24" s="6">
        <v>3.7120000000000006</v>
      </c>
      <c r="F24" s="6">
        <v>3.22</v>
      </c>
      <c r="G24" s="6">
        <v>25.72</v>
      </c>
      <c r="H24" s="7">
        <v>0.12519440124416797</v>
      </c>
      <c r="I24" s="7">
        <f t="shared" si="2"/>
        <v>6.3008945098013642</v>
      </c>
      <c r="J24" s="6">
        <v>9.1999999999999998E-2</v>
      </c>
      <c r="K24" s="6">
        <v>0.67599999999999993</v>
      </c>
      <c r="L24" s="6">
        <v>4.6036267565244868</v>
      </c>
      <c r="M24" s="6">
        <v>19.823792365273299</v>
      </c>
      <c r="N24" s="6">
        <v>10.732355005462701</v>
      </c>
      <c r="O24" s="6">
        <v>1.5384895881035201</v>
      </c>
      <c r="P24" s="6">
        <v>-0.10838981320881</v>
      </c>
      <c r="Q24" s="6">
        <v>15.925669652315401</v>
      </c>
      <c r="R24" s="6">
        <v>4.4239516941782702</v>
      </c>
      <c r="S24" s="6">
        <v>5.8343470461310902</v>
      </c>
      <c r="T24" s="6">
        <v>16.068534821279577</v>
      </c>
      <c r="U24" s="6">
        <v>38.103050822025182</v>
      </c>
      <c r="V24" s="6">
        <v>63.29933579259378</v>
      </c>
    </row>
    <row r="25" spans="1:22" x14ac:dyDescent="0.3">
      <c r="A25" s="5"/>
      <c r="B25" s="5" t="s">
        <v>177</v>
      </c>
      <c r="C25" s="5">
        <v>1015</v>
      </c>
      <c r="D25" s="6">
        <v>47.28</v>
      </c>
      <c r="E25" s="6">
        <v>3.27</v>
      </c>
      <c r="F25" s="6">
        <v>4.2759999999999998</v>
      </c>
      <c r="G25" s="6">
        <v>35.08</v>
      </c>
      <c r="H25" s="6">
        <v>0.121892816419612</v>
      </c>
      <c r="I25" s="6">
        <v>7.887096774193548</v>
      </c>
      <c r="J25" s="6">
        <v>0.124</v>
      </c>
      <c r="K25" s="6">
        <v>0.97799999999999998</v>
      </c>
      <c r="L25" s="6" t="s">
        <v>172</v>
      </c>
      <c r="M25" s="6">
        <v>26.91</v>
      </c>
      <c r="N25" s="6">
        <v>13.53</v>
      </c>
      <c r="O25" s="18">
        <v>1.698</v>
      </c>
      <c r="P25" s="18">
        <v>-7.3999999999999996E-2</v>
      </c>
      <c r="Q25" s="6">
        <v>21.88</v>
      </c>
      <c r="R25" s="18">
        <v>5.875</v>
      </c>
      <c r="S25" s="6">
        <v>10.1</v>
      </c>
      <c r="T25" s="6">
        <v>13.9</v>
      </c>
      <c r="U25" s="6">
        <v>32.5</v>
      </c>
      <c r="V25" s="6">
        <v>54.5</v>
      </c>
    </row>
    <row r="26" spans="1:22" x14ac:dyDescent="0.3">
      <c r="A26" s="5"/>
      <c r="B26" s="5" t="s">
        <v>178</v>
      </c>
      <c r="C26" s="5">
        <v>1293</v>
      </c>
      <c r="D26" s="6">
        <v>56.405999999999992</v>
      </c>
      <c r="E26" s="6">
        <v>4.4060000000000006</v>
      </c>
      <c r="F26" s="6">
        <v>2.6399999999999997</v>
      </c>
      <c r="G26" s="6">
        <v>25.04</v>
      </c>
      <c r="H26" s="7">
        <v>0.10543130990415335</v>
      </c>
      <c r="I26" s="7">
        <f t="shared" ref="I26:I27" si="3">(K26*12.011)/(J26*14.0067)</f>
        <v>6.7539043103960816</v>
      </c>
      <c r="J26" s="6">
        <v>0.11299999999999999</v>
      </c>
      <c r="K26" s="6">
        <v>0.89</v>
      </c>
      <c r="L26" s="6">
        <v>5.2390837110493385</v>
      </c>
      <c r="M26" s="6">
        <v>18.3304598621563</v>
      </c>
      <c r="N26" s="6">
        <v>10.8147437093082</v>
      </c>
      <c r="O26" s="6">
        <v>1.41224447120189</v>
      </c>
      <c r="P26" s="6">
        <v>-9.0808131932507793E-2</v>
      </c>
      <c r="Q26" s="6">
        <v>12.833466484483701</v>
      </c>
      <c r="R26" s="6">
        <v>3.7241158807771102</v>
      </c>
      <c r="S26" s="6">
        <v>4.3604777291044101</v>
      </c>
      <c r="T26" s="6">
        <v>13.940322006535816</v>
      </c>
      <c r="U26" s="6">
        <v>36.725738605592014</v>
      </c>
      <c r="V26" s="6">
        <v>64.661662590765218</v>
      </c>
    </row>
    <row r="27" spans="1:22" x14ac:dyDescent="0.3">
      <c r="A27" s="5"/>
      <c r="B27" s="5" t="s">
        <v>179</v>
      </c>
      <c r="C27" s="5">
        <v>1312</v>
      </c>
      <c r="D27" s="6">
        <v>53.714000000000013</v>
      </c>
      <c r="E27" s="6">
        <v>3.7700000000000005</v>
      </c>
      <c r="F27" s="6">
        <v>2.42</v>
      </c>
      <c r="G27" s="6">
        <v>19.16</v>
      </c>
      <c r="H27" s="7">
        <v>0.12630480167014613</v>
      </c>
      <c r="I27" s="7">
        <f t="shared" si="3"/>
        <v>6.5950944255898323</v>
      </c>
      <c r="J27" s="6">
        <v>0.10999999999999999</v>
      </c>
      <c r="K27" s="6">
        <v>0.84600000000000009</v>
      </c>
      <c r="L27" s="6">
        <v>6.7353827008787563</v>
      </c>
      <c r="M27" s="6">
        <v>17.106344265000899</v>
      </c>
      <c r="N27" s="6">
        <v>10.164079199801201</v>
      </c>
      <c r="O27" s="6">
        <v>1.4250744058099101</v>
      </c>
      <c r="P27" s="6">
        <v>-8.70878472540733E-2</v>
      </c>
      <c r="Q27" s="6">
        <v>13.2183613856569</v>
      </c>
      <c r="R27" s="6">
        <v>3.7901813680973402</v>
      </c>
      <c r="S27" s="6">
        <v>3.9165051756998297</v>
      </c>
      <c r="T27" s="6">
        <v>15.995030120357825</v>
      </c>
      <c r="U27" s="6">
        <v>39.332839991424223</v>
      </c>
      <c r="V27" s="6">
        <v>66.411792444743625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Notes</vt:lpstr>
      <vt:lpstr>Meiofauna abundances</vt:lpstr>
      <vt:lpstr>Nematode abundances</vt:lpstr>
      <vt:lpstr>Environmental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Bigham</dc:creator>
  <cp:lastModifiedBy>Katie Bigham</cp:lastModifiedBy>
  <dcterms:created xsi:type="dcterms:W3CDTF">2023-07-28T03:37:49Z</dcterms:created>
  <dcterms:modified xsi:type="dcterms:W3CDTF">2023-10-12T22:11:45Z</dcterms:modified>
</cp:coreProperties>
</file>