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<sst xmlns="http://schemas.openxmlformats.org/spreadsheetml/2006/main" count="25" uniqueCount="23">
  <si>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OD</t>
  </si>
  <si>
    <t>control tubes</t>
  </si>
  <si>
    <t>standard OD</t>
  </si>
  <si>
    <t>empty OD</t>
  </si>
  <si>
    <t>standard concentration</t>
  </si>
  <si>
    <t>Dilution ratio pre-measurement</t>
  </si>
  <si>
    <t>content（mmol/L）</t>
  </si>
  <si>
    <t>AVR</t>
  </si>
  <si>
    <t>SD</t>
  </si>
  <si>
    <t>standardization</t>
  </si>
  <si>
    <t>Relative glucose uptake</t>
  </si>
  <si>
    <t>siNC1</t>
  </si>
  <si>
    <t>siNC2</t>
  </si>
  <si>
    <t>siNC3</t>
  </si>
  <si>
    <t>siNC4</t>
  </si>
  <si>
    <t>siNC5</t>
  </si>
  <si>
    <t>siNC6</t>
  </si>
  <si>
    <t>siUSP22-1</t>
  </si>
  <si>
    <t>siUSP22-2</t>
  </si>
  <si>
    <t>siUSP22-3</t>
  </si>
  <si>
    <t>siUSP22-4</t>
  </si>
  <si>
    <t>siUSP22-5</t>
  </si>
  <si>
    <t>siUSP22-6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</si>
</sst>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G16" sqref="G16"/>
    </sheetView>
  </sheetViews>
  <sheetFormatPr defaultColWidth="8.89090909090909" defaultRowHeight="14"/>
  <cols>
    <col min="1" max="1" width="21.5545454545455" customWidth="1"/>
    <col min="3" max="3" width="15.7272727272727" customWidth="1"/>
    <col min="4" max="4" width="13.5454545454545" customWidth="1"/>
    <col min="5" max="5" width="13.9090909090909" customWidth="1"/>
    <col min="6" max="6" width="23.1818181818182" customWidth="1"/>
    <col min="7" max="7" width="35.0909090909091" customWidth="1"/>
    <col min="8" max="8" width="23.2727272727273" customWidth="1"/>
    <col min="9" max="9" width="12.8909090909091"/>
    <col min="10" max="10" width="10.6363636363636" customWidth="1"/>
    <col min="12" max="12" width="16.1818181818182" customWidth="1"/>
    <col min="13" max="13" width="23.5545454545455" customWidth="1"/>
    <col min="14" max="14" width="13" customWidth="1"/>
    <col min="16" max="16" width="27.2181818181818" customWidth="1"/>
  </cols>
  <sheetData>
    <row r="1" spans="1:16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" t="s">
        <v>7</v>
      </c>
      <c r="J1" s="5" t="s">
        <v>8</v>
      </c>
      <c r="K1" s="5"/>
      <c r="L1" s="5" t="s">
        <v>9</v>
      </c>
      <c r="M1" s="5" t="s">
        <v>7</v>
      </c>
      <c r="N1" s="5" t="s">
        <v>8</v>
      </c>
      <c r="P1" t="s">
        <v>10</v>
      </c>
    </row>
    <row r="2" spans="1:14">
      <c r="A2" s="1" t="s">
        <v>11</v>
      </c>
      <c r="B2" s="2">
        <v>0.575</v>
      </c>
      <c r="C2" s="2">
        <v>1.282</v>
      </c>
      <c r="D2" s="1">
        <v>0.129</v>
      </c>
      <c r="E2" s="1">
        <v>0.008</v>
      </c>
      <c r="F2" s="1">
        <v>0.4</v>
      </c>
      <c r="G2" s="1">
        <v>5</v>
      </c>
      <c r="H2" s="1">
        <f t="shared" ref="H2:H13" si="0">(C2-B2-E2)/(D2-E2)*F2*G2</f>
        <v>11.5537190082645</v>
      </c>
      <c r="I2" s="5">
        <f>AVERAGE(H2:H7)</f>
        <v>10.1845730027548</v>
      </c>
      <c r="J2" s="6">
        <f>STDEV(H2:H7)</f>
        <v>1.14670327348568</v>
      </c>
      <c r="K2" s="5"/>
      <c r="L2" s="5">
        <f t="shared" ref="L2:L13" si="1">H2/10.1845730027548</f>
        <v>1.13443332431702</v>
      </c>
      <c r="M2" s="7">
        <f>AVERAGE(L2:L7)</f>
        <v>1</v>
      </c>
      <c r="N2" s="8">
        <f>STDEV(L2:L7)</f>
        <v>0.112592179679551</v>
      </c>
    </row>
    <row r="3" spans="1:14">
      <c r="A3" s="1" t="s">
        <v>12</v>
      </c>
      <c r="B3" s="2">
        <v>0.603</v>
      </c>
      <c r="C3" s="2">
        <v>1.282</v>
      </c>
      <c r="D3" s="1">
        <v>0.129</v>
      </c>
      <c r="E3" s="1">
        <v>0.008</v>
      </c>
      <c r="F3" s="1">
        <v>0.4</v>
      </c>
      <c r="G3" s="1">
        <v>5</v>
      </c>
      <c r="H3" s="1">
        <f t="shared" si="0"/>
        <v>11.0909090909091</v>
      </c>
      <c r="I3" s="5"/>
      <c r="J3" s="6"/>
      <c r="K3" s="5"/>
      <c r="L3" s="5">
        <f t="shared" si="1"/>
        <v>1.08899107384366</v>
      </c>
      <c r="M3" s="7"/>
      <c r="N3" s="8"/>
    </row>
    <row r="4" spans="1:14">
      <c r="A4" s="1" t="s">
        <v>13</v>
      </c>
      <c r="B4" s="1">
        <v>0.728</v>
      </c>
      <c r="C4" s="1">
        <v>1.282</v>
      </c>
      <c r="D4" s="1">
        <v>0.129</v>
      </c>
      <c r="E4" s="1">
        <v>0.008</v>
      </c>
      <c r="F4" s="1">
        <v>0.4</v>
      </c>
      <c r="G4" s="1">
        <v>5</v>
      </c>
      <c r="H4" s="1">
        <f t="shared" si="0"/>
        <v>9.02479338842975</v>
      </c>
      <c r="I4" s="5"/>
      <c r="J4" s="6"/>
      <c r="K4" s="5"/>
      <c r="L4" s="5">
        <f t="shared" si="1"/>
        <v>0.886123884230459</v>
      </c>
      <c r="M4" s="7"/>
      <c r="N4" s="8"/>
    </row>
    <row r="5" spans="1:14">
      <c r="A5" s="1" t="s">
        <v>14</v>
      </c>
      <c r="B5" s="1">
        <v>0.739</v>
      </c>
      <c r="C5" s="1">
        <v>1.282</v>
      </c>
      <c r="D5" s="1">
        <v>0.129</v>
      </c>
      <c r="E5" s="1">
        <v>0.008</v>
      </c>
      <c r="F5" s="1">
        <v>0.4</v>
      </c>
      <c r="G5" s="1">
        <v>5</v>
      </c>
      <c r="H5" s="1">
        <f t="shared" si="0"/>
        <v>8.84297520661157</v>
      </c>
      <c r="I5" s="5"/>
      <c r="J5" s="6"/>
      <c r="K5" s="5"/>
      <c r="L5" s="5">
        <f t="shared" si="1"/>
        <v>0.868271571544498</v>
      </c>
      <c r="M5" s="7"/>
      <c r="N5" s="8"/>
    </row>
    <row r="6" spans="1:14">
      <c r="A6" s="1" t="s">
        <v>15</v>
      </c>
      <c r="B6" s="1">
        <v>0.615</v>
      </c>
      <c r="C6" s="1">
        <v>1.282</v>
      </c>
      <c r="D6" s="1">
        <v>0.129</v>
      </c>
      <c r="E6" s="1">
        <v>0.008</v>
      </c>
      <c r="F6" s="1">
        <v>0.4</v>
      </c>
      <c r="G6" s="1">
        <v>5</v>
      </c>
      <c r="H6" s="1">
        <f t="shared" si="0"/>
        <v>10.8925619834711</v>
      </c>
      <c r="I6" s="5"/>
      <c r="J6" s="6"/>
      <c r="K6" s="5"/>
      <c r="L6" s="5">
        <f t="shared" si="1"/>
        <v>1.06951582364079</v>
      </c>
      <c r="M6" s="7"/>
      <c r="N6" s="8"/>
    </row>
    <row r="7" spans="1:14">
      <c r="A7" s="1" t="s">
        <v>16</v>
      </c>
      <c r="B7" s="1">
        <v>0.687</v>
      </c>
      <c r="C7" s="1">
        <v>1.282</v>
      </c>
      <c r="D7" s="1">
        <v>0.129</v>
      </c>
      <c r="E7" s="1">
        <v>0.008</v>
      </c>
      <c r="F7" s="1">
        <v>0.4</v>
      </c>
      <c r="G7" s="1">
        <v>5</v>
      </c>
      <c r="H7" s="1">
        <f t="shared" si="0"/>
        <v>9.70247933884298</v>
      </c>
      <c r="I7" s="5"/>
      <c r="J7" s="6"/>
      <c r="K7" s="5"/>
      <c r="L7" s="5">
        <f t="shared" si="1"/>
        <v>0.952664322423589</v>
      </c>
      <c r="M7" s="7"/>
      <c r="N7" s="8"/>
    </row>
    <row r="8" spans="1:14">
      <c r="A8" s="3" t="s">
        <v>17</v>
      </c>
      <c r="B8" s="4">
        <v>0.941</v>
      </c>
      <c r="C8" s="4">
        <v>1.282</v>
      </c>
      <c r="D8" s="3">
        <v>0.129</v>
      </c>
      <c r="E8" s="3">
        <v>0.008</v>
      </c>
      <c r="F8" s="3">
        <v>0.4</v>
      </c>
      <c r="G8" s="3">
        <v>5</v>
      </c>
      <c r="H8" s="3">
        <f t="shared" si="0"/>
        <v>5.50413223140496</v>
      </c>
      <c r="I8" s="6">
        <f>AVERAGE(H8:H13)</f>
        <v>5.39393939393939</v>
      </c>
      <c r="J8" s="6">
        <f>STDEV(H8:H13)</f>
        <v>0.785961565678827</v>
      </c>
      <c r="K8" s="6"/>
      <c r="L8" s="6">
        <f t="shared" si="1"/>
        <v>0.540438193129566</v>
      </c>
      <c r="M8" s="9">
        <f>AVERAGE(L8:L13)</f>
        <v>0.529618609683528</v>
      </c>
      <c r="N8" s="9">
        <f>STDEV(L8:L13)</f>
        <v>0.0771717739630551</v>
      </c>
    </row>
    <row r="9" spans="1:14">
      <c r="A9" s="3" t="s">
        <v>18</v>
      </c>
      <c r="B9" s="4">
        <v>0.9</v>
      </c>
      <c r="C9" s="4">
        <v>1.282</v>
      </c>
      <c r="D9" s="3">
        <v>0.129</v>
      </c>
      <c r="E9" s="3">
        <v>0.008</v>
      </c>
      <c r="F9" s="3">
        <v>0.4</v>
      </c>
      <c r="G9" s="3">
        <v>5</v>
      </c>
      <c r="H9" s="3">
        <f t="shared" si="0"/>
        <v>6.18181818181818</v>
      </c>
      <c r="I9" s="6"/>
      <c r="J9" s="6"/>
      <c r="K9" s="6"/>
      <c r="L9" s="6">
        <f t="shared" si="1"/>
        <v>0.606978631322695</v>
      </c>
      <c r="M9" s="9"/>
      <c r="N9" s="9"/>
    </row>
    <row r="10" spans="1:14">
      <c r="A10" s="3" t="s">
        <v>19</v>
      </c>
      <c r="B10" s="4">
        <v>0.998</v>
      </c>
      <c r="C10" s="4">
        <v>1.282</v>
      </c>
      <c r="D10" s="3">
        <v>0.129</v>
      </c>
      <c r="E10" s="3">
        <v>0.008</v>
      </c>
      <c r="F10" s="3">
        <v>0.4</v>
      </c>
      <c r="G10" s="3">
        <v>5</v>
      </c>
      <c r="H10" s="3">
        <f t="shared" si="0"/>
        <v>4.56198347107438</v>
      </c>
      <c r="I10" s="6"/>
      <c r="J10" s="6"/>
      <c r="K10" s="6"/>
      <c r="L10" s="6">
        <f t="shared" si="1"/>
        <v>0.447930754665946</v>
      </c>
      <c r="M10" s="9"/>
      <c r="N10" s="9"/>
    </row>
    <row r="11" spans="1:14">
      <c r="A11" s="3" t="s">
        <v>20</v>
      </c>
      <c r="B11" s="4">
        <v>0.974</v>
      </c>
      <c r="C11" s="4">
        <v>1.282</v>
      </c>
      <c r="D11" s="3">
        <v>0.129</v>
      </c>
      <c r="E11" s="3">
        <v>0.008</v>
      </c>
      <c r="F11" s="3">
        <v>0.4</v>
      </c>
      <c r="G11" s="3">
        <v>5</v>
      </c>
      <c r="H11" s="3">
        <f t="shared" si="0"/>
        <v>4.95867768595041</v>
      </c>
      <c r="I11" s="6"/>
      <c r="J11" s="6"/>
      <c r="K11" s="6"/>
      <c r="L11" s="6">
        <f t="shared" si="1"/>
        <v>0.486881255071681</v>
      </c>
      <c r="M11" s="9"/>
      <c r="N11" s="9"/>
    </row>
    <row r="12" spans="1:14">
      <c r="A12" s="3" t="s">
        <v>21</v>
      </c>
      <c r="B12" s="4">
        <v>0.989</v>
      </c>
      <c r="C12" s="4">
        <v>1.282</v>
      </c>
      <c r="D12" s="3">
        <v>0.129</v>
      </c>
      <c r="E12" s="3">
        <v>0.008</v>
      </c>
      <c r="F12" s="3">
        <v>0.4</v>
      </c>
      <c r="G12" s="3">
        <v>5</v>
      </c>
      <c r="H12" s="3">
        <f t="shared" si="0"/>
        <v>4.71074380165289</v>
      </c>
      <c r="I12" s="6"/>
      <c r="J12" s="6"/>
      <c r="K12" s="6"/>
      <c r="L12" s="6">
        <f t="shared" si="1"/>
        <v>0.462537192318097</v>
      </c>
      <c r="M12" s="9"/>
      <c r="N12" s="9"/>
    </row>
    <row r="13" spans="1:14">
      <c r="A13" s="3" t="s">
        <v>22</v>
      </c>
      <c r="B13" s="4">
        <v>0.884</v>
      </c>
      <c r="C13" s="4">
        <v>1.282</v>
      </c>
      <c r="D13" s="3">
        <v>0.129</v>
      </c>
      <c r="E13" s="3">
        <v>0.008</v>
      </c>
      <c r="F13" s="3">
        <v>0.4</v>
      </c>
      <c r="G13" s="3">
        <v>5</v>
      </c>
      <c r="H13" s="3">
        <f t="shared" si="0"/>
        <v>6.44628099173554</v>
      </c>
      <c r="I13" s="6"/>
      <c r="J13" s="6"/>
      <c r="K13" s="6"/>
      <c r="L13" s="6">
        <f t="shared" si="1"/>
        <v>0.632945631593185</v>
      </c>
      <c r="M13" s="9"/>
      <c r="N13" s="9"/>
    </row>
  </sheetData>
  <mergeCells count="4">
    <mergeCell ref="M2:M7"/>
    <mergeCell ref="M8:M13"/>
    <mergeCell ref="N2:N7"/>
    <mergeCell ref="N8:N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wt158</dc:creator>
  <cp:lastModifiedBy>陈路</cp:lastModifiedBy>
  <dcterms:created xsi:type="dcterms:W3CDTF">2023-06-03T09:10:00Z</dcterms:created>
  <dcterms:modified xsi:type="dcterms:W3CDTF">2023-12-11T10:48:12Z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E3CB2A6243BC4D4990CDE76215D71BE8_11</vt:lpwstr>
  </property>
  <property fmtid="{D5CDD505-2E9C-101B-9397-08002B2CF9AE}" pid="3" name="KSOProductBuildVer">
    <vt:lpwstr>2052-12.1.0.15990</vt:lpwstr>
  </property>
</Properties>
</file>