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mc:Ignorable="x15" conformance="strict">
  <fileVersion appName="xl" lastEdited="6" lowestEdited="5" rupBuild="14420"/>
  <workbookPr dateCompatibility="0" filterPrivacy="1" defaultThemeVersion="124226"/>
  <bookViews>
    <workbookView xWindow="240" yWindow="105" windowWidth="14805" windowHeight="8025"/>
  </bookViews>
  <sheets>
    <sheet name="samples" sheetId="2" r:id="rId1"/>
  </sheets>
  <calcPr calcId="152511"/>
  <extLst>
    <ext xmlns:x14="http://schemas.microsoft.com/office/spreadsheetml/2009/9/main" uri="{79F54976-1DA5-4618-B147-4CDE4B953A38}">
      <x14:workbookPr/>
    </ext>
  </extLst>
</workbook>
</file>

<file path=xl/calcChain.xml><?xml version="1.0" encoding="utf-8"?>
<calcChain xmlns="http://purl.oclc.org/ooxml/spreadsheetml/main">
  <c r="J85" i="2" l="1"/>
  <c r="J86" i="2"/>
  <c r="J87" i="2"/>
  <c r="J88" i="2"/>
  <c r="J90" i="2"/>
  <c r="J91" i="2"/>
  <c r="J92" i="2"/>
  <c r="J94" i="2"/>
  <c r="J95" i="2"/>
  <c r="J84" i="2"/>
  <c r="J58" i="2"/>
  <c r="J59" i="2"/>
  <c r="J61" i="2"/>
  <c r="J62" i="2"/>
  <c r="J64" i="2"/>
  <c r="J65" i="2"/>
  <c r="J66" i="2"/>
  <c r="J67" i="2"/>
  <c r="J68" i="2"/>
  <c r="J69" i="2"/>
  <c r="J22" i="2"/>
  <c r="J23" i="2"/>
  <c r="J21" i="2"/>
  <c r="I85" i="2"/>
  <c r="I87" i="2"/>
  <c r="I89" i="2"/>
  <c r="I91" i="2"/>
  <c r="I92" i="2"/>
  <c r="I93" i="2"/>
  <c r="I94" i="2"/>
  <c r="I95" i="2"/>
  <c r="I84" i="2"/>
  <c r="I58" i="2"/>
  <c r="I59" i="2"/>
  <c r="I60" i="2"/>
  <c r="I61" i="2"/>
  <c r="I62" i="2"/>
  <c r="I63" i="2"/>
  <c r="I64" i="2"/>
  <c r="I65" i="2"/>
  <c r="I68" i="2"/>
  <c r="I69" i="2"/>
  <c r="I57" i="2"/>
  <c r="I23" i="2"/>
  <c r="I24" i="2"/>
  <c r="I21" i="2"/>
  <c r="E2" i="2" l="1"/>
  <c r="E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</calcChain>
</file>

<file path=xl/sharedStrings.xml><?xml version="1.0" encoding="utf-8"?>
<sst xmlns="http://purl.oclc.org/ooxml/spreadsheetml/main" count="198" uniqueCount="107">
  <si>
    <t>BMI</t>
    <phoneticPr fontId="1" type="noConversion"/>
  </si>
  <si>
    <t>A3</t>
  </si>
  <si>
    <t>A4</t>
  </si>
  <si>
    <t>A5</t>
  </si>
  <si>
    <t>A7</t>
  </si>
  <si>
    <t>A8</t>
  </si>
  <si>
    <t>A9</t>
  </si>
  <si>
    <t>A10</t>
  </si>
  <si>
    <t>A12</t>
  </si>
  <si>
    <t>A13</t>
  </si>
  <si>
    <t>A14</t>
  </si>
  <si>
    <t>A15</t>
  </si>
  <si>
    <t>A16</t>
  </si>
  <si>
    <t>A17</t>
  </si>
  <si>
    <t>A18</t>
  </si>
  <si>
    <t>A19</t>
  </si>
  <si>
    <t>A20</t>
  </si>
  <si>
    <t>A21</t>
  </si>
  <si>
    <t>A22</t>
  </si>
  <si>
    <t>A23</t>
  </si>
  <si>
    <t>A24</t>
  </si>
  <si>
    <t>A25</t>
  </si>
  <si>
    <t>A26</t>
  </si>
  <si>
    <t>A27</t>
  </si>
  <si>
    <t>A28</t>
  </si>
  <si>
    <t>A29</t>
  </si>
  <si>
    <t>A30</t>
  </si>
  <si>
    <t>A32</t>
  </si>
  <si>
    <t>A33</t>
  </si>
  <si>
    <t>A34</t>
  </si>
  <si>
    <t>A36</t>
  </si>
  <si>
    <t>A37</t>
  </si>
  <si>
    <t>A38</t>
  </si>
  <si>
    <t>A40</t>
  </si>
  <si>
    <t>A41</t>
  </si>
  <si>
    <t>A42</t>
  </si>
  <si>
    <t>A44</t>
  </si>
  <si>
    <t>A45</t>
  </si>
  <si>
    <t>A47</t>
  </si>
  <si>
    <t>A48</t>
  </si>
  <si>
    <t>A49</t>
  </si>
  <si>
    <t>A50</t>
  </si>
  <si>
    <t>A52</t>
  </si>
  <si>
    <t>A53</t>
  </si>
  <si>
    <t>CON2</t>
  </si>
  <si>
    <t>CON8</t>
  </si>
  <si>
    <t>CON9</t>
  </si>
  <si>
    <t>CON10</t>
  </si>
  <si>
    <t>CON12</t>
  </si>
  <si>
    <t>CON13</t>
  </si>
  <si>
    <t>CON14</t>
  </si>
  <si>
    <t>CON16</t>
  </si>
  <si>
    <t>CON17</t>
  </si>
  <si>
    <t>CON18</t>
  </si>
  <si>
    <t>CON19</t>
  </si>
  <si>
    <t>CON20</t>
  </si>
  <si>
    <t>CON21</t>
  </si>
  <si>
    <t>CON22</t>
  </si>
  <si>
    <t>CON24</t>
  </si>
  <si>
    <t>CON25</t>
  </si>
  <si>
    <t>CON26</t>
  </si>
  <si>
    <t>CON27</t>
  </si>
  <si>
    <t>CON29</t>
  </si>
  <si>
    <t>CON32</t>
  </si>
  <si>
    <t>CON34</t>
  </si>
  <si>
    <t>CON36</t>
  </si>
  <si>
    <t>CON37</t>
  </si>
  <si>
    <t>B1</t>
  </si>
  <si>
    <t>B2</t>
  </si>
  <si>
    <t>B3</t>
  </si>
  <si>
    <t>B4</t>
  </si>
  <si>
    <t>B5</t>
  </si>
  <si>
    <t>B6</t>
  </si>
  <si>
    <t>B7</t>
  </si>
  <si>
    <t>B8</t>
  </si>
  <si>
    <t>B9</t>
  </si>
  <si>
    <t>B11</t>
  </si>
  <si>
    <t>B12</t>
  </si>
  <si>
    <t>B13</t>
  </si>
  <si>
    <t>B14</t>
  </si>
  <si>
    <t>B16</t>
  </si>
  <si>
    <t>B17</t>
  </si>
  <si>
    <t>B18</t>
  </si>
  <si>
    <t>B19</t>
  </si>
  <si>
    <t>B34</t>
  </si>
  <si>
    <t>B27</t>
  </si>
  <si>
    <t>B28</t>
  </si>
  <si>
    <t>B29</t>
  </si>
  <si>
    <t>B30</t>
  </si>
  <si>
    <t>B31</t>
  </si>
  <si>
    <t>B33</t>
  </si>
  <si>
    <t>B35</t>
  </si>
  <si>
    <t>B36</t>
  </si>
  <si>
    <t>B24</t>
    <phoneticPr fontId="1" type="noConversion"/>
  </si>
  <si>
    <t>weight</t>
    <phoneticPr fontId="1" type="noConversion"/>
  </si>
  <si>
    <t>height</t>
    <phoneticPr fontId="1" type="noConversion"/>
  </si>
  <si>
    <t>age</t>
    <phoneticPr fontId="1" type="noConversion"/>
  </si>
  <si>
    <t>LS-T</t>
    <phoneticPr fontId="1" type="noConversion"/>
  </si>
  <si>
    <t>FN-T</t>
    <phoneticPr fontId="1" type="noConversion"/>
  </si>
  <si>
    <t>BMD（LS）</t>
    <phoneticPr fontId="1" type="noConversion"/>
  </si>
  <si>
    <t>BMD（FN）</t>
    <phoneticPr fontId="1" type="noConversion"/>
  </si>
  <si>
    <t>normal controls</t>
  </si>
  <si>
    <t>osteopenia</t>
  </si>
  <si>
    <t>osteoporosis</t>
  </si>
  <si>
    <t>Group</t>
    <phoneticPr fontId="1" type="noConversion"/>
  </si>
  <si>
    <t>Sample</t>
    <phoneticPr fontId="1" type="noConversion"/>
  </si>
  <si>
    <t>A46</t>
    <phoneticPr fontId="1" type="noConversion"/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</si>
</sst>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mc:Ignorable="x14ac">
  <numFmts count="1">
    <numFmt numFmtId="176" formatCode="#,##0.000"/>
  </numFmts>
  <fonts count="6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</fills>
  <borders count="1">
    <border>
      <start/>
      <end/>
      <top/>
      <bottom/>
      <diagonal/>
    </border>
  </borders>
  <cellStyleXfs count="4">
    <xf numFmtId="0" fontId="0" fillId="0" borderId="0"/>
    <xf numFmtId="0" fontId="3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</cellStyleXfs>
  <cellXfs count="10">
    <xf numFmtId="0" fontId="0" fillId="0" borderId="0" xfId="0"/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/>
    <xf numFmtId="0" fontId="0" fillId="0" borderId="0" xfId="0" quotePrefix="1" applyFill="1" applyAlignment="1">
      <alignment horizontal="left"/>
    </xf>
    <xf numFmtId="176" fontId="0" fillId="0" borderId="0" xfId="0" applyNumberFormat="1" applyFill="1" applyAlignment="1">
      <alignment horizontal="left"/>
    </xf>
    <xf numFmtId="0" fontId="2" fillId="0" borderId="0" xfId="0" applyFont="1" applyFill="1" applyAlignment="1">
      <alignment horizontal="left"/>
    </xf>
    <xf numFmtId="0" fontId="3" fillId="2" borderId="0" xfId="1" applyAlignment="1"/>
    <xf numFmtId="0" fontId="4" fillId="3" borderId="0" xfId="2" applyAlignment="1"/>
    <xf numFmtId="0" fontId="5" fillId="4" borderId="0" xfId="3" applyAlignment="1"/>
  </cellXfs>
  <cellStyles count="4">
    <cellStyle name="差" xfId="2" builtinId="27"/>
    <cellStyle name="常规" xfId="0" builtinId="0"/>
    <cellStyle name="好" xfId="1" builtinId="26"/>
    <cellStyle name="适中" xfId="3" builtinId="28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dimension ref="A1:J95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V10" sqref="V10"/>
    </sheetView>
  </sheetViews>
  <sheetFormatPr defaultRowHeight="13.5"/>
  <cols>
    <col min="1" max="1" width="9.3984375" customWidth="1"/>
    <col min="6" max="6" width="18.46484375" customWidth="1"/>
    <col min="9" max="10" width="10.3984375" customWidth="1"/>
  </cols>
  <sheetData>
    <row r="1" spans="1:10">
      <c r="A1" s="1" t="s">
        <v>105</v>
      </c>
      <c r="B1" s="1" t="s">
        <v>96</v>
      </c>
      <c r="C1" s="1" t="s">
        <v>95</v>
      </c>
      <c r="D1" s="1" t="s">
        <v>94</v>
      </c>
      <c r="E1" s="1" t="s">
        <v>0</v>
      </c>
      <c r="F1" s="1" t="s">
        <v>104</v>
      </c>
      <c r="G1" s="1" t="s">
        <v>97</v>
      </c>
      <c r="H1" s="1" t="s">
        <v>98</v>
      </c>
      <c r="I1" s="1" t="s">
        <v>99</v>
      </c>
      <c r="J1" s="1" t="s">
        <v>100</v>
      </c>
    </row>
    <row r="2" spans="1:10" s="3" customFormat="1">
      <c r="A2" s="2" t="s">
        <v>44</v>
      </c>
      <c r="B2" s="2">
        <v>53</v>
      </c>
      <c r="C2" s="2">
        <v>170</v>
      </c>
      <c r="D2" s="2">
        <v>78</v>
      </c>
      <c r="E2" s="2">
        <f t="shared" ref="E2:E31" si="0">D2/C2/C2*10000</f>
        <v>26.989619377162629</v>
      </c>
      <c r="F2" s="7" t="s">
        <v>101</v>
      </c>
      <c r="G2" s="2">
        <v>1.2</v>
      </c>
      <c r="H2" s="2">
        <v>1.3</v>
      </c>
      <c r="I2" s="2">
        <v>1.264</v>
      </c>
      <c r="J2" s="2">
        <v>1.091</v>
      </c>
    </row>
    <row r="3" spans="1:10" s="3" customFormat="1">
      <c r="A3" s="2" t="s">
        <v>45</v>
      </c>
      <c r="B3" s="2">
        <v>52</v>
      </c>
      <c r="C3" s="2">
        <v>155</v>
      </c>
      <c r="D3" s="2">
        <v>58</v>
      </c>
      <c r="E3" s="2">
        <f t="shared" si="0"/>
        <v>24.141519250780441</v>
      </c>
      <c r="F3" s="7" t="s">
        <v>101</v>
      </c>
      <c r="G3" s="2">
        <v>0.9</v>
      </c>
      <c r="H3" s="2">
        <v>-0.1</v>
      </c>
      <c r="I3" s="2">
        <v>1.218</v>
      </c>
      <c r="J3" s="2">
        <v>0.91800000000000004</v>
      </c>
    </row>
    <row r="4" spans="1:10" s="3" customFormat="1">
      <c r="A4" s="2" t="s">
        <v>46</v>
      </c>
      <c r="B4" s="2">
        <v>55</v>
      </c>
      <c r="C4" s="2">
        <v>165</v>
      </c>
      <c r="D4" s="2">
        <v>66</v>
      </c>
      <c r="E4" s="2">
        <f t="shared" si="0"/>
        <v>24.242424242424242</v>
      </c>
      <c r="F4" s="7" t="s">
        <v>101</v>
      </c>
      <c r="G4" s="2">
        <v>1.1000000000000001</v>
      </c>
      <c r="H4" s="2">
        <v>0.4</v>
      </c>
      <c r="I4" s="2">
        <v>1.2470000000000001</v>
      </c>
      <c r="J4" s="2">
        <v>0.97499999999999998</v>
      </c>
    </row>
    <row r="5" spans="1:10" s="3" customFormat="1">
      <c r="A5" s="2" t="s">
        <v>47</v>
      </c>
      <c r="B5" s="2">
        <v>60</v>
      </c>
      <c r="C5" s="2">
        <v>156</v>
      </c>
      <c r="D5" s="2">
        <v>68</v>
      </c>
      <c r="E5" s="2">
        <f t="shared" si="0"/>
        <v>27.942143326758714</v>
      </c>
      <c r="F5" s="7" t="s">
        <v>101</v>
      </c>
      <c r="G5" s="2">
        <v>1.5</v>
      </c>
      <c r="H5" s="2">
        <v>-0.5</v>
      </c>
      <c r="I5" s="2">
        <v>1.292</v>
      </c>
      <c r="J5" s="2">
        <v>0.86799999999999999</v>
      </c>
    </row>
    <row r="6" spans="1:10" s="3" customFormat="1">
      <c r="A6" s="2" t="s">
        <v>48</v>
      </c>
      <c r="B6" s="2">
        <v>53</v>
      </c>
      <c r="C6" s="2">
        <v>157</v>
      </c>
      <c r="D6" s="2">
        <v>67</v>
      </c>
      <c r="E6" s="2">
        <f t="shared" si="0"/>
        <v>27.181630086413243</v>
      </c>
      <c r="F6" s="7" t="s">
        <v>101</v>
      </c>
      <c r="G6" s="2">
        <v>1.2</v>
      </c>
      <c r="H6" s="2">
        <v>0.2</v>
      </c>
      <c r="I6" s="2">
        <v>1.262</v>
      </c>
      <c r="J6" s="2">
        <v>0.95299999999999996</v>
      </c>
    </row>
    <row r="7" spans="1:10" s="3" customFormat="1">
      <c r="A7" s="2" t="s">
        <v>49</v>
      </c>
      <c r="B7" s="2">
        <v>54</v>
      </c>
      <c r="C7" s="2">
        <v>161</v>
      </c>
      <c r="D7" s="2">
        <v>66</v>
      </c>
      <c r="E7" s="2">
        <f t="shared" si="0"/>
        <v>25.461980633463217</v>
      </c>
      <c r="F7" s="7" t="s">
        <v>101</v>
      </c>
      <c r="G7" s="2">
        <v>0.3</v>
      </c>
      <c r="H7" s="2">
        <v>0.3</v>
      </c>
      <c r="I7" s="2">
        <v>1.145</v>
      </c>
      <c r="J7" s="2">
        <v>0.97099999999999997</v>
      </c>
    </row>
    <row r="8" spans="1:10" s="3" customFormat="1">
      <c r="A8" s="2" t="s">
        <v>50</v>
      </c>
      <c r="B8" s="2">
        <v>54</v>
      </c>
      <c r="C8" s="2">
        <v>156</v>
      </c>
      <c r="D8" s="2">
        <v>62</v>
      </c>
      <c r="E8" s="2">
        <f t="shared" si="0"/>
        <v>25.476660092044707</v>
      </c>
      <c r="F8" s="7" t="s">
        <v>101</v>
      </c>
      <c r="G8" s="2">
        <v>0.7</v>
      </c>
      <c r="H8" s="2">
        <v>0.4</v>
      </c>
      <c r="I8" s="2">
        <v>1.1919999999999999</v>
      </c>
      <c r="J8" s="2">
        <v>0.98099999999999998</v>
      </c>
    </row>
    <row r="9" spans="1:10" s="3" customFormat="1">
      <c r="A9" s="2" t="s">
        <v>51</v>
      </c>
      <c r="B9" s="2">
        <v>54</v>
      </c>
      <c r="C9" s="2">
        <v>150</v>
      </c>
      <c r="D9" s="2">
        <v>50</v>
      </c>
      <c r="E9" s="2">
        <f t="shared" si="0"/>
        <v>22.222222222222221</v>
      </c>
      <c r="F9" s="7" t="s">
        <v>101</v>
      </c>
      <c r="G9" s="2">
        <v>-0.1</v>
      </c>
      <c r="H9" s="2">
        <v>-1</v>
      </c>
      <c r="I9" s="2">
        <v>1.105</v>
      </c>
      <c r="J9" s="2">
        <v>0.81299999999999994</v>
      </c>
    </row>
    <row r="10" spans="1:10" s="3" customFormat="1">
      <c r="A10" s="2" t="s">
        <v>52</v>
      </c>
      <c r="B10" s="2">
        <v>59</v>
      </c>
      <c r="C10" s="2">
        <v>163</v>
      </c>
      <c r="D10" s="2">
        <v>62</v>
      </c>
      <c r="E10" s="2">
        <f t="shared" si="0"/>
        <v>23.335466144755166</v>
      </c>
      <c r="F10" s="7" t="s">
        <v>101</v>
      </c>
      <c r="G10" s="2">
        <v>1.7</v>
      </c>
      <c r="H10" s="2">
        <v>-0.8</v>
      </c>
      <c r="I10" s="2">
        <v>1.3220000000000001</v>
      </c>
      <c r="J10" s="2">
        <v>0.83799999999999997</v>
      </c>
    </row>
    <row r="11" spans="1:10" s="3" customFormat="1">
      <c r="A11" s="2" t="s">
        <v>53</v>
      </c>
      <c r="B11" s="2">
        <v>56</v>
      </c>
      <c r="C11" s="2">
        <v>159</v>
      </c>
      <c r="D11" s="2">
        <v>51</v>
      </c>
      <c r="E11" s="2">
        <f t="shared" si="0"/>
        <v>20.173252640322772</v>
      </c>
      <c r="F11" s="7" t="s">
        <v>101</v>
      </c>
      <c r="G11" s="2">
        <v>-0.9</v>
      </c>
      <c r="H11" s="2">
        <v>-0.3</v>
      </c>
      <c r="I11" s="2">
        <v>1.006</v>
      </c>
      <c r="J11" s="2">
        <v>0.89300000000000002</v>
      </c>
    </row>
    <row r="12" spans="1:10" s="3" customFormat="1">
      <c r="A12" s="2" t="s">
        <v>54</v>
      </c>
      <c r="B12" s="2">
        <v>59</v>
      </c>
      <c r="C12" s="2">
        <v>163</v>
      </c>
      <c r="D12" s="2">
        <v>64</v>
      </c>
      <c r="E12" s="2">
        <f t="shared" si="0"/>
        <v>24.088223117166621</v>
      </c>
      <c r="F12" s="7" t="s">
        <v>101</v>
      </c>
      <c r="G12" s="2">
        <v>-0.7</v>
      </c>
      <c r="H12" s="2">
        <v>-0.7</v>
      </c>
      <c r="I12" s="2">
        <v>1.026</v>
      </c>
      <c r="J12" s="2">
        <v>0.85</v>
      </c>
    </row>
    <row r="13" spans="1:10" s="3" customFormat="1">
      <c r="A13" s="2" t="s">
        <v>55</v>
      </c>
      <c r="B13" s="2">
        <v>56</v>
      </c>
      <c r="C13" s="2">
        <v>159</v>
      </c>
      <c r="D13" s="2">
        <v>66</v>
      </c>
      <c r="E13" s="2">
        <f t="shared" si="0"/>
        <v>26.106562240417706</v>
      </c>
      <c r="F13" s="7" t="s">
        <v>101</v>
      </c>
      <c r="G13" s="2">
        <v>3</v>
      </c>
      <c r="H13" s="2">
        <v>0.5</v>
      </c>
      <c r="I13" s="5">
        <v>1.4730000000000001</v>
      </c>
      <c r="J13" s="2">
        <v>0.99099999999999999</v>
      </c>
    </row>
    <row r="14" spans="1:10" s="3" customFormat="1">
      <c r="A14" s="2" t="s">
        <v>56</v>
      </c>
      <c r="B14" s="2">
        <v>58</v>
      </c>
      <c r="C14" s="2">
        <v>160</v>
      </c>
      <c r="D14" s="2">
        <v>66</v>
      </c>
      <c r="E14" s="2">
        <f t="shared" si="0"/>
        <v>25.781249999999996</v>
      </c>
      <c r="F14" s="7" t="s">
        <v>101</v>
      </c>
      <c r="G14" s="2">
        <v>1.2</v>
      </c>
      <c r="H14" s="2">
        <v>0.2</v>
      </c>
      <c r="I14" s="2">
        <v>1.26</v>
      </c>
      <c r="J14" s="2">
        <v>0.95699999999999996</v>
      </c>
    </row>
    <row r="15" spans="1:10" s="3" customFormat="1">
      <c r="A15" s="2" t="s">
        <v>57</v>
      </c>
      <c r="B15" s="2">
        <v>60</v>
      </c>
      <c r="C15" s="2">
        <v>164</v>
      </c>
      <c r="D15" s="2">
        <v>66</v>
      </c>
      <c r="E15" s="2">
        <f t="shared" si="0"/>
        <v>24.538964901844139</v>
      </c>
      <c r="F15" s="7" t="s">
        <v>101</v>
      </c>
      <c r="G15" s="2">
        <v>3.1</v>
      </c>
      <c r="H15" s="2">
        <v>0.2</v>
      </c>
      <c r="I15" s="2">
        <v>1.4850000000000001</v>
      </c>
      <c r="J15" s="2">
        <v>0.94899999999999995</v>
      </c>
    </row>
    <row r="16" spans="1:10" s="3" customFormat="1">
      <c r="A16" s="2" t="s">
        <v>58</v>
      </c>
      <c r="B16" s="2">
        <v>61</v>
      </c>
      <c r="C16" s="2">
        <v>163</v>
      </c>
      <c r="D16" s="2">
        <v>69</v>
      </c>
      <c r="E16" s="2">
        <f t="shared" si="0"/>
        <v>25.970115548195263</v>
      </c>
      <c r="F16" s="7" t="s">
        <v>101</v>
      </c>
      <c r="G16" s="2">
        <v>1.6</v>
      </c>
      <c r="H16" s="2">
        <v>-0.3</v>
      </c>
      <c r="I16" s="2">
        <v>1.3029999999999999</v>
      </c>
      <c r="J16" s="2">
        <v>0.89600000000000002</v>
      </c>
    </row>
    <row r="17" spans="1:10" s="3" customFormat="1">
      <c r="A17" s="2" t="s">
        <v>59</v>
      </c>
      <c r="B17" s="2">
        <v>57</v>
      </c>
      <c r="C17" s="2">
        <v>158</v>
      </c>
      <c r="D17" s="2">
        <v>61</v>
      </c>
      <c r="E17" s="2">
        <f t="shared" si="0"/>
        <v>24.435186668803073</v>
      </c>
      <c r="F17" s="7" t="s">
        <v>101</v>
      </c>
      <c r="G17" s="2">
        <v>-0.9</v>
      </c>
      <c r="H17" s="2">
        <v>-1</v>
      </c>
      <c r="I17" s="2">
        <v>1.0149999999999999</v>
      </c>
      <c r="J17" s="2">
        <v>0.81</v>
      </c>
    </row>
    <row r="18" spans="1:10" s="3" customFormat="1">
      <c r="A18" s="2" t="s">
        <v>60</v>
      </c>
      <c r="B18" s="2">
        <v>57</v>
      </c>
      <c r="C18" s="2">
        <v>164</v>
      </c>
      <c r="D18" s="2">
        <v>60</v>
      </c>
      <c r="E18" s="2">
        <f t="shared" si="0"/>
        <v>22.308149910767401</v>
      </c>
      <c r="F18" s="7" t="s">
        <v>101</v>
      </c>
      <c r="G18" s="2">
        <v>-0.9</v>
      </c>
      <c r="H18" s="2">
        <v>-0.1</v>
      </c>
      <c r="I18" s="2">
        <v>1.002</v>
      </c>
      <c r="J18" s="2">
        <v>0.91500000000000004</v>
      </c>
    </row>
    <row r="19" spans="1:10" s="3" customFormat="1">
      <c r="A19" s="2" t="s">
        <v>61</v>
      </c>
      <c r="B19" s="2">
        <v>50</v>
      </c>
      <c r="C19" s="2">
        <v>163</v>
      </c>
      <c r="D19" s="2">
        <v>59</v>
      </c>
      <c r="E19" s="2">
        <f t="shared" si="0"/>
        <v>22.206330686137981</v>
      </c>
      <c r="F19" s="7" t="s">
        <v>101</v>
      </c>
      <c r="G19" s="2">
        <v>1.6</v>
      </c>
      <c r="H19" s="2">
        <v>1.1000000000000001</v>
      </c>
      <c r="I19" s="2">
        <v>1.3120000000000001</v>
      </c>
      <c r="J19" s="2">
        <v>1.0580000000000001</v>
      </c>
    </row>
    <row r="20" spans="1:10" s="3" customFormat="1">
      <c r="A20" s="2" t="s">
        <v>62</v>
      </c>
      <c r="B20" s="2">
        <v>57</v>
      </c>
      <c r="C20" s="2">
        <v>164</v>
      </c>
      <c r="D20" s="2">
        <v>59</v>
      </c>
      <c r="E20" s="2">
        <f t="shared" si="0"/>
        <v>21.936347412254612</v>
      </c>
      <c r="F20" s="7" t="s">
        <v>101</v>
      </c>
      <c r="G20" s="2">
        <v>0.5</v>
      </c>
      <c r="H20" s="2">
        <v>-1</v>
      </c>
      <c r="I20" s="2">
        <v>1.1830000000000001</v>
      </c>
      <c r="J20" s="2">
        <v>0.80800000000000005</v>
      </c>
    </row>
    <row r="21" spans="1:10" s="3" customFormat="1">
      <c r="A21" s="2" t="s">
        <v>63</v>
      </c>
      <c r="B21" s="2">
        <v>73</v>
      </c>
      <c r="C21" s="2">
        <v>160</v>
      </c>
      <c r="D21" s="2">
        <v>60</v>
      </c>
      <c r="E21" s="2">
        <f t="shared" si="0"/>
        <v>23.4375</v>
      </c>
      <c r="F21" s="7" t="s">
        <v>101</v>
      </c>
      <c r="G21" s="2">
        <v>0.2</v>
      </c>
      <c r="H21" s="2">
        <v>-0.4</v>
      </c>
      <c r="I21" s="2">
        <f>G21*0.12+1.113</f>
        <v>1.137</v>
      </c>
      <c r="J21" s="2">
        <f>H21*0.063+0.931</f>
        <v>0.90580000000000005</v>
      </c>
    </row>
    <row r="22" spans="1:10" s="3" customFormat="1">
      <c r="A22" s="2" t="s">
        <v>64</v>
      </c>
      <c r="B22" s="2">
        <v>70</v>
      </c>
      <c r="C22" s="2">
        <v>156</v>
      </c>
      <c r="D22" s="2">
        <v>56</v>
      </c>
      <c r="E22" s="2">
        <f t="shared" si="0"/>
        <v>23.011176857330703</v>
      </c>
      <c r="F22" s="7" t="s">
        <v>101</v>
      </c>
      <c r="G22" s="2">
        <v>1</v>
      </c>
      <c r="H22" s="2">
        <v>-1</v>
      </c>
      <c r="I22" s="2">
        <v>1.24</v>
      </c>
      <c r="J22" s="2">
        <f t="shared" ref="J22:J23" si="1">H22*0.063+0.931</f>
        <v>0.8680000000000001</v>
      </c>
    </row>
    <row r="23" spans="1:10" s="3" customFormat="1">
      <c r="A23" s="2" t="s">
        <v>65</v>
      </c>
      <c r="B23" s="2">
        <v>65</v>
      </c>
      <c r="C23" s="2">
        <v>146</v>
      </c>
      <c r="D23" s="2">
        <v>55</v>
      </c>
      <c r="E23" s="2">
        <f t="shared" si="0"/>
        <v>25.802214299118035</v>
      </c>
      <c r="F23" s="7" t="s">
        <v>101</v>
      </c>
      <c r="G23" s="2">
        <v>-0.7</v>
      </c>
      <c r="H23" s="4">
        <v>-0.9</v>
      </c>
      <c r="I23" s="2">
        <f t="shared" ref="I23:I24" si="2">G23*0.12+1.113</f>
        <v>1.0289999999999999</v>
      </c>
      <c r="J23" s="2">
        <f t="shared" si="1"/>
        <v>0.87430000000000008</v>
      </c>
    </row>
    <row r="24" spans="1:10" s="3" customFormat="1">
      <c r="A24" s="2" t="s">
        <v>66</v>
      </c>
      <c r="B24" s="2">
        <v>57</v>
      </c>
      <c r="C24" s="2">
        <v>163</v>
      </c>
      <c r="D24" s="2">
        <v>62</v>
      </c>
      <c r="E24" s="2">
        <f t="shared" si="0"/>
        <v>23.335466144755166</v>
      </c>
      <c r="F24" s="7" t="s">
        <v>101</v>
      </c>
      <c r="G24" s="2">
        <v>-0.9</v>
      </c>
      <c r="H24" s="4">
        <v>-0.9</v>
      </c>
      <c r="I24" s="2">
        <f t="shared" si="2"/>
        <v>1.0049999999999999</v>
      </c>
      <c r="J24" s="2">
        <v>0.89</v>
      </c>
    </row>
    <row r="25" spans="1:10" s="3" customFormat="1">
      <c r="A25" s="2" t="s">
        <v>1</v>
      </c>
      <c r="B25" s="2">
        <v>59</v>
      </c>
      <c r="C25" s="2">
        <v>158</v>
      </c>
      <c r="D25" s="2">
        <v>50</v>
      </c>
      <c r="E25" s="2">
        <f t="shared" si="0"/>
        <v>20.028841531805803</v>
      </c>
      <c r="F25" s="9" t="s">
        <v>102</v>
      </c>
      <c r="G25" s="2">
        <v>-1.9</v>
      </c>
      <c r="H25" s="2">
        <v>-1.5</v>
      </c>
      <c r="I25" s="2">
        <v>0.88300000000000001</v>
      </c>
      <c r="J25" s="2">
        <v>0.749</v>
      </c>
    </row>
    <row r="26" spans="1:10" s="3" customFormat="1">
      <c r="A26" s="2" t="s">
        <v>2</v>
      </c>
      <c r="B26" s="2">
        <v>55</v>
      </c>
      <c r="C26" s="2">
        <v>163</v>
      </c>
      <c r="D26" s="2">
        <v>60</v>
      </c>
      <c r="E26" s="2">
        <f t="shared" si="0"/>
        <v>22.582709172343705</v>
      </c>
      <c r="F26" s="9" t="s">
        <v>102</v>
      </c>
      <c r="G26" s="2">
        <v>-1</v>
      </c>
      <c r="H26" s="2">
        <v>-1.4</v>
      </c>
      <c r="I26" s="2">
        <v>0.99299999999999999</v>
      </c>
      <c r="J26" s="2">
        <v>0.76400000000000001</v>
      </c>
    </row>
    <row r="27" spans="1:10" s="3" customFormat="1">
      <c r="A27" s="2" t="s">
        <v>3</v>
      </c>
      <c r="B27" s="2">
        <v>54</v>
      </c>
      <c r="C27" s="2">
        <v>158</v>
      </c>
      <c r="D27" s="2">
        <v>55</v>
      </c>
      <c r="E27" s="2">
        <f t="shared" si="0"/>
        <v>22.03172568498638</v>
      </c>
      <c r="F27" s="9" t="s">
        <v>102</v>
      </c>
      <c r="G27" s="2">
        <v>-2.2999999999999998</v>
      </c>
      <c r="H27" s="2">
        <v>-1.7</v>
      </c>
      <c r="I27" s="2">
        <v>0.83799999999999997</v>
      </c>
      <c r="J27" s="2">
        <v>0.72399999999999998</v>
      </c>
    </row>
    <row r="28" spans="1:10" s="3" customFormat="1">
      <c r="A28" s="2" t="s">
        <v>4</v>
      </c>
      <c r="B28" s="2">
        <v>47</v>
      </c>
      <c r="C28" s="2">
        <v>160</v>
      </c>
      <c r="D28" s="2">
        <v>70</v>
      </c>
      <c r="E28" s="2">
        <f t="shared" si="0"/>
        <v>27.34375</v>
      </c>
      <c r="F28" s="9" t="s">
        <v>102</v>
      </c>
      <c r="G28" s="2">
        <v>-1</v>
      </c>
      <c r="H28" s="2">
        <v>-1.1000000000000001</v>
      </c>
      <c r="I28" s="2">
        <v>0.98899999999999999</v>
      </c>
      <c r="J28" s="2">
        <v>0.79400000000000004</v>
      </c>
    </row>
    <row r="29" spans="1:10" s="3" customFormat="1">
      <c r="A29" s="2" t="s">
        <v>5</v>
      </c>
      <c r="B29" s="2">
        <v>53</v>
      </c>
      <c r="C29" s="2">
        <v>156</v>
      </c>
      <c r="D29" s="2">
        <v>60</v>
      </c>
      <c r="E29" s="2">
        <f t="shared" si="0"/>
        <v>24.65483234714004</v>
      </c>
      <c r="F29" s="9" t="s">
        <v>102</v>
      </c>
      <c r="G29" s="2">
        <v>-1.1000000000000001</v>
      </c>
      <c r="H29" s="2">
        <v>-1.8</v>
      </c>
      <c r="I29" s="2">
        <v>0.98099999999999998</v>
      </c>
      <c r="J29" s="2">
        <v>0.71699999999999997</v>
      </c>
    </row>
    <row r="30" spans="1:10" s="3" customFormat="1">
      <c r="A30" s="2" t="s">
        <v>6</v>
      </c>
      <c r="B30" s="2">
        <v>57</v>
      </c>
      <c r="C30" s="2">
        <v>155</v>
      </c>
      <c r="D30" s="2">
        <v>58</v>
      </c>
      <c r="E30" s="2">
        <f t="shared" si="0"/>
        <v>24.141519250780441</v>
      </c>
      <c r="F30" s="9" t="s">
        <v>102</v>
      </c>
      <c r="G30" s="2">
        <v>-1.6</v>
      </c>
      <c r="H30" s="2">
        <v>-2</v>
      </c>
      <c r="I30" s="2">
        <v>0.92</v>
      </c>
      <c r="J30" s="2">
        <v>0.68899999999999995</v>
      </c>
    </row>
    <row r="31" spans="1:10" s="3" customFormat="1">
      <c r="A31" s="2" t="s">
        <v>7</v>
      </c>
      <c r="B31" s="6">
        <v>58</v>
      </c>
      <c r="C31" s="6">
        <v>160</v>
      </c>
      <c r="D31" s="6">
        <v>52</v>
      </c>
      <c r="E31" s="6">
        <f t="shared" si="0"/>
        <v>20.3125</v>
      </c>
      <c r="F31" s="9" t="s">
        <v>102</v>
      </c>
      <c r="G31" s="6">
        <v>-0.6</v>
      </c>
      <c r="H31" s="6">
        <v>-2.2000000000000002</v>
      </c>
      <c r="I31" s="6">
        <v>1.0409999999999999</v>
      </c>
      <c r="J31" s="6">
        <v>0.66200000000000003</v>
      </c>
    </row>
    <row r="32" spans="1:10" s="3" customFormat="1">
      <c r="A32" s="2" t="s">
        <v>8</v>
      </c>
      <c r="B32" s="2">
        <v>60</v>
      </c>
      <c r="C32" s="2">
        <v>160</v>
      </c>
      <c r="D32" s="2">
        <v>70</v>
      </c>
      <c r="E32" s="2">
        <f t="shared" ref="E32:E62" si="3">D32/C32/C32*10000</f>
        <v>27.34375</v>
      </c>
      <c r="F32" s="9" t="s">
        <v>102</v>
      </c>
      <c r="G32" s="2">
        <v>-1.1000000000000001</v>
      </c>
      <c r="H32" s="2">
        <v>0.1</v>
      </c>
      <c r="I32" s="2">
        <v>0.97699999999999998</v>
      </c>
      <c r="J32" s="2">
        <v>0.94</v>
      </c>
    </row>
    <row r="33" spans="1:10" s="3" customFormat="1">
      <c r="A33" s="2" t="s">
        <v>9</v>
      </c>
      <c r="B33" s="2">
        <v>57</v>
      </c>
      <c r="C33" s="2">
        <v>162</v>
      </c>
      <c r="D33" s="2">
        <v>55</v>
      </c>
      <c r="E33" s="2">
        <f t="shared" si="3"/>
        <v>20.957171162932479</v>
      </c>
      <c r="F33" s="9" t="s">
        <v>102</v>
      </c>
      <c r="G33" s="2">
        <v>-1.3</v>
      </c>
      <c r="H33" s="2">
        <v>-0.8</v>
      </c>
      <c r="I33" s="2">
        <v>0.95199999999999996</v>
      </c>
      <c r="J33" s="2">
        <v>0.83399999999999996</v>
      </c>
    </row>
    <row r="34" spans="1:10" s="3" customFormat="1">
      <c r="A34" s="2" t="s">
        <v>10</v>
      </c>
      <c r="B34" s="2">
        <v>63</v>
      </c>
      <c r="C34" s="2">
        <v>150</v>
      </c>
      <c r="D34" s="2">
        <v>51</v>
      </c>
      <c r="E34" s="2">
        <f t="shared" si="3"/>
        <v>22.666666666666668</v>
      </c>
      <c r="F34" s="9" t="s">
        <v>102</v>
      </c>
      <c r="G34" s="2">
        <v>-1.9</v>
      </c>
      <c r="H34" s="2">
        <v>-1.6</v>
      </c>
      <c r="I34" s="2">
        <v>0.88300000000000001</v>
      </c>
      <c r="J34" s="2">
        <v>0.73799999999999999</v>
      </c>
    </row>
    <row r="35" spans="1:10" s="3" customFormat="1">
      <c r="A35" s="2" t="s">
        <v>11</v>
      </c>
      <c r="B35" s="2">
        <v>56</v>
      </c>
      <c r="C35" s="2">
        <v>168</v>
      </c>
      <c r="D35" s="2">
        <v>67</v>
      </c>
      <c r="E35" s="2">
        <f t="shared" si="3"/>
        <v>23.738662131519277</v>
      </c>
      <c r="F35" s="9" t="s">
        <v>102</v>
      </c>
      <c r="G35" s="2">
        <v>-0.8</v>
      </c>
      <c r="H35" s="2">
        <v>-1.6</v>
      </c>
      <c r="I35" s="2">
        <v>1.016</v>
      </c>
      <c r="J35" s="2">
        <v>0.74299999999999999</v>
      </c>
    </row>
    <row r="36" spans="1:10" s="3" customFormat="1">
      <c r="A36" s="2" t="s">
        <v>12</v>
      </c>
      <c r="B36" s="2">
        <v>58</v>
      </c>
      <c r="C36" s="2">
        <v>158</v>
      </c>
      <c r="D36" s="2">
        <v>50</v>
      </c>
      <c r="E36" s="2">
        <f t="shared" si="3"/>
        <v>20.028841531805803</v>
      </c>
      <c r="F36" s="9" t="s">
        <v>102</v>
      </c>
      <c r="G36" s="2">
        <v>-1</v>
      </c>
      <c r="H36" s="2">
        <v>-1.1000000000000001</v>
      </c>
      <c r="I36" s="2">
        <v>0.999</v>
      </c>
      <c r="J36" s="2">
        <v>0.79200000000000004</v>
      </c>
    </row>
    <row r="37" spans="1:10" s="3" customFormat="1">
      <c r="A37" s="2" t="s">
        <v>13</v>
      </c>
      <c r="B37" s="2">
        <v>54</v>
      </c>
      <c r="C37" s="2">
        <v>164</v>
      </c>
      <c r="D37" s="2">
        <v>66</v>
      </c>
      <c r="E37" s="2">
        <f t="shared" si="3"/>
        <v>24.538964901844139</v>
      </c>
      <c r="F37" s="9" t="s">
        <v>102</v>
      </c>
      <c r="G37" s="2">
        <v>-1.2</v>
      </c>
      <c r="H37" s="2">
        <v>-1.2</v>
      </c>
      <c r="I37" s="2">
        <v>0.97</v>
      </c>
      <c r="J37" s="2">
        <v>0.78500000000000003</v>
      </c>
    </row>
    <row r="38" spans="1:10" s="3" customFormat="1">
      <c r="A38" s="2" t="s">
        <v>14</v>
      </c>
      <c r="B38" s="2">
        <v>50</v>
      </c>
      <c r="C38" s="2">
        <v>158</v>
      </c>
      <c r="D38" s="2">
        <v>60</v>
      </c>
      <c r="E38" s="2">
        <f t="shared" si="3"/>
        <v>24.034609838166961</v>
      </c>
      <c r="F38" s="9" t="s">
        <v>102</v>
      </c>
      <c r="G38" s="2">
        <v>-1.7</v>
      </c>
      <c r="H38" s="2">
        <v>-2.2999999999999998</v>
      </c>
      <c r="I38" s="2">
        <v>0.91100000000000003</v>
      </c>
      <c r="J38" s="2">
        <v>0.65600000000000003</v>
      </c>
    </row>
    <row r="39" spans="1:10" s="3" customFormat="1">
      <c r="A39" s="2" t="s">
        <v>15</v>
      </c>
      <c r="B39" s="2">
        <v>56</v>
      </c>
      <c r="C39" s="2">
        <v>161</v>
      </c>
      <c r="D39" s="2">
        <v>58</v>
      </c>
      <c r="E39" s="2">
        <f t="shared" si="3"/>
        <v>22.37567995061919</v>
      </c>
      <c r="F39" s="9" t="s">
        <v>102</v>
      </c>
      <c r="G39" s="2">
        <v>-1.5</v>
      </c>
      <c r="H39" s="2">
        <v>-1.5</v>
      </c>
      <c r="I39" s="2">
        <v>0.92900000000000005</v>
      </c>
      <c r="J39" s="2">
        <v>0.749</v>
      </c>
    </row>
    <row r="40" spans="1:10" s="3" customFormat="1">
      <c r="A40" s="2" t="s">
        <v>16</v>
      </c>
      <c r="B40" s="2">
        <v>62</v>
      </c>
      <c r="C40" s="2">
        <v>158</v>
      </c>
      <c r="D40" s="2">
        <v>60</v>
      </c>
      <c r="E40" s="2">
        <f t="shared" si="3"/>
        <v>24.034609838166961</v>
      </c>
      <c r="F40" s="9" t="s">
        <v>102</v>
      </c>
      <c r="G40" s="2">
        <v>-1.5</v>
      </c>
      <c r="H40" s="2">
        <v>-2.4</v>
      </c>
      <c r="I40" s="2">
        <v>0.93400000000000005</v>
      </c>
      <c r="J40" s="2">
        <v>0.64</v>
      </c>
    </row>
    <row r="41" spans="1:10" s="3" customFormat="1">
      <c r="A41" s="2" t="s">
        <v>17</v>
      </c>
      <c r="B41" s="2">
        <v>65</v>
      </c>
      <c r="C41" s="2">
        <v>159</v>
      </c>
      <c r="D41" s="2">
        <v>63</v>
      </c>
      <c r="E41" s="2">
        <f t="shared" si="3"/>
        <v>24.919900320398721</v>
      </c>
      <c r="F41" s="9" t="s">
        <v>102</v>
      </c>
      <c r="G41" s="2">
        <v>-2.2000000000000002</v>
      </c>
      <c r="H41" s="2">
        <v>-1.8</v>
      </c>
      <c r="I41" s="2">
        <v>0.85</v>
      </c>
      <c r="J41" s="2">
        <v>0.71199999999999997</v>
      </c>
    </row>
    <row r="42" spans="1:10" s="3" customFormat="1">
      <c r="A42" s="2" t="s">
        <v>18</v>
      </c>
      <c r="B42" s="2">
        <v>57</v>
      </c>
      <c r="C42" s="2">
        <v>158</v>
      </c>
      <c r="D42" s="2">
        <v>63</v>
      </c>
      <c r="E42" s="2">
        <f t="shared" si="3"/>
        <v>25.236340330075311</v>
      </c>
      <c r="F42" s="9" t="s">
        <v>102</v>
      </c>
      <c r="G42" s="2">
        <v>-1.6</v>
      </c>
      <c r="H42" s="2">
        <v>-1.7</v>
      </c>
      <c r="I42" s="2">
        <v>0.92100000000000004</v>
      </c>
      <c r="J42" s="2">
        <v>0.72099999999999997</v>
      </c>
    </row>
    <row r="43" spans="1:10" s="3" customFormat="1">
      <c r="A43" s="2" t="s">
        <v>19</v>
      </c>
      <c r="B43" s="2">
        <v>60</v>
      </c>
      <c r="C43" s="2">
        <v>163</v>
      </c>
      <c r="D43" s="2">
        <v>65</v>
      </c>
      <c r="E43" s="2">
        <f t="shared" si="3"/>
        <v>24.464601603372348</v>
      </c>
      <c r="F43" s="9" t="s">
        <v>102</v>
      </c>
      <c r="G43" s="2">
        <v>-1.6</v>
      </c>
      <c r="H43" s="2">
        <v>-1.6</v>
      </c>
      <c r="I43" s="2">
        <v>0.92300000000000004</v>
      </c>
      <c r="J43" s="2">
        <v>0.73799999999999999</v>
      </c>
    </row>
    <row r="44" spans="1:10" s="3" customFormat="1">
      <c r="A44" s="2" t="s">
        <v>20</v>
      </c>
      <c r="B44" s="2">
        <v>57</v>
      </c>
      <c r="C44" s="2">
        <v>148</v>
      </c>
      <c r="D44" s="2">
        <v>60</v>
      </c>
      <c r="E44" s="2">
        <f t="shared" si="3"/>
        <v>27.392257121986855</v>
      </c>
      <c r="F44" s="9" t="s">
        <v>102</v>
      </c>
      <c r="G44" s="2">
        <v>-1.8</v>
      </c>
      <c r="H44" s="2">
        <v>-1.5</v>
      </c>
      <c r="I44" s="2">
        <v>0.89500000000000002</v>
      </c>
      <c r="J44" s="2">
        <v>0.754</v>
      </c>
    </row>
    <row r="45" spans="1:10" s="3" customFormat="1">
      <c r="A45" s="2" t="s">
        <v>21</v>
      </c>
      <c r="B45" s="2">
        <v>51</v>
      </c>
      <c r="C45" s="2">
        <v>158</v>
      </c>
      <c r="D45" s="2">
        <v>58</v>
      </c>
      <c r="E45" s="2">
        <f t="shared" si="3"/>
        <v>23.23345617689473</v>
      </c>
      <c r="F45" s="9" t="s">
        <v>102</v>
      </c>
      <c r="G45" s="2">
        <v>-1.5</v>
      </c>
      <c r="H45" s="2">
        <v>-1</v>
      </c>
      <c r="I45" s="2">
        <v>0.93300000000000005</v>
      </c>
      <c r="J45" s="2">
        <v>0.81499999999999995</v>
      </c>
    </row>
    <row r="46" spans="1:10" s="3" customFormat="1">
      <c r="A46" s="2" t="s">
        <v>22</v>
      </c>
      <c r="B46" s="2">
        <v>61</v>
      </c>
      <c r="C46" s="2">
        <v>162</v>
      </c>
      <c r="D46" s="2">
        <v>63</v>
      </c>
      <c r="E46" s="2">
        <f t="shared" si="3"/>
        <v>24.005486968449933</v>
      </c>
      <c r="F46" s="9" t="s">
        <v>102</v>
      </c>
      <c r="G46" s="2">
        <v>-1.8</v>
      </c>
      <c r="H46" s="2">
        <v>-1.7</v>
      </c>
      <c r="I46" s="2">
        <v>0.90200000000000002</v>
      </c>
      <c r="J46" s="2">
        <v>0.73</v>
      </c>
    </row>
    <row r="47" spans="1:10" s="3" customFormat="1">
      <c r="A47" s="2" t="s">
        <v>23</v>
      </c>
      <c r="B47" s="2">
        <v>58</v>
      </c>
      <c r="C47" s="2">
        <v>160</v>
      </c>
      <c r="D47" s="2">
        <v>64</v>
      </c>
      <c r="E47" s="2">
        <f t="shared" si="3"/>
        <v>25</v>
      </c>
      <c r="F47" s="9" t="s">
        <v>102</v>
      </c>
      <c r="G47" s="2">
        <v>-1.1000000000000001</v>
      </c>
      <c r="H47" s="2">
        <v>-1.2</v>
      </c>
      <c r="I47" s="2">
        <v>0.97799999999999998</v>
      </c>
      <c r="J47" s="2">
        <v>0.78700000000000003</v>
      </c>
    </row>
    <row r="48" spans="1:10" s="3" customFormat="1">
      <c r="A48" s="2" t="s">
        <v>24</v>
      </c>
      <c r="B48" s="2">
        <v>58</v>
      </c>
      <c r="C48" s="2">
        <v>154</v>
      </c>
      <c r="D48" s="2">
        <v>45</v>
      </c>
      <c r="E48" s="2">
        <f t="shared" si="3"/>
        <v>18.974531961544947</v>
      </c>
      <c r="F48" s="9" t="s">
        <v>102</v>
      </c>
      <c r="G48" s="2">
        <v>-1.3</v>
      </c>
      <c r="H48" s="2">
        <v>-1.5</v>
      </c>
      <c r="I48" s="2">
        <v>0.95199999999999996</v>
      </c>
      <c r="J48" s="2">
        <v>0.752</v>
      </c>
    </row>
    <row r="49" spans="1:10" s="3" customFormat="1">
      <c r="A49" s="2" t="s">
        <v>25</v>
      </c>
      <c r="B49" s="2">
        <v>62</v>
      </c>
      <c r="C49" s="2">
        <v>158</v>
      </c>
      <c r="D49" s="2">
        <v>50</v>
      </c>
      <c r="E49" s="2">
        <f t="shared" si="3"/>
        <v>20.028841531805803</v>
      </c>
      <c r="F49" s="9" t="s">
        <v>102</v>
      </c>
      <c r="G49" s="2">
        <v>-1.7</v>
      </c>
      <c r="H49" s="2">
        <v>-1.6</v>
      </c>
      <c r="I49" s="2">
        <v>0.91200000000000003</v>
      </c>
      <c r="J49" s="2">
        <v>0.73899999999999999</v>
      </c>
    </row>
    <row r="50" spans="1:10" s="3" customFormat="1">
      <c r="A50" s="2" t="s">
        <v>26</v>
      </c>
      <c r="B50" s="2">
        <v>58</v>
      </c>
      <c r="C50" s="2">
        <v>160</v>
      </c>
      <c r="D50" s="2">
        <v>80</v>
      </c>
      <c r="E50" s="2">
        <f t="shared" si="3"/>
        <v>31.25</v>
      </c>
      <c r="F50" s="9" t="s">
        <v>102</v>
      </c>
      <c r="G50" s="2">
        <v>-1.9</v>
      </c>
      <c r="H50" s="2">
        <v>-1.5</v>
      </c>
      <c r="I50" s="2">
        <v>0.88400000000000001</v>
      </c>
      <c r="J50" s="2">
        <v>0.745</v>
      </c>
    </row>
    <row r="51" spans="1:10" s="3" customFormat="1">
      <c r="A51" s="2" t="s">
        <v>27</v>
      </c>
      <c r="B51" s="2">
        <v>59</v>
      </c>
      <c r="C51" s="2">
        <v>156</v>
      </c>
      <c r="D51" s="2">
        <v>67</v>
      </c>
      <c r="E51" s="2">
        <f t="shared" si="3"/>
        <v>27.531229454306377</v>
      </c>
      <c r="F51" s="9" t="s">
        <v>102</v>
      </c>
      <c r="G51" s="2">
        <v>-1.8</v>
      </c>
      <c r="H51" s="2">
        <v>-1.4</v>
      </c>
      <c r="I51" s="2">
        <v>0.89500000000000002</v>
      </c>
      <c r="J51" s="2">
        <v>0.75600000000000001</v>
      </c>
    </row>
    <row r="52" spans="1:10" s="3" customFormat="1">
      <c r="A52" s="2" t="s">
        <v>28</v>
      </c>
      <c r="B52" s="2">
        <v>58</v>
      </c>
      <c r="C52" s="2">
        <v>158</v>
      </c>
      <c r="D52" s="2">
        <v>60</v>
      </c>
      <c r="E52" s="2">
        <f t="shared" si="3"/>
        <v>24.034609838166961</v>
      </c>
      <c r="F52" s="9" t="s">
        <v>102</v>
      </c>
      <c r="G52" s="2">
        <v>-1.5</v>
      </c>
      <c r="H52" s="2">
        <v>-1.1000000000000001</v>
      </c>
      <c r="I52" s="2">
        <v>0.94599999999999995</v>
      </c>
      <c r="J52" s="2">
        <v>0.78700000000000003</v>
      </c>
    </row>
    <row r="53" spans="1:10" s="3" customFormat="1">
      <c r="A53" s="2" t="s">
        <v>29</v>
      </c>
      <c r="B53" s="2">
        <v>54</v>
      </c>
      <c r="C53" s="2">
        <v>165</v>
      </c>
      <c r="D53" s="2">
        <v>48</v>
      </c>
      <c r="E53" s="2">
        <f t="shared" si="3"/>
        <v>17.630853994490355</v>
      </c>
      <c r="F53" s="9" t="s">
        <v>102</v>
      </c>
      <c r="G53" s="2">
        <v>-2.1</v>
      </c>
      <c r="H53" s="2">
        <v>-1.9</v>
      </c>
      <c r="I53" s="2">
        <v>0.872</v>
      </c>
      <c r="J53" s="2">
        <v>0.71899999999999997</v>
      </c>
    </row>
    <row r="54" spans="1:10" s="3" customFormat="1">
      <c r="A54" s="2" t="s">
        <v>30</v>
      </c>
      <c r="B54" s="2">
        <v>56</v>
      </c>
      <c r="C54" s="2">
        <v>155</v>
      </c>
      <c r="D54" s="2">
        <v>59</v>
      </c>
      <c r="E54" s="2">
        <f t="shared" si="3"/>
        <v>24.557752341311133</v>
      </c>
      <c r="F54" s="9" t="s">
        <v>102</v>
      </c>
      <c r="G54" s="2">
        <v>-2</v>
      </c>
      <c r="H54" s="2">
        <v>-1.1000000000000001</v>
      </c>
      <c r="I54" s="2">
        <v>0.89100000000000001</v>
      </c>
      <c r="J54" s="2">
        <v>0.97599999999999998</v>
      </c>
    </row>
    <row r="55" spans="1:10" s="3" customFormat="1">
      <c r="A55" s="2" t="s">
        <v>31</v>
      </c>
      <c r="B55" s="2">
        <v>61</v>
      </c>
      <c r="C55" s="2">
        <v>162</v>
      </c>
      <c r="D55" s="2">
        <v>53</v>
      </c>
      <c r="E55" s="2">
        <f t="shared" si="3"/>
        <v>20.195092211553117</v>
      </c>
      <c r="F55" s="9" t="s">
        <v>102</v>
      </c>
      <c r="G55" s="2">
        <v>-1.8</v>
      </c>
      <c r="H55" s="2">
        <v>-1.8</v>
      </c>
      <c r="I55" s="2">
        <v>0.91</v>
      </c>
      <c r="J55" s="2">
        <v>0.71</v>
      </c>
    </row>
    <row r="56" spans="1:10" s="3" customFormat="1">
      <c r="A56" s="2" t="s">
        <v>32</v>
      </c>
      <c r="B56" s="2">
        <v>55</v>
      </c>
      <c r="C56" s="2">
        <v>150</v>
      </c>
      <c r="D56" s="2">
        <v>56</v>
      </c>
      <c r="E56" s="2">
        <f t="shared" si="3"/>
        <v>24.888888888888889</v>
      </c>
      <c r="F56" s="9" t="s">
        <v>102</v>
      </c>
      <c r="G56" s="2">
        <v>-0.8</v>
      </c>
      <c r="H56" s="2">
        <v>-1.1000000000000001</v>
      </c>
      <c r="I56" s="2">
        <v>1.0389999999999999</v>
      </c>
      <c r="J56" s="2">
        <v>0.79100000000000004</v>
      </c>
    </row>
    <row r="57" spans="1:10" s="3" customFormat="1">
      <c r="A57" s="2" t="s">
        <v>33</v>
      </c>
      <c r="B57" s="2">
        <v>66</v>
      </c>
      <c r="C57" s="2">
        <v>155</v>
      </c>
      <c r="D57" s="2">
        <v>55</v>
      </c>
      <c r="E57" s="2">
        <f t="shared" si="3"/>
        <v>22.892819979188346</v>
      </c>
      <c r="F57" s="9" t="s">
        <v>102</v>
      </c>
      <c r="G57" s="2">
        <v>0.3</v>
      </c>
      <c r="H57" s="2">
        <v>-1.6</v>
      </c>
      <c r="I57" s="2">
        <f>G57*0.12+1.113</f>
        <v>1.149</v>
      </c>
      <c r="J57" s="2">
        <v>0.82899999999999996</v>
      </c>
    </row>
    <row r="58" spans="1:10" s="3" customFormat="1">
      <c r="A58" s="2" t="s">
        <v>34</v>
      </c>
      <c r="B58" s="2">
        <v>75</v>
      </c>
      <c r="C58" s="2">
        <v>156</v>
      </c>
      <c r="D58" s="2">
        <v>54</v>
      </c>
      <c r="E58" s="2">
        <f t="shared" si="3"/>
        <v>22.189349112426036</v>
      </c>
      <c r="F58" s="9" t="s">
        <v>102</v>
      </c>
      <c r="G58" s="2">
        <v>-1.6</v>
      </c>
      <c r="H58" s="2">
        <v>-1.7</v>
      </c>
      <c r="I58" s="2">
        <f t="shared" ref="I58:I69" si="4">G58*0.12+1.113</f>
        <v>0.92100000000000004</v>
      </c>
      <c r="J58" s="2">
        <f t="shared" ref="J58:J69" si="5">0.063*H58+0.931</f>
        <v>0.82390000000000008</v>
      </c>
    </row>
    <row r="59" spans="1:10" s="3" customFormat="1">
      <c r="A59" s="2" t="s">
        <v>35</v>
      </c>
      <c r="B59" s="2">
        <v>65</v>
      </c>
      <c r="C59" s="2">
        <v>158</v>
      </c>
      <c r="D59" s="2">
        <v>70</v>
      </c>
      <c r="E59" s="2">
        <f t="shared" si="3"/>
        <v>28.040378144528116</v>
      </c>
      <c r="F59" s="9" t="s">
        <v>102</v>
      </c>
      <c r="G59" s="2">
        <v>-0.8</v>
      </c>
      <c r="H59" s="2">
        <v>-1.6</v>
      </c>
      <c r="I59" s="2">
        <f t="shared" si="4"/>
        <v>1.0169999999999999</v>
      </c>
      <c r="J59" s="2">
        <f t="shared" si="5"/>
        <v>0.83020000000000005</v>
      </c>
    </row>
    <row r="60" spans="1:10" s="3" customFormat="1">
      <c r="A60" s="2" t="s">
        <v>36</v>
      </c>
      <c r="B60" s="2">
        <v>57</v>
      </c>
      <c r="C60" s="2">
        <v>156</v>
      </c>
      <c r="D60" s="2">
        <v>61</v>
      </c>
      <c r="E60" s="2">
        <f t="shared" si="3"/>
        <v>25.065746219592373</v>
      </c>
      <c r="F60" s="9" t="s">
        <v>102</v>
      </c>
      <c r="G60" s="2">
        <v>-1.3</v>
      </c>
      <c r="H60" s="2">
        <v>-1.6</v>
      </c>
      <c r="I60" s="2">
        <f t="shared" si="4"/>
        <v>0.95699999999999996</v>
      </c>
      <c r="J60" s="2">
        <v>0.83399999999999996</v>
      </c>
    </row>
    <row r="61" spans="1:10" s="3" customFormat="1">
      <c r="A61" s="2" t="s">
        <v>37</v>
      </c>
      <c r="B61" s="2">
        <v>47</v>
      </c>
      <c r="C61" s="2">
        <v>165</v>
      </c>
      <c r="D61" s="2">
        <v>62</v>
      </c>
      <c r="E61" s="2">
        <f t="shared" si="3"/>
        <v>22.773186409550043</v>
      </c>
      <c r="F61" s="9" t="s">
        <v>102</v>
      </c>
      <c r="G61" s="2">
        <v>-1.5</v>
      </c>
      <c r="H61" s="2">
        <v>-1.5</v>
      </c>
      <c r="I61" s="2">
        <f t="shared" si="4"/>
        <v>0.93300000000000005</v>
      </c>
      <c r="J61" s="2">
        <f t="shared" si="5"/>
        <v>0.83650000000000002</v>
      </c>
    </row>
    <row r="62" spans="1:10" s="3" customFormat="1">
      <c r="A62" s="2" t="s">
        <v>106</v>
      </c>
      <c r="B62" s="2">
        <v>68</v>
      </c>
      <c r="C62" s="2">
        <v>159</v>
      </c>
      <c r="D62" s="2">
        <v>58</v>
      </c>
      <c r="E62" s="2">
        <f t="shared" si="3"/>
        <v>22.942130453700404</v>
      </c>
      <c r="F62" s="9" t="s">
        <v>102</v>
      </c>
      <c r="G62" s="2">
        <v>-1.1000000000000001</v>
      </c>
      <c r="H62" s="2">
        <v>-2.1</v>
      </c>
      <c r="I62" s="2">
        <f t="shared" si="4"/>
        <v>0.98099999999999998</v>
      </c>
      <c r="J62" s="2">
        <f t="shared" si="5"/>
        <v>0.79870000000000008</v>
      </c>
    </row>
    <row r="63" spans="1:10" s="3" customFormat="1">
      <c r="A63" s="2" t="s">
        <v>38</v>
      </c>
      <c r="B63" s="2">
        <v>78</v>
      </c>
      <c r="C63" s="2">
        <v>154</v>
      </c>
      <c r="D63" s="2">
        <v>58</v>
      </c>
      <c r="E63" s="2">
        <f t="shared" ref="E63:E94" si="6">D63/C63/C63*10000</f>
        <v>24.456063417102378</v>
      </c>
      <c r="F63" s="9" t="s">
        <v>102</v>
      </c>
      <c r="G63" s="2">
        <v>1.1000000000000001</v>
      </c>
      <c r="H63" s="2">
        <v>-1.6</v>
      </c>
      <c r="I63" s="2">
        <f t="shared" si="4"/>
        <v>1.2450000000000001</v>
      </c>
      <c r="J63" s="2">
        <v>0.83299999999999996</v>
      </c>
    </row>
    <row r="64" spans="1:10" s="3" customFormat="1">
      <c r="A64" s="2" t="s">
        <v>39</v>
      </c>
      <c r="B64" s="2">
        <v>71</v>
      </c>
      <c r="C64" s="2">
        <v>168</v>
      </c>
      <c r="D64" s="2">
        <v>77</v>
      </c>
      <c r="E64" s="2">
        <f t="shared" si="6"/>
        <v>27.281746031746032</v>
      </c>
      <c r="F64" s="9" t="s">
        <v>102</v>
      </c>
      <c r="G64" s="2">
        <v>-2.2000000000000002</v>
      </c>
      <c r="H64" s="2">
        <v>-1.1000000000000001</v>
      </c>
      <c r="I64" s="2">
        <f t="shared" si="4"/>
        <v>0.84899999999999998</v>
      </c>
      <c r="J64" s="2">
        <f t="shared" si="5"/>
        <v>0.86170000000000002</v>
      </c>
    </row>
    <row r="65" spans="1:10" s="3" customFormat="1">
      <c r="A65" s="2" t="s">
        <v>40</v>
      </c>
      <c r="B65" s="2">
        <v>60</v>
      </c>
      <c r="C65" s="2">
        <v>155</v>
      </c>
      <c r="D65" s="2">
        <v>50</v>
      </c>
      <c r="E65" s="2">
        <f t="shared" si="6"/>
        <v>20.811654526534856</v>
      </c>
      <c r="F65" s="9" t="s">
        <v>102</v>
      </c>
      <c r="G65" s="2">
        <v>-2.4</v>
      </c>
      <c r="H65" s="2">
        <v>-2.2999999999999998</v>
      </c>
      <c r="I65" s="2">
        <f t="shared" si="4"/>
        <v>0.82499999999999996</v>
      </c>
      <c r="J65" s="2">
        <f t="shared" si="5"/>
        <v>0.78610000000000002</v>
      </c>
    </row>
    <row r="66" spans="1:10" s="3" customFormat="1">
      <c r="A66" s="2" t="s">
        <v>41</v>
      </c>
      <c r="B66" s="2">
        <v>57</v>
      </c>
      <c r="C66" s="2">
        <v>164</v>
      </c>
      <c r="D66" s="2">
        <v>60</v>
      </c>
      <c r="E66" s="2">
        <f t="shared" si="6"/>
        <v>22.308149910767401</v>
      </c>
      <c r="F66" s="9" t="s">
        <v>102</v>
      </c>
      <c r="G66" s="2">
        <v>-1.1000000000000001</v>
      </c>
      <c r="H66" s="2">
        <v>-1.3</v>
      </c>
      <c r="I66" s="2">
        <v>0.97599999999999998</v>
      </c>
      <c r="J66" s="2">
        <f t="shared" si="5"/>
        <v>0.84910000000000008</v>
      </c>
    </row>
    <row r="67" spans="1:10" s="3" customFormat="1">
      <c r="A67" s="2" t="s">
        <v>42</v>
      </c>
      <c r="B67" s="2">
        <v>70</v>
      </c>
      <c r="C67" s="2">
        <v>167</v>
      </c>
      <c r="D67" s="2">
        <v>70</v>
      </c>
      <c r="E67" s="2">
        <f t="shared" si="6"/>
        <v>25.099501595611173</v>
      </c>
      <c r="F67" s="9" t="s">
        <v>102</v>
      </c>
      <c r="G67" s="2">
        <v>-1</v>
      </c>
      <c r="H67" s="4">
        <v>-1.2</v>
      </c>
      <c r="I67" s="2">
        <v>1.012</v>
      </c>
      <c r="J67" s="2">
        <f t="shared" si="5"/>
        <v>0.85540000000000005</v>
      </c>
    </row>
    <row r="68" spans="1:10" s="3" customFormat="1">
      <c r="A68" s="2" t="s">
        <v>43</v>
      </c>
      <c r="B68" s="2">
        <v>68</v>
      </c>
      <c r="C68" s="2">
        <v>155</v>
      </c>
      <c r="D68" s="2">
        <v>57</v>
      </c>
      <c r="E68" s="2">
        <f t="shared" si="6"/>
        <v>23.725286160249741</v>
      </c>
      <c r="F68" s="9" t="s">
        <v>102</v>
      </c>
      <c r="G68" s="2">
        <v>-0.7</v>
      </c>
      <c r="H68" s="2">
        <v>-1.8</v>
      </c>
      <c r="I68" s="2">
        <f t="shared" si="4"/>
        <v>1.0289999999999999</v>
      </c>
      <c r="J68" s="2">
        <f t="shared" si="5"/>
        <v>0.8176000000000001</v>
      </c>
    </row>
    <row r="69" spans="1:10" s="3" customFormat="1">
      <c r="A69" s="2" t="s">
        <v>67</v>
      </c>
      <c r="B69" s="2">
        <v>57</v>
      </c>
      <c r="C69" s="2">
        <v>167</v>
      </c>
      <c r="D69" s="2">
        <v>66.5</v>
      </c>
      <c r="E69" s="2">
        <f t="shared" si="6"/>
        <v>23.844526515830616</v>
      </c>
      <c r="F69" s="8" t="s">
        <v>103</v>
      </c>
      <c r="G69" s="2">
        <v>-1.6</v>
      </c>
      <c r="H69" s="2">
        <v>-2.6</v>
      </c>
      <c r="I69" s="2">
        <f t="shared" si="4"/>
        <v>0.92100000000000004</v>
      </c>
      <c r="J69" s="2">
        <f t="shared" si="5"/>
        <v>0.7672000000000001</v>
      </c>
    </row>
    <row r="70" spans="1:10" s="3" customFormat="1">
      <c r="A70" s="2" t="s">
        <v>68</v>
      </c>
      <c r="B70" s="2">
        <v>53</v>
      </c>
      <c r="C70" s="2">
        <v>160</v>
      </c>
      <c r="D70" s="2">
        <v>65</v>
      </c>
      <c r="E70" s="2">
        <f t="shared" si="6"/>
        <v>25.390625</v>
      </c>
      <c r="F70" s="8" t="s">
        <v>103</v>
      </c>
      <c r="G70" s="2">
        <v>-0.7</v>
      </c>
      <c r="H70" s="2">
        <v>-3.3</v>
      </c>
      <c r="I70" s="2">
        <v>1.026</v>
      </c>
      <c r="J70" s="2">
        <v>0.53200000000000003</v>
      </c>
    </row>
    <row r="71" spans="1:10" s="3" customFormat="1">
      <c r="A71" s="2" t="s">
        <v>69</v>
      </c>
      <c r="B71" s="2">
        <v>54</v>
      </c>
      <c r="C71" s="2">
        <v>165</v>
      </c>
      <c r="D71" s="2">
        <v>70</v>
      </c>
      <c r="E71" s="2">
        <f t="shared" si="6"/>
        <v>25.711662075298442</v>
      </c>
      <c r="F71" s="8" t="s">
        <v>103</v>
      </c>
      <c r="G71" s="2">
        <v>-2.5</v>
      </c>
      <c r="H71" s="2">
        <v>-0.7</v>
      </c>
      <c r="I71" s="2">
        <v>0.81499999999999995</v>
      </c>
      <c r="J71" s="2">
        <v>0.84499999999999997</v>
      </c>
    </row>
    <row r="72" spans="1:10" s="3" customFormat="1">
      <c r="A72" s="2" t="s">
        <v>70</v>
      </c>
      <c r="B72" s="2">
        <v>62</v>
      </c>
      <c r="C72" s="2">
        <v>167</v>
      </c>
      <c r="D72" s="2">
        <v>65</v>
      </c>
      <c r="E72" s="2">
        <f t="shared" si="6"/>
        <v>23.306680053067517</v>
      </c>
      <c r="F72" s="8" t="s">
        <v>103</v>
      </c>
      <c r="G72" s="2">
        <v>-2.9</v>
      </c>
      <c r="H72" s="2">
        <v>-2.5</v>
      </c>
      <c r="I72" s="2">
        <v>0.76300000000000001</v>
      </c>
      <c r="J72" s="2">
        <v>0.60099999999999998</v>
      </c>
    </row>
    <row r="73" spans="1:10" s="3" customFormat="1">
      <c r="A73" s="2" t="s">
        <v>71</v>
      </c>
      <c r="B73" s="2">
        <v>53</v>
      </c>
      <c r="C73" s="2">
        <v>145</v>
      </c>
      <c r="D73" s="2">
        <v>54</v>
      </c>
      <c r="E73" s="2">
        <f t="shared" si="6"/>
        <v>25.68370986920333</v>
      </c>
      <c r="F73" s="8" t="s">
        <v>103</v>
      </c>
      <c r="G73" s="2">
        <v>-2.6</v>
      </c>
      <c r="H73" s="2">
        <v>-1.2</v>
      </c>
      <c r="I73" s="2">
        <v>0.8</v>
      </c>
      <c r="J73" s="2">
        <v>0.79100000000000004</v>
      </c>
    </row>
    <row r="74" spans="1:10" s="3" customFormat="1">
      <c r="A74" s="2" t="s">
        <v>72</v>
      </c>
      <c r="B74" s="2">
        <v>63</v>
      </c>
      <c r="C74" s="2">
        <v>155</v>
      </c>
      <c r="D74" s="2">
        <v>50</v>
      </c>
      <c r="E74" s="2">
        <f t="shared" si="6"/>
        <v>20.811654526534856</v>
      </c>
      <c r="F74" s="8" t="s">
        <v>103</v>
      </c>
      <c r="G74" s="2">
        <v>-4.0999999999999996</v>
      </c>
      <c r="H74" s="2">
        <v>-2.2999999999999998</v>
      </c>
      <c r="I74" s="2">
        <v>0.623</v>
      </c>
      <c r="J74" s="2">
        <v>0.65400000000000003</v>
      </c>
    </row>
    <row r="75" spans="1:10" s="3" customFormat="1">
      <c r="A75" s="2" t="s">
        <v>73</v>
      </c>
      <c r="B75" s="2">
        <v>55</v>
      </c>
      <c r="C75" s="2">
        <v>155</v>
      </c>
      <c r="D75" s="2">
        <v>48</v>
      </c>
      <c r="E75" s="2">
        <f t="shared" si="6"/>
        <v>19.979188345473467</v>
      </c>
      <c r="F75" s="8" t="s">
        <v>103</v>
      </c>
      <c r="G75" s="2">
        <v>-2.5</v>
      </c>
      <c r="H75" s="2">
        <v>-1.3</v>
      </c>
      <c r="I75" s="2">
        <v>0.81200000000000006</v>
      </c>
      <c r="J75" s="2">
        <v>0.77300000000000002</v>
      </c>
    </row>
    <row r="76" spans="1:10" s="3" customFormat="1">
      <c r="A76" s="2" t="s">
        <v>74</v>
      </c>
      <c r="B76" s="2">
        <v>57</v>
      </c>
      <c r="C76" s="2">
        <v>160</v>
      </c>
      <c r="D76" s="2">
        <v>54</v>
      </c>
      <c r="E76" s="2">
        <f t="shared" si="6"/>
        <v>21.09375</v>
      </c>
      <c r="F76" s="8" t="s">
        <v>103</v>
      </c>
      <c r="G76" s="2">
        <v>-3</v>
      </c>
      <c r="H76" s="2">
        <v>-0.8</v>
      </c>
      <c r="I76" s="2">
        <v>0.751</v>
      </c>
      <c r="J76" s="2">
        <v>0.83399999999999996</v>
      </c>
    </row>
    <row r="77" spans="1:10" s="3" customFormat="1">
      <c r="A77" s="2" t="s">
        <v>75</v>
      </c>
      <c r="B77" s="2">
        <v>67</v>
      </c>
      <c r="C77" s="2">
        <v>148</v>
      </c>
      <c r="D77" s="2">
        <v>55</v>
      </c>
      <c r="E77" s="2">
        <f t="shared" si="6"/>
        <v>25.109569028487947</v>
      </c>
      <c r="F77" s="8" t="s">
        <v>103</v>
      </c>
      <c r="G77" s="2">
        <v>-3.7</v>
      </c>
      <c r="H77" s="2">
        <v>-2.6</v>
      </c>
      <c r="I77" s="2">
        <v>0.66900000000000004</v>
      </c>
      <c r="J77" s="2">
        <v>0.60899999999999999</v>
      </c>
    </row>
    <row r="78" spans="1:10" s="3" customFormat="1">
      <c r="A78" s="2" t="s">
        <v>76</v>
      </c>
      <c r="B78" s="2">
        <v>61</v>
      </c>
      <c r="C78" s="2">
        <v>166</v>
      </c>
      <c r="D78" s="2">
        <v>65</v>
      </c>
      <c r="E78" s="2">
        <f t="shared" si="6"/>
        <v>23.588329220496444</v>
      </c>
      <c r="F78" s="8" t="s">
        <v>103</v>
      </c>
      <c r="G78" s="2">
        <v>-2.5</v>
      </c>
      <c r="H78" s="2">
        <v>-1.5</v>
      </c>
      <c r="I78" s="2">
        <v>0.81799999999999995</v>
      </c>
      <c r="J78" s="2">
        <v>0.745</v>
      </c>
    </row>
    <row r="79" spans="1:10" s="3" customFormat="1">
      <c r="A79" s="2" t="s">
        <v>77</v>
      </c>
      <c r="B79" s="2">
        <v>59</v>
      </c>
      <c r="C79" s="2">
        <v>164</v>
      </c>
      <c r="D79" s="2">
        <v>55</v>
      </c>
      <c r="E79" s="2">
        <f t="shared" si="6"/>
        <v>20.449137418203453</v>
      </c>
      <c r="F79" s="8" t="s">
        <v>103</v>
      </c>
      <c r="G79" s="2">
        <v>-3.5</v>
      </c>
      <c r="H79" s="2">
        <v>-2.4</v>
      </c>
      <c r="I79" s="2">
        <v>0.72099999999999997</v>
      </c>
      <c r="J79" s="2">
        <v>0.65500000000000003</v>
      </c>
    </row>
    <row r="80" spans="1:10" s="3" customFormat="1">
      <c r="A80" s="2" t="s">
        <v>78</v>
      </c>
      <c r="B80" s="2">
        <v>54</v>
      </c>
      <c r="C80" s="2">
        <v>158</v>
      </c>
      <c r="D80" s="2">
        <v>46</v>
      </c>
      <c r="E80" s="2">
        <f t="shared" si="6"/>
        <v>18.426534209261337</v>
      </c>
      <c r="F80" s="8" t="s">
        <v>103</v>
      </c>
      <c r="G80" s="2">
        <v>-2.6</v>
      </c>
      <c r="H80" s="2">
        <v>0.2</v>
      </c>
      <c r="I80" s="2">
        <v>0.79500000000000004</v>
      </c>
      <c r="J80" s="2">
        <v>0.91700000000000004</v>
      </c>
    </row>
    <row r="81" spans="1:10" s="3" customFormat="1">
      <c r="A81" s="2" t="s">
        <v>79</v>
      </c>
      <c r="B81" s="2">
        <v>63</v>
      </c>
      <c r="C81" s="2">
        <v>155</v>
      </c>
      <c r="D81" s="2">
        <v>46</v>
      </c>
      <c r="E81" s="2">
        <f t="shared" si="6"/>
        <v>19.146722164412072</v>
      </c>
      <c r="F81" s="8" t="s">
        <v>103</v>
      </c>
      <c r="G81" s="2">
        <v>-2</v>
      </c>
      <c r="H81" s="2">
        <v>-2.6</v>
      </c>
      <c r="I81" s="2">
        <v>0.876</v>
      </c>
      <c r="J81" s="2">
        <v>0.62</v>
      </c>
    </row>
    <row r="82" spans="1:10" s="3" customFormat="1">
      <c r="A82" s="2" t="s">
        <v>80</v>
      </c>
      <c r="B82" s="2">
        <v>54</v>
      </c>
      <c r="C82" s="2">
        <v>150</v>
      </c>
      <c r="D82" s="2">
        <v>48</v>
      </c>
      <c r="E82" s="2">
        <f t="shared" si="6"/>
        <v>21.333333333333336</v>
      </c>
      <c r="F82" s="8" t="s">
        <v>103</v>
      </c>
      <c r="G82" s="2">
        <v>-2.2999999999999998</v>
      </c>
      <c r="H82" s="2">
        <v>-2.5</v>
      </c>
      <c r="I82" s="2">
        <v>0.85199999999999998</v>
      </c>
      <c r="J82" s="2">
        <v>0.623</v>
      </c>
    </row>
    <row r="83" spans="1:10" s="3" customFormat="1">
      <c r="A83" s="2" t="s">
        <v>81</v>
      </c>
      <c r="B83" s="2">
        <v>60</v>
      </c>
      <c r="C83" s="2">
        <v>150</v>
      </c>
      <c r="D83" s="2">
        <v>52</v>
      </c>
      <c r="E83" s="2">
        <f t="shared" si="6"/>
        <v>23.111111111111111</v>
      </c>
      <c r="F83" s="8" t="s">
        <v>103</v>
      </c>
      <c r="G83" s="2">
        <v>-3.3</v>
      </c>
      <c r="H83" s="2">
        <v>-1.3</v>
      </c>
      <c r="I83" s="2">
        <v>0.73099999999999998</v>
      </c>
      <c r="J83" s="2">
        <v>0.76800000000000002</v>
      </c>
    </row>
    <row r="84" spans="1:10" s="3" customFormat="1">
      <c r="A84" s="2" t="s">
        <v>82</v>
      </c>
      <c r="B84" s="2">
        <v>67</v>
      </c>
      <c r="C84" s="2">
        <v>150</v>
      </c>
      <c r="D84" s="2">
        <v>52</v>
      </c>
      <c r="E84" s="2">
        <f t="shared" si="6"/>
        <v>23.111111111111111</v>
      </c>
      <c r="F84" s="8" t="s">
        <v>103</v>
      </c>
      <c r="G84" s="2">
        <v>-4</v>
      </c>
      <c r="H84" s="2">
        <v>-2.2999999999999998</v>
      </c>
      <c r="I84" s="2">
        <f>G84*0.12+1.113</f>
        <v>0.63300000000000001</v>
      </c>
      <c r="J84" s="2">
        <f>H84*0.063+0.931</f>
        <v>0.78610000000000002</v>
      </c>
    </row>
    <row r="85" spans="1:10" s="3" customFormat="1">
      <c r="A85" s="2" t="s">
        <v>83</v>
      </c>
      <c r="B85" s="2">
        <v>70</v>
      </c>
      <c r="C85" s="2">
        <v>156</v>
      </c>
      <c r="D85" s="2">
        <v>49</v>
      </c>
      <c r="E85" s="2">
        <f t="shared" si="6"/>
        <v>20.134779750164366</v>
      </c>
      <c r="F85" s="8" t="s">
        <v>103</v>
      </c>
      <c r="G85" s="2">
        <v>-0.3</v>
      </c>
      <c r="H85" s="2">
        <v>-2.6</v>
      </c>
      <c r="I85" s="2">
        <f t="shared" ref="I85:I95" si="7">G85*0.12+1.113</f>
        <v>1.077</v>
      </c>
      <c r="J85" s="2">
        <f t="shared" ref="J85:J95" si="8">H85*0.063+0.931</f>
        <v>0.7672000000000001</v>
      </c>
    </row>
    <row r="86" spans="1:10" s="3" customFormat="1">
      <c r="A86" s="2" t="s">
        <v>93</v>
      </c>
      <c r="B86" s="2">
        <v>73</v>
      </c>
      <c r="C86" s="2">
        <v>165</v>
      </c>
      <c r="D86" s="2">
        <v>68</v>
      </c>
      <c r="E86" s="2">
        <f t="shared" si="6"/>
        <v>24.977043158861338</v>
      </c>
      <c r="F86" s="8" t="s">
        <v>103</v>
      </c>
      <c r="G86" s="2">
        <v>-3</v>
      </c>
      <c r="H86" s="2">
        <v>-4.0999999999999996</v>
      </c>
      <c r="I86" s="2">
        <v>0.76</v>
      </c>
      <c r="J86" s="2">
        <f t="shared" si="8"/>
        <v>0.67270000000000008</v>
      </c>
    </row>
    <row r="87" spans="1:10" s="3" customFormat="1">
      <c r="A87" s="2" t="s">
        <v>85</v>
      </c>
      <c r="B87" s="2">
        <v>74</v>
      </c>
      <c r="C87" s="2">
        <v>155</v>
      </c>
      <c r="D87" s="2">
        <v>75</v>
      </c>
      <c r="E87" s="2">
        <f t="shared" si="6"/>
        <v>31.217481789802292</v>
      </c>
      <c r="F87" s="8" t="s">
        <v>103</v>
      </c>
      <c r="G87" s="2">
        <v>-2.5</v>
      </c>
      <c r="H87" s="2">
        <v>-3.2</v>
      </c>
      <c r="I87" s="2">
        <f t="shared" si="7"/>
        <v>0.81299999999999994</v>
      </c>
      <c r="J87" s="2">
        <f t="shared" si="8"/>
        <v>0.72940000000000005</v>
      </c>
    </row>
    <row r="88" spans="1:10" s="3" customFormat="1">
      <c r="A88" s="2" t="s">
        <v>86</v>
      </c>
      <c r="B88" s="2">
        <v>68</v>
      </c>
      <c r="C88" s="2">
        <v>160</v>
      </c>
      <c r="D88" s="2">
        <v>63</v>
      </c>
      <c r="E88" s="2">
        <f t="shared" si="6"/>
        <v>24.609375</v>
      </c>
      <c r="F88" s="8" t="s">
        <v>103</v>
      </c>
      <c r="G88" s="2">
        <v>-2.5</v>
      </c>
      <c r="H88" s="2">
        <v>-2.9</v>
      </c>
      <c r="I88" s="2">
        <v>0.82699999999999996</v>
      </c>
      <c r="J88" s="2">
        <f t="shared" si="8"/>
        <v>0.74830000000000008</v>
      </c>
    </row>
    <row r="89" spans="1:10" s="3" customFormat="1">
      <c r="A89" s="2" t="s">
        <v>87</v>
      </c>
      <c r="B89" s="2">
        <v>71</v>
      </c>
      <c r="C89" s="2">
        <v>166</v>
      </c>
      <c r="D89" s="2">
        <v>77</v>
      </c>
      <c r="E89" s="2">
        <f t="shared" si="6"/>
        <v>27.94309769197271</v>
      </c>
      <c r="F89" s="8" t="s">
        <v>103</v>
      </c>
      <c r="G89" s="4">
        <v>-2.8</v>
      </c>
      <c r="H89" s="2">
        <v>-2.9</v>
      </c>
      <c r="I89" s="2">
        <f t="shared" si="7"/>
        <v>0.77700000000000002</v>
      </c>
      <c r="J89" s="2">
        <v>0.75</v>
      </c>
    </row>
    <row r="90" spans="1:10" s="3" customFormat="1">
      <c r="A90" s="2" t="s">
        <v>88</v>
      </c>
      <c r="B90" s="2">
        <v>57</v>
      </c>
      <c r="C90" s="2">
        <v>164</v>
      </c>
      <c r="D90" s="2">
        <v>60</v>
      </c>
      <c r="E90" s="2">
        <f t="shared" si="6"/>
        <v>22.308149910767401</v>
      </c>
      <c r="F90" s="8" t="s">
        <v>103</v>
      </c>
      <c r="G90" s="4">
        <v>-2.8</v>
      </c>
      <c r="H90" s="2">
        <v>-1.8</v>
      </c>
      <c r="I90" s="2">
        <v>0.76</v>
      </c>
      <c r="J90" s="2">
        <f t="shared" si="8"/>
        <v>0.8176000000000001</v>
      </c>
    </row>
    <row r="91" spans="1:10" s="3" customFormat="1">
      <c r="A91" s="2" t="s">
        <v>89</v>
      </c>
      <c r="B91" s="2">
        <v>59</v>
      </c>
      <c r="C91" s="2">
        <v>168</v>
      </c>
      <c r="D91" s="2">
        <v>60</v>
      </c>
      <c r="E91" s="2">
        <f t="shared" si="6"/>
        <v>21.258503401360546</v>
      </c>
      <c r="F91" s="8" t="s">
        <v>103</v>
      </c>
      <c r="G91" s="2">
        <v>-2.1</v>
      </c>
      <c r="H91" s="2">
        <v>-2.5</v>
      </c>
      <c r="I91" s="2">
        <f t="shared" si="7"/>
        <v>0.86099999999999999</v>
      </c>
      <c r="J91" s="2">
        <f t="shared" si="8"/>
        <v>0.77350000000000008</v>
      </c>
    </row>
    <row r="92" spans="1:10" s="3" customFormat="1">
      <c r="A92" s="2" t="s">
        <v>90</v>
      </c>
      <c r="B92" s="2">
        <v>54</v>
      </c>
      <c r="C92" s="2">
        <v>160</v>
      </c>
      <c r="D92" s="2">
        <v>52</v>
      </c>
      <c r="E92" s="2">
        <f t="shared" si="6"/>
        <v>20.3125</v>
      </c>
      <c r="F92" s="8" t="s">
        <v>103</v>
      </c>
      <c r="G92" s="2">
        <v>-3.9</v>
      </c>
      <c r="H92" s="2">
        <v>-1</v>
      </c>
      <c r="I92" s="2">
        <f t="shared" si="7"/>
        <v>0.64500000000000002</v>
      </c>
      <c r="J92" s="2">
        <f t="shared" si="8"/>
        <v>0.8680000000000001</v>
      </c>
    </row>
    <row r="93" spans="1:10" s="3" customFormat="1">
      <c r="A93" s="2" t="s">
        <v>84</v>
      </c>
      <c r="B93" s="2">
        <v>64</v>
      </c>
      <c r="C93" s="2">
        <v>162</v>
      </c>
      <c r="D93" s="2">
        <v>68</v>
      </c>
      <c r="E93" s="2">
        <f t="shared" si="6"/>
        <v>25.910684346898339</v>
      </c>
      <c r="F93" s="8" t="s">
        <v>103</v>
      </c>
      <c r="G93" s="2">
        <v>-2</v>
      </c>
      <c r="H93" s="4">
        <v>-2.5</v>
      </c>
      <c r="I93" s="2">
        <f t="shared" si="7"/>
        <v>0.873</v>
      </c>
      <c r="J93" s="2">
        <v>0.79</v>
      </c>
    </row>
    <row r="94" spans="1:10" s="3" customFormat="1">
      <c r="A94" s="2" t="s">
        <v>91</v>
      </c>
      <c r="B94" s="2">
        <v>71</v>
      </c>
      <c r="C94" s="2">
        <v>152</v>
      </c>
      <c r="D94" s="2">
        <v>57</v>
      </c>
      <c r="E94" s="2">
        <f t="shared" si="6"/>
        <v>24.671052631578945</v>
      </c>
      <c r="F94" s="8" t="s">
        <v>103</v>
      </c>
      <c r="G94" s="2">
        <v>-3.1</v>
      </c>
      <c r="H94" s="4">
        <v>-1.2</v>
      </c>
      <c r="I94" s="2">
        <f t="shared" si="7"/>
        <v>0.74099999999999999</v>
      </c>
      <c r="J94" s="2">
        <f t="shared" si="8"/>
        <v>0.85540000000000005</v>
      </c>
    </row>
    <row r="95" spans="1:10" s="3" customFormat="1">
      <c r="A95" s="2" t="s">
        <v>92</v>
      </c>
      <c r="B95" s="2">
        <v>68</v>
      </c>
      <c r="C95" s="2">
        <v>159</v>
      </c>
      <c r="D95" s="2">
        <v>53</v>
      </c>
      <c r="E95" s="2">
        <f t="shared" ref="E95" si="9">D95/C95/C95*10000</f>
        <v>20.964360587002094</v>
      </c>
      <c r="F95" s="8" t="s">
        <v>103</v>
      </c>
      <c r="G95" s="2">
        <v>-3.5</v>
      </c>
      <c r="H95" s="4">
        <v>-2.4</v>
      </c>
      <c r="I95" s="2">
        <f t="shared" si="7"/>
        <v>0.69300000000000006</v>
      </c>
      <c r="J95" s="2">
        <f t="shared" si="8"/>
        <v>0.77980000000000005</v>
      </c>
    </row>
  </sheetData>
  <phoneticPr fontId="1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samples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2023-12-21T06:43:10Z</dcterms:modified>
</cp:coreProperties>
</file>