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treyscott/Desktop/Projects/Dicty/symbiont_prevalence/results/"/>
    </mc:Choice>
  </mc:AlternateContent>
  <xr:revisionPtr revIDLastSave="0" documentId="13_ncr:1_{4BB54777-E1C4-A345-B745-E9802655B4A7}" xr6:coauthVersionLast="47" xr6:coauthVersionMax="47" xr10:uidLastSave="{00000000-0000-0000-0000-000000000000}"/>
  <bookViews>
    <workbookView xWindow="4940" yWindow="720" windowWidth="19900" windowHeight="13500" firstSheet="2" activeTab="8" xr2:uid="{00000000-000D-0000-FFFF-FFFF00000000}"/>
  </bookViews>
  <sheets>
    <sheet name="Contents" sheetId="15" r:id="rId1"/>
    <sheet name="Fisher's test" sheetId="7" r:id="rId2"/>
    <sheet name="Total symbiosis" sheetId="8" r:id="rId3"/>
    <sheet name="P. agricolaris" sheetId="9" r:id="rId4"/>
    <sheet name="P. hayleyella" sheetId="10" r:id="rId5"/>
    <sheet name="P. bonniea" sheetId="11" r:id="rId6"/>
    <sheet name="Amoebophilus" sheetId="12" r:id="rId7"/>
    <sheet name="Chlamy" sheetId="13" r:id="rId8"/>
    <sheet name="P. hayleyella &amp; Amoebophilus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7" l="1"/>
  <c r="G31" i="7"/>
  <c r="F31" i="7"/>
  <c r="E31" i="7"/>
  <c r="D31" i="7"/>
  <c r="C31" i="7"/>
  <c r="B31" i="7"/>
  <c r="K30" i="7"/>
  <c r="J30" i="7"/>
  <c r="I30" i="7"/>
  <c r="K29" i="7"/>
  <c r="J29" i="7"/>
  <c r="I29" i="7"/>
  <c r="K28" i="7"/>
  <c r="J28" i="7"/>
  <c r="I28" i="7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X16" i="7"/>
  <c r="W16" i="7"/>
  <c r="V16" i="7"/>
  <c r="U16" i="7"/>
  <c r="T16" i="7"/>
  <c r="S16" i="7"/>
  <c r="Q16" i="7"/>
  <c r="P16" i="7"/>
  <c r="O16" i="7"/>
  <c r="K16" i="7"/>
  <c r="J16" i="7"/>
  <c r="I16" i="7"/>
  <c r="Z15" i="7"/>
  <c r="Y15" i="7"/>
  <c r="K15" i="7"/>
  <c r="J15" i="7"/>
  <c r="I15" i="7"/>
  <c r="Y14" i="7"/>
  <c r="Z14" i="7" s="1"/>
  <c r="K14" i="7"/>
  <c r="J14" i="7"/>
  <c r="I14" i="7"/>
  <c r="Z13" i="7"/>
  <c r="Y13" i="7"/>
  <c r="K13" i="7"/>
  <c r="J13" i="7"/>
  <c r="I13" i="7"/>
  <c r="R12" i="7"/>
  <c r="Y12" i="7" s="1"/>
  <c r="Z12" i="7" s="1"/>
  <c r="K12" i="7"/>
  <c r="J12" i="7"/>
  <c r="I12" i="7"/>
  <c r="Y11" i="7"/>
  <c r="Z11" i="7" s="1"/>
  <c r="K11" i="7"/>
  <c r="J11" i="7"/>
  <c r="I11" i="7"/>
  <c r="Z10" i="7"/>
  <c r="Y10" i="7"/>
  <c r="K10" i="7"/>
  <c r="J10" i="7"/>
  <c r="I10" i="7"/>
  <c r="Y9" i="7"/>
  <c r="Z9" i="7" s="1"/>
  <c r="K9" i="7"/>
  <c r="J9" i="7"/>
  <c r="I9" i="7"/>
  <c r="R8" i="7"/>
  <c r="Y8" i="7" s="1"/>
  <c r="Z8" i="7" s="1"/>
  <c r="K8" i="7"/>
  <c r="J8" i="7"/>
  <c r="I8" i="7"/>
  <c r="R7" i="7"/>
  <c r="R16" i="7" s="1"/>
  <c r="K7" i="7"/>
  <c r="K31" i="7" s="1"/>
  <c r="J7" i="7"/>
  <c r="J31" i="7" s="1"/>
  <c r="I7" i="7"/>
  <c r="I31" i="7" s="1"/>
  <c r="Y7" i="7" l="1"/>
  <c r="Y16" i="7" l="1"/>
  <c r="Z7" i="7"/>
  <c r="Z16" i="7" s="1"/>
</calcChain>
</file>

<file path=xl/sharedStrings.xml><?xml version="1.0" encoding="utf-8"?>
<sst xmlns="http://schemas.openxmlformats.org/spreadsheetml/2006/main" count="359" uniqueCount="105">
  <si>
    <t>MAT</t>
  </si>
  <si>
    <t>pH</t>
  </si>
  <si>
    <t>MAP</t>
  </si>
  <si>
    <t>df</t>
  </si>
  <si>
    <t>AICc</t>
  </si>
  <si>
    <t>1</t>
  </si>
  <si>
    <t>5</t>
  </si>
  <si>
    <t>9</t>
  </si>
  <si>
    <t>2</t>
  </si>
  <si>
    <t>17</t>
  </si>
  <si>
    <t>3</t>
  </si>
  <si>
    <t>6</t>
  </si>
  <si>
    <t>10</t>
  </si>
  <si>
    <t>11</t>
  </si>
  <si>
    <t>13</t>
  </si>
  <si>
    <t>7</t>
  </si>
  <si>
    <t>21</t>
  </si>
  <si>
    <t>4</t>
  </si>
  <si>
    <t>25</t>
  </si>
  <si>
    <t>18</t>
  </si>
  <si>
    <t>19</t>
  </si>
  <si>
    <t>* sampling data from all locations (Haslekorn 2019)</t>
  </si>
  <si>
    <t>* only those locations that have at least 2/3 burkholderia (coinfections possible)</t>
  </si>
  <si>
    <t>Single Infections</t>
  </si>
  <si>
    <t>Coinfections</t>
  </si>
  <si>
    <t>Single + Coinfections</t>
  </si>
  <si>
    <t>Location</t>
  </si>
  <si>
    <t>Sample Size</t>
  </si>
  <si>
    <t>BA</t>
  </si>
  <si>
    <t>BH</t>
  </si>
  <si>
    <t>BB</t>
  </si>
  <si>
    <t>BABH</t>
  </si>
  <si>
    <t>BABB</t>
  </si>
  <si>
    <t>BHBB</t>
  </si>
  <si>
    <t>Total BA</t>
  </si>
  <si>
    <t>Total BH</t>
  </si>
  <si>
    <t>Total BB</t>
  </si>
  <si>
    <t>Total Burk</t>
  </si>
  <si>
    <t>No Burk</t>
  </si>
  <si>
    <t># of tests</t>
  </si>
  <si>
    <t>Arkansas- Forest City</t>
  </si>
  <si>
    <t>Indiana- Paloka Lake</t>
  </si>
  <si>
    <t>Georgia- Cooper Creek</t>
  </si>
  <si>
    <t>Kentucky- Land Btwn the Lakes</t>
  </si>
  <si>
    <t>Illinois- Effingham</t>
  </si>
  <si>
    <t>Massachusetts- Mt. Greylock</t>
  </si>
  <si>
    <t>Indiana- Bloomington</t>
  </si>
  <si>
    <t>North Carolina- Little Butts Gap</t>
  </si>
  <si>
    <t>Indiana- Bloomington (Lobelia)</t>
  </si>
  <si>
    <t>Tennessee- Indian Gap</t>
  </si>
  <si>
    <t>Texas- Houston Arboretum</t>
  </si>
  <si>
    <t>Texas- Linden</t>
  </si>
  <si>
    <t>Virginia- MLBS.b</t>
  </si>
  <si>
    <t>Massachusetts-Boston</t>
  </si>
  <si>
    <t>Virginia- MLBS.a - Bald Knob</t>
  </si>
  <si>
    <t>Michigan</t>
  </si>
  <si>
    <t>TOTAL</t>
  </si>
  <si>
    <t>Missouri- St. Louis</t>
  </si>
  <si>
    <t>North Carolina- Linville Falls</t>
  </si>
  <si>
    <t>Tennessee- Rhodo Thicket</t>
  </si>
  <si>
    <t>Tennessee- Road</t>
  </si>
  <si>
    <t>Tennessee- Sugarlands</t>
  </si>
  <si>
    <t>Texas- Armand Bayou</t>
  </si>
  <si>
    <t>Texas- Carthage</t>
  </si>
  <si>
    <t>Texas- Webster</t>
  </si>
  <si>
    <t>Fisher tests</t>
  </si>
  <si>
    <t>(Intercept)</t>
  </si>
  <si>
    <t>logLik</t>
  </si>
  <si>
    <t>delta</t>
  </si>
  <si>
    <t>weight</t>
  </si>
  <si>
    <t>Model</t>
  </si>
  <si>
    <t>C/N</t>
  </si>
  <si>
    <t>Colwells P</t>
  </si>
  <si>
    <t>Colwells P (last 5 years)</t>
  </si>
  <si>
    <t>33</t>
  </si>
  <si>
    <t>34</t>
  </si>
  <si>
    <t>41</t>
  </si>
  <si>
    <t>49</t>
  </si>
  <si>
    <t>37</t>
  </si>
  <si>
    <t>35</t>
  </si>
  <si>
    <t>*p-values for each comparison, not corrected for multiple comparisons</t>
  </si>
  <si>
    <t>*p-values for each comparison, corrected for multiple comparisons</t>
  </si>
  <si>
    <t>BAxBH</t>
  </si>
  <si>
    <t>BAxBB</t>
  </si>
  <si>
    <t>BHxBB</t>
  </si>
  <si>
    <t>*0.0454003</t>
  </si>
  <si>
    <t>*corrected for multiple comparisons using benjamin-hochberg correction</t>
  </si>
  <si>
    <t>Page</t>
  </si>
  <si>
    <t>Description</t>
  </si>
  <si>
    <t>Fisher's test</t>
  </si>
  <si>
    <t>Supplemental tables (including p-values) for Fisher tests of Paraburkholderia symbiont coinfections</t>
  </si>
  <si>
    <t>Total symbiosis</t>
  </si>
  <si>
    <t>Logistic regression model selection table for having any symbiont</t>
  </si>
  <si>
    <t>P. agricolaris</t>
  </si>
  <si>
    <t>P. hayleyella</t>
  </si>
  <si>
    <t>P. bonniea</t>
  </si>
  <si>
    <t>Amoebophilus</t>
  </si>
  <si>
    <t>Chlamy</t>
  </si>
  <si>
    <t>P. hayleyella &amp; Amoebophilus</t>
  </si>
  <si>
    <t>Logistic regression model selection table for P. agricolaris prevalence</t>
  </si>
  <si>
    <t>Logistic regression model selection table for P. hayleyella prevalence</t>
  </si>
  <si>
    <t>Logistic regression model selection table for P. bonniea prevalence</t>
  </si>
  <si>
    <t>Logistic regression model selection table for Amoebophilus prevalence</t>
  </si>
  <si>
    <t>Logistic regression model selection table for Chalmydiae prevalence</t>
  </si>
  <si>
    <t>Logistic regression model selection table for coinfection prevalence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</si>
</sst>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0" borderId="1" xfId="0" applyBorder="1"/>
    <xf numFmtId="0" fontId="0" fillId="0" borderId="10" xfId="0" applyBorder="1"/>
    <xf numFmtId="0" fontId="0" fillId="0" borderId="3" xfId="0" applyBorder="1"/>
    <xf numFmtId="0" fontId="2" fillId="0" borderId="1" xfId="0" applyFont="1" applyBorder="1"/>
    <xf numFmtId="0" fontId="1" fillId="0" borderId="11" xfId="0" applyFont="1" applyBorder="1"/>
    <xf numFmtId="0" fontId="0" fillId="0" borderId="11" xfId="0" applyBorder="1"/>
    <xf numFmtId="0" fontId="4" fillId="3" borderId="0" xfId="0" applyFont="1" applyFill="1" applyAlignment="1">
      <alignment vertical="center"/>
    </xf>
    <xf numFmtId="0" fontId="0" fillId="3" borderId="8" xfId="0" applyFill="1" applyBorder="1"/>
    <xf numFmtId="0" fontId="1" fillId="0" borderId="8" xfId="0" applyFont="1" applyBorder="1" applyAlignment="1">
      <alignment horizontal="right"/>
    </xf>
    <xf numFmtId="0" fontId="4" fillId="3" borderId="7" xfId="0" applyFont="1" applyFill="1" applyBorder="1" applyAlignment="1">
      <alignment vertical="center"/>
    </xf>
    <xf numFmtId="0" fontId="0" fillId="0" borderId="12" xfId="0" applyBorder="1"/>
    <xf numFmtId="0" fontId="0" fillId="3" borderId="10" xfId="0" applyFill="1" applyBorder="1"/>
    <xf numFmtId="0" fontId="0" fillId="3" borderId="0" xfId="0" applyFill="1"/>
    <xf numFmtId="0" fontId="5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78EC-8DD1-CF48-B2D8-B6A3C2C3D966}">
  <dimension ref="A1:B9"/>
  <sheetViews>
    <sheetView workbookViewId="0">
      <selection activeCell="D13" sqref="D13"/>
    </sheetView>
  </sheetViews>
  <sheetFormatPr baseColWidth="10" defaultRowHeight="15" x14ac:dyDescent="0.2"/>
  <sheetData>
    <row r="1" spans="1:2" x14ac:dyDescent="0.2">
      <c r="A1" s="34" t="s">
        <v>87</v>
      </c>
      <c r="B1" s="34" t="s">
        <v>88</v>
      </c>
    </row>
    <row r="2" spans="1:2" x14ac:dyDescent="0.2">
      <c r="A2" t="s">
        <v>89</v>
      </c>
      <c r="B2" t="s">
        <v>90</v>
      </c>
    </row>
    <row r="3" spans="1:2" x14ac:dyDescent="0.2">
      <c r="A3" t="s">
        <v>91</v>
      </c>
      <c r="B3" t="s">
        <v>92</v>
      </c>
    </row>
    <row r="4" spans="1:2" x14ac:dyDescent="0.2">
      <c r="A4" t="s">
        <v>93</v>
      </c>
      <c r="B4" t="s">
        <v>99</v>
      </c>
    </row>
    <row r="5" spans="1:2" x14ac:dyDescent="0.2">
      <c r="A5" t="s">
        <v>94</v>
      </c>
      <c r="B5" t="s">
        <v>100</v>
      </c>
    </row>
    <row r="6" spans="1:2" x14ac:dyDescent="0.2">
      <c r="A6" t="s">
        <v>95</v>
      </c>
      <c r="B6" t="s">
        <v>101</v>
      </c>
    </row>
    <row r="7" spans="1:2" x14ac:dyDescent="0.2">
      <c r="A7" t="s">
        <v>96</v>
      </c>
      <c r="B7" t="s">
        <v>102</v>
      </c>
    </row>
    <row r="8" spans="1:2" x14ac:dyDescent="0.2">
      <c r="A8" t="s">
        <v>97</v>
      </c>
      <c r="B8" t="s">
        <v>103</v>
      </c>
    </row>
    <row r="9" spans="1:2" x14ac:dyDescent="0.2">
      <c r="A9" t="s">
        <v>98</v>
      </c>
      <c r="B9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2A91-DCA5-454C-A428-0F7460F923F3}">
  <dimension ref="A1:AA49"/>
  <sheetViews>
    <sheetView workbookViewId="0">
      <selection activeCell="B33" sqref="B33"/>
    </sheetView>
  </sheetViews>
  <sheetFormatPr baseColWidth="10" defaultRowHeight="15" x14ac:dyDescent="0.2"/>
  <sheetData>
    <row r="1" spans="1:27" x14ac:dyDescent="0.2">
      <c r="A1" t="s">
        <v>65</v>
      </c>
    </row>
    <row r="4" spans="1:27" x14ac:dyDescent="0.2">
      <c r="A4" s="1" t="s">
        <v>21</v>
      </c>
      <c r="B4" s="2"/>
      <c r="N4" s="3" t="s">
        <v>22</v>
      </c>
    </row>
    <row r="5" spans="1:27" x14ac:dyDescent="0.2">
      <c r="C5" s="35" t="s">
        <v>23</v>
      </c>
      <c r="D5" s="35"/>
      <c r="E5" s="35"/>
      <c r="F5" s="35" t="s">
        <v>24</v>
      </c>
      <c r="G5" s="35"/>
      <c r="H5" s="35"/>
      <c r="I5" s="35" t="s">
        <v>25</v>
      </c>
      <c r="J5" s="35"/>
      <c r="K5" s="35"/>
    </row>
    <row r="6" spans="1:27" x14ac:dyDescent="0.2">
      <c r="A6" s="4" t="s">
        <v>26</v>
      </c>
      <c r="B6" s="5" t="s">
        <v>27</v>
      </c>
      <c r="C6" s="6" t="s">
        <v>28</v>
      </c>
      <c r="D6" s="6" t="s">
        <v>29</v>
      </c>
      <c r="E6" s="6" t="s">
        <v>30</v>
      </c>
      <c r="F6" s="4" t="s">
        <v>31</v>
      </c>
      <c r="G6" s="6" t="s">
        <v>32</v>
      </c>
      <c r="H6" s="6" t="s">
        <v>33</v>
      </c>
      <c r="I6" s="5" t="s">
        <v>34</v>
      </c>
      <c r="J6" s="7" t="s">
        <v>35</v>
      </c>
      <c r="K6" s="8" t="s">
        <v>36</v>
      </c>
      <c r="N6" s="4" t="s">
        <v>26</v>
      </c>
      <c r="O6" s="5" t="s">
        <v>27</v>
      </c>
      <c r="P6" s="9" t="s">
        <v>28</v>
      </c>
      <c r="Q6" s="9" t="s">
        <v>29</v>
      </c>
      <c r="R6" s="9" t="s">
        <v>30</v>
      </c>
      <c r="S6" s="10" t="s">
        <v>31</v>
      </c>
      <c r="T6" s="9" t="s">
        <v>32</v>
      </c>
      <c r="U6" s="9" t="s">
        <v>33</v>
      </c>
      <c r="V6" s="11" t="s">
        <v>34</v>
      </c>
      <c r="W6" s="10" t="s">
        <v>35</v>
      </c>
      <c r="X6" s="12" t="s">
        <v>36</v>
      </c>
      <c r="Y6" s="10" t="s">
        <v>37</v>
      </c>
      <c r="Z6" s="9" t="s">
        <v>38</v>
      </c>
      <c r="AA6" s="11" t="s">
        <v>39</v>
      </c>
    </row>
    <row r="7" spans="1:27" x14ac:dyDescent="0.2">
      <c r="A7" s="13" t="s">
        <v>40</v>
      </c>
      <c r="B7" s="14">
        <v>9</v>
      </c>
      <c r="C7" s="2">
        <v>0</v>
      </c>
      <c r="D7" s="2">
        <v>3</v>
      </c>
      <c r="E7" s="2">
        <v>0</v>
      </c>
      <c r="F7" s="13">
        <v>0</v>
      </c>
      <c r="G7" s="2">
        <v>0</v>
      </c>
      <c r="H7" s="2">
        <v>0</v>
      </c>
      <c r="I7" s="13">
        <f t="shared" ref="I7:I30" si="0">SUM(C7+F7+G7)</f>
        <v>0</v>
      </c>
      <c r="J7" s="15">
        <f t="shared" ref="J7:J30" si="1">SUM(D7+F7+H7)</f>
        <v>3</v>
      </c>
      <c r="K7" s="16">
        <f t="shared" ref="K7:K30" si="2">SUM(E7+G7+H7)</f>
        <v>0</v>
      </c>
      <c r="N7" s="17" t="s">
        <v>41</v>
      </c>
      <c r="O7" s="18">
        <v>13</v>
      </c>
      <c r="P7">
        <v>0</v>
      </c>
      <c r="Q7">
        <v>4</v>
      </c>
      <c r="R7">
        <f>COUNTIF(G47:G59, 1)</f>
        <v>0</v>
      </c>
      <c r="S7" s="17">
        <v>4</v>
      </c>
      <c r="T7">
        <v>0</v>
      </c>
      <c r="U7">
        <v>0</v>
      </c>
      <c r="V7" s="17">
        <v>4</v>
      </c>
      <c r="W7">
        <v>12</v>
      </c>
      <c r="X7" s="19">
        <v>0</v>
      </c>
      <c r="Y7">
        <f t="shared" ref="Y7:Y15" si="3">SUM(P7:U7)</f>
        <v>8</v>
      </c>
      <c r="Z7" s="19">
        <f t="shared" ref="Z7:Z15" si="4">O7-Y7</f>
        <v>5</v>
      </c>
      <c r="AA7" s="18">
        <v>1</v>
      </c>
    </row>
    <row r="8" spans="1:27" x14ac:dyDescent="0.2">
      <c r="A8" s="13" t="s">
        <v>42</v>
      </c>
      <c r="B8" s="14">
        <v>14</v>
      </c>
      <c r="C8" s="2">
        <v>0</v>
      </c>
      <c r="D8" s="2">
        <v>0</v>
      </c>
      <c r="E8" s="2">
        <v>0</v>
      </c>
      <c r="F8" s="13">
        <v>0</v>
      </c>
      <c r="G8" s="2">
        <v>0</v>
      </c>
      <c r="H8" s="2">
        <v>0</v>
      </c>
      <c r="I8" s="13">
        <f t="shared" si="0"/>
        <v>0</v>
      </c>
      <c r="J8" s="2">
        <f t="shared" si="1"/>
        <v>0</v>
      </c>
      <c r="K8" s="16">
        <f t="shared" si="2"/>
        <v>0</v>
      </c>
      <c r="N8" s="17" t="s">
        <v>43</v>
      </c>
      <c r="O8" s="18">
        <v>10</v>
      </c>
      <c r="P8">
        <v>2</v>
      </c>
      <c r="Q8">
        <v>2</v>
      </c>
      <c r="R8">
        <f>COUNTIF(G60:G69, 1)</f>
        <v>0</v>
      </c>
      <c r="S8" s="17">
        <v>4</v>
      </c>
      <c r="T8">
        <v>0</v>
      </c>
      <c r="U8">
        <v>0</v>
      </c>
      <c r="V8" s="17">
        <v>6</v>
      </c>
      <c r="W8">
        <v>10</v>
      </c>
      <c r="X8" s="19">
        <v>0</v>
      </c>
      <c r="Y8">
        <f t="shared" si="3"/>
        <v>8</v>
      </c>
      <c r="Z8" s="19">
        <f t="shared" si="4"/>
        <v>2</v>
      </c>
      <c r="AA8" s="18">
        <v>1</v>
      </c>
    </row>
    <row r="9" spans="1:27" x14ac:dyDescent="0.2">
      <c r="A9" s="13" t="s">
        <v>44</v>
      </c>
      <c r="B9" s="14">
        <v>7</v>
      </c>
      <c r="C9" s="2">
        <v>2</v>
      </c>
      <c r="D9" s="2">
        <v>0</v>
      </c>
      <c r="E9" s="2">
        <v>0</v>
      </c>
      <c r="F9" s="13">
        <v>0</v>
      </c>
      <c r="G9" s="2">
        <v>0</v>
      </c>
      <c r="H9" s="2">
        <v>0</v>
      </c>
      <c r="I9" s="13">
        <f t="shared" si="0"/>
        <v>2</v>
      </c>
      <c r="J9" s="2">
        <f t="shared" si="1"/>
        <v>0</v>
      </c>
      <c r="K9" s="16">
        <f t="shared" si="2"/>
        <v>0</v>
      </c>
      <c r="N9" s="17" t="s">
        <v>45</v>
      </c>
      <c r="O9" s="18">
        <v>12</v>
      </c>
      <c r="P9">
        <v>4</v>
      </c>
      <c r="Q9">
        <v>1</v>
      </c>
      <c r="R9">
        <v>0</v>
      </c>
      <c r="S9" s="17">
        <v>0</v>
      </c>
      <c r="T9">
        <v>0</v>
      </c>
      <c r="U9">
        <v>0</v>
      </c>
      <c r="V9" s="17">
        <v>4</v>
      </c>
      <c r="W9">
        <v>1</v>
      </c>
      <c r="X9" s="19">
        <v>0</v>
      </c>
      <c r="Y9">
        <f t="shared" si="3"/>
        <v>5</v>
      </c>
      <c r="Z9" s="19">
        <f t="shared" si="4"/>
        <v>7</v>
      </c>
      <c r="AA9" s="18">
        <v>1</v>
      </c>
    </row>
    <row r="10" spans="1:27" x14ac:dyDescent="0.2">
      <c r="A10" s="13" t="s">
        <v>46</v>
      </c>
      <c r="B10" s="14">
        <v>1</v>
      </c>
      <c r="C10" s="2">
        <v>0</v>
      </c>
      <c r="D10" s="2">
        <v>1</v>
      </c>
      <c r="E10" s="2">
        <v>0</v>
      </c>
      <c r="F10" s="13">
        <v>0</v>
      </c>
      <c r="G10" s="2">
        <v>0</v>
      </c>
      <c r="H10" s="2">
        <v>0</v>
      </c>
      <c r="I10" s="13">
        <f t="shared" si="0"/>
        <v>0</v>
      </c>
      <c r="J10" s="2">
        <f t="shared" si="1"/>
        <v>1</v>
      </c>
      <c r="K10" s="16">
        <f t="shared" si="2"/>
        <v>0</v>
      </c>
      <c r="N10" s="17" t="s">
        <v>47</v>
      </c>
      <c r="O10" s="18">
        <v>24</v>
      </c>
      <c r="P10">
        <v>1</v>
      </c>
      <c r="Q10">
        <v>0</v>
      </c>
      <c r="R10">
        <v>3</v>
      </c>
      <c r="S10" s="17">
        <v>0</v>
      </c>
      <c r="T10">
        <v>0</v>
      </c>
      <c r="U10">
        <v>0</v>
      </c>
      <c r="V10" s="17">
        <v>1</v>
      </c>
      <c r="W10">
        <v>0</v>
      </c>
      <c r="X10" s="19">
        <v>3</v>
      </c>
      <c r="Y10">
        <f t="shared" si="3"/>
        <v>4</v>
      </c>
      <c r="Z10" s="19">
        <f t="shared" si="4"/>
        <v>20</v>
      </c>
      <c r="AA10" s="18">
        <v>1</v>
      </c>
    </row>
    <row r="11" spans="1:27" x14ac:dyDescent="0.2">
      <c r="A11" s="13" t="s">
        <v>48</v>
      </c>
      <c r="B11" s="14">
        <v>17</v>
      </c>
      <c r="C11" s="2">
        <v>0</v>
      </c>
      <c r="D11" s="2">
        <v>8</v>
      </c>
      <c r="E11" s="2">
        <v>0</v>
      </c>
      <c r="F11" s="13">
        <v>0</v>
      </c>
      <c r="G11" s="2">
        <v>0</v>
      </c>
      <c r="H11" s="2">
        <v>0</v>
      </c>
      <c r="I11" s="13">
        <f t="shared" si="0"/>
        <v>0</v>
      </c>
      <c r="J11" s="2">
        <f t="shared" si="1"/>
        <v>8</v>
      </c>
      <c r="K11" s="16">
        <f t="shared" si="2"/>
        <v>0</v>
      </c>
      <c r="N11" s="17" t="s">
        <v>49</v>
      </c>
      <c r="O11" s="18">
        <v>10</v>
      </c>
      <c r="P11">
        <v>2</v>
      </c>
      <c r="Q11">
        <v>0</v>
      </c>
      <c r="R11">
        <v>1</v>
      </c>
      <c r="S11">
        <v>0</v>
      </c>
      <c r="T11">
        <v>0</v>
      </c>
      <c r="U11">
        <v>0</v>
      </c>
      <c r="V11" s="17">
        <v>2</v>
      </c>
      <c r="W11">
        <v>0</v>
      </c>
      <c r="X11" s="19">
        <v>1</v>
      </c>
      <c r="Y11">
        <f t="shared" si="3"/>
        <v>3</v>
      </c>
      <c r="Z11" s="19">
        <f t="shared" si="4"/>
        <v>7</v>
      </c>
      <c r="AA11" s="18">
        <v>1</v>
      </c>
    </row>
    <row r="12" spans="1:27" x14ac:dyDescent="0.2">
      <c r="A12" s="13" t="s">
        <v>41</v>
      </c>
      <c r="B12" s="14">
        <v>13</v>
      </c>
      <c r="C12" s="2">
        <v>0</v>
      </c>
      <c r="D12" s="2">
        <v>4</v>
      </c>
      <c r="E12" s="2">
        <v>0</v>
      </c>
      <c r="F12" s="13">
        <v>4</v>
      </c>
      <c r="G12" s="2">
        <v>0</v>
      </c>
      <c r="H12" s="2">
        <v>0</v>
      </c>
      <c r="I12" s="13">
        <f t="shared" si="0"/>
        <v>4</v>
      </c>
      <c r="J12" s="2">
        <f t="shared" si="1"/>
        <v>8</v>
      </c>
      <c r="K12" s="16">
        <f t="shared" si="2"/>
        <v>0</v>
      </c>
      <c r="N12" s="17" t="s">
        <v>50</v>
      </c>
      <c r="O12" s="18">
        <v>59</v>
      </c>
      <c r="P12">
        <v>18</v>
      </c>
      <c r="Q12">
        <v>1</v>
      </c>
      <c r="R12">
        <f>COUNTIF(G201:G259, 1)</f>
        <v>0</v>
      </c>
      <c r="S12">
        <v>1</v>
      </c>
      <c r="T12">
        <v>0</v>
      </c>
      <c r="U12">
        <v>0</v>
      </c>
      <c r="V12" s="17">
        <v>19</v>
      </c>
      <c r="W12">
        <v>3</v>
      </c>
      <c r="X12" s="19">
        <v>0</v>
      </c>
      <c r="Y12">
        <f t="shared" si="3"/>
        <v>20</v>
      </c>
      <c r="Z12" s="19">
        <f t="shared" si="4"/>
        <v>39</v>
      </c>
      <c r="AA12" s="18">
        <v>1</v>
      </c>
    </row>
    <row r="13" spans="1:27" x14ac:dyDescent="0.2">
      <c r="A13" s="13" t="s">
        <v>43</v>
      </c>
      <c r="B13" s="14">
        <v>10</v>
      </c>
      <c r="C13" s="2">
        <v>2</v>
      </c>
      <c r="D13" s="2">
        <v>2</v>
      </c>
      <c r="E13" s="2">
        <v>0</v>
      </c>
      <c r="F13" s="13">
        <v>4</v>
      </c>
      <c r="G13" s="2">
        <v>0</v>
      </c>
      <c r="H13" s="2">
        <v>0</v>
      </c>
      <c r="I13" s="13">
        <f t="shared" si="0"/>
        <v>6</v>
      </c>
      <c r="J13" s="2">
        <f t="shared" si="1"/>
        <v>6</v>
      </c>
      <c r="K13" s="16">
        <f t="shared" si="2"/>
        <v>0</v>
      </c>
      <c r="N13" s="17" t="s">
        <v>51</v>
      </c>
      <c r="O13" s="18">
        <v>7</v>
      </c>
      <c r="P13">
        <v>1</v>
      </c>
      <c r="Q13">
        <v>1</v>
      </c>
      <c r="R13">
        <v>0</v>
      </c>
      <c r="S13">
        <v>0</v>
      </c>
      <c r="T13">
        <v>0</v>
      </c>
      <c r="U13">
        <v>0</v>
      </c>
      <c r="V13" s="17">
        <v>1</v>
      </c>
      <c r="W13">
        <v>1</v>
      </c>
      <c r="X13" s="19">
        <v>0</v>
      </c>
      <c r="Y13">
        <f t="shared" si="3"/>
        <v>2</v>
      </c>
      <c r="Z13" s="19">
        <f t="shared" si="4"/>
        <v>5</v>
      </c>
      <c r="AA13" s="18">
        <v>1</v>
      </c>
    </row>
    <row r="14" spans="1:27" x14ac:dyDescent="0.2">
      <c r="A14" s="13" t="s">
        <v>45</v>
      </c>
      <c r="B14" s="14">
        <v>12</v>
      </c>
      <c r="C14" s="2">
        <v>4</v>
      </c>
      <c r="D14" s="2">
        <v>1</v>
      </c>
      <c r="E14" s="2">
        <v>0</v>
      </c>
      <c r="F14" s="13">
        <v>0</v>
      </c>
      <c r="G14" s="2">
        <v>0</v>
      </c>
      <c r="H14" s="2">
        <v>0</v>
      </c>
      <c r="I14" s="13">
        <f t="shared" si="0"/>
        <v>4</v>
      </c>
      <c r="J14" s="2">
        <f t="shared" si="1"/>
        <v>1</v>
      </c>
      <c r="K14" s="16">
        <f t="shared" si="2"/>
        <v>0</v>
      </c>
      <c r="N14" s="17" t="s">
        <v>52</v>
      </c>
      <c r="O14" s="18">
        <v>193</v>
      </c>
      <c r="P14">
        <v>46</v>
      </c>
      <c r="Q14">
        <v>23</v>
      </c>
      <c r="R14">
        <v>7</v>
      </c>
      <c r="S14" s="20">
        <v>2</v>
      </c>
      <c r="T14">
        <v>0</v>
      </c>
      <c r="U14">
        <v>1</v>
      </c>
      <c r="V14" s="17">
        <v>48</v>
      </c>
      <c r="W14">
        <v>29</v>
      </c>
      <c r="X14" s="19">
        <v>8</v>
      </c>
      <c r="Y14">
        <f t="shared" si="3"/>
        <v>79</v>
      </c>
      <c r="Z14" s="19">
        <f t="shared" si="4"/>
        <v>114</v>
      </c>
      <c r="AA14" s="18">
        <v>3</v>
      </c>
    </row>
    <row r="15" spans="1:27" x14ac:dyDescent="0.2">
      <c r="A15" s="13" t="s">
        <v>53</v>
      </c>
      <c r="B15" s="14">
        <v>9</v>
      </c>
      <c r="C15" s="2">
        <v>0</v>
      </c>
      <c r="D15" s="2">
        <v>0</v>
      </c>
      <c r="E15" s="2">
        <v>0</v>
      </c>
      <c r="F15" s="13">
        <v>0</v>
      </c>
      <c r="G15" s="2">
        <v>0</v>
      </c>
      <c r="H15" s="2">
        <v>0</v>
      </c>
      <c r="I15" s="13">
        <f t="shared" si="0"/>
        <v>0</v>
      </c>
      <c r="J15" s="2">
        <f t="shared" si="1"/>
        <v>0</v>
      </c>
      <c r="K15" s="16">
        <f t="shared" si="2"/>
        <v>0</v>
      </c>
      <c r="N15" s="17" t="s">
        <v>54</v>
      </c>
      <c r="O15" s="18">
        <v>226</v>
      </c>
      <c r="P15">
        <v>3</v>
      </c>
      <c r="Q15">
        <v>0</v>
      </c>
      <c r="R15">
        <v>4</v>
      </c>
      <c r="S15">
        <v>0</v>
      </c>
      <c r="T15">
        <v>0</v>
      </c>
      <c r="U15">
        <v>0</v>
      </c>
      <c r="V15" s="17">
        <v>3</v>
      </c>
      <c r="W15" s="21">
        <v>0</v>
      </c>
      <c r="X15" s="19">
        <v>4</v>
      </c>
      <c r="Y15">
        <f t="shared" si="3"/>
        <v>7</v>
      </c>
      <c r="Z15" s="19">
        <f t="shared" si="4"/>
        <v>219</v>
      </c>
      <c r="AA15" s="22">
        <v>1</v>
      </c>
    </row>
    <row r="16" spans="1:27" x14ac:dyDescent="0.2">
      <c r="A16" s="13" t="s">
        <v>55</v>
      </c>
      <c r="B16" s="14">
        <v>2</v>
      </c>
      <c r="C16" s="2">
        <v>1</v>
      </c>
      <c r="D16" s="2">
        <v>0</v>
      </c>
      <c r="E16" s="2">
        <v>0</v>
      </c>
      <c r="F16" s="13">
        <v>0</v>
      </c>
      <c r="G16" s="2">
        <v>0</v>
      </c>
      <c r="H16" s="2">
        <v>0</v>
      </c>
      <c r="I16" s="13">
        <f t="shared" si="0"/>
        <v>1</v>
      </c>
      <c r="J16" s="2">
        <f t="shared" si="1"/>
        <v>0</v>
      </c>
      <c r="K16" s="16">
        <f t="shared" si="2"/>
        <v>0</v>
      </c>
      <c r="N16" s="4" t="s">
        <v>56</v>
      </c>
      <c r="O16" s="5">
        <f>SUM(O7:O15)</f>
        <v>554</v>
      </c>
      <c r="P16" s="5">
        <f t="shared" ref="P16:Z16" si="5">SUM(P7:P15)</f>
        <v>77</v>
      </c>
      <c r="Q16" s="4">
        <f t="shared" si="5"/>
        <v>32</v>
      </c>
      <c r="R16" s="6">
        <f t="shared" si="5"/>
        <v>15</v>
      </c>
      <c r="S16" s="6">
        <f t="shared" si="5"/>
        <v>11</v>
      </c>
      <c r="T16" s="6">
        <f t="shared" si="5"/>
        <v>0</v>
      </c>
      <c r="U16" s="8">
        <f t="shared" si="5"/>
        <v>1</v>
      </c>
      <c r="V16" s="5">
        <f t="shared" si="5"/>
        <v>88</v>
      </c>
      <c r="W16" s="5">
        <f t="shared" si="5"/>
        <v>56</v>
      </c>
      <c r="X16" s="5">
        <f t="shared" si="5"/>
        <v>16</v>
      </c>
      <c r="Y16" s="5">
        <f t="shared" si="5"/>
        <v>136</v>
      </c>
      <c r="Z16" s="5">
        <f t="shared" si="5"/>
        <v>418</v>
      </c>
      <c r="AA16" s="23"/>
    </row>
    <row r="17" spans="1:11" x14ac:dyDescent="0.2">
      <c r="A17" s="13" t="s">
        <v>57</v>
      </c>
      <c r="B17" s="14">
        <v>14</v>
      </c>
      <c r="C17" s="2">
        <v>0</v>
      </c>
      <c r="D17" s="2">
        <v>0</v>
      </c>
      <c r="E17" s="2">
        <v>0</v>
      </c>
      <c r="F17" s="13">
        <v>0</v>
      </c>
      <c r="G17" s="2">
        <v>0</v>
      </c>
      <c r="H17" s="2">
        <v>0</v>
      </c>
      <c r="I17" s="13">
        <f t="shared" si="0"/>
        <v>0</v>
      </c>
      <c r="J17" s="2">
        <f t="shared" si="1"/>
        <v>0</v>
      </c>
      <c r="K17" s="16">
        <f t="shared" si="2"/>
        <v>0</v>
      </c>
    </row>
    <row r="18" spans="1:11" x14ac:dyDescent="0.2">
      <c r="A18" s="13" t="s">
        <v>58</v>
      </c>
      <c r="B18" s="14">
        <v>24</v>
      </c>
      <c r="C18" s="2">
        <v>10</v>
      </c>
      <c r="D18" s="2">
        <v>0</v>
      </c>
      <c r="E18" s="2">
        <v>0</v>
      </c>
      <c r="F18" s="13">
        <v>0</v>
      </c>
      <c r="G18" s="2">
        <v>0</v>
      </c>
      <c r="H18" s="2">
        <v>0</v>
      </c>
      <c r="I18" s="13">
        <f t="shared" si="0"/>
        <v>10</v>
      </c>
      <c r="J18" s="2">
        <f t="shared" si="1"/>
        <v>0</v>
      </c>
      <c r="K18" s="16">
        <f t="shared" si="2"/>
        <v>0</v>
      </c>
    </row>
    <row r="19" spans="1:11" x14ac:dyDescent="0.2">
      <c r="A19" s="13" t="s">
        <v>47</v>
      </c>
      <c r="B19" s="14">
        <v>24</v>
      </c>
      <c r="C19" s="2">
        <v>1</v>
      </c>
      <c r="D19" s="2">
        <v>0</v>
      </c>
      <c r="E19" s="2">
        <v>3</v>
      </c>
      <c r="F19" s="13">
        <v>0</v>
      </c>
      <c r="G19" s="2">
        <v>0</v>
      </c>
      <c r="H19" s="2">
        <v>0</v>
      </c>
      <c r="I19" s="13">
        <f t="shared" si="0"/>
        <v>1</v>
      </c>
      <c r="J19" s="2">
        <f t="shared" si="1"/>
        <v>0</v>
      </c>
      <c r="K19" s="16">
        <f t="shared" si="2"/>
        <v>3</v>
      </c>
    </row>
    <row r="20" spans="1:11" x14ac:dyDescent="0.2">
      <c r="A20" s="13" t="s">
        <v>49</v>
      </c>
      <c r="B20" s="14">
        <v>10</v>
      </c>
      <c r="C20" s="2">
        <v>2</v>
      </c>
      <c r="D20" s="2">
        <v>0</v>
      </c>
      <c r="E20" s="2">
        <v>1</v>
      </c>
      <c r="F20" s="13">
        <v>0</v>
      </c>
      <c r="G20" s="2">
        <v>0</v>
      </c>
      <c r="H20" s="2">
        <v>0</v>
      </c>
      <c r="I20" s="13">
        <f t="shared" si="0"/>
        <v>2</v>
      </c>
      <c r="J20" s="2">
        <f t="shared" si="1"/>
        <v>0</v>
      </c>
      <c r="K20" s="16">
        <f t="shared" si="2"/>
        <v>1</v>
      </c>
    </row>
    <row r="21" spans="1:11" x14ac:dyDescent="0.2">
      <c r="A21" s="13" t="s">
        <v>59</v>
      </c>
      <c r="B21" s="14">
        <v>7</v>
      </c>
      <c r="C21" s="2">
        <v>3</v>
      </c>
      <c r="D21" s="2">
        <v>0</v>
      </c>
      <c r="E21" s="2">
        <v>0</v>
      </c>
      <c r="F21" s="13">
        <v>0</v>
      </c>
      <c r="G21" s="2">
        <v>0</v>
      </c>
      <c r="H21" s="2">
        <v>0</v>
      </c>
      <c r="I21" s="13">
        <f t="shared" si="0"/>
        <v>3</v>
      </c>
      <c r="J21" s="2">
        <f t="shared" si="1"/>
        <v>0</v>
      </c>
      <c r="K21" s="16">
        <f t="shared" si="2"/>
        <v>0</v>
      </c>
    </row>
    <row r="22" spans="1:11" x14ac:dyDescent="0.2">
      <c r="A22" s="13" t="s">
        <v>60</v>
      </c>
      <c r="B22" s="14">
        <v>13</v>
      </c>
      <c r="C22" s="2">
        <v>0</v>
      </c>
      <c r="D22" s="2">
        <v>0</v>
      </c>
      <c r="E22" s="2">
        <v>0</v>
      </c>
      <c r="F22" s="13">
        <v>0</v>
      </c>
      <c r="G22" s="2">
        <v>0</v>
      </c>
      <c r="H22" s="2">
        <v>0</v>
      </c>
      <c r="I22" s="13">
        <f t="shared" si="0"/>
        <v>0</v>
      </c>
      <c r="J22" s="2">
        <f t="shared" si="1"/>
        <v>0</v>
      </c>
      <c r="K22" s="16">
        <f t="shared" si="2"/>
        <v>0</v>
      </c>
    </row>
    <row r="23" spans="1:11" x14ac:dyDescent="0.2">
      <c r="A23" s="13" t="s">
        <v>61</v>
      </c>
      <c r="B23" s="14">
        <v>6</v>
      </c>
      <c r="C23" s="2">
        <v>0</v>
      </c>
      <c r="D23" s="2">
        <v>0</v>
      </c>
      <c r="E23" s="2">
        <v>2</v>
      </c>
      <c r="F23" s="13">
        <v>0</v>
      </c>
      <c r="G23" s="2">
        <v>0</v>
      </c>
      <c r="H23" s="2">
        <v>0</v>
      </c>
      <c r="I23" s="13">
        <f t="shared" si="0"/>
        <v>0</v>
      </c>
      <c r="J23" s="2">
        <f t="shared" si="1"/>
        <v>0</v>
      </c>
      <c r="K23" s="16">
        <f t="shared" si="2"/>
        <v>2</v>
      </c>
    </row>
    <row r="24" spans="1:11" x14ac:dyDescent="0.2">
      <c r="A24" s="13" t="s">
        <v>62</v>
      </c>
      <c r="B24" s="14">
        <v>7</v>
      </c>
      <c r="C24" s="2">
        <v>0</v>
      </c>
      <c r="D24" s="2">
        <v>0</v>
      </c>
      <c r="E24" s="2">
        <v>0</v>
      </c>
      <c r="F24" s="13">
        <v>0</v>
      </c>
      <c r="G24" s="2">
        <v>0</v>
      </c>
      <c r="H24" s="2">
        <v>0</v>
      </c>
      <c r="I24" s="13">
        <f t="shared" si="0"/>
        <v>0</v>
      </c>
      <c r="J24" s="2">
        <f t="shared" si="1"/>
        <v>0</v>
      </c>
      <c r="K24" s="16">
        <f t="shared" si="2"/>
        <v>0</v>
      </c>
    </row>
    <row r="25" spans="1:11" x14ac:dyDescent="0.2">
      <c r="A25" s="13" t="s">
        <v>63</v>
      </c>
      <c r="B25" s="14">
        <v>12</v>
      </c>
      <c r="C25" s="2">
        <v>0</v>
      </c>
      <c r="D25" s="2">
        <v>0</v>
      </c>
      <c r="E25" s="2">
        <v>0</v>
      </c>
      <c r="F25" s="13">
        <v>0</v>
      </c>
      <c r="G25" s="2">
        <v>0</v>
      </c>
      <c r="H25" s="2">
        <v>0</v>
      </c>
      <c r="I25" s="13">
        <f t="shared" si="0"/>
        <v>0</v>
      </c>
      <c r="J25" s="2">
        <f t="shared" si="1"/>
        <v>0</v>
      </c>
      <c r="K25" s="16">
        <f t="shared" si="2"/>
        <v>0</v>
      </c>
    </row>
    <row r="26" spans="1:11" x14ac:dyDescent="0.2">
      <c r="A26" s="13" t="s">
        <v>50</v>
      </c>
      <c r="B26" s="14">
        <v>59</v>
      </c>
      <c r="C26" s="2">
        <v>18</v>
      </c>
      <c r="D26" s="2">
        <v>2</v>
      </c>
      <c r="E26" s="2">
        <v>0</v>
      </c>
      <c r="F26" s="13">
        <v>1</v>
      </c>
      <c r="G26" s="2">
        <v>0</v>
      </c>
      <c r="H26" s="2">
        <v>0</v>
      </c>
      <c r="I26" s="13">
        <f t="shared" si="0"/>
        <v>19</v>
      </c>
      <c r="J26" s="2">
        <f t="shared" si="1"/>
        <v>3</v>
      </c>
      <c r="K26" s="16">
        <f t="shared" si="2"/>
        <v>0</v>
      </c>
    </row>
    <row r="27" spans="1:11" x14ac:dyDescent="0.2">
      <c r="A27" s="13" t="s">
        <v>51</v>
      </c>
      <c r="B27" s="14">
        <v>7</v>
      </c>
      <c r="C27" s="2">
        <v>1</v>
      </c>
      <c r="D27" s="2">
        <v>1</v>
      </c>
      <c r="E27" s="2">
        <v>0</v>
      </c>
      <c r="F27" s="13">
        <v>0</v>
      </c>
      <c r="G27" s="2">
        <v>0</v>
      </c>
      <c r="H27" s="2">
        <v>0</v>
      </c>
      <c r="I27" s="13">
        <f t="shared" si="0"/>
        <v>1</v>
      </c>
      <c r="J27" s="2">
        <f t="shared" si="1"/>
        <v>1</v>
      </c>
      <c r="K27" s="16">
        <f t="shared" si="2"/>
        <v>0</v>
      </c>
    </row>
    <row r="28" spans="1:11" x14ac:dyDescent="0.2">
      <c r="A28" s="13" t="s">
        <v>64</v>
      </c>
      <c r="B28" s="14">
        <v>4</v>
      </c>
      <c r="C28" s="2">
        <v>0</v>
      </c>
      <c r="D28" s="2">
        <v>0</v>
      </c>
      <c r="E28" s="2">
        <v>0</v>
      </c>
      <c r="F28" s="13">
        <v>0</v>
      </c>
      <c r="G28" s="2">
        <v>0</v>
      </c>
      <c r="H28" s="2">
        <v>0</v>
      </c>
      <c r="I28" s="13">
        <f t="shared" si="0"/>
        <v>0</v>
      </c>
      <c r="J28" s="2">
        <f t="shared" si="1"/>
        <v>0</v>
      </c>
      <c r="K28" s="16">
        <f t="shared" si="2"/>
        <v>0</v>
      </c>
    </row>
    <row r="29" spans="1:11" x14ac:dyDescent="0.2">
      <c r="A29" s="13" t="s">
        <v>52</v>
      </c>
      <c r="B29" s="14">
        <v>193</v>
      </c>
      <c r="C29" s="2">
        <v>46</v>
      </c>
      <c r="D29" s="2">
        <v>23</v>
      </c>
      <c r="E29" s="2">
        <v>7</v>
      </c>
      <c r="F29" s="13">
        <v>2</v>
      </c>
      <c r="G29" s="2">
        <v>0</v>
      </c>
      <c r="H29" s="2">
        <v>1</v>
      </c>
      <c r="I29" s="13">
        <f t="shared" si="0"/>
        <v>48</v>
      </c>
      <c r="J29" s="2">
        <f t="shared" si="1"/>
        <v>26</v>
      </c>
      <c r="K29" s="16">
        <f t="shared" si="2"/>
        <v>8</v>
      </c>
    </row>
    <row r="30" spans="1:11" x14ac:dyDescent="0.2">
      <c r="A30" s="13" t="s">
        <v>54</v>
      </c>
      <c r="B30" s="14">
        <v>226</v>
      </c>
      <c r="C30" s="2">
        <v>3</v>
      </c>
      <c r="D30" s="2">
        <v>0</v>
      </c>
      <c r="E30" s="2">
        <v>4</v>
      </c>
      <c r="F30" s="13">
        <v>0</v>
      </c>
      <c r="G30" s="2">
        <v>0</v>
      </c>
      <c r="H30" s="2">
        <v>0</v>
      </c>
      <c r="I30" s="13">
        <f t="shared" si="0"/>
        <v>3</v>
      </c>
      <c r="J30" s="24">
        <f t="shared" si="1"/>
        <v>0</v>
      </c>
      <c r="K30" s="16">
        <f t="shared" si="2"/>
        <v>4</v>
      </c>
    </row>
    <row r="31" spans="1:11" x14ac:dyDescent="0.2">
      <c r="A31" s="4" t="s">
        <v>56</v>
      </c>
      <c r="B31" s="5">
        <f>SUM(B7:B30)</f>
        <v>700</v>
      </c>
      <c r="C31" s="5">
        <f t="shared" ref="C31:K31" si="6">SUM(C7:C30)</f>
        <v>93</v>
      </c>
      <c r="D31" s="5">
        <f t="shared" si="6"/>
        <v>45</v>
      </c>
      <c r="E31" s="5">
        <f t="shared" si="6"/>
        <v>17</v>
      </c>
      <c r="F31" s="5">
        <f t="shared" si="6"/>
        <v>11</v>
      </c>
      <c r="G31" s="5">
        <f t="shared" si="6"/>
        <v>0</v>
      </c>
      <c r="H31" s="5">
        <f t="shared" si="6"/>
        <v>1</v>
      </c>
      <c r="I31" s="5">
        <f t="shared" si="6"/>
        <v>104</v>
      </c>
      <c r="J31" s="5">
        <f t="shared" si="6"/>
        <v>57</v>
      </c>
      <c r="K31" s="5">
        <f t="shared" si="6"/>
        <v>18</v>
      </c>
    </row>
    <row r="36" spans="1:10" x14ac:dyDescent="0.2">
      <c r="A36" s="1" t="s">
        <v>80</v>
      </c>
      <c r="G36" s="1" t="s">
        <v>81</v>
      </c>
    </row>
    <row r="38" spans="1:10" x14ac:dyDescent="0.2">
      <c r="A38" s="25" t="s">
        <v>26</v>
      </c>
      <c r="B38" s="11" t="s">
        <v>82</v>
      </c>
      <c r="C38" s="11" t="s">
        <v>83</v>
      </c>
      <c r="D38" s="12" t="s">
        <v>84</v>
      </c>
      <c r="G38" s="25" t="s">
        <v>26</v>
      </c>
      <c r="H38" s="11" t="s">
        <v>82</v>
      </c>
      <c r="I38" s="11" t="s">
        <v>83</v>
      </c>
      <c r="J38" s="12" t="s">
        <v>84</v>
      </c>
    </row>
    <row r="39" spans="1:10" x14ac:dyDescent="0.2">
      <c r="A39" s="26" t="s">
        <v>41</v>
      </c>
      <c r="B39" s="18">
        <v>0.10489510000000001</v>
      </c>
      <c r="C39" s="18"/>
      <c r="D39" s="19"/>
      <c r="G39" s="26" t="s">
        <v>41</v>
      </c>
      <c r="H39" s="27">
        <v>0.3146853</v>
      </c>
      <c r="I39" s="18"/>
      <c r="J39" s="19"/>
    </row>
    <row r="40" spans="1:10" x14ac:dyDescent="0.2">
      <c r="A40" s="18" t="s">
        <v>43</v>
      </c>
      <c r="B40" s="18">
        <v>1</v>
      </c>
      <c r="C40" s="18"/>
      <c r="D40" s="19"/>
      <c r="G40" s="18" t="s">
        <v>43</v>
      </c>
      <c r="H40" s="28">
        <v>1</v>
      </c>
      <c r="I40" s="18"/>
      <c r="J40" s="19"/>
    </row>
    <row r="41" spans="1:10" x14ac:dyDescent="0.2">
      <c r="A41" s="18" t="s">
        <v>45</v>
      </c>
      <c r="B41" s="18">
        <v>1</v>
      </c>
      <c r="C41" s="18"/>
      <c r="D41" s="19"/>
      <c r="G41" s="18" t="s">
        <v>45</v>
      </c>
      <c r="H41" s="28">
        <v>1</v>
      </c>
      <c r="I41" s="18"/>
      <c r="J41" s="19"/>
    </row>
    <row r="42" spans="1:10" x14ac:dyDescent="0.2">
      <c r="A42" s="18" t="s">
        <v>47</v>
      </c>
      <c r="B42" s="18"/>
      <c r="C42" s="18">
        <v>1</v>
      </c>
      <c r="D42" s="19"/>
      <c r="G42" s="18" t="s">
        <v>47</v>
      </c>
      <c r="H42" s="18"/>
      <c r="I42" s="28">
        <v>1</v>
      </c>
      <c r="J42" s="19"/>
    </row>
    <row r="43" spans="1:10" x14ac:dyDescent="0.2">
      <c r="A43" s="18" t="s">
        <v>49</v>
      </c>
      <c r="B43" s="18"/>
      <c r="C43" s="18">
        <v>1</v>
      </c>
      <c r="D43" s="19"/>
      <c r="G43" s="18" t="s">
        <v>49</v>
      </c>
      <c r="H43" s="18"/>
      <c r="I43" s="28">
        <v>1</v>
      </c>
      <c r="J43" s="19"/>
    </row>
    <row r="44" spans="1:10" x14ac:dyDescent="0.2">
      <c r="A44" s="18" t="s">
        <v>50</v>
      </c>
      <c r="B44" s="18">
        <v>0.5441262</v>
      </c>
      <c r="C44" s="18"/>
      <c r="D44" s="19"/>
      <c r="G44" s="18" t="s">
        <v>50</v>
      </c>
      <c r="H44" s="28">
        <v>1</v>
      </c>
      <c r="I44" s="18"/>
      <c r="J44" s="19"/>
    </row>
    <row r="45" spans="1:10" x14ac:dyDescent="0.2">
      <c r="A45" s="18" t="s">
        <v>51</v>
      </c>
      <c r="B45" s="18">
        <v>1</v>
      </c>
      <c r="C45" s="18"/>
      <c r="D45" s="19"/>
      <c r="G45" s="18" t="s">
        <v>51</v>
      </c>
      <c r="H45" s="28">
        <v>1</v>
      </c>
      <c r="I45" s="18"/>
      <c r="J45" s="19"/>
    </row>
    <row r="46" spans="1:10" x14ac:dyDescent="0.2">
      <c r="A46" s="18" t="s">
        <v>52</v>
      </c>
      <c r="B46" s="29" t="s">
        <v>85</v>
      </c>
      <c r="C46" s="18">
        <v>0.19844780000000001</v>
      </c>
      <c r="D46" s="19">
        <v>1</v>
      </c>
      <c r="G46" s="18" t="s">
        <v>52</v>
      </c>
      <c r="H46" s="27">
        <v>0.27240180000000003</v>
      </c>
      <c r="I46" s="30">
        <v>0.79379120000000003</v>
      </c>
      <c r="J46" s="18">
        <v>1</v>
      </c>
    </row>
    <row r="47" spans="1:10" x14ac:dyDescent="0.2">
      <c r="A47" s="22" t="s">
        <v>54</v>
      </c>
      <c r="B47" s="22"/>
      <c r="C47" s="22">
        <v>1</v>
      </c>
      <c r="D47" s="31"/>
      <c r="G47" s="22" t="s">
        <v>54</v>
      </c>
      <c r="H47" s="22"/>
      <c r="I47" s="32">
        <v>1</v>
      </c>
      <c r="J47" s="31"/>
    </row>
    <row r="49" spans="8:8" x14ac:dyDescent="0.2">
      <c r="H49" s="33" t="s">
        <v>86</v>
      </c>
    </row>
  </sheetData>
  <mergeCells count="3">
    <mergeCell ref="C5:E5"/>
    <mergeCell ref="F5:H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B45D-46C1-2546-A385-C5087C4D04FD}">
  <dimension ref="A1:M23"/>
  <sheetViews>
    <sheetView workbookViewId="0">
      <selection activeCell="C12" sqref="C12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5</v>
      </c>
      <c r="B2">
        <v>-0.23509566973809032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</v>
      </c>
      <c r="J2">
        <v>-455.25917365695989</v>
      </c>
      <c r="K2">
        <v>914.53576385963822</v>
      </c>
      <c r="L2">
        <v>0</v>
      </c>
      <c r="M2">
        <v>0.12933252071696463</v>
      </c>
    </row>
    <row r="3" spans="1:13" x14ac:dyDescent="0.2">
      <c r="A3" t="s">
        <v>9</v>
      </c>
      <c r="B3">
        <v>-0.12426155769628272</v>
      </c>
      <c r="C3">
        <v>0</v>
      </c>
      <c r="D3">
        <v>0</v>
      </c>
      <c r="E3">
        <v>0</v>
      </c>
      <c r="F3">
        <v>0</v>
      </c>
      <c r="G3">
        <v>-0.2403992568760201</v>
      </c>
      <c r="H3">
        <v>0</v>
      </c>
      <c r="I3">
        <v>3</v>
      </c>
      <c r="J3">
        <v>-454.80613312418836</v>
      </c>
      <c r="K3">
        <v>915.64714996930695</v>
      </c>
      <c r="L3">
        <v>1.1113861096687287</v>
      </c>
      <c r="M3">
        <v>7.4194773744674813E-2</v>
      </c>
    </row>
    <row r="4" spans="1:13" x14ac:dyDescent="0.2">
      <c r="A4" t="s">
        <v>74</v>
      </c>
      <c r="B4">
        <v>-0.16465423214881852</v>
      </c>
      <c r="C4">
        <v>0</v>
      </c>
      <c r="D4">
        <v>0</v>
      </c>
      <c r="E4">
        <v>0</v>
      </c>
      <c r="F4">
        <v>0</v>
      </c>
      <c r="G4">
        <v>0</v>
      </c>
      <c r="H4">
        <v>-0.19197627372117904</v>
      </c>
      <c r="I4">
        <v>3</v>
      </c>
      <c r="J4">
        <v>-454.86844532393064</v>
      </c>
      <c r="K4">
        <v>915.77177436879151</v>
      </c>
      <c r="L4">
        <v>1.2360105091532887</v>
      </c>
      <c r="M4">
        <v>6.9712630468938011E-2</v>
      </c>
    </row>
    <row r="5" spans="1:13" x14ac:dyDescent="0.2">
      <c r="A5" t="s">
        <v>16</v>
      </c>
      <c r="B5">
        <v>1.6102898599465714E-2</v>
      </c>
      <c r="C5">
        <v>0</v>
      </c>
      <c r="D5">
        <v>0</v>
      </c>
      <c r="E5">
        <v>-0.31103589616452332</v>
      </c>
      <c r="F5">
        <v>0</v>
      </c>
      <c r="G5">
        <v>-0.40878317004733405</v>
      </c>
      <c r="H5">
        <v>0</v>
      </c>
      <c r="I5">
        <v>4</v>
      </c>
      <c r="J5">
        <v>-453.88295100422636</v>
      </c>
      <c r="K5">
        <v>915.82412617148032</v>
      </c>
      <c r="L5">
        <v>1.2883623118420928</v>
      </c>
      <c r="M5">
        <v>6.7911515277280371E-2</v>
      </c>
    </row>
    <row r="6" spans="1:13" x14ac:dyDescent="0.2">
      <c r="A6" t="s">
        <v>78</v>
      </c>
      <c r="B6">
        <v>-4.6534124730927745E-2</v>
      </c>
      <c r="C6">
        <v>0</v>
      </c>
      <c r="D6">
        <v>0</v>
      </c>
      <c r="E6">
        <v>-0.30820795601690876</v>
      </c>
      <c r="F6">
        <v>0</v>
      </c>
      <c r="G6">
        <v>0</v>
      </c>
      <c r="H6">
        <v>-0.34143576251534902</v>
      </c>
      <c r="I6">
        <v>4</v>
      </c>
      <c r="J6">
        <v>-453.95148613452494</v>
      </c>
      <c r="K6">
        <v>915.96119643207749</v>
      </c>
      <c r="L6">
        <v>1.4254325724392629</v>
      </c>
      <c r="M6">
        <v>6.3413101071339337E-2</v>
      </c>
    </row>
    <row r="7" spans="1:13" x14ac:dyDescent="0.2">
      <c r="A7" t="s">
        <v>6</v>
      </c>
      <c r="B7">
        <v>-0.20384432387114787</v>
      </c>
      <c r="C7">
        <v>0</v>
      </c>
      <c r="D7">
        <v>0</v>
      </c>
      <c r="E7">
        <v>-0.15062606592895667</v>
      </c>
      <c r="F7">
        <v>0</v>
      </c>
      <c r="G7">
        <v>0</v>
      </c>
      <c r="H7">
        <v>0</v>
      </c>
      <c r="I7">
        <v>3</v>
      </c>
      <c r="J7">
        <v>-454.99135528918583</v>
      </c>
      <c r="K7">
        <v>916.01759429930189</v>
      </c>
      <c r="L7">
        <v>1.4818304396636677</v>
      </c>
      <c r="M7">
        <v>6.1649896328028288E-2</v>
      </c>
    </row>
    <row r="8" spans="1:13" x14ac:dyDescent="0.2">
      <c r="A8" t="s">
        <v>7</v>
      </c>
      <c r="B8">
        <v>-0.34037453239669535</v>
      </c>
      <c r="C8">
        <v>0</v>
      </c>
      <c r="D8">
        <v>0</v>
      </c>
      <c r="E8">
        <v>0</v>
      </c>
      <c r="F8">
        <v>0.15062297698838079</v>
      </c>
      <c r="G8">
        <v>0</v>
      </c>
      <c r="H8">
        <v>0</v>
      </c>
      <c r="I8">
        <v>3</v>
      </c>
      <c r="J8">
        <v>-455.048046495145</v>
      </c>
      <c r="K8">
        <v>916.13097671122023</v>
      </c>
      <c r="L8">
        <v>1.595212851582005</v>
      </c>
      <c r="M8">
        <v>5.8252111576444096E-2</v>
      </c>
    </row>
    <row r="9" spans="1:13" x14ac:dyDescent="0.2">
      <c r="A9" t="s">
        <v>8</v>
      </c>
      <c r="B9">
        <v>-0.18088299586432105</v>
      </c>
      <c r="C9">
        <v>8.8382058438390698E-2</v>
      </c>
      <c r="D9">
        <v>0</v>
      </c>
      <c r="E9">
        <v>0</v>
      </c>
      <c r="F9">
        <v>0</v>
      </c>
      <c r="G9">
        <v>0</v>
      </c>
      <c r="H9">
        <v>0</v>
      </c>
      <c r="I9">
        <v>3</v>
      </c>
      <c r="J9">
        <v>-455.17535589039795</v>
      </c>
      <c r="K9">
        <v>916.38559550172613</v>
      </c>
      <c r="L9">
        <v>1.8498316420879064</v>
      </c>
      <c r="M9">
        <v>5.1288725222076732E-2</v>
      </c>
    </row>
    <row r="10" spans="1:13" x14ac:dyDescent="0.2">
      <c r="A10" t="s">
        <v>10</v>
      </c>
      <c r="B10">
        <v>-0.22702376581118514</v>
      </c>
      <c r="C10">
        <v>0</v>
      </c>
      <c r="D10">
        <v>2.698447489359989E-2</v>
      </c>
      <c r="E10">
        <v>0</v>
      </c>
      <c r="F10">
        <v>0</v>
      </c>
      <c r="G10">
        <v>0</v>
      </c>
      <c r="H10">
        <v>0</v>
      </c>
      <c r="I10">
        <v>3</v>
      </c>
      <c r="J10">
        <v>-455.25033508715734</v>
      </c>
      <c r="K10">
        <v>916.5355538952449</v>
      </c>
      <c r="L10">
        <v>1.9997900356066793</v>
      </c>
      <c r="M10">
        <v>4.7583770633209975E-2</v>
      </c>
    </row>
    <row r="11" spans="1:13" x14ac:dyDescent="0.2">
      <c r="A11" t="s">
        <v>14</v>
      </c>
      <c r="B11">
        <v>-0.37784696394811423</v>
      </c>
      <c r="C11">
        <v>0</v>
      </c>
      <c r="D11">
        <v>0</v>
      </c>
      <c r="E11">
        <v>-0.27231132327928359</v>
      </c>
      <c r="F11">
        <v>0.28848671498797873</v>
      </c>
      <c r="G11">
        <v>0</v>
      </c>
      <c r="H11">
        <v>0</v>
      </c>
      <c r="I11">
        <v>4</v>
      </c>
      <c r="J11">
        <v>-454.33699925665798</v>
      </c>
      <c r="K11">
        <v>916.73222267634355</v>
      </c>
      <c r="L11">
        <v>2.1964588167053307</v>
      </c>
      <c r="M11">
        <v>4.3127349691468482E-2</v>
      </c>
    </row>
    <row r="12" spans="1:13" x14ac:dyDescent="0.2">
      <c r="A12" t="s">
        <v>20</v>
      </c>
      <c r="B12">
        <v>-9.2922991035665495E-2</v>
      </c>
      <c r="C12">
        <v>0</v>
      </c>
      <c r="D12">
        <v>-0.2602410154054664</v>
      </c>
      <c r="E12">
        <v>0</v>
      </c>
      <c r="F12">
        <v>0</v>
      </c>
      <c r="G12">
        <v>-0.477928904646023</v>
      </c>
      <c r="H12">
        <v>0</v>
      </c>
      <c r="I12">
        <v>4</v>
      </c>
      <c r="J12">
        <v>-454.42965292982848</v>
      </c>
      <c r="K12">
        <v>916.91753002268456</v>
      </c>
      <c r="L12">
        <v>2.3817661630463363</v>
      </c>
      <c r="M12">
        <v>3.9310972811191419E-2</v>
      </c>
    </row>
    <row r="13" spans="1:13" x14ac:dyDescent="0.2">
      <c r="A13" t="s">
        <v>15</v>
      </c>
      <c r="B13">
        <v>-8.6103909743834001E-2</v>
      </c>
      <c r="C13">
        <v>0</v>
      </c>
      <c r="D13">
        <v>0.26111952904253799</v>
      </c>
      <c r="E13">
        <v>-0.3414987277552356</v>
      </c>
      <c r="F13">
        <v>0</v>
      </c>
      <c r="G13">
        <v>0</v>
      </c>
      <c r="H13">
        <v>0</v>
      </c>
      <c r="I13">
        <v>4</v>
      </c>
      <c r="J13">
        <v>-454.55582462492799</v>
      </c>
      <c r="K13">
        <v>917.16987341288359</v>
      </c>
      <c r="L13">
        <v>2.6341095532453664</v>
      </c>
      <c r="M13">
        <v>3.465118732201599E-2</v>
      </c>
    </row>
    <row r="14" spans="1:13" x14ac:dyDescent="0.2">
      <c r="A14" t="s">
        <v>18</v>
      </c>
      <c r="B14">
        <v>-0.22643525067267489</v>
      </c>
      <c r="C14">
        <v>0</v>
      </c>
      <c r="D14">
        <v>0</v>
      </c>
      <c r="E14">
        <v>0</v>
      </c>
      <c r="F14">
        <v>0.1407190323916313</v>
      </c>
      <c r="G14">
        <v>-0.23229262580554799</v>
      </c>
      <c r="H14">
        <v>0</v>
      </c>
      <c r="I14">
        <v>4</v>
      </c>
      <c r="J14">
        <v>-454.62144113731409</v>
      </c>
      <c r="K14">
        <v>917.30110643765579</v>
      </c>
      <c r="L14">
        <v>2.7653425780175667</v>
      </c>
      <c r="M14">
        <v>3.2450487910844421E-2</v>
      </c>
    </row>
    <row r="15" spans="1:13" x14ac:dyDescent="0.2">
      <c r="A15" t="s">
        <v>79</v>
      </c>
      <c r="B15">
        <v>-0.17003642331543695</v>
      </c>
      <c r="C15">
        <v>0</v>
      </c>
      <c r="D15">
        <v>-0.18698747103016303</v>
      </c>
      <c r="E15">
        <v>0</v>
      </c>
      <c r="F15">
        <v>0</v>
      </c>
      <c r="G15">
        <v>0</v>
      </c>
      <c r="H15">
        <v>-0.32951235230539455</v>
      </c>
      <c r="I15">
        <v>4</v>
      </c>
      <c r="J15">
        <v>-454.63882165696373</v>
      </c>
      <c r="K15">
        <v>917.33586747695506</v>
      </c>
      <c r="L15">
        <v>2.8001036173168359</v>
      </c>
      <c r="M15">
        <v>3.1891354656617389E-2</v>
      </c>
    </row>
    <row r="16" spans="1:13" x14ac:dyDescent="0.2">
      <c r="A16" t="s">
        <v>76</v>
      </c>
      <c r="B16">
        <v>-0.24467604952970881</v>
      </c>
      <c r="C16">
        <v>0</v>
      </c>
      <c r="D16">
        <v>0</v>
      </c>
      <c r="E16">
        <v>0</v>
      </c>
      <c r="F16">
        <v>0.10005364265763733</v>
      </c>
      <c r="G16">
        <v>0</v>
      </c>
      <c r="H16">
        <v>-0.16510920095968978</v>
      </c>
      <c r="I16">
        <v>4</v>
      </c>
      <c r="J16">
        <v>-454.78150120603448</v>
      </c>
      <c r="K16">
        <v>917.62122657509656</v>
      </c>
      <c r="L16">
        <v>3.0854627154583341</v>
      </c>
      <c r="M16">
        <v>2.7650820722844267E-2</v>
      </c>
    </row>
    <row r="17" spans="1:13" x14ac:dyDescent="0.2">
      <c r="A17" t="s">
        <v>77</v>
      </c>
      <c r="B17">
        <v>-0.1285896204854052</v>
      </c>
      <c r="C17">
        <v>0</v>
      </c>
      <c r="D17">
        <v>0</v>
      </c>
      <c r="E17">
        <v>0</v>
      </c>
      <c r="F17">
        <v>0</v>
      </c>
      <c r="G17">
        <v>-0.16924444604871378</v>
      </c>
      <c r="H17">
        <v>-7.7416748795835766E-2</v>
      </c>
      <c r="I17">
        <v>4</v>
      </c>
      <c r="J17">
        <v>-454.78211869769478</v>
      </c>
      <c r="K17">
        <v>917.62246155841717</v>
      </c>
      <c r="L17">
        <v>3.0866976987789485</v>
      </c>
      <c r="M17">
        <v>2.7633751842135366E-2</v>
      </c>
    </row>
    <row r="18" spans="1:13" x14ac:dyDescent="0.2">
      <c r="A18" t="s">
        <v>19</v>
      </c>
      <c r="B18">
        <v>-0.10474368938495479</v>
      </c>
      <c r="C18">
        <v>4.0985409249269168E-2</v>
      </c>
      <c r="D18">
        <v>0</v>
      </c>
      <c r="E18">
        <v>0</v>
      </c>
      <c r="F18">
        <v>0</v>
      </c>
      <c r="G18">
        <v>-0.22836593126104138</v>
      </c>
      <c r="H18">
        <v>0</v>
      </c>
      <c r="I18">
        <v>4</v>
      </c>
      <c r="J18">
        <v>-454.78926101883746</v>
      </c>
      <c r="K18">
        <v>917.63674620070253</v>
      </c>
      <c r="L18">
        <v>3.1009823410643094</v>
      </c>
      <c r="M18">
        <v>2.7437085873891844E-2</v>
      </c>
    </row>
    <row r="19" spans="1:13" x14ac:dyDescent="0.2">
      <c r="A19" t="s">
        <v>75</v>
      </c>
      <c r="B19">
        <v>-0.1549569910382288</v>
      </c>
      <c r="C19">
        <v>2.0624671416614622E-2</v>
      </c>
      <c r="D19">
        <v>0</v>
      </c>
      <c r="E19">
        <v>0</v>
      </c>
      <c r="F19">
        <v>0</v>
      </c>
      <c r="G19">
        <v>0</v>
      </c>
      <c r="H19">
        <v>-0.18418816952135567</v>
      </c>
      <c r="I19">
        <v>4</v>
      </c>
      <c r="J19">
        <v>-454.86446389535718</v>
      </c>
      <c r="K19">
        <v>917.78715195374195</v>
      </c>
      <c r="L19">
        <v>3.2513880941037314</v>
      </c>
      <c r="M19">
        <v>2.5449414091010703E-2</v>
      </c>
    </row>
    <row r="20" spans="1:13" x14ac:dyDescent="0.2">
      <c r="A20" t="s">
        <v>11</v>
      </c>
      <c r="B20">
        <v>-0.13746508198147631</v>
      </c>
      <c r="C20">
        <v>0.1042976116327928</v>
      </c>
      <c r="D20">
        <v>0</v>
      </c>
      <c r="E20">
        <v>-0.16082566655776223</v>
      </c>
      <c r="F20">
        <v>0</v>
      </c>
      <c r="G20">
        <v>0</v>
      </c>
      <c r="H20">
        <v>0</v>
      </c>
      <c r="I20">
        <v>4</v>
      </c>
      <c r="J20">
        <v>-454.86979321804716</v>
      </c>
      <c r="K20">
        <v>917.79781059912193</v>
      </c>
      <c r="L20">
        <v>3.2620467394837078</v>
      </c>
      <c r="M20">
        <v>2.5314146712953706E-2</v>
      </c>
    </row>
    <row r="21" spans="1:13" x14ac:dyDescent="0.2">
      <c r="A21" t="s">
        <v>12</v>
      </c>
      <c r="B21">
        <v>-0.29726052717020429</v>
      </c>
      <c r="C21">
        <v>5.150757411830334E-2</v>
      </c>
      <c r="D21">
        <v>0</v>
      </c>
      <c r="E21">
        <v>0</v>
      </c>
      <c r="F21">
        <v>0.13408839003878803</v>
      </c>
      <c r="G21">
        <v>0</v>
      </c>
      <c r="H21">
        <v>0</v>
      </c>
      <c r="I21">
        <v>4</v>
      </c>
      <c r="J21">
        <v>-455.02186560070635</v>
      </c>
      <c r="K21">
        <v>918.1019553644403</v>
      </c>
      <c r="L21">
        <v>3.5661915048020774</v>
      </c>
      <c r="M21">
        <v>2.1742981491609872E-2</v>
      </c>
    </row>
    <row r="22" spans="1:13" x14ac:dyDescent="0.2">
      <c r="A22" t="s">
        <v>13</v>
      </c>
      <c r="B22">
        <v>-0.35622540686645704</v>
      </c>
      <c r="C22">
        <v>0</v>
      </c>
      <c r="D22">
        <v>-2.6694584964723767E-2</v>
      </c>
      <c r="E22">
        <v>0</v>
      </c>
      <c r="F22">
        <v>0.16193673668588923</v>
      </c>
      <c r="G22">
        <v>0</v>
      </c>
      <c r="H22">
        <v>0</v>
      </c>
      <c r="I22">
        <v>4</v>
      </c>
      <c r="J22">
        <v>-455.04057973555194</v>
      </c>
      <c r="K22">
        <v>918.13938363413149</v>
      </c>
      <c r="L22">
        <v>3.6036197744932679</v>
      </c>
      <c r="M22">
        <v>2.1339864164907497E-2</v>
      </c>
    </row>
    <row r="23" spans="1:13" x14ac:dyDescent="0.2">
      <c r="A23" t="s">
        <v>17</v>
      </c>
      <c r="B23">
        <v>-0.18117979163269005</v>
      </c>
      <c r="C23">
        <v>9.1855829872530909E-2</v>
      </c>
      <c r="D23">
        <v>-8.1645790793603533E-3</v>
      </c>
      <c r="E23">
        <v>0</v>
      </c>
      <c r="F23">
        <v>0</v>
      </c>
      <c r="G23">
        <v>0</v>
      </c>
      <c r="H23">
        <v>0</v>
      </c>
      <c r="I23">
        <v>4</v>
      </c>
      <c r="J23">
        <v>-455.17469201951553</v>
      </c>
      <c r="K23">
        <v>918.40760820205867</v>
      </c>
      <c r="L23">
        <v>3.8718443424204452</v>
      </c>
      <c r="M23">
        <v>1.8661537669552794E-2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6D965-0196-2345-9B56-F52B9CC2721C}">
  <dimension ref="A1:M23"/>
  <sheetViews>
    <sheetView workbookViewId="0">
      <selection activeCell="E11" sqref="E11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5</v>
      </c>
      <c r="B2">
        <v>-2.531979204240081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</v>
      </c>
      <c r="J2">
        <v>-246.70243057891196</v>
      </c>
      <c r="K2">
        <v>497.42227770354236</v>
      </c>
      <c r="L2">
        <v>0</v>
      </c>
      <c r="M2">
        <v>0.14437625010020808</v>
      </c>
    </row>
    <row r="3" spans="1:13" x14ac:dyDescent="0.2">
      <c r="A3" t="s">
        <v>9</v>
      </c>
      <c r="B3">
        <v>-2.4159684386850744</v>
      </c>
      <c r="C3">
        <v>0</v>
      </c>
      <c r="D3">
        <v>0</v>
      </c>
      <c r="E3">
        <v>0</v>
      </c>
      <c r="F3">
        <v>0</v>
      </c>
      <c r="G3">
        <v>-0.37252861728228204</v>
      </c>
      <c r="H3">
        <v>0</v>
      </c>
      <c r="I3">
        <v>3</v>
      </c>
      <c r="J3">
        <v>-246.2559055875393</v>
      </c>
      <c r="K3">
        <v>498.54669489600883</v>
      </c>
      <c r="L3">
        <v>1.124417192466467</v>
      </c>
      <c r="M3">
        <v>8.2287082878649817E-2</v>
      </c>
    </row>
    <row r="4" spans="1:13" x14ac:dyDescent="0.2">
      <c r="A4" t="s">
        <v>74</v>
      </c>
      <c r="B4">
        <v>-2.4696468451453075</v>
      </c>
      <c r="C4">
        <v>0</v>
      </c>
      <c r="D4">
        <v>0</v>
      </c>
      <c r="E4">
        <v>0</v>
      </c>
      <c r="F4">
        <v>0</v>
      </c>
      <c r="G4">
        <v>0</v>
      </c>
      <c r="H4">
        <v>-0.30878915017437347</v>
      </c>
      <c r="I4">
        <v>3</v>
      </c>
      <c r="J4">
        <v>-246.27608495432042</v>
      </c>
      <c r="K4">
        <v>498.58705362957107</v>
      </c>
      <c r="L4">
        <v>1.1647759260287103</v>
      </c>
      <c r="M4">
        <v>8.0643223455202848E-2</v>
      </c>
    </row>
    <row r="5" spans="1:13" x14ac:dyDescent="0.2">
      <c r="A5" t="s">
        <v>8</v>
      </c>
      <c r="B5">
        <v>-2.3699417440155841</v>
      </c>
      <c r="C5">
        <v>0.27058571937404707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-246.34845321368743</v>
      </c>
      <c r="K5">
        <v>498.73179014830509</v>
      </c>
      <c r="L5">
        <v>1.3095124447627313</v>
      </c>
      <c r="M5">
        <v>7.501338149539348E-2</v>
      </c>
    </row>
    <row r="6" spans="1:13" x14ac:dyDescent="0.2">
      <c r="A6" t="s">
        <v>10</v>
      </c>
      <c r="B6">
        <v>-2.4826733704958865</v>
      </c>
      <c r="C6">
        <v>0</v>
      </c>
      <c r="D6">
        <v>0.19084324946495962</v>
      </c>
      <c r="E6">
        <v>0</v>
      </c>
      <c r="F6">
        <v>0</v>
      </c>
      <c r="G6">
        <v>0</v>
      </c>
      <c r="H6">
        <v>0</v>
      </c>
      <c r="I6">
        <v>3</v>
      </c>
      <c r="J6">
        <v>-246.50962163345545</v>
      </c>
      <c r="K6">
        <v>499.05412698784113</v>
      </c>
      <c r="L6">
        <v>1.6318492842987666</v>
      </c>
      <c r="M6">
        <v>6.3847542800041901E-2</v>
      </c>
    </row>
    <row r="7" spans="1:13" x14ac:dyDescent="0.2">
      <c r="A7" t="s">
        <v>6</v>
      </c>
      <c r="B7">
        <v>-2.5475915870155879</v>
      </c>
      <c r="C7">
        <v>0</v>
      </c>
      <c r="D7">
        <v>0</v>
      </c>
      <c r="E7">
        <v>8.0008092271548079E-2</v>
      </c>
      <c r="F7">
        <v>0</v>
      </c>
      <c r="G7">
        <v>0</v>
      </c>
      <c r="H7">
        <v>0</v>
      </c>
      <c r="I7">
        <v>3</v>
      </c>
      <c r="J7">
        <v>-246.66844883830939</v>
      </c>
      <c r="K7">
        <v>499.371781397549</v>
      </c>
      <c r="L7">
        <v>1.949503694006637</v>
      </c>
      <c r="M7">
        <v>5.4471133071799856E-2</v>
      </c>
    </row>
    <row r="8" spans="1:13" x14ac:dyDescent="0.2">
      <c r="A8" t="s">
        <v>7</v>
      </c>
      <c r="B8">
        <v>-2.4815345219324731</v>
      </c>
      <c r="C8">
        <v>0</v>
      </c>
      <c r="D8">
        <v>0</v>
      </c>
      <c r="E8">
        <v>0</v>
      </c>
      <c r="F8">
        <v>-8.2127256472659088E-2</v>
      </c>
      <c r="G8">
        <v>0</v>
      </c>
      <c r="H8">
        <v>0</v>
      </c>
      <c r="I8">
        <v>3</v>
      </c>
      <c r="J8">
        <v>-246.67902566533027</v>
      </c>
      <c r="K8">
        <v>499.39293505159077</v>
      </c>
      <c r="L8">
        <v>1.9706573480484053</v>
      </c>
      <c r="M8">
        <v>5.3898037429047065E-2</v>
      </c>
    </row>
    <row r="9" spans="1:13" x14ac:dyDescent="0.2">
      <c r="A9" t="s">
        <v>19</v>
      </c>
      <c r="B9">
        <v>-2.3097394188841829</v>
      </c>
      <c r="C9">
        <v>0.21416440778400492</v>
      </c>
      <c r="D9">
        <v>0</v>
      </c>
      <c r="E9">
        <v>0</v>
      </c>
      <c r="F9">
        <v>0</v>
      </c>
      <c r="G9">
        <v>-0.30544776007222124</v>
      </c>
      <c r="H9">
        <v>0</v>
      </c>
      <c r="I9">
        <v>4</v>
      </c>
      <c r="J9">
        <v>-246.05820596900435</v>
      </c>
      <c r="K9">
        <v>500.17463610103636</v>
      </c>
      <c r="L9">
        <v>2.7523583974939925</v>
      </c>
      <c r="M9">
        <v>3.6461012579131473E-2</v>
      </c>
    </row>
    <row r="10" spans="1:13" x14ac:dyDescent="0.2">
      <c r="A10" t="s">
        <v>75</v>
      </c>
      <c r="B10">
        <v>-2.3689248718787974</v>
      </c>
      <c r="C10">
        <v>0.19434342709180849</v>
      </c>
      <c r="D10">
        <v>0</v>
      </c>
      <c r="E10">
        <v>0</v>
      </c>
      <c r="F10">
        <v>0</v>
      </c>
      <c r="G10">
        <v>0</v>
      </c>
      <c r="H10">
        <v>-0.23702243413218349</v>
      </c>
      <c r="I10">
        <v>4</v>
      </c>
      <c r="J10">
        <v>-246.1227840450004</v>
      </c>
      <c r="K10">
        <v>500.30379225302846</v>
      </c>
      <c r="L10">
        <v>2.8815145494860985</v>
      </c>
      <c r="M10">
        <v>3.4180847247620279E-2</v>
      </c>
    </row>
    <row r="11" spans="1:13" x14ac:dyDescent="0.2">
      <c r="A11" t="s">
        <v>76</v>
      </c>
      <c r="B11">
        <v>-2.3243744504496253</v>
      </c>
      <c r="C11">
        <v>0</v>
      </c>
      <c r="D11">
        <v>0</v>
      </c>
      <c r="E11">
        <v>0</v>
      </c>
      <c r="F11">
        <v>-0.21676427841757484</v>
      </c>
      <c r="G11">
        <v>0</v>
      </c>
      <c r="H11">
        <v>-0.36819045110959425</v>
      </c>
      <c r="I11">
        <v>4</v>
      </c>
      <c r="J11">
        <v>-246.14047741481474</v>
      </c>
      <c r="K11">
        <v>500.33917899265714</v>
      </c>
      <c r="L11">
        <v>2.9169012891147759</v>
      </c>
      <c r="M11">
        <v>3.3581391709444096E-2</v>
      </c>
    </row>
    <row r="12" spans="1:13" x14ac:dyDescent="0.2">
      <c r="A12" t="s">
        <v>77</v>
      </c>
      <c r="B12">
        <v>-2.429485848920641</v>
      </c>
      <c r="C12">
        <v>0</v>
      </c>
      <c r="D12">
        <v>0</v>
      </c>
      <c r="E12">
        <v>0</v>
      </c>
      <c r="F12">
        <v>0</v>
      </c>
      <c r="G12">
        <v>-0.2261282594452442</v>
      </c>
      <c r="H12">
        <v>-0.15672865887549076</v>
      </c>
      <c r="I12">
        <v>4</v>
      </c>
      <c r="J12">
        <v>-246.21559544991169</v>
      </c>
      <c r="K12">
        <v>500.48941506285104</v>
      </c>
      <c r="L12">
        <v>3.0671373593086741</v>
      </c>
      <c r="M12">
        <v>3.1151240263607331E-2</v>
      </c>
    </row>
    <row r="13" spans="1:13" x14ac:dyDescent="0.2">
      <c r="A13" t="s">
        <v>18</v>
      </c>
      <c r="B13">
        <v>-2.346534265060138</v>
      </c>
      <c r="C13">
        <v>0</v>
      </c>
      <c r="D13">
        <v>0</v>
      </c>
      <c r="E13">
        <v>0</v>
      </c>
      <c r="F13">
        <v>-0.10845779961575103</v>
      </c>
      <c r="G13">
        <v>-0.38156540504363445</v>
      </c>
      <c r="H13">
        <v>0</v>
      </c>
      <c r="I13">
        <v>4</v>
      </c>
      <c r="J13">
        <v>-246.21752027101689</v>
      </c>
      <c r="K13">
        <v>500.49326470506145</v>
      </c>
      <c r="L13">
        <v>3.0709870015190859</v>
      </c>
      <c r="M13">
        <v>3.1091337368567614E-2</v>
      </c>
    </row>
    <row r="14" spans="1:13" x14ac:dyDescent="0.2">
      <c r="A14" t="s">
        <v>16</v>
      </c>
      <c r="B14">
        <v>-2.3862066822006875</v>
      </c>
      <c r="C14">
        <v>0</v>
      </c>
      <c r="D14">
        <v>0</v>
      </c>
      <c r="E14">
        <v>-7.7728081486121287E-2</v>
      </c>
      <c r="F14">
        <v>0</v>
      </c>
      <c r="G14">
        <v>-0.42006003169145767</v>
      </c>
      <c r="H14">
        <v>0</v>
      </c>
      <c r="I14">
        <v>4</v>
      </c>
      <c r="J14">
        <v>-246.23253788105478</v>
      </c>
      <c r="K14">
        <v>500.52329992513722</v>
      </c>
      <c r="L14">
        <v>3.1010222215948602</v>
      </c>
      <c r="M14">
        <v>3.0627908296628228E-2</v>
      </c>
    </row>
    <row r="15" spans="1:13" x14ac:dyDescent="0.2">
      <c r="A15" t="s">
        <v>20</v>
      </c>
      <c r="B15">
        <v>-2.4115436643854271</v>
      </c>
      <c r="C15">
        <v>0</v>
      </c>
      <c r="D15">
        <v>-9.4026225986431899E-2</v>
      </c>
      <c r="E15">
        <v>0</v>
      </c>
      <c r="F15">
        <v>0</v>
      </c>
      <c r="G15">
        <v>-0.46685427522833123</v>
      </c>
      <c r="H15">
        <v>0</v>
      </c>
      <c r="I15">
        <v>4</v>
      </c>
      <c r="J15">
        <v>-246.23876831345603</v>
      </c>
      <c r="K15">
        <v>500.53576078993973</v>
      </c>
      <c r="L15">
        <v>3.1134830863973662</v>
      </c>
      <c r="M15">
        <v>3.0437676413212007E-2</v>
      </c>
    </row>
    <row r="16" spans="1:13" x14ac:dyDescent="0.2">
      <c r="A16" t="s">
        <v>12</v>
      </c>
      <c r="B16">
        <v>-2.2379503624169956</v>
      </c>
      <c r="C16">
        <v>0.31063908065618684</v>
      </c>
      <c r="D16">
        <v>0</v>
      </c>
      <c r="E16">
        <v>0</v>
      </c>
      <c r="F16">
        <v>-0.1736626799347728</v>
      </c>
      <c r="G16">
        <v>0</v>
      </c>
      <c r="H16">
        <v>0</v>
      </c>
      <c r="I16">
        <v>4</v>
      </c>
      <c r="J16">
        <v>-246.24766086813887</v>
      </c>
      <c r="K16">
        <v>500.55354589930539</v>
      </c>
      <c r="L16">
        <v>3.1312681957630275</v>
      </c>
      <c r="M16">
        <v>3.0168207620020114E-2</v>
      </c>
    </row>
    <row r="17" spans="1:13" x14ac:dyDescent="0.2">
      <c r="A17" t="s">
        <v>78</v>
      </c>
      <c r="B17">
        <v>-2.4455664733488471</v>
      </c>
      <c r="C17">
        <v>0</v>
      </c>
      <c r="D17">
        <v>0</v>
      </c>
      <c r="E17">
        <v>-8.0055420796736596E-2</v>
      </c>
      <c r="F17">
        <v>0</v>
      </c>
      <c r="G17">
        <v>0</v>
      </c>
      <c r="H17">
        <v>-0.3514279058409982</v>
      </c>
      <c r="I17">
        <v>4</v>
      </c>
      <c r="J17">
        <v>-246.25152607287049</v>
      </c>
      <c r="K17">
        <v>500.56127630876864</v>
      </c>
      <c r="L17">
        <v>3.138998605226277</v>
      </c>
      <c r="M17">
        <v>3.0051826384725977E-2</v>
      </c>
    </row>
    <row r="18" spans="1:13" x14ac:dyDescent="0.2">
      <c r="A18" t="s">
        <v>79</v>
      </c>
      <c r="B18">
        <v>-2.4726223472778752</v>
      </c>
      <c r="C18">
        <v>0</v>
      </c>
      <c r="D18">
        <v>-2.8654276528887516E-2</v>
      </c>
      <c r="E18">
        <v>0</v>
      </c>
      <c r="F18">
        <v>0</v>
      </c>
      <c r="G18">
        <v>0</v>
      </c>
      <c r="H18">
        <v>-0.33132156847832678</v>
      </c>
      <c r="I18">
        <v>4</v>
      </c>
      <c r="J18">
        <v>-246.27408172257995</v>
      </c>
      <c r="K18">
        <v>500.60638760818756</v>
      </c>
      <c r="L18">
        <v>3.1841099046451973</v>
      </c>
      <c r="M18">
        <v>2.9381575305959313E-2</v>
      </c>
    </row>
    <row r="19" spans="1:13" x14ac:dyDescent="0.2">
      <c r="A19" t="s">
        <v>17</v>
      </c>
      <c r="B19">
        <v>-2.367999807026302</v>
      </c>
      <c r="C19">
        <v>0.22867017089377531</v>
      </c>
      <c r="D19">
        <v>0.10996802613638215</v>
      </c>
      <c r="E19">
        <v>0</v>
      </c>
      <c r="F19">
        <v>0</v>
      </c>
      <c r="G19">
        <v>0</v>
      </c>
      <c r="H19">
        <v>0</v>
      </c>
      <c r="I19">
        <v>4</v>
      </c>
      <c r="J19">
        <v>-246.29162237109469</v>
      </c>
      <c r="K19">
        <v>500.64146890521704</v>
      </c>
      <c r="L19">
        <v>3.2191912016746755</v>
      </c>
      <c r="M19">
        <v>2.8870697086954687E-2</v>
      </c>
    </row>
    <row r="20" spans="1:13" x14ac:dyDescent="0.2">
      <c r="A20" t="s">
        <v>11</v>
      </c>
      <c r="B20">
        <v>-2.3859628072973154</v>
      </c>
      <c r="C20">
        <v>0.26770562898468725</v>
      </c>
      <c r="D20">
        <v>0</v>
      </c>
      <c r="E20">
        <v>6.7557063631540112E-2</v>
      </c>
      <c r="F20">
        <v>0</v>
      </c>
      <c r="G20">
        <v>0</v>
      </c>
      <c r="H20">
        <v>0</v>
      </c>
      <c r="I20">
        <v>4</v>
      </c>
      <c r="J20">
        <v>-246.32344526843835</v>
      </c>
      <c r="K20">
        <v>500.70511469990436</v>
      </c>
      <c r="L20">
        <v>3.2828369963619934</v>
      </c>
      <c r="M20">
        <v>2.7966412645335868E-2</v>
      </c>
    </row>
    <row r="21" spans="1:13" x14ac:dyDescent="0.2">
      <c r="A21" t="s">
        <v>13</v>
      </c>
      <c r="B21">
        <v>-2.3439449803381631</v>
      </c>
      <c r="C21">
        <v>0</v>
      </c>
      <c r="D21">
        <v>0.25282503280309593</v>
      </c>
      <c r="E21">
        <v>0</v>
      </c>
      <c r="F21">
        <v>-0.19912633224202134</v>
      </c>
      <c r="G21">
        <v>0</v>
      </c>
      <c r="H21">
        <v>0</v>
      </c>
      <c r="I21">
        <v>4</v>
      </c>
      <c r="J21">
        <v>-246.39330545728157</v>
      </c>
      <c r="K21">
        <v>500.8448350775908</v>
      </c>
      <c r="L21">
        <v>3.4225573740484379</v>
      </c>
      <c r="M21">
        <v>2.6079356245538639E-2</v>
      </c>
    </row>
    <row r="22" spans="1:13" x14ac:dyDescent="0.2">
      <c r="A22" t="s">
        <v>15</v>
      </c>
      <c r="B22">
        <v>-2.4420206078435895</v>
      </c>
      <c r="C22">
        <v>0</v>
      </c>
      <c r="D22">
        <v>0.26707806393287059</v>
      </c>
      <c r="E22">
        <v>-0.10750870706640275</v>
      </c>
      <c r="F22">
        <v>0</v>
      </c>
      <c r="G22">
        <v>0</v>
      </c>
      <c r="H22">
        <v>0</v>
      </c>
      <c r="I22">
        <v>4</v>
      </c>
      <c r="J22">
        <v>-246.47849676847687</v>
      </c>
      <c r="K22">
        <v>501.01521769998141</v>
      </c>
      <c r="L22">
        <v>3.5929399964390427</v>
      </c>
      <c r="M22">
        <v>2.3949626810771091E-2</v>
      </c>
    </row>
    <row r="23" spans="1:13" x14ac:dyDescent="0.2">
      <c r="A23" t="s">
        <v>14</v>
      </c>
      <c r="B23">
        <v>-2.4528112827198867</v>
      </c>
      <c r="C23">
        <v>0</v>
      </c>
      <c r="D23">
        <v>0</v>
      </c>
      <c r="E23">
        <v>0.15294594316347948</v>
      </c>
      <c r="F23">
        <v>-0.17825239735628826</v>
      </c>
      <c r="G23">
        <v>0</v>
      </c>
      <c r="H23">
        <v>0</v>
      </c>
      <c r="I23">
        <v>4</v>
      </c>
      <c r="J23">
        <v>-246.5880615514325</v>
      </c>
      <c r="K23">
        <v>501.23434726589267</v>
      </c>
      <c r="L23">
        <v>3.8120695623503025</v>
      </c>
      <c r="M23">
        <v>2.1464232792140249E-2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F923-6A3B-CC45-80C1-CC81E3E54DBB}">
  <dimension ref="A1:M23"/>
  <sheetViews>
    <sheetView workbookViewId="0">
      <selection activeCell="E5" sqref="E5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10</v>
      </c>
      <c r="B2">
        <v>-4.7113998725889914</v>
      </c>
      <c r="C2">
        <v>0</v>
      </c>
      <c r="D2">
        <v>-1.0466287692276359</v>
      </c>
      <c r="E2">
        <v>0</v>
      </c>
      <c r="F2">
        <v>0</v>
      </c>
      <c r="G2">
        <v>0</v>
      </c>
      <c r="H2">
        <v>0</v>
      </c>
      <c r="I2">
        <v>3</v>
      </c>
      <c r="J2">
        <v>-145.43747756872204</v>
      </c>
      <c r="K2">
        <v>296.90983885837431</v>
      </c>
      <c r="L2">
        <v>0</v>
      </c>
      <c r="M2">
        <v>0.13488090605904143</v>
      </c>
    </row>
    <row r="3" spans="1:13" x14ac:dyDescent="0.2">
      <c r="A3" t="s">
        <v>6</v>
      </c>
      <c r="B3">
        <v>-4.3397550155874907</v>
      </c>
      <c r="C3">
        <v>0</v>
      </c>
      <c r="D3">
        <v>0</v>
      </c>
      <c r="E3">
        <v>-1.2326887874691899</v>
      </c>
      <c r="F3">
        <v>0</v>
      </c>
      <c r="G3">
        <v>0</v>
      </c>
      <c r="H3">
        <v>0</v>
      </c>
      <c r="I3">
        <v>3</v>
      </c>
      <c r="J3">
        <v>-145.50258328584138</v>
      </c>
      <c r="K3">
        <v>297.04005029261299</v>
      </c>
      <c r="L3">
        <v>0.13021143423867443</v>
      </c>
      <c r="M3">
        <v>0.12637914735315087</v>
      </c>
    </row>
    <row r="4" spans="1:13" x14ac:dyDescent="0.2">
      <c r="A4" t="s">
        <v>15</v>
      </c>
      <c r="B4">
        <v>-4.6014627466892177</v>
      </c>
      <c r="C4">
        <v>0</v>
      </c>
      <c r="D4">
        <v>-0.6917047064999029</v>
      </c>
      <c r="E4">
        <v>-0.79378442512716907</v>
      </c>
      <c r="F4">
        <v>0</v>
      </c>
      <c r="G4">
        <v>0</v>
      </c>
      <c r="H4">
        <v>0</v>
      </c>
      <c r="I4">
        <v>4</v>
      </c>
      <c r="J4">
        <v>-144.9002047136056</v>
      </c>
      <c r="K4">
        <v>297.85863359023887</v>
      </c>
      <c r="L4">
        <v>0.94879473186455243</v>
      </c>
      <c r="M4">
        <v>8.3930984313609777E-2</v>
      </c>
    </row>
    <row r="5" spans="1:13" x14ac:dyDescent="0.2">
      <c r="A5" t="s">
        <v>20</v>
      </c>
      <c r="B5">
        <v>-4.4907502555802647</v>
      </c>
      <c r="C5">
        <v>0</v>
      </c>
      <c r="D5">
        <v>-1.4807365507171033</v>
      </c>
      <c r="E5">
        <v>0</v>
      </c>
      <c r="F5">
        <v>0</v>
      </c>
      <c r="G5">
        <v>-0.74363136150971421</v>
      </c>
      <c r="H5">
        <v>0</v>
      </c>
      <c r="I5">
        <v>4</v>
      </c>
      <c r="J5">
        <v>-145.08241256784092</v>
      </c>
      <c r="K5">
        <v>298.2230492987095</v>
      </c>
      <c r="L5">
        <v>1.3132104403351832</v>
      </c>
      <c r="M5">
        <v>6.9950440019864321E-2</v>
      </c>
    </row>
    <row r="6" spans="1:13" x14ac:dyDescent="0.2">
      <c r="A6" t="s">
        <v>11</v>
      </c>
      <c r="B6">
        <v>-4.5428511440370656</v>
      </c>
      <c r="C6">
        <v>-0.50595818261896708</v>
      </c>
      <c r="D6">
        <v>0</v>
      </c>
      <c r="E6">
        <v>-1.2053508732594436</v>
      </c>
      <c r="F6">
        <v>0</v>
      </c>
      <c r="G6">
        <v>0</v>
      </c>
      <c r="H6">
        <v>0</v>
      </c>
      <c r="I6">
        <v>4</v>
      </c>
      <c r="J6">
        <v>-145.10549620968504</v>
      </c>
      <c r="K6">
        <v>298.26921658239775</v>
      </c>
      <c r="L6">
        <v>1.3593777240234317</v>
      </c>
      <c r="M6">
        <v>6.8354223242452272E-2</v>
      </c>
    </row>
    <row r="7" spans="1:13" x14ac:dyDescent="0.2">
      <c r="A7" t="s">
        <v>78</v>
      </c>
      <c r="B7">
        <v>-4.4294796207764904</v>
      </c>
      <c r="C7">
        <v>0</v>
      </c>
      <c r="D7">
        <v>0</v>
      </c>
      <c r="E7">
        <v>-1.0964195978779905</v>
      </c>
      <c r="F7">
        <v>0</v>
      </c>
      <c r="G7">
        <v>0</v>
      </c>
      <c r="H7">
        <v>0.34378215372300169</v>
      </c>
      <c r="I7">
        <v>4</v>
      </c>
      <c r="J7">
        <v>-145.36430502369925</v>
      </c>
      <c r="K7">
        <v>298.78683421042615</v>
      </c>
      <c r="L7">
        <v>1.8769953520518357</v>
      </c>
      <c r="M7">
        <v>5.2767450653546315E-2</v>
      </c>
    </row>
    <row r="8" spans="1:13" x14ac:dyDescent="0.2">
      <c r="A8" t="s">
        <v>13</v>
      </c>
      <c r="B8">
        <v>-4.6754206122395265</v>
      </c>
      <c r="C8">
        <v>0</v>
      </c>
      <c r="D8">
        <v>-1.0346770868612847</v>
      </c>
      <c r="E8">
        <v>0</v>
      </c>
      <c r="F8">
        <v>-5.2123824512641775E-2</v>
      </c>
      <c r="G8">
        <v>0</v>
      </c>
      <c r="H8">
        <v>0</v>
      </c>
      <c r="I8">
        <v>4</v>
      </c>
      <c r="J8">
        <v>-145.43413866641015</v>
      </c>
      <c r="K8">
        <v>298.92650149584796</v>
      </c>
      <c r="L8">
        <v>2.0166626374736438</v>
      </c>
      <c r="M8">
        <v>4.9208230348485739E-2</v>
      </c>
    </row>
    <row r="9" spans="1:13" x14ac:dyDescent="0.2">
      <c r="A9" t="s">
        <v>79</v>
      </c>
      <c r="B9">
        <v>-4.7108234558443511</v>
      </c>
      <c r="C9">
        <v>0</v>
      </c>
      <c r="D9">
        <v>-1.056589741949348</v>
      </c>
      <c r="E9">
        <v>0</v>
      </c>
      <c r="F9">
        <v>0</v>
      </c>
      <c r="G9">
        <v>0</v>
      </c>
      <c r="H9">
        <v>-1.6543020031366738E-2</v>
      </c>
      <c r="I9">
        <v>4</v>
      </c>
      <c r="J9">
        <v>-145.43746356292172</v>
      </c>
      <c r="K9">
        <v>298.9331512888711</v>
      </c>
      <c r="L9">
        <v>2.0233124304967873</v>
      </c>
      <c r="M9">
        <v>4.9044889770794534E-2</v>
      </c>
    </row>
    <row r="10" spans="1:13" x14ac:dyDescent="0.2">
      <c r="A10" t="s">
        <v>17</v>
      </c>
      <c r="B10">
        <v>-4.7106666578587157</v>
      </c>
      <c r="C10">
        <v>3.8010135184901681E-3</v>
      </c>
      <c r="D10">
        <v>-1.0486687668180505</v>
      </c>
      <c r="E10">
        <v>0</v>
      </c>
      <c r="F10">
        <v>0</v>
      </c>
      <c r="G10">
        <v>0</v>
      </c>
      <c r="H10">
        <v>0</v>
      </c>
      <c r="I10">
        <v>4</v>
      </c>
      <c r="J10">
        <v>-145.4375195027242</v>
      </c>
      <c r="K10">
        <v>298.93326316847606</v>
      </c>
      <c r="L10">
        <v>2.0234243101017455</v>
      </c>
      <c r="M10">
        <v>4.9042146286083867E-2</v>
      </c>
    </row>
    <row r="11" spans="1:13" x14ac:dyDescent="0.2">
      <c r="A11" t="s">
        <v>14</v>
      </c>
      <c r="B11">
        <v>-4.3709049442016745</v>
      </c>
      <c r="C11">
        <v>0</v>
      </c>
      <c r="D11">
        <v>0</v>
      </c>
      <c r="E11">
        <v>-1.250487500899466</v>
      </c>
      <c r="F11">
        <v>5.4780111351846059E-2</v>
      </c>
      <c r="G11">
        <v>0</v>
      </c>
      <c r="H11">
        <v>0</v>
      </c>
      <c r="I11">
        <v>4</v>
      </c>
      <c r="J11">
        <v>-145.49964060623279</v>
      </c>
      <c r="K11">
        <v>299.05750537549324</v>
      </c>
      <c r="L11">
        <v>2.1476665171189211</v>
      </c>
      <c r="M11">
        <v>4.6088292233920566E-2</v>
      </c>
    </row>
    <row r="12" spans="1:13" x14ac:dyDescent="0.2">
      <c r="A12" t="s">
        <v>16</v>
      </c>
      <c r="B12">
        <v>-4.3646440764151313</v>
      </c>
      <c r="C12">
        <v>0</v>
      </c>
      <c r="D12">
        <v>0</v>
      </c>
      <c r="E12">
        <v>-1.2152429751384051</v>
      </c>
      <c r="F12">
        <v>0</v>
      </c>
      <c r="G12">
        <v>4.9160024531297364E-2</v>
      </c>
      <c r="H12">
        <v>0</v>
      </c>
      <c r="I12">
        <v>4</v>
      </c>
      <c r="J12">
        <v>-145.50028611037587</v>
      </c>
      <c r="K12">
        <v>299.0587963837794</v>
      </c>
      <c r="L12">
        <v>2.1489575254050806</v>
      </c>
      <c r="M12">
        <v>4.6058551650203783E-2</v>
      </c>
    </row>
    <row r="13" spans="1:13" x14ac:dyDescent="0.2">
      <c r="A13" t="s">
        <v>5</v>
      </c>
      <c r="B13">
        <v>-4.6142787300611445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-147.53689525887103</v>
      </c>
      <c r="K13">
        <v>299.0912070634605</v>
      </c>
      <c r="L13">
        <v>2.1813682050861871</v>
      </c>
      <c r="M13">
        <v>4.5318172419370917E-2</v>
      </c>
    </row>
    <row r="14" spans="1:13" x14ac:dyDescent="0.2">
      <c r="A14" t="s">
        <v>74</v>
      </c>
      <c r="B14">
        <v>-4.5775006537298406</v>
      </c>
      <c r="C14">
        <v>0</v>
      </c>
      <c r="D14">
        <v>0</v>
      </c>
      <c r="E14">
        <v>0</v>
      </c>
      <c r="F14">
        <v>0</v>
      </c>
      <c r="G14">
        <v>0</v>
      </c>
      <c r="H14">
        <v>0.73373939844257063</v>
      </c>
      <c r="I14">
        <v>3</v>
      </c>
      <c r="J14">
        <v>-146.79357260430538</v>
      </c>
      <c r="K14">
        <v>299.62202892954099</v>
      </c>
      <c r="L14">
        <v>2.712190071166674</v>
      </c>
      <c r="M14">
        <v>3.4754086984754379E-2</v>
      </c>
    </row>
    <row r="15" spans="1:13" x14ac:dyDescent="0.2">
      <c r="A15" t="s">
        <v>9</v>
      </c>
      <c r="B15">
        <v>-4.8649134007081862</v>
      </c>
      <c r="C15">
        <v>0</v>
      </c>
      <c r="D15">
        <v>0</v>
      </c>
      <c r="E15">
        <v>0</v>
      </c>
      <c r="F15">
        <v>0</v>
      </c>
      <c r="G15">
        <v>0.60405326723419894</v>
      </c>
      <c r="H15">
        <v>0</v>
      </c>
      <c r="I15">
        <v>3</v>
      </c>
      <c r="J15">
        <v>-147.15101634086597</v>
      </c>
      <c r="K15">
        <v>300.33691640266215</v>
      </c>
      <c r="L15">
        <v>3.4270775442878403</v>
      </c>
      <c r="M15">
        <v>2.4309164996923843E-2</v>
      </c>
    </row>
    <row r="16" spans="1:13" x14ac:dyDescent="0.2">
      <c r="A16" t="s">
        <v>8</v>
      </c>
      <c r="B16">
        <v>-4.7098207699061803</v>
      </c>
      <c r="C16">
        <v>-0.51045358481684677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-147.16622562178114</v>
      </c>
      <c r="K16">
        <v>300.3673349644925</v>
      </c>
      <c r="L16">
        <v>3.4574961061181853</v>
      </c>
      <c r="M16">
        <v>2.3942237502521082E-2</v>
      </c>
    </row>
    <row r="17" spans="1:13" x14ac:dyDescent="0.2">
      <c r="A17" t="s">
        <v>7</v>
      </c>
      <c r="B17">
        <v>-4.2511072610817777</v>
      </c>
      <c r="C17">
        <v>0</v>
      </c>
      <c r="D17">
        <v>0</v>
      </c>
      <c r="E17">
        <v>0</v>
      </c>
      <c r="F17">
        <v>-0.52801504586163861</v>
      </c>
      <c r="G17">
        <v>0</v>
      </c>
      <c r="H17">
        <v>0</v>
      </c>
      <c r="I17">
        <v>3</v>
      </c>
      <c r="J17">
        <v>-147.24746637265588</v>
      </c>
      <c r="K17">
        <v>300.52981646624198</v>
      </c>
      <c r="L17">
        <v>3.6199776078676678</v>
      </c>
      <c r="M17">
        <v>2.2074065393572238E-2</v>
      </c>
    </row>
    <row r="18" spans="1:13" x14ac:dyDescent="0.2">
      <c r="A18" t="s">
        <v>76</v>
      </c>
      <c r="B18">
        <v>-4.3994236793405568</v>
      </c>
      <c r="C18">
        <v>0</v>
      </c>
      <c r="D18">
        <v>0</v>
      </c>
      <c r="E18">
        <v>0</v>
      </c>
      <c r="F18">
        <v>-0.31189497773476849</v>
      </c>
      <c r="G18">
        <v>0</v>
      </c>
      <c r="H18">
        <v>0.66860442968835876</v>
      </c>
      <c r="I18">
        <v>4</v>
      </c>
      <c r="J18">
        <v>-146.67238201867315</v>
      </c>
      <c r="K18">
        <v>301.40298820037395</v>
      </c>
      <c r="L18">
        <v>4.49314934199964</v>
      </c>
      <c r="M18">
        <v>1.4265122053078713E-2</v>
      </c>
    </row>
    <row r="19" spans="1:13" x14ac:dyDescent="0.2">
      <c r="A19" t="s">
        <v>75</v>
      </c>
      <c r="B19">
        <v>-4.6454708449437652</v>
      </c>
      <c r="C19">
        <v>-0.26707917760429495</v>
      </c>
      <c r="D19">
        <v>0</v>
      </c>
      <c r="E19">
        <v>0</v>
      </c>
      <c r="F19">
        <v>0</v>
      </c>
      <c r="G19">
        <v>0</v>
      </c>
      <c r="H19">
        <v>0.6085567392957143</v>
      </c>
      <c r="I19">
        <v>4</v>
      </c>
      <c r="J19">
        <v>-146.69464809525437</v>
      </c>
      <c r="K19">
        <v>301.44752035353639</v>
      </c>
      <c r="L19">
        <v>4.5376814951620759</v>
      </c>
      <c r="M19">
        <v>1.3951003820950037E-2</v>
      </c>
    </row>
    <row r="20" spans="1:13" x14ac:dyDescent="0.2">
      <c r="A20" t="s">
        <v>77</v>
      </c>
      <c r="B20">
        <v>-4.5319430128309293</v>
      </c>
      <c r="C20">
        <v>0</v>
      </c>
      <c r="D20">
        <v>0</v>
      </c>
      <c r="E20">
        <v>0</v>
      </c>
      <c r="F20">
        <v>0</v>
      </c>
      <c r="G20">
        <v>-0.12277865379349731</v>
      </c>
      <c r="H20">
        <v>0.81748211619783406</v>
      </c>
      <c r="I20">
        <v>4</v>
      </c>
      <c r="J20">
        <v>-146.78595953483043</v>
      </c>
      <c r="K20">
        <v>301.63014323268851</v>
      </c>
      <c r="L20">
        <v>4.7203043743141961</v>
      </c>
      <c r="M20">
        <v>1.2733547225194321E-2</v>
      </c>
    </row>
    <row r="21" spans="1:13" x14ac:dyDescent="0.2">
      <c r="A21" t="s">
        <v>18</v>
      </c>
      <c r="B21">
        <v>-4.4780467741807843</v>
      </c>
      <c r="C21">
        <v>0</v>
      </c>
      <c r="D21">
        <v>0</v>
      </c>
      <c r="E21">
        <v>0</v>
      </c>
      <c r="F21">
        <v>-0.52071319559014628</v>
      </c>
      <c r="G21">
        <v>0.6081855721031596</v>
      </c>
      <c r="H21">
        <v>0</v>
      </c>
      <c r="I21">
        <v>4</v>
      </c>
      <c r="J21">
        <v>-146.85160875587297</v>
      </c>
      <c r="K21">
        <v>301.76144167477361</v>
      </c>
      <c r="L21">
        <v>4.8516028163992928</v>
      </c>
      <c r="M21">
        <v>1.1924448681554657E-2</v>
      </c>
    </row>
    <row r="22" spans="1:13" x14ac:dyDescent="0.2">
      <c r="A22" t="s">
        <v>19</v>
      </c>
      <c r="B22">
        <v>-4.8926206149686227</v>
      </c>
      <c r="C22">
        <v>-0.39738185235771056</v>
      </c>
      <c r="D22">
        <v>0</v>
      </c>
      <c r="E22">
        <v>0</v>
      </c>
      <c r="F22">
        <v>0</v>
      </c>
      <c r="G22">
        <v>0.46090987720164978</v>
      </c>
      <c r="H22">
        <v>0</v>
      </c>
      <c r="I22">
        <v>4</v>
      </c>
      <c r="J22">
        <v>-146.93832642211333</v>
      </c>
      <c r="K22">
        <v>301.93487700725433</v>
      </c>
      <c r="L22">
        <v>5.0250381488800144</v>
      </c>
      <c r="M22">
        <v>1.0933955573474234E-2</v>
      </c>
    </row>
    <row r="23" spans="1:13" x14ac:dyDescent="0.2">
      <c r="A23" t="s">
        <v>12</v>
      </c>
      <c r="B23">
        <v>-4.4323587572535015</v>
      </c>
      <c r="C23">
        <v>-0.42088245609071073</v>
      </c>
      <c r="D23">
        <v>0</v>
      </c>
      <c r="E23">
        <v>0</v>
      </c>
      <c r="F23">
        <v>-0.37310082342299256</v>
      </c>
      <c r="G23">
        <v>0</v>
      </c>
      <c r="H23">
        <v>0</v>
      </c>
      <c r="I23">
        <v>4</v>
      </c>
      <c r="J23">
        <v>-147.0187604375385</v>
      </c>
      <c r="K23">
        <v>302.09574503810467</v>
      </c>
      <c r="L23">
        <v>5.1859061797303525</v>
      </c>
      <c r="M23">
        <v>1.0088933417452052E-2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5FDF-8336-EA4F-A397-D60D7D9EFBEB}">
  <dimension ref="A1:M23"/>
  <sheetViews>
    <sheetView workbookViewId="0">
      <selection activeCell="A2" sqref="A2:M23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10</v>
      </c>
      <c r="B2">
        <v>-4.2119806069435946</v>
      </c>
      <c r="C2">
        <v>0</v>
      </c>
      <c r="D2">
        <v>1.1814315460255851</v>
      </c>
      <c r="E2">
        <v>0</v>
      </c>
      <c r="F2">
        <v>0</v>
      </c>
      <c r="G2">
        <v>0</v>
      </c>
      <c r="H2">
        <v>0</v>
      </c>
      <c r="I2">
        <v>3</v>
      </c>
      <c r="J2">
        <v>-77.579902518922452</v>
      </c>
      <c r="K2">
        <v>161.19468875877513</v>
      </c>
      <c r="L2">
        <v>0</v>
      </c>
      <c r="M2">
        <v>0.15704555244711718</v>
      </c>
    </row>
    <row r="3" spans="1:13" x14ac:dyDescent="0.2">
      <c r="A3" t="s">
        <v>79</v>
      </c>
      <c r="B3">
        <v>-4.0832584843711599</v>
      </c>
      <c r="C3">
        <v>0</v>
      </c>
      <c r="D3">
        <v>1.4019611635995588</v>
      </c>
      <c r="E3">
        <v>0</v>
      </c>
      <c r="F3">
        <v>0</v>
      </c>
      <c r="G3">
        <v>0</v>
      </c>
      <c r="H3">
        <v>0.45632609569168958</v>
      </c>
      <c r="I3">
        <v>4</v>
      </c>
      <c r="J3">
        <v>-76.656383582797687</v>
      </c>
      <c r="K3">
        <v>161.37099132862303</v>
      </c>
      <c r="L3">
        <v>0.17630256984790549</v>
      </c>
      <c r="M3">
        <v>0.14379441722139324</v>
      </c>
    </row>
    <row r="4" spans="1:13" x14ac:dyDescent="0.2">
      <c r="A4" t="s">
        <v>14</v>
      </c>
      <c r="B4">
        <v>-4.0920015489635091</v>
      </c>
      <c r="C4">
        <v>0</v>
      </c>
      <c r="D4">
        <v>0</v>
      </c>
      <c r="E4">
        <v>1.190280466110009</v>
      </c>
      <c r="F4">
        <v>-0.74097594633939756</v>
      </c>
      <c r="G4">
        <v>0</v>
      </c>
      <c r="H4">
        <v>0</v>
      </c>
      <c r="I4">
        <v>4</v>
      </c>
      <c r="J4">
        <v>-76.725874316522066</v>
      </c>
      <c r="K4">
        <v>161.50997279607179</v>
      </c>
      <c r="L4">
        <v>0.31528403729666366</v>
      </c>
      <c r="M4">
        <v>0.13414132221380826</v>
      </c>
    </row>
    <row r="5" spans="1:13" x14ac:dyDescent="0.2">
      <c r="A5" t="s">
        <v>17</v>
      </c>
      <c r="B5">
        <v>-4.0163297030792915</v>
      </c>
      <c r="C5">
        <v>-0.29306903623889846</v>
      </c>
      <c r="D5">
        <v>1.0243751929302018</v>
      </c>
      <c r="E5">
        <v>0</v>
      </c>
      <c r="F5">
        <v>0</v>
      </c>
      <c r="G5">
        <v>0</v>
      </c>
      <c r="H5">
        <v>0</v>
      </c>
      <c r="I5">
        <v>4</v>
      </c>
      <c r="J5">
        <v>-76.916757791335669</v>
      </c>
      <c r="K5">
        <v>161.891739745699</v>
      </c>
      <c r="L5">
        <v>0.69705098692386969</v>
      </c>
      <c r="M5">
        <v>0.11083143159933045</v>
      </c>
    </row>
    <row r="6" spans="1:13" x14ac:dyDescent="0.2">
      <c r="A6" t="s">
        <v>15</v>
      </c>
      <c r="B6">
        <v>-4.0257136101641962</v>
      </c>
      <c r="C6">
        <v>0</v>
      </c>
      <c r="D6">
        <v>0.71587694277327996</v>
      </c>
      <c r="E6">
        <v>0.28961425164137566</v>
      </c>
      <c r="F6">
        <v>0</v>
      </c>
      <c r="G6">
        <v>0</v>
      </c>
      <c r="H6">
        <v>0</v>
      </c>
      <c r="I6">
        <v>4</v>
      </c>
      <c r="J6">
        <v>-77.237896774215343</v>
      </c>
      <c r="K6">
        <v>162.53401771145835</v>
      </c>
      <c r="L6">
        <v>1.3393289526832177</v>
      </c>
      <c r="M6">
        <v>8.0388524017679028E-2</v>
      </c>
    </row>
    <row r="7" spans="1:13" x14ac:dyDescent="0.2">
      <c r="A7" t="s">
        <v>16</v>
      </c>
      <c r="B7">
        <v>-3.968637131292208</v>
      </c>
      <c r="C7">
        <v>0</v>
      </c>
      <c r="D7">
        <v>0</v>
      </c>
      <c r="E7">
        <v>0.54430713968506084</v>
      </c>
      <c r="F7">
        <v>0</v>
      </c>
      <c r="G7">
        <v>-0.56521194989405765</v>
      </c>
      <c r="H7">
        <v>0</v>
      </c>
      <c r="I7">
        <v>4</v>
      </c>
      <c r="J7">
        <v>-77.269622901728653</v>
      </c>
      <c r="K7">
        <v>162.59746996648497</v>
      </c>
      <c r="L7">
        <v>1.4027812077098361</v>
      </c>
      <c r="M7">
        <v>7.7878140394319742E-2</v>
      </c>
    </row>
    <row r="8" spans="1:13" x14ac:dyDescent="0.2">
      <c r="A8" t="s">
        <v>6</v>
      </c>
      <c r="B8">
        <v>-3.9627213512099586</v>
      </c>
      <c r="C8">
        <v>0</v>
      </c>
      <c r="D8">
        <v>0</v>
      </c>
      <c r="E8">
        <v>0.65921323142584076</v>
      </c>
      <c r="F8">
        <v>0</v>
      </c>
      <c r="G8">
        <v>0</v>
      </c>
      <c r="H8">
        <v>0</v>
      </c>
      <c r="I8">
        <v>3</v>
      </c>
      <c r="J8">
        <v>-78.388538617239732</v>
      </c>
      <c r="K8">
        <v>162.81196095540969</v>
      </c>
      <c r="L8">
        <v>1.6172721966345591</v>
      </c>
      <c r="M8">
        <v>6.9958332017652766E-2</v>
      </c>
    </row>
    <row r="9" spans="1:13" x14ac:dyDescent="0.2">
      <c r="A9" t="s">
        <v>13</v>
      </c>
      <c r="B9">
        <v>-4.2528570142446709</v>
      </c>
      <c r="C9">
        <v>0</v>
      </c>
      <c r="D9">
        <v>1.3737755533162779</v>
      </c>
      <c r="E9">
        <v>0</v>
      </c>
      <c r="F9">
        <v>-0.19428986957490293</v>
      </c>
      <c r="G9">
        <v>0</v>
      </c>
      <c r="H9">
        <v>0</v>
      </c>
      <c r="I9">
        <v>4</v>
      </c>
      <c r="J9">
        <v>-77.420482125720696</v>
      </c>
      <c r="K9">
        <v>162.89918841446905</v>
      </c>
      <c r="L9">
        <v>1.7044996556939225</v>
      </c>
      <c r="M9">
        <v>6.6972767289136981E-2</v>
      </c>
    </row>
    <row r="10" spans="1:13" x14ac:dyDescent="0.2">
      <c r="A10" t="s">
        <v>20</v>
      </c>
      <c r="B10">
        <v>-4.2202175679070049</v>
      </c>
      <c r="C10">
        <v>0</v>
      </c>
      <c r="D10">
        <v>1.1552097167261364</v>
      </c>
      <c r="E10">
        <v>0</v>
      </c>
      <c r="F10">
        <v>0</v>
      </c>
      <c r="G10">
        <v>-6.9237291190115222E-2</v>
      </c>
      <c r="H10">
        <v>0</v>
      </c>
      <c r="I10">
        <v>4</v>
      </c>
      <c r="J10">
        <v>-77.571426503956744</v>
      </c>
      <c r="K10">
        <v>163.20107717094115</v>
      </c>
      <c r="L10">
        <v>2.006388412166018</v>
      </c>
      <c r="M10">
        <v>5.7589582971509984E-2</v>
      </c>
    </row>
    <row r="11" spans="1:13" x14ac:dyDescent="0.2">
      <c r="A11" t="s">
        <v>11</v>
      </c>
      <c r="B11">
        <v>-3.9085818636493186</v>
      </c>
      <c r="C11">
        <v>-0.10666547462016952</v>
      </c>
      <c r="D11">
        <v>0</v>
      </c>
      <c r="E11">
        <v>0.63808063427899808</v>
      </c>
      <c r="F11">
        <v>0</v>
      </c>
      <c r="G11">
        <v>0</v>
      </c>
      <c r="H11">
        <v>0</v>
      </c>
      <c r="I11">
        <v>4</v>
      </c>
      <c r="J11">
        <v>-78.266949218465115</v>
      </c>
      <c r="K11">
        <v>164.59212259995789</v>
      </c>
      <c r="L11">
        <v>3.3974338411827603</v>
      </c>
      <c r="M11">
        <v>2.8726469663575994E-2</v>
      </c>
    </row>
    <row r="12" spans="1:13" x14ac:dyDescent="0.2">
      <c r="A12" t="s">
        <v>78</v>
      </c>
      <c r="B12">
        <v>-3.9685907359192836</v>
      </c>
      <c r="C12">
        <v>0</v>
      </c>
      <c r="D12">
        <v>0</v>
      </c>
      <c r="E12">
        <v>0.64942594975709422</v>
      </c>
      <c r="F12">
        <v>0</v>
      </c>
      <c r="G12">
        <v>0</v>
      </c>
      <c r="H12">
        <v>-4.1398544157884229E-2</v>
      </c>
      <c r="I12">
        <v>4</v>
      </c>
      <c r="J12">
        <v>-78.379140297823724</v>
      </c>
      <c r="K12">
        <v>164.81650475867511</v>
      </c>
      <c r="L12">
        <v>3.6218159998999795</v>
      </c>
      <c r="M12">
        <v>2.5677828269226589E-2</v>
      </c>
    </row>
    <row r="13" spans="1:13" x14ac:dyDescent="0.2">
      <c r="A13" t="s">
        <v>9</v>
      </c>
      <c r="B13">
        <v>-4.0792032822138449</v>
      </c>
      <c r="C13">
        <v>0</v>
      </c>
      <c r="D13">
        <v>0</v>
      </c>
      <c r="E13">
        <v>0</v>
      </c>
      <c r="F13">
        <v>0</v>
      </c>
      <c r="G13">
        <v>-0.94666069645704165</v>
      </c>
      <c r="H13">
        <v>0</v>
      </c>
      <c r="I13">
        <v>3</v>
      </c>
      <c r="J13">
        <v>-80.20012695206367</v>
      </c>
      <c r="K13">
        <v>166.43513762505756</v>
      </c>
      <c r="L13">
        <v>5.2404488662824349</v>
      </c>
      <c r="M13">
        <v>1.1430800074191455E-2</v>
      </c>
    </row>
    <row r="14" spans="1:13" x14ac:dyDescent="0.2">
      <c r="A14" t="s">
        <v>77</v>
      </c>
      <c r="B14">
        <v>-4.1303415594796284</v>
      </c>
      <c r="C14">
        <v>0</v>
      </c>
      <c r="D14">
        <v>0</v>
      </c>
      <c r="E14">
        <v>0</v>
      </c>
      <c r="F14">
        <v>0</v>
      </c>
      <c r="G14">
        <v>-2.0372795192936248</v>
      </c>
      <c r="H14">
        <v>0.79711269542802277</v>
      </c>
      <c r="I14">
        <v>4</v>
      </c>
      <c r="J14">
        <v>-79.58349233203937</v>
      </c>
      <c r="K14">
        <v>167.2252088271064</v>
      </c>
      <c r="L14">
        <v>6.0305200683312705</v>
      </c>
      <c r="M14">
        <v>7.7004276946329277E-3</v>
      </c>
    </row>
    <row r="15" spans="1:13" x14ac:dyDescent="0.2">
      <c r="A15" t="s">
        <v>19</v>
      </c>
      <c r="B15">
        <v>-3.9148967670654455</v>
      </c>
      <c r="C15">
        <v>-0.30229945046599094</v>
      </c>
      <c r="D15">
        <v>0</v>
      </c>
      <c r="E15">
        <v>0</v>
      </c>
      <c r="F15">
        <v>0</v>
      </c>
      <c r="G15">
        <v>-0.90705011769396893</v>
      </c>
      <c r="H15">
        <v>0</v>
      </c>
      <c r="I15">
        <v>4</v>
      </c>
      <c r="J15">
        <v>-79.756566847535794</v>
      </c>
      <c r="K15">
        <v>167.57135785809925</v>
      </c>
      <c r="L15">
        <v>6.3766690993241184</v>
      </c>
      <c r="M15">
        <v>6.4766367565625461E-3</v>
      </c>
    </row>
    <row r="16" spans="1:13" x14ac:dyDescent="0.2">
      <c r="A16" t="s">
        <v>18</v>
      </c>
      <c r="B16">
        <v>-4.0492406627160111</v>
      </c>
      <c r="C16">
        <v>0</v>
      </c>
      <c r="D16">
        <v>0</v>
      </c>
      <c r="E16">
        <v>0</v>
      </c>
      <c r="F16">
        <v>0.257828507146802</v>
      </c>
      <c r="G16">
        <v>-0.89813362658483442</v>
      </c>
      <c r="H16">
        <v>0</v>
      </c>
      <c r="I16">
        <v>4</v>
      </c>
      <c r="J16">
        <v>-79.822533289705916</v>
      </c>
      <c r="K16">
        <v>167.70329074243949</v>
      </c>
      <c r="L16">
        <v>6.5086019836643629</v>
      </c>
      <c r="M16">
        <v>6.0631830284744292E-3</v>
      </c>
    </row>
    <row r="17" spans="1:13" x14ac:dyDescent="0.2">
      <c r="A17" t="s">
        <v>5</v>
      </c>
      <c r="B17">
        <v>-4.4349985531594047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-82.146370541356831</v>
      </c>
      <c r="K17">
        <v>168.31015762843208</v>
      </c>
      <c r="L17">
        <v>7.1154688696569508</v>
      </c>
      <c r="M17">
        <v>4.4763208554857896E-3</v>
      </c>
    </row>
    <row r="18" spans="1:13" x14ac:dyDescent="0.2">
      <c r="A18" t="s">
        <v>74</v>
      </c>
      <c r="B18">
        <v>-4.3621673590713446</v>
      </c>
      <c r="C18">
        <v>0</v>
      </c>
      <c r="D18">
        <v>0</v>
      </c>
      <c r="E18">
        <v>0</v>
      </c>
      <c r="F18">
        <v>0</v>
      </c>
      <c r="G18">
        <v>0</v>
      </c>
      <c r="H18">
        <v>-0.5219978884584715</v>
      </c>
      <c r="I18">
        <v>3</v>
      </c>
      <c r="J18">
        <v>-81.370013286792812</v>
      </c>
      <c r="K18">
        <v>168.77491029451585</v>
      </c>
      <c r="L18">
        <v>7.5802215357407192</v>
      </c>
      <c r="M18">
        <v>3.5481457332701082E-3</v>
      </c>
    </row>
    <row r="19" spans="1:13" x14ac:dyDescent="0.2">
      <c r="A19" t="s">
        <v>7</v>
      </c>
      <c r="B19">
        <v>-4.4819913621286593</v>
      </c>
      <c r="C19">
        <v>0</v>
      </c>
      <c r="D19">
        <v>0</v>
      </c>
      <c r="E19">
        <v>0</v>
      </c>
      <c r="F19">
        <v>0.2536481281288181</v>
      </c>
      <c r="G19">
        <v>0</v>
      </c>
      <c r="H19">
        <v>0</v>
      </c>
      <c r="I19">
        <v>3</v>
      </c>
      <c r="J19">
        <v>-81.940711571501481</v>
      </c>
      <c r="K19">
        <v>169.91630686393319</v>
      </c>
      <c r="L19">
        <v>8.7216181051580577</v>
      </c>
      <c r="M19">
        <v>2.005166006641869E-3</v>
      </c>
    </row>
    <row r="20" spans="1:13" x14ac:dyDescent="0.2">
      <c r="A20" t="s">
        <v>8</v>
      </c>
      <c r="B20">
        <v>-4.4475751643174988</v>
      </c>
      <c r="C20">
        <v>-8.7462495824458614E-2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-82.123614745965</v>
      </c>
      <c r="K20">
        <v>170.28211321286022</v>
      </c>
      <c r="L20">
        <v>9.0874244540850952</v>
      </c>
      <c r="M20">
        <v>1.6700000881242861E-3</v>
      </c>
    </row>
    <row r="21" spans="1:13" x14ac:dyDescent="0.2">
      <c r="A21" t="s">
        <v>75</v>
      </c>
      <c r="B21">
        <v>-4.3585632324821812</v>
      </c>
      <c r="C21">
        <v>-0.19122745537875324</v>
      </c>
      <c r="D21">
        <v>0</v>
      </c>
      <c r="E21">
        <v>0</v>
      </c>
      <c r="F21">
        <v>0</v>
      </c>
      <c r="G21">
        <v>0</v>
      </c>
      <c r="H21">
        <v>-0.52582627801355752</v>
      </c>
      <c r="I21">
        <v>4</v>
      </c>
      <c r="J21">
        <v>-81.258306330628884</v>
      </c>
      <c r="K21">
        <v>170.57483682428543</v>
      </c>
      <c r="L21">
        <v>9.3801480655102978</v>
      </c>
      <c r="M21">
        <v>1.4426213973755503E-3</v>
      </c>
    </row>
    <row r="22" spans="1:13" x14ac:dyDescent="0.2">
      <c r="A22" t="s">
        <v>76</v>
      </c>
      <c r="B22">
        <v>-4.4040885975991468</v>
      </c>
      <c r="C22">
        <v>0</v>
      </c>
      <c r="D22">
        <v>0</v>
      </c>
      <c r="E22">
        <v>0</v>
      </c>
      <c r="F22">
        <v>0.18037493991134104</v>
      </c>
      <c r="G22">
        <v>0</v>
      </c>
      <c r="H22">
        <v>-0.47602611215060503</v>
      </c>
      <c r="I22">
        <v>4</v>
      </c>
      <c r="J22">
        <v>-81.277768811606123</v>
      </c>
      <c r="K22">
        <v>170.61376178623991</v>
      </c>
      <c r="L22">
        <v>9.4190730274647763</v>
      </c>
      <c r="M22">
        <v>1.4148158658806431E-3</v>
      </c>
    </row>
    <row r="23" spans="1:13" x14ac:dyDescent="0.2">
      <c r="A23" t="s">
        <v>12</v>
      </c>
      <c r="B23">
        <v>-4.4999880295194501</v>
      </c>
      <c r="C23">
        <v>-0.12337056498011879</v>
      </c>
      <c r="D23">
        <v>0</v>
      </c>
      <c r="E23">
        <v>0</v>
      </c>
      <c r="F23">
        <v>0.26527752395331028</v>
      </c>
      <c r="G23">
        <v>0</v>
      </c>
      <c r="H23">
        <v>0</v>
      </c>
      <c r="I23">
        <v>4</v>
      </c>
      <c r="J23">
        <v>-81.88936624861816</v>
      </c>
      <c r="K23">
        <v>171.83695666026398</v>
      </c>
      <c r="L23">
        <v>10.64226790148885</v>
      </c>
      <c r="M23">
        <v>7.6751439461022813E-4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412-1554-F347-9EE6-B6B8C4565B82}">
  <dimension ref="A1:M23"/>
  <sheetViews>
    <sheetView workbookViewId="0">
      <selection activeCell="A2" sqref="A2:M23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7</v>
      </c>
      <c r="B2">
        <v>-2.8686140253880588</v>
      </c>
      <c r="C2">
        <v>0</v>
      </c>
      <c r="D2">
        <v>0</v>
      </c>
      <c r="E2">
        <v>0</v>
      </c>
      <c r="F2">
        <v>-0.53766153000316641</v>
      </c>
      <c r="G2">
        <v>0</v>
      </c>
      <c r="H2">
        <v>0</v>
      </c>
      <c r="I2">
        <v>3</v>
      </c>
      <c r="J2">
        <v>-270.92176185718108</v>
      </c>
      <c r="K2">
        <v>547.87840743529239</v>
      </c>
      <c r="L2">
        <v>0</v>
      </c>
      <c r="M2">
        <v>0.14071364297515646</v>
      </c>
    </row>
    <row r="3" spans="1:13" x14ac:dyDescent="0.2">
      <c r="A3" t="s">
        <v>5</v>
      </c>
      <c r="B3">
        <v>-3.3034454954784751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2</v>
      </c>
      <c r="J3">
        <v>-271.98534635551135</v>
      </c>
      <c r="K3">
        <v>547.98810925674115</v>
      </c>
      <c r="L3">
        <v>0.10970182144876617</v>
      </c>
      <c r="M3">
        <v>0.13320323088329558</v>
      </c>
    </row>
    <row r="4" spans="1:13" x14ac:dyDescent="0.2">
      <c r="A4" t="s">
        <v>14</v>
      </c>
      <c r="B4">
        <v>-2.8032345451675038</v>
      </c>
      <c r="C4">
        <v>0</v>
      </c>
      <c r="D4">
        <v>0</v>
      </c>
      <c r="E4">
        <v>0.30195196258770396</v>
      </c>
      <c r="F4">
        <v>-0.76420172839697642</v>
      </c>
      <c r="G4">
        <v>0</v>
      </c>
      <c r="H4">
        <v>0</v>
      </c>
      <c r="I4">
        <v>4</v>
      </c>
      <c r="J4">
        <v>-270.58565138267477</v>
      </c>
      <c r="K4">
        <v>549.22952692837714</v>
      </c>
      <c r="L4">
        <v>1.3511194930847523</v>
      </c>
      <c r="M4">
        <v>7.160516282594942E-2</v>
      </c>
    </row>
    <row r="5" spans="1:13" x14ac:dyDescent="0.2">
      <c r="A5" t="s">
        <v>18</v>
      </c>
      <c r="B5">
        <v>-2.9206673349541781</v>
      </c>
      <c r="C5">
        <v>0</v>
      </c>
      <c r="D5">
        <v>0</v>
      </c>
      <c r="E5">
        <v>0</v>
      </c>
      <c r="F5">
        <v>-0.53999918289486304</v>
      </c>
      <c r="G5">
        <v>0.16103593212709438</v>
      </c>
      <c r="H5">
        <v>0</v>
      </c>
      <c r="I5">
        <v>4</v>
      </c>
      <c r="J5">
        <v>-270.80056995890919</v>
      </c>
      <c r="K5">
        <v>549.65936408084599</v>
      </c>
      <c r="L5">
        <v>1.7809566455536014</v>
      </c>
      <c r="M5">
        <v>5.7757233769780876E-2</v>
      </c>
    </row>
    <row r="6" spans="1:13" x14ac:dyDescent="0.2">
      <c r="A6" t="s">
        <v>13</v>
      </c>
      <c r="B6">
        <v>-2.8066818340705364</v>
      </c>
      <c r="C6">
        <v>0</v>
      </c>
      <c r="D6">
        <v>0.10158251848521518</v>
      </c>
      <c r="E6">
        <v>0</v>
      </c>
      <c r="F6">
        <v>-0.5871433663169574</v>
      </c>
      <c r="G6">
        <v>0</v>
      </c>
      <c r="H6">
        <v>0</v>
      </c>
      <c r="I6">
        <v>4</v>
      </c>
      <c r="J6">
        <v>-270.86676969499877</v>
      </c>
      <c r="K6">
        <v>549.79176355302513</v>
      </c>
      <c r="L6">
        <v>1.9133561177327465</v>
      </c>
      <c r="M6">
        <v>5.405753084980313E-2</v>
      </c>
    </row>
    <row r="7" spans="1:13" x14ac:dyDescent="0.2">
      <c r="A7" t="s">
        <v>9</v>
      </c>
      <c r="B7">
        <v>-3.3609189168120492</v>
      </c>
      <c r="C7">
        <v>0</v>
      </c>
      <c r="D7">
        <v>0</v>
      </c>
      <c r="E7">
        <v>0</v>
      </c>
      <c r="F7">
        <v>0</v>
      </c>
      <c r="G7">
        <v>0.15583062263021064</v>
      </c>
      <c r="H7">
        <v>0</v>
      </c>
      <c r="I7">
        <v>3</v>
      </c>
      <c r="J7">
        <v>-271.89196871862367</v>
      </c>
      <c r="K7">
        <v>549.81882115817757</v>
      </c>
      <c r="L7">
        <v>1.9404137228851823</v>
      </c>
      <c r="M7">
        <v>5.3331121987647716E-2</v>
      </c>
    </row>
    <row r="8" spans="1:13" x14ac:dyDescent="0.2">
      <c r="A8" t="s">
        <v>12</v>
      </c>
      <c r="B8">
        <v>-2.7979935894521244</v>
      </c>
      <c r="C8">
        <v>8.3493669616448274E-2</v>
      </c>
      <c r="D8">
        <v>0</v>
      </c>
      <c r="E8">
        <v>0</v>
      </c>
      <c r="F8">
        <v>-0.55884953512074687</v>
      </c>
      <c r="G8">
        <v>0</v>
      </c>
      <c r="H8">
        <v>0</v>
      </c>
      <c r="I8">
        <v>4</v>
      </c>
      <c r="J8">
        <v>-270.88813930876904</v>
      </c>
      <c r="K8">
        <v>549.83450278056569</v>
      </c>
      <c r="L8">
        <v>1.9560953452732974</v>
      </c>
      <c r="M8">
        <v>5.2914597807036015E-2</v>
      </c>
    </row>
    <row r="9" spans="1:13" x14ac:dyDescent="0.2">
      <c r="A9" t="s">
        <v>76</v>
      </c>
      <c r="B9">
        <v>-2.8369043638742775</v>
      </c>
      <c r="C9">
        <v>0</v>
      </c>
      <c r="D9">
        <v>0</v>
      </c>
      <c r="E9">
        <v>0</v>
      </c>
      <c r="F9">
        <v>-0.56022944577597689</v>
      </c>
      <c r="G9">
        <v>0</v>
      </c>
      <c r="H9">
        <v>-5.9985314332092345E-2</v>
      </c>
      <c r="I9">
        <v>4</v>
      </c>
      <c r="J9">
        <v>-270.90415164742944</v>
      </c>
      <c r="K9">
        <v>549.86652745788649</v>
      </c>
      <c r="L9">
        <v>1.9881200225941029</v>
      </c>
      <c r="M9">
        <v>5.2074058803550288E-2</v>
      </c>
    </row>
    <row r="10" spans="1:13" x14ac:dyDescent="0.2">
      <c r="A10" t="s">
        <v>10</v>
      </c>
      <c r="B10">
        <v>-3.3222621004856774</v>
      </c>
      <c r="C10">
        <v>0</v>
      </c>
      <c r="D10">
        <v>-7.0500044631731096E-2</v>
      </c>
      <c r="E10">
        <v>0</v>
      </c>
      <c r="F10">
        <v>0</v>
      </c>
      <c r="G10">
        <v>0</v>
      </c>
      <c r="H10">
        <v>0</v>
      </c>
      <c r="I10">
        <v>3</v>
      </c>
      <c r="J10">
        <v>-271.95858291822975</v>
      </c>
      <c r="K10">
        <v>549.95204955738973</v>
      </c>
      <c r="L10">
        <v>2.0736421220973398</v>
      </c>
      <c r="M10">
        <v>4.9894254875238193E-2</v>
      </c>
    </row>
    <row r="11" spans="1:13" x14ac:dyDescent="0.2">
      <c r="A11" t="s">
        <v>74</v>
      </c>
      <c r="B11">
        <v>-3.3229843832448305</v>
      </c>
      <c r="C11">
        <v>0</v>
      </c>
      <c r="D11">
        <v>0</v>
      </c>
      <c r="E11">
        <v>0</v>
      </c>
      <c r="F11">
        <v>0</v>
      </c>
      <c r="G11">
        <v>0</v>
      </c>
      <c r="H11">
        <v>7.3463822046338584E-2</v>
      </c>
      <c r="I11">
        <v>3</v>
      </c>
      <c r="J11">
        <v>-271.96232714673351</v>
      </c>
      <c r="K11">
        <v>549.95953801439725</v>
      </c>
      <c r="L11">
        <v>2.0811305791048653</v>
      </c>
      <c r="M11">
        <v>4.9707788687810214E-2</v>
      </c>
    </row>
    <row r="12" spans="1:13" x14ac:dyDescent="0.2">
      <c r="A12" t="s">
        <v>8</v>
      </c>
      <c r="B12">
        <v>-3.3344111158003313</v>
      </c>
      <c r="C12">
        <v>-4.6880078851609386E-2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-271.97634708808579</v>
      </c>
      <c r="K12">
        <v>549.9875778971018</v>
      </c>
      <c r="L12">
        <v>2.1091704618094127</v>
      </c>
      <c r="M12">
        <v>4.9015750905685343E-2</v>
      </c>
    </row>
    <row r="13" spans="1:13" x14ac:dyDescent="0.2">
      <c r="A13" t="s">
        <v>6</v>
      </c>
      <c r="B13">
        <v>-3.2938909381316819</v>
      </c>
      <c r="C13">
        <v>0</v>
      </c>
      <c r="D13">
        <v>0</v>
      </c>
      <c r="E13">
        <v>-2.7730461935724281E-2</v>
      </c>
      <c r="F13">
        <v>0</v>
      </c>
      <c r="G13">
        <v>0</v>
      </c>
      <c r="H13">
        <v>0</v>
      </c>
      <c r="I13">
        <v>3</v>
      </c>
      <c r="J13">
        <v>-271.98161155346338</v>
      </c>
      <c r="K13">
        <v>549.99810682785699</v>
      </c>
      <c r="L13">
        <v>2.1196993925645984</v>
      </c>
      <c r="M13">
        <v>4.8758387217592292E-2</v>
      </c>
    </row>
    <row r="14" spans="1:13" x14ac:dyDescent="0.2">
      <c r="A14" t="s">
        <v>77</v>
      </c>
      <c r="B14">
        <v>-3.3654196055742833</v>
      </c>
      <c r="C14">
        <v>0</v>
      </c>
      <c r="D14">
        <v>0</v>
      </c>
      <c r="E14">
        <v>0</v>
      </c>
      <c r="F14">
        <v>0</v>
      </c>
      <c r="G14">
        <v>0.24185853955321568</v>
      </c>
      <c r="H14">
        <v>-0.10498862042501454</v>
      </c>
      <c r="I14">
        <v>4</v>
      </c>
      <c r="J14">
        <v>-271.87347813373651</v>
      </c>
      <c r="K14">
        <v>551.80518043050063</v>
      </c>
      <c r="L14">
        <v>3.9267729952082391</v>
      </c>
      <c r="M14">
        <v>1.9753692320552612E-2</v>
      </c>
    </row>
    <row r="15" spans="1:13" x14ac:dyDescent="0.2">
      <c r="A15" t="s">
        <v>16</v>
      </c>
      <c r="B15">
        <v>-3.3901606181550026</v>
      </c>
      <c r="C15">
        <v>0</v>
      </c>
      <c r="D15">
        <v>0</v>
      </c>
      <c r="E15">
        <v>5.1991250209895069E-2</v>
      </c>
      <c r="F15">
        <v>0</v>
      </c>
      <c r="G15">
        <v>0.18516884150715412</v>
      </c>
      <c r="H15">
        <v>0</v>
      </c>
      <c r="I15">
        <v>4</v>
      </c>
      <c r="J15">
        <v>-271.88198177115277</v>
      </c>
      <c r="K15">
        <v>551.82218770533314</v>
      </c>
      <c r="L15">
        <v>3.9437802700407474</v>
      </c>
      <c r="M15">
        <v>1.9586426276264595E-2</v>
      </c>
    </row>
    <row r="16" spans="1:13" x14ac:dyDescent="0.2">
      <c r="A16" t="s">
        <v>20</v>
      </c>
      <c r="B16">
        <v>-3.3641971993527915</v>
      </c>
      <c r="C16">
        <v>0</v>
      </c>
      <c r="D16">
        <v>6.0187656819760377E-2</v>
      </c>
      <c r="E16">
        <v>0</v>
      </c>
      <c r="F16">
        <v>0</v>
      </c>
      <c r="G16">
        <v>0.20889495231892208</v>
      </c>
      <c r="H16">
        <v>0</v>
      </c>
      <c r="I16">
        <v>4</v>
      </c>
      <c r="J16">
        <v>-271.88304277095915</v>
      </c>
      <c r="K16">
        <v>551.8243097049459</v>
      </c>
      <c r="L16">
        <v>3.9459022696535158</v>
      </c>
      <c r="M16">
        <v>1.9565656102301449E-2</v>
      </c>
    </row>
    <row r="17" spans="1:13" x14ac:dyDescent="0.2">
      <c r="A17" t="s">
        <v>19</v>
      </c>
      <c r="B17">
        <v>-3.3642370195619922</v>
      </c>
      <c r="C17">
        <v>-5.9762766150117125E-3</v>
      </c>
      <c r="D17">
        <v>0</v>
      </c>
      <c r="E17">
        <v>0</v>
      </c>
      <c r="F17">
        <v>0</v>
      </c>
      <c r="G17">
        <v>0.1541786995190457</v>
      </c>
      <c r="H17">
        <v>0</v>
      </c>
      <c r="I17">
        <v>4</v>
      </c>
      <c r="J17">
        <v>-271.89182934142656</v>
      </c>
      <c r="K17">
        <v>551.84188284588072</v>
      </c>
      <c r="L17">
        <v>3.9634754105883303</v>
      </c>
      <c r="M17">
        <v>1.9394494150687086E-2</v>
      </c>
    </row>
    <row r="18" spans="1:13" x14ac:dyDescent="0.2">
      <c r="A18" t="s">
        <v>15</v>
      </c>
      <c r="B18">
        <v>-3.3529161438311155</v>
      </c>
      <c r="C18">
        <v>0</v>
      </c>
      <c r="D18">
        <v>-0.11030476342910918</v>
      </c>
      <c r="E18">
        <v>5.7237397769192004E-2</v>
      </c>
      <c r="F18">
        <v>0</v>
      </c>
      <c r="G18">
        <v>0</v>
      </c>
      <c r="H18">
        <v>0</v>
      </c>
      <c r="I18">
        <v>4</v>
      </c>
      <c r="J18">
        <v>-271.95131124833722</v>
      </c>
      <c r="K18">
        <v>551.96084665970204</v>
      </c>
      <c r="L18">
        <v>4.0824392244096543</v>
      </c>
      <c r="M18">
        <v>1.8274512184195041E-2</v>
      </c>
    </row>
    <row r="19" spans="1:13" x14ac:dyDescent="0.2">
      <c r="A19" t="s">
        <v>79</v>
      </c>
      <c r="B19">
        <v>-3.3258064018637024</v>
      </c>
      <c r="C19">
        <v>0</v>
      </c>
      <c r="D19">
        <v>-4.8357522953220475E-2</v>
      </c>
      <c r="E19">
        <v>0</v>
      </c>
      <c r="F19">
        <v>0</v>
      </c>
      <c r="G19">
        <v>0</v>
      </c>
      <c r="H19">
        <v>3.5641869901912163E-2</v>
      </c>
      <c r="I19">
        <v>4</v>
      </c>
      <c r="J19">
        <v>-271.95582076125407</v>
      </c>
      <c r="K19">
        <v>551.96986568553575</v>
      </c>
      <c r="L19">
        <v>4.0914582502433632</v>
      </c>
      <c r="M19">
        <v>1.8192288569018118E-2</v>
      </c>
    </row>
    <row r="20" spans="1:13" x14ac:dyDescent="0.2">
      <c r="A20" t="s">
        <v>17</v>
      </c>
      <c r="B20">
        <v>-3.3297857675046201</v>
      </c>
      <c r="C20">
        <v>-1.3479130218918008E-2</v>
      </c>
      <c r="D20">
        <v>-6.5267632451999749E-2</v>
      </c>
      <c r="E20">
        <v>0</v>
      </c>
      <c r="F20">
        <v>0</v>
      </c>
      <c r="G20">
        <v>0</v>
      </c>
      <c r="H20">
        <v>0</v>
      </c>
      <c r="I20">
        <v>4</v>
      </c>
      <c r="J20">
        <v>-271.95798465013371</v>
      </c>
      <c r="K20">
        <v>551.97419346329502</v>
      </c>
      <c r="L20">
        <v>4.0957860280026352</v>
      </c>
      <c r="M20">
        <v>1.8152965039306905E-2</v>
      </c>
    </row>
    <row r="21" spans="1:13" x14ac:dyDescent="0.2">
      <c r="A21" t="s">
        <v>75</v>
      </c>
      <c r="B21">
        <v>-3.3343901707779691</v>
      </c>
      <c r="C21">
        <v>-2.0429154403896845E-2</v>
      </c>
      <c r="D21">
        <v>0</v>
      </c>
      <c r="E21">
        <v>0</v>
      </c>
      <c r="F21">
        <v>0</v>
      </c>
      <c r="G21">
        <v>0</v>
      </c>
      <c r="H21">
        <v>6.554601547509592E-2</v>
      </c>
      <c r="I21">
        <v>4</v>
      </c>
      <c r="J21">
        <v>-271.9608673406006</v>
      </c>
      <c r="K21">
        <v>551.9799588442288</v>
      </c>
      <c r="L21">
        <v>4.101551408936416</v>
      </c>
      <c r="M21">
        <v>1.8100711012320518E-2</v>
      </c>
    </row>
    <row r="22" spans="1:13" x14ac:dyDescent="0.2">
      <c r="A22" t="s">
        <v>78</v>
      </c>
      <c r="B22">
        <v>-3.327168487190332</v>
      </c>
      <c r="C22">
        <v>0</v>
      </c>
      <c r="D22">
        <v>0</v>
      </c>
      <c r="E22">
        <v>8.545323611713387E-3</v>
      </c>
      <c r="F22">
        <v>0</v>
      </c>
      <c r="G22">
        <v>0</v>
      </c>
      <c r="H22">
        <v>7.8057910171115824E-2</v>
      </c>
      <c r="I22">
        <v>4</v>
      </c>
      <c r="J22">
        <v>-271.96206623525052</v>
      </c>
      <c r="K22">
        <v>551.98235663352864</v>
      </c>
      <c r="L22">
        <v>4.1039491982362506</v>
      </c>
      <c r="M22">
        <v>1.8079023170044933E-2</v>
      </c>
    </row>
    <row r="23" spans="1:13" x14ac:dyDescent="0.2">
      <c r="A23" t="s">
        <v>11</v>
      </c>
      <c r="B23">
        <v>-3.3244229025627279</v>
      </c>
      <c r="C23">
        <v>-4.3766034874983477E-2</v>
      </c>
      <c r="D23">
        <v>0</v>
      </c>
      <c r="E23">
        <v>-2.2965901087791951E-2</v>
      </c>
      <c r="F23">
        <v>0</v>
      </c>
      <c r="G23">
        <v>0</v>
      </c>
      <c r="H23">
        <v>0</v>
      </c>
      <c r="I23">
        <v>4</v>
      </c>
      <c r="J23">
        <v>-271.97383684259296</v>
      </c>
      <c r="K23">
        <v>552.00589784821352</v>
      </c>
      <c r="L23">
        <v>4.1274904129211336</v>
      </c>
      <c r="M23">
        <v>1.7867469586763142E-2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A42D-7F4E-1E4F-B2FD-BE3DC3378E83}">
  <dimension ref="A1:M23"/>
  <sheetViews>
    <sheetView workbookViewId="0">
      <selection activeCell="A2" sqref="A2:M23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78</v>
      </c>
      <c r="B2">
        <v>-1.5289178399931738</v>
      </c>
      <c r="C2">
        <v>0</v>
      </c>
      <c r="D2">
        <v>0</v>
      </c>
      <c r="E2">
        <v>-0.53863957423860132</v>
      </c>
      <c r="F2">
        <v>0</v>
      </c>
      <c r="G2">
        <v>0</v>
      </c>
      <c r="H2">
        <v>-0.52997244843549507</v>
      </c>
      <c r="I2">
        <v>4</v>
      </c>
      <c r="J2">
        <v>-372.1191934254901</v>
      </c>
      <c r="K2">
        <v>752.29661101400779</v>
      </c>
      <c r="L2">
        <v>0</v>
      </c>
      <c r="M2">
        <v>0.17213838946151594</v>
      </c>
    </row>
    <row r="3" spans="1:13" x14ac:dyDescent="0.2">
      <c r="A3" t="s">
        <v>5</v>
      </c>
      <c r="B3">
        <v>-1.8403722128799691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2</v>
      </c>
      <c r="J3">
        <v>-374.74005928573797</v>
      </c>
      <c r="K3">
        <v>753.49753511719439</v>
      </c>
      <c r="L3">
        <v>1.200924103186594</v>
      </c>
      <c r="M3">
        <v>9.4427910507124721E-2</v>
      </c>
    </row>
    <row r="4" spans="1:13" x14ac:dyDescent="0.2">
      <c r="A4" t="s">
        <v>14</v>
      </c>
      <c r="B4">
        <v>-1.9692812878976826</v>
      </c>
      <c r="C4">
        <v>0</v>
      </c>
      <c r="D4">
        <v>0</v>
      </c>
      <c r="E4">
        <v>-0.44373784389841242</v>
      </c>
      <c r="F4">
        <v>0.40259099704715873</v>
      </c>
      <c r="G4">
        <v>0</v>
      </c>
      <c r="H4">
        <v>0</v>
      </c>
      <c r="I4">
        <v>4</v>
      </c>
      <c r="J4">
        <v>-372.8792889939952</v>
      </c>
      <c r="K4">
        <v>753.81680215101801</v>
      </c>
      <c r="L4">
        <v>1.5201911370102152</v>
      </c>
      <c r="M4">
        <v>8.0495652333937392E-2</v>
      </c>
    </row>
    <row r="5" spans="1:13" x14ac:dyDescent="0.2">
      <c r="A5" t="s">
        <v>6</v>
      </c>
      <c r="B5">
        <v>-1.7667270394736281</v>
      </c>
      <c r="C5">
        <v>0</v>
      </c>
      <c r="D5">
        <v>0</v>
      </c>
      <c r="E5">
        <v>-0.28566685816202669</v>
      </c>
      <c r="F5">
        <v>0</v>
      </c>
      <c r="G5">
        <v>0</v>
      </c>
      <c r="H5">
        <v>0</v>
      </c>
      <c r="I5">
        <v>3</v>
      </c>
      <c r="J5">
        <v>-374.07025658015908</v>
      </c>
      <c r="K5">
        <v>754.17539688124839</v>
      </c>
      <c r="L5">
        <v>1.8787858672405946</v>
      </c>
      <c r="M5">
        <v>6.7282879236010285E-2</v>
      </c>
    </row>
    <row r="6" spans="1:13" x14ac:dyDescent="0.2">
      <c r="A6" t="s">
        <v>16</v>
      </c>
      <c r="B6">
        <v>-1.5535411020407417</v>
      </c>
      <c r="C6">
        <v>0</v>
      </c>
      <c r="D6">
        <v>0</v>
      </c>
      <c r="E6">
        <v>-0.46894307719986955</v>
      </c>
      <c r="F6">
        <v>0</v>
      </c>
      <c r="G6">
        <v>-0.46066916144929082</v>
      </c>
      <c r="H6">
        <v>0</v>
      </c>
      <c r="I6">
        <v>4</v>
      </c>
      <c r="J6">
        <v>-373.06313313717334</v>
      </c>
      <c r="K6">
        <v>754.18449043737428</v>
      </c>
      <c r="L6">
        <v>1.8878794233664848</v>
      </c>
      <c r="M6">
        <v>6.697765333972551E-2</v>
      </c>
    </row>
    <row r="7" spans="1:13" x14ac:dyDescent="0.2">
      <c r="A7" t="s">
        <v>74</v>
      </c>
      <c r="B7">
        <v>-1.7296129932223514</v>
      </c>
      <c r="C7">
        <v>0</v>
      </c>
      <c r="D7">
        <v>0</v>
      </c>
      <c r="E7">
        <v>0</v>
      </c>
      <c r="F7">
        <v>0</v>
      </c>
      <c r="G7">
        <v>0</v>
      </c>
      <c r="H7">
        <v>-0.27724376154978358</v>
      </c>
      <c r="I7">
        <v>3</v>
      </c>
      <c r="J7">
        <v>-374.15264890532427</v>
      </c>
      <c r="K7">
        <v>754.34018153157876</v>
      </c>
      <c r="L7">
        <v>2.04357051757097</v>
      </c>
      <c r="M7">
        <v>6.1961516109294158E-2</v>
      </c>
    </row>
    <row r="8" spans="1:13" x14ac:dyDescent="0.2">
      <c r="A8" t="s">
        <v>7</v>
      </c>
      <c r="B8">
        <v>-1.9513266315435422</v>
      </c>
      <c r="C8">
        <v>0</v>
      </c>
      <c r="D8">
        <v>0</v>
      </c>
      <c r="E8">
        <v>0</v>
      </c>
      <c r="F8">
        <v>0.21527784145150486</v>
      </c>
      <c r="G8">
        <v>0</v>
      </c>
      <c r="H8">
        <v>0</v>
      </c>
      <c r="I8">
        <v>3</v>
      </c>
      <c r="J8">
        <v>-374.39777461172832</v>
      </c>
      <c r="K8">
        <v>754.83043294438687</v>
      </c>
      <c r="L8">
        <v>2.5338219303790765</v>
      </c>
      <c r="M8">
        <v>4.8491463784402007E-2</v>
      </c>
    </row>
    <row r="9" spans="1:13" x14ac:dyDescent="0.2">
      <c r="A9" t="s">
        <v>15</v>
      </c>
      <c r="B9">
        <v>-1.6055582274101754</v>
      </c>
      <c r="C9">
        <v>0</v>
      </c>
      <c r="D9">
        <v>0.33961474707094208</v>
      </c>
      <c r="E9">
        <v>-0.52359171131958537</v>
      </c>
      <c r="F9">
        <v>0</v>
      </c>
      <c r="G9">
        <v>0</v>
      </c>
      <c r="H9">
        <v>0</v>
      </c>
      <c r="I9">
        <v>4</v>
      </c>
      <c r="J9">
        <v>-373.47143300176998</v>
      </c>
      <c r="K9">
        <v>755.00109016656756</v>
      </c>
      <c r="L9">
        <v>2.7044791525597702</v>
      </c>
      <c r="M9">
        <v>4.452537123948553E-2</v>
      </c>
    </row>
    <row r="10" spans="1:13" x14ac:dyDescent="0.2">
      <c r="A10" t="s">
        <v>9</v>
      </c>
      <c r="B10">
        <v>-1.74251557947258</v>
      </c>
      <c r="C10">
        <v>0</v>
      </c>
      <c r="D10">
        <v>0</v>
      </c>
      <c r="E10">
        <v>0</v>
      </c>
      <c r="F10">
        <v>0</v>
      </c>
      <c r="G10">
        <v>-0.21418363611469474</v>
      </c>
      <c r="H10">
        <v>0</v>
      </c>
      <c r="I10">
        <v>3</v>
      </c>
      <c r="J10">
        <v>-374.49081409744645</v>
      </c>
      <c r="K10">
        <v>755.01651191582312</v>
      </c>
      <c r="L10">
        <v>2.719900901815322</v>
      </c>
      <c r="M10">
        <v>4.4183361973972109E-2</v>
      </c>
    </row>
    <row r="11" spans="1:13" x14ac:dyDescent="0.2">
      <c r="A11" t="s">
        <v>79</v>
      </c>
      <c r="B11">
        <v>-1.750848913842566</v>
      </c>
      <c r="C11">
        <v>0</v>
      </c>
      <c r="D11">
        <v>-0.36986270607090876</v>
      </c>
      <c r="E11">
        <v>0</v>
      </c>
      <c r="F11">
        <v>0</v>
      </c>
      <c r="G11">
        <v>0</v>
      </c>
      <c r="H11">
        <v>-0.55642268046996435</v>
      </c>
      <c r="I11">
        <v>4</v>
      </c>
      <c r="J11">
        <v>-373.52676169214055</v>
      </c>
      <c r="K11">
        <v>755.11174754730871</v>
      </c>
      <c r="L11">
        <v>2.8151365333009153</v>
      </c>
      <c r="M11">
        <v>4.212875299386596E-2</v>
      </c>
    </row>
    <row r="12" spans="1:13" x14ac:dyDescent="0.2">
      <c r="A12" t="s">
        <v>8</v>
      </c>
      <c r="B12">
        <v>-1.826549312665585</v>
      </c>
      <c r="C12">
        <v>2.1531227646175943E-2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-374.73694811262368</v>
      </c>
      <c r="K12">
        <v>755.50877994617758</v>
      </c>
      <c r="L12">
        <v>3.2121689321697886</v>
      </c>
      <c r="M12">
        <v>3.4543323059599867E-2</v>
      </c>
    </row>
    <row r="13" spans="1:13" x14ac:dyDescent="0.2">
      <c r="A13" t="s">
        <v>10</v>
      </c>
      <c r="B13">
        <v>-1.8419079329613666</v>
      </c>
      <c r="C13">
        <v>0</v>
      </c>
      <c r="D13">
        <v>-5.4022166903527164E-3</v>
      </c>
      <c r="E13">
        <v>0</v>
      </c>
      <c r="F13">
        <v>0</v>
      </c>
      <c r="G13">
        <v>0</v>
      </c>
      <c r="H13">
        <v>0</v>
      </c>
      <c r="I13">
        <v>3</v>
      </c>
      <c r="J13">
        <v>-374.73967058584526</v>
      </c>
      <c r="K13">
        <v>755.51422489262075</v>
      </c>
      <c r="L13">
        <v>3.2176138786129513</v>
      </c>
      <c r="M13">
        <v>3.4449407686636964E-2</v>
      </c>
    </row>
    <row r="14" spans="1:13" x14ac:dyDescent="0.2">
      <c r="A14" t="s">
        <v>76</v>
      </c>
      <c r="B14">
        <v>-1.8420958299921741</v>
      </c>
      <c r="C14">
        <v>0</v>
      </c>
      <c r="D14">
        <v>0</v>
      </c>
      <c r="E14">
        <v>0</v>
      </c>
      <c r="F14">
        <v>0.15580133654531439</v>
      </c>
      <c r="G14">
        <v>0</v>
      </c>
      <c r="H14">
        <v>-0.2361420671686556</v>
      </c>
      <c r="I14">
        <v>4</v>
      </c>
      <c r="J14">
        <v>-373.98560081933937</v>
      </c>
      <c r="K14">
        <v>756.02942580170634</v>
      </c>
      <c r="L14">
        <v>3.732814787698544</v>
      </c>
      <c r="M14">
        <v>2.6626084333676716E-2</v>
      </c>
    </row>
    <row r="15" spans="1:13" x14ac:dyDescent="0.2">
      <c r="A15" t="s">
        <v>11</v>
      </c>
      <c r="B15">
        <v>-1.7446665680245939</v>
      </c>
      <c r="C15">
        <v>3.5741338311278001E-2</v>
      </c>
      <c r="D15">
        <v>0</v>
      </c>
      <c r="E15">
        <v>-0.28723024016750048</v>
      </c>
      <c r="F15">
        <v>0</v>
      </c>
      <c r="G15">
        <v>0</v>
      </c>
      <c r="H15">
        <v>0</v>
      </c>
      <c r="I15">
        <v>4</v>
      </c>
      <c r="J15">
        <v>-374.05986677318037</v>
      </c>
      <c r="K15">
        <v>756.17795770938835</v>
      </c>
      <c r="L15">
        <v>3.8813466953805573</v>
      </c>
      <c r="M15">
        <v>2.4720315501328707E-2</v>
      </c>
    </row>
    <row r="16" spans="1:13" x14ac:dyDescent="0.2">
      <c r="A16" t="s">
        <v>75</v>
      </c>
      <c r="B16">
        <v>-1.773216608008189</v>
      </c>
      <c r="C16">
        <v>-8.2098522065520027E-2</v>
      </c>
      <c r="D16">
        <v>0</v>
      </c>
      <c r="E16">
        <v>0</v>
      </c>
      <c r="F16">
        <v>0</v>
      </c>
      <c r="G16">
        <v>0</v>
      </c>
      <c r="H16">
        <v>-0.30413339279895535</v>
      </c>
      <c r="I16">
        <v>4</v>
      </c>
      <c r="J16">
        <v>-374.10913955645623</v>
      </c>
      <c r="K16">
        <v>756.27650327594006</v>
      </c>
      <c r="L16">
        <v>3.9798922619322639</v>
      </c>
      <c r="M16">
        <v>2.3531797984029251E-2</v>
      </c>
    </row>
    <row r="17" spans="1:13" x14ac:dyDescent="0.2">
      <c r="A17" t="s">
        <v>77</v>
      </c>
      <c r="B17">
        <v>-1.7480033191748703</v>
      </c>
      <c r="C17">
        <v>0</v>
      </c>
      <c r="D17">
        <v>0</v>
      </c>
      <c r="E17">
        <v>0</v>
      </c>
      <c r="F17">
        <v>0</v>
      </c>
      <c r="G17">
        <v>0.12192301553780344</v>
      </c>
      <c r="H17">
        <v>-0.35838807633145348</v>
      </c>
      <c r="I17">
        <v>4</v>
      </c>
      <c r="J17">
        <v>-374.12076853206293</v>
      </c>
      <c r="K17">
        <v>756.29976122715345</v>
      </c>
      <c r="L17">
        <v>4.0031502131456591</v>
      </c>
      <c r="M17">
        <v>2.325973226809492E-2</v>
      </c>
    </row>
    <row r="18" spans="1:13" x14ac:dyDescent="0.2">
      <c r="A18" t="s">
        <v>20</v>
      </c>
      <c r="B18">
        <v>-1.7282248914558751</v>
      </c>
      <c r="C18">
        <v>0</v>
      </c>
      <c r="D18">
        <v>-0.31516384847623119</v>
      </c>
      <c r="E18">
        <v>0</v>
      </c>
      <c r="F18">
        <v>0</v>
      </c>
      <c r="G18">
        <v>-0.51390756996425124</v>
      </c>
      <c r="H18">
        <v>0</v>
      </c>
      <c r="I18">
        <v>4</v>
      </c>
      <c r="J18">
        <v>-374.13681414098369</v>
      </c>
      <c r="K18">
        <v>756.33185244499498</v>
      </c>
      <c r="L18">
        <v>4.0352414309871847</v>
      </c>
      <c r="M18">
        <v>2.2889493993278429E-2</v>
      </c>
    </row>
    <row r="19" spans="1:13" x14ac:dyDescent="0.2">
      <c r="A19" t="s">
        <v>18</v>
      </c>
      <c r="B19">
        <v>-1.882228339444878</v>
      </c>
      <c r="C19">
        <v>0</v>
      </c>
      <c r="D19">
        <v>0</v>
      </c>
      <c r="E19">
        <v>0</v>
      </c>
      <c r="F19">
        <v>0.21039803294326953</v>
      </c>
      <c r="G19">
        <v>-0.19708896002252663</v>
      </c>
      <c r="H19">
        <v>0</v>
      </c>
      <c r="I19">
        <v>4</v>
      </c>
      <c r="J19">
        <v>-374.17414421356102</v>
      </c>
      <c r="K19">
        <v>756.40651259014965</v>
      </c>
      <c r="L19">
        <v>4.1099015761418514</v>
      </c>
      <c r="M19">
        <v>2.20507795525735E-2</v>
      </c>
    </row>
    <row r="20" spans="1:13" x14ac:dyDescent="0.2">
      <c r="A20" t="s">
        <v>13</v>
      </c>
      <c r="B20">
        <v>-2.0250495167513258</v>
      </c>
      <c r="C20">
        <v>0</v>
      </c>
      <c r="D20">
        <v>-8.6963802403314888E-2</v>
      </c>
      <c r="E20">
        <v>0</v>
      </c>
      <c r="F20">
        <v>0.24951223615769386</v>
      </c>
      <c r="G20">
        <v>0</v>
      </c>
      <c r="H20">
        <v>0</v>
      </c>
      <c r="I20">
        <v>4</v>
      </c>
      <c r="J20">
        <v>-374.33613197004058</v>
      </c>
      <c r="K20">
        <v>756.73048810310877</v>
      </c>
      <c r="L20">
        <v>4.4338770891009744</v>
      </c>
      <c r="M20">
        <v>1.875312112655797E-2</v>
      </c>
    </row>
    <row r="21" spans="1:13" x14ac:dyDescent="0.2">
      <c r="A21" t="s">
        <v>12</v>
      </c>
      <c r="B21">
        <v>-2.0123649269196697</v>
      </c>
      <c r="C21">
        <v>-3.8839469354787486E-2</v>
      </c>
      <c r="D21">
        <v>0</v>
      </c>
      <c r="E21">
        <v>0</v>
      </c>
      <c r="F21">
        <v>0.23101141729472324</v>
      </c>
      <c r="G21">
        <v>0</v>
      </c>
      <c r="H21">
        <v>0</v>
      </c>
      <c r="I21">
        <v>4</v>
      </c>
      <c r="J21">
        <v>-374.38548897598554</v>
      </c>
      <c r="K21">
        <v>756.82920211499868</v>
      </c>
      <c r="L21">
        <v>4.532591100990885</v>
      </c>
      <c r="M21">
        <v>1.7849994367896877E-2</v>
      </c>
    </row>
    <row r="22" spans="1:13" x14ac:dyDescent="0.2">
      <c r="A22" t="s">
        <v>19</v>
      </c>
      <c r="B22">
        <v>-1.7556555902912045</v>
      </c>
      <c r="C22">
        <v>-2.4166062729770333E-2</v>
      </c>
      <c r="D22">
        <v>0</v>
      </c>
      <c r="E22">
        <v>0</v>
      </c>
      <c r="F22">
        <v>0</v>
      </c>
      <c r="G22">
        <v>-0.22095742870238505</v>
      </c>
      <c r="H22">
        <v>0</v>
      </c>
      <c r="I22">
        <v>4</v>
      </c>
      <c r="J22">
        <v>-374.48697413305865</v>
      </c>
      <c r="K22">
        <v>757.03217242914491</v>
      </c>
      <c r="L22">
        <v>4.7355614151371128</v>
      </c>
      <c r="M22">
        <v>1.6127373338406272E-2</v>
      </c>
    </row>
    <row r="23" spans="1:13" x14ac:dyDescent="0.2">
      <c r="A23" t="s">
        <v>17</v>
      </c>
      <c r="B23">
        <v>-1.8265685957332549</v>
      </c>
      <c r="C23">
        <v>2.8375261806063957E-2</v>
      </c>
      <c r="D23">
        <v>-1.5089460855201861E-2</v>
      </c>
      <c r="E23">
        <v>0</v>
      </c>
      <c r="F23">
        <v>0</v>
      </c>
      <c r="G23">
        <v>0</v>
      </c>
      <c r="H23">
        <v>0</v>
      </c>
      <c r="I23">
        <v>4</v>
      </c>
      <c r="J23">
        <v>-374.73493681478976</v>
      </c>
      <c r="K23">
        <v>757.52809779260713</v>
      </c>
      <c r="L23">
        <v>5.2314867785993329</v>
      </c>
      <c r="M23">
        <v>1.2585625808586878E-2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AF7C-611A-4443-ACCC-BC7AA34BD07C}">
  <dimension ref="A1:M23"/>
  <sheetViews>
    <sheetView tabSelected="1" workbookViewId="0">
      <selection activeCell="A2" sqref="A2:M23"/>
    </sheetView>
  </sheetViews>
  <sheetFormatPr baseColWidth="10" defaultRowHeight="15" x14ac:dyDescent="0.2"/>
  <sheetData>
    <row r="1" spans="1:13" x14ac:dyDescent="0.2">
      <c r="A1" t="s">
        <v>70</v>
      </c>
      <c r="B1" t="s">
        <v>66</v>
      </c>
      <c r="C1" t="s">
        <v>71</v>
      </c>
      <c r="D1" t="s">
        <v>72</v>
      </c>
      <c r="E1" t="s">
        <v>73</v>
      </c>
      <c r="F1" t="s">
        <v>2</v>
      </c>
      <c r="G1" t="s">
        <v>0</v>
      </c>
      <c r="H1" t="s">
        <v>1</v>
      </c>
      <c r="I1" t="s">
        <v>3</v>
      </c>
      <c r="J1" t="s">
        <v>67</v>
      </c>
      <c r="K1" t="s">
        <v>4</v>
      </c>
      <c r="L1" t="s">
        <v>68</v>
      </c>
      <c r="M1" t="s">
        <v>69</v>
      </c>
    </row>
    <row r="2" spans="1:13" x14ac:dyDescent="0.2">
      <c r="A2" t="s">
        <v>5</v>
      </c>
      <c r="B2">
        <v>-6.8625081755464752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</v>
      </c>
      <c r="J2">
        <v>-73.196461062662607</v>
      </c>
      <c r="K2">
        <v>150.41033867104363</v>
      </c>
      <c r="L2">
        <v>0</v>
      </c>
      <c r="M2">
        <v>0.12987890767292573</v>
      </c>
    </row>
    <row r="3" spans="1:13" x14ac:dyDescent="0.2">
      <c r="A3" t="s">
        <v>7</v>
      </c>
      <c r="B3">
        <v>-5.7752235080510594</v>
      </c>
      <c r="C3">
        <v>0</v>
      </c>
      <c r="D3">
        <v>0</v>
      </c>
      <c r="E3">
        <v>0</v>
      </c>
      <c r="F3">
        <v>-1.0589707966397723</v>
      </c>
      <c r="G3">
        <v>0</v>
      </c>
      <c r="H3">
        <v>0</v>
      </c>
      <c r="I3">
        <v>3</v>
      </c>
      <c r="J3">
        <v>-72.529506199819537</v>
      </c>
      <c r="K3">
        <v>151.0938961205693</v>
      </c>
      <c r="L3">
        <v>0.68355744952566511</v>
      </c>
      <c r="M3">
        <v>9.2279665841030895E-2</v>
      </c>
    </row>
    <row r="4" spans="1:13" x14ac:dyDescent="0.2">
      <c r="A4" t="s">
        <v>20</v>
      </c>
      <c r="B4">
        <v>-6.6159302346324562</v>
      </c>
      <c r="C4">
        <v>0</v>
      </c>
      <c r="D4">
        <v>-1.7335981335301625</v>
      </c>
      <c r="E4">
        <v>0</v>
      </c>
      <c r="F4">
        <v>0</v>
      </c>
      <c r="G4">
        <v>-2.138113699619117</v>
      </c>
      <c r="H4">
        <v>0</v>
      </c>
      <c r="I4">
        <v>4</v>
      </c>
      <c r="J4">
        <v>-71.796258233315285</v>
      </c>
      <c r="K4">
        <v>151.65074062965823</v>
      </c>
      <c r="L4">
        <v>1.2404019586145978</v>
      </c>
      <c r="M4">
        <v>6.9853595405424213E-2</v>
      </c>
    </row>
    <row r="5" spans="1:13" x14ac:dyDescent="0.2">
      <c r="A5" t="s">
        <v>10</v>
      </c>
      <c r="B5">
        <v>-7.0533019593853243</v>
      </c>
      <c r="C5">
        <v>0</v>
      </c>
      <c r="D5">
        <v>-0.60712606552572312</v>
      </c>
      <c r="E5">
        <v>0</v>
      </c>
      <c r="F5">
        <v>0</v>
      </c>
      <c r="G5">
        <v>0</v>
      </c>
      <c r="H5">
        <v>0</v>
      </c>
      <c r="I5">
        <v>3</v>
      </c>
      <c r="J5">
        <v>-72.82323913746508</v>
      </c>
      <c r="K5">
        <v>151.68136199586039</v>
      </c>
      <c r="L5">
        <v>1.2710233248167526</v>
      </c>
      <c r="M5">
        <v>6.8792234952805509E-2</v>
      </c>
    </row>
    <row r="6" spans="1:13" x14ac:dyDescent="0.2">
      <c r="A6" t="s">
        <v>8</v>
      </c>
      <c r="B6">
        <v>-7.1149468661784692</v>
      </c>
      <c r="C6">
        <v>-0.55090078562263778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-72.926254864949456</v>
      </c>
      <c r="K6">
        <v>151.88739345082914</v>
      </c>
      <c r="L6">
        <v>1.4770547797855045</v>
      </c>
      <c r="M6">
        <v>6.2058354687524866E-2</v>
      </c>
    </row>
    <row r="7" spans="1:13" x14ac:dyDescent="0.2">
      <c r="A7" t="s">
        <v>74</v>
      </c>
      <c r="B7">
        <v>-6.8051448752392378</v>
      </c>
      <c r="C7">
        <v>0</v>
      </c>
      <c r="D7">
        <v>0</v>
      </c>
      <c r="E7">
        <v>0</v>
      </c>
      <c r="F7">
        <v>0</v>
      </c>
      <c r="G7">
        <v>0</v>
      </c>
      <c r="H7">
        <v>0.47779814823936051</v>
      </c>
      <c r="I7">
        <v>3</v>
      </c>
      <c r="J7">
        <v>-73.022543086043953</v>
      </c>
      <c r="K7">
        <v>152.07996989301813</v>
      </c>
      <c r="L7">
        <v>1.6696312219744982</v>
      </c>
      <c r="M7">
        <v>5.6361535205439899E-2</v>
      </c>
    </row>
    <row r="8" spans="1:13" x14ac:dyDescent="0.2">
      <c r="A8" t="s">
        <v>9</v>
      </c>
      <c r="B8">
        <v>-6.6334689658717334</v>
      </c>
      <c r="C8">
        <v>0</v>
      </c>
      <c r="D8">
        <v>0</v>
      </c>
      <c r="E8">
        <v>0</v>
      </c>
      <c r="F8">
        <v>0</v>
      </c>
      <c r="G8">
        <v>-0.24180452290439675</v>
      </c>
      <c r="H8">
        <v>0</v>
      </c>
      <c r="I8">
        <v>3</v>
      </c>
      <c r="J8">
        <v>-73.162002413171123</v>
      </c>
      <c r="K8">
        <v>152.35888854727247</v>
      </c>
      <c r="L8">
        <v>1.9485498762288387</v>
      </c>
      <c r="M8">
        <v>4.9024864040291376E-2</v>
      </c>
    </row>
    <row r="9" spans="1:13" x14ac:dyDescent="0.2">
      <c r="A9" t="s">
        <v>6</v>
      </c>
      <c r="B9">
        <v>-6.8425497230703858</v>
      </c>
      <c r="C9">
        <v>0</v>
      </c>
      <c r="D9">
        <v>0</v>
      </c>
      <c r="E9">
        <v>-0.1734029648023967</v>
      </c>
      <c r="F9">
        <v>0</v>
      </c>
      <c r="G9">
        <v>0</v>
      </c>
      <c r="H9">
        <v>0</v>
      </c>
      <c r="I9">
        <v>3</v>
      </c>
      <c r="J9">
        <v>-73.170798042812322</v>
      </c>
      <c r="K9">
        <v>152.37647980655487</v>
      </c>
      <c r="L9">
        <v>1.9661411355112364</v>
      </c>
      <c r="M9">
        <v>4.8595550303049101E-2</v>
      </c>
    </row>
    <row r="10" spans="1:13" x14ac:dyDescent="0.2">
      <c r="A10" t="s">
        <v>77</v>
      </c>
      <c r="B10">
        <v>-5.8527638691615564</v>
      </c>
      <c r="C10">
        <v>0</v>
      </c>
      <c r="D10">
        <v>0</v>
      </c>
      <c r="E10">
        <v>0</v>
      </c>
      <c r="F10">
        <v>0</v>
      </c>
      <c r="G10">
        <v>-1.6500878716141072</v>
      </c>
      <c r="H10">
        <v>1.3638112889623164</v>
      </c>
      <c r="I10">
        <v>4</v>
      </c>
      <c r="J10">
        <v>-72.269142801532823</v>
      </c>
      <c r="K10">
        <v>152.59650976609331</v>
      </c>
      <c r="L10">
        <v>2.1861710950496729</v>
      </c>
      <c r="M10">
        <v>4.3532900667301269E-2</v>
      </c>
    </row>
    <row r="11" spans="1:13" x14ac:dyDescent="0.2">
      <c r="A11" t="s">
        <v>14</v>
      </c>
      <c r="B11">
        <v>-5.490381965514028</v>
      </c>
      <c r="C11">
        <v>0</v>
      </c>
      <c r="D11">
        <v>0</v>
      </c>
      <c r="E11">
        <v>0.60845870271338354</v>
      </c>
      <c r="F11">
        <v>-1.4477190822221651</v>
      </c>
      <c r="G11">
        <v>0</v>
      </c>
      <c r="H11">
        <v>0</v>
      </c>
      <c r="I11">
        <v>4</v>
      </c>
      <c r="J11">
        <v>-72.336128303626339</v>
      </c>
      <c r="K11">
        <v>152.73048077028034</v>
      </c>
      <c r="L11">
        <v>2.3201420992367048</v>
      </c>
      <c r="M11">
        <v>4.0712350043895756E-2</v>
      </c>
    </row>
    <row r="12" spans="1:13" x14ac:dyDescent="0.2">
      <c r="A12" t="s">
        <v>13</v>
      </c>
      <c r="B12">
        <v>-6.2395573339949966</v>
      </c>
      <c r="C12">
        <v>0</v>
      </c>
      <c r="D12">
        <v>-0.45104533861714446</v>
      </c>
      <c r="E12">
        <v>0</v>
      </c>
      <c r="F12">
        <v>-0.99679105290214065</v>
      </c>
      <c r="G12">
        <v>0</v>
      </c>
      <c r="H12">
        <v>0</v>
      </c>
      <c r="I12">
        <v>4</v>
      </c>
      <c r="J12">
        <v>-72.344598418927589</v>
      </c>
      <c r="K12">
        <v>152.74742100088284</v>
      </c>
      <c r="L12">
        <v>2.3370823298392054</v>
      </c>
      <c r="M12">
        <v>4.0368968040351561E-2</v>
      </c>
    </row>
    <row r="13" spans="1:13" x14ac:dyDescent="0.2">
      <c r="A13" t="s">
        <v>12</v>
      </c>
      <c r="B13">
        <v>-6.0145990588856506</v>
      </c>
      <c r="C13">
        <v>-0.32277419021016363</v>
      </c>
      <c r="D13">
        <v>0</v>
      </c>
      <c r="E13">
        <v>0</v>
      </c>
      <c r="F13">
        <v>-0.95397763976774375</v>
      </c>
      <c r="G13">
        <v>0</v>
      </c>
      <c r="H13">
        <v>0</v>
      </c>
      <c r="I13">
        <v>4</v>
      </c>
      <c r="J13">
        <v>-72.422934613175769</v>
      </c>
      <c r="K13">
        <v>152.9040933893792</v>
      </c>
      <c r="L13">
        <v>2.4937547183355662</v>
      </c>
      <c r="M13">
        <v>3.7327308037610682E-2</v>
      </c>
    </row>
    <row r="14" spans="1:13" x14ac:dyDescent="0.2">
      <c r="A14" t="s">
        <v>18</v>
      </c>
      <c r="B14">
        <v>-5.6893929001363261</v>
      </c>
      <c r="C14">
        <v>0</v>
      </c>
      <c r="D14">
        <v>0</v>
      </c>
      <c r="E14">
        <v>0</v>
      </c>
      <c r="F14">
        <v>-1.02940466417231</v>
      </c>
      <c r="G14">
        <v>-0.25234370905601272</v>
      </c>
      <c r="H14">
        <v>0</v>
      </c>
      <c r="I14">
        <v>4</v>
      </c>
      <c r="J14">
        <v>-72.488034799975821</v>
      </c>
      <c r="K14">
        <v>153.0342937629793</v>
      </c>
      <c r="L14">
        <v>2.6239550919356702</v>
      </c>
      <c r="M14">
        <v>3.4974701678533546E-2</v>
      </c>
    </row>
    <row r="15" spans="1:13" x14ac:dyDescent="0.2">
      <c r="A15" t="s">
        <v>76</v>
      </c>
      <c r="B15">
        <v>-5.8828592435870561</v>
      </c>
      <c r="C15">
        <v>0</v>
      </c>
      <c r="D15">
        <v>0</v>
      </c>
      <c r="E15">
        <v>0</v>
      </c>
      <c r="F15">
        <v>-0.96339079626344482</v>
      </c>
      <c r="G15">
        <v>0</v>
      </c>
      <c r="H15">
        <v>0.18657893222986927</v>
      </c>
      <c r="I15">
        <v>4</v>
      </c>
      <c r="J15">
        <v>-72.498885549518889</v>
      </c>
      <c r="K15">
        <v>153.05599526206544</v>
      </c>
      <c r="L15">
        <v>2.6456565910218046</v>
      </c>
      <c r="M15">
        <v>3.4597251462525333E-2</v>
      </c>
    </row>
    <row r="16" spans="1:13" x14ac:dyDescent="0.2">
      <c r="A16" t="s">
        <v>15</v>
      </c>
      <c r="B16">
        <v>-7.2173724653507545</v>
      </c>
      <c r="C16">
        <v>0</v>
      </c>
      <c r="D16">
        <v>-0.95246003781714028</v>
      </c>
      <c r="E16">
        <v>0.62150335932329104</v>
      </c>
      <c r="F16">
        <v>0</v>
      </c>
      <c r="G16">
        <v>0</v>
      </c>
      <c r="H16">
        <v>0</v>
      </c>
      <c r="I16">
        <v>4</v>
      </c>
      <c r="J16">
        <v>-72.689466569412176</v>
      </c>
      <c r="K16">
        <v>153.43715730185201</v>
      </c>
      <c r="L16">
        <v>3.0268186308083784</v>
      </c>
      <c r="M16">
        <v>2.8593894657291029E-2</v>
      </c>
    </row>
    <row r="17" spans="1:13" x14ac:dyDescent="0.2">
      <c r="A17" t="s">
        <v>17</v>
      </c>
      <c r="B17">
        <v>-7.2022665340825416</v>
      </c>
      <c r="C17">
        <v>-0.32957046262392531</v>
      </c>
      <c r="D17">
        <v>-0.45123750771771065</v>
      </c>
      <c r="E17">
        <v>0</v>
      </c>
      <c r="F17">
        <v>0</v>
      </c>
      <c r="G17">
        <v>0</v>
      </c>
      <c r="H17">
        <v>0</v>
      </c>
      <c r="I17">
        <v>4</v>
      </c>
      <c r="J17">
        <v>-72.758308477087212</v>
      </c>
      <c r="K17">
        <v>153.57484111720208</v>
      </c>
      <c r="L17">
        <v>3.1645024461584512</v>
      </c>
      <c r="M17">
        <v>2.6691664184706126E-2</v>
      </c>
    </row>
    <row r="18" spans="1:13" x14ac:dyDescent="0.2">
      <c r="A18" t="s">
        <v>79</v>
      </c>
      <c r="B18">
        <v>-7.0491987184571911</v>
      </c>
      <c r="C18">
        <v>0</v>
      </c>
      <c r="D18">
        <v>-0.57545613839703802</v>
      </c>
      <c r="E18">
        <v>0</v>
      </c>
      <c r="F18">
        <v>0</v>
      </c>
      <c r="G18">
        <v>0</v>
      </c>
      <c r="H18">
        <v>5.7983037288541213E-2</v>
      </c>
      <c r="I18">
        <v>4</v>
      </c>
      <c r="J18">
        <v>-72.821889579306031</v>
      </c>
      <c r="K18">
        <v>153.70200332163972</v>
      </c>
      <c r="L18">
        <v>3.2916646505960898</v>
      </c>
      <c r="M18">
        <v>2.5047404555948255E-2</v>
      </c>
    </row>
    <row r="19" spans="1:13" x14ac:dyDescent="0.2">
      <c r="A19" t="s">
        <v>19</v>
      </c>
      <c r="B19">
        <v>-6.7613449819805851</v>
      </c>
      <c r="C19">
        <v>-0.59705766404796645</v>
      </c>
      <c r="D19">
        <v>0</v>
      </c>
      <c r="E19">
        <v>0</v>
      </c>
      <c r="F19">
        <v>0</v>
      </c>
      <c r="G19">
        <v>-0.41027647764091274</v>
      </c>
      <c r="H19">
        <v>0</v>
      </c>
      <c r="I19">
        <v>4</v>
      </c>
      <c r="J19">
        <v>-72.823623475086976</v>
      </c>
      <c r="K19">
        <v>153.70547111320161</v>
      </c>
      <c r="L19">
        <v>3.2951324421579784</v>
      </c>
      <c r="M19">
        <v>2.5004012596304082E-2</v>
      </c>
    </row>
    <row r="20" spans="1:13" x14ac:dyDescent="0.2">
      <c r="A20" t="s">
        <v>75</v>
      </c>
      <c r="B20">
        <v>-7.0485019928506274</v>
      </c>
      <c r="C20">
        <v>-0.44419797095016406</v>
      </c>
      <c r="D20">
        <v>0</v>
      </c>
      <c r="E20">
        <v>0</v>
      </c>
      <c r="F20">
        <v>0</v>
      </c>
      <c r="G20">
        <v>0</v>
      </c>
      <c r="H20">
        <v>0.25797472862376258</v>
      </c>
      <c r="I20">
        <v>4</v>
      </c>
      <c r="J20">
        <v>-72.875933356385829</v>
      </c>
      <c r="K20">
        <v>153.81009087579932</v>
      </c>
      <c r="L20">
        <v>3.3997522047556856</v>
      </c>
      <c r="M20">
        <v>2.3729676422167986E-2</v>
      </c>
    </row>
    <row r="21" spans="1:13" x14ac:dyDescent="0.2">
      <c r="A21" t="s">
        <v>11</v>
      </c>
      <c r="B21">
        <v>-7.1143856795141467</v>
      </c>
      <c r="C21">
        <v>-0.54207231307340242</v>
      </c>
      <c r="D21">
        <v>0</v>
      </c>
      <c r="E21">
        <v>-9.9555724881866509E-2</v>
      </c>
      <c r="F21">
        <v>0</v>
      </c>
      <c r="G21">
        <v>0</v>
      </c>
      <c r="H21">
        <v>0</v>
      </c>
      <c r="I21">
        <v>4</v>
      </c>
      <c r="J21">
        <v>-72.918085421523358</v>
      </c>
      <c r="K21">
        <v>153.89439500607438</v>
      </c>
      <c r="L21">
        <v>3.4840563350307434</v>
      </c>
      <c r="M21">
        <v>2.2750209847142006E-2</v>
      </c>
    </row>
    <row r="22" spans="1:13" x14ac:dyDescent="0.2">
      <c r="A22" t="s">
        <v>78</v>
      </c>
      <c r="B22">
        <v>-6.8055760984619686</v>
      </c>
      <c r="C22">
        <v>0</v>
      </c>
      <c r="D22">
        <v>0</v>
      </c>
      <c r="E22">
        <v>0.10681319492056063</v>
      </c>
      <c r="F22">
        <v>0</v>
      </c>
      <c r="G22">
        <v>0</v>
      </c>
      <c r="H22">
        <v>0.54174486140946998</v>
      </c>
      <c r="I22">
        <v>4</v>
      </c>
      <c r="J22">
        <v>-73.015894989227832</v>
      </c>
      <c r="K22">
        <v>154.09001414148332</v>
      </c>
      <c r="L22">
        <v>3.6796754704396903</v>
      </c>
      <c r="M22">
        <v>2.0630381134868998E-2</v>
      </c>
    </row>
    <row r="23" spans="1:13" x14ac:dyDescent="0.2">
      <c r="A23" t="s">
        <v>16</v>
      </c>
      <c r="B23">
        <v>-6.4805147809937447</v>
      </c>
      <c r="C23">
        <v>0</v>
      </c>
      <c r="D23">
        <v>0</v>
      </c>
      <c r="E23">
        <v>-0.30875774742439532</v>
      </c>
      <c r="F23">
        <v>0</v>
      </c>
      <c r="G23">
        <v>-0.40715953316590447</v>
      </c>
      <c r="H23">
        <v>0</v>
      </c>
      <c r="I23">
        <v>4</v>
      </c>
      <c r="J23">
        <v>-73.088032439265362</v>
      </c>
      <c r="K23">
        <v>154.23428904155838</v>
      </c>
      <c r="L23">
        <v>3.8239503705147513</v>
      </c>
      <c r="M23">
        <v>1.9194568562861777E-2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Fisher's test</vt:lpstr>
      <vt:lpstr>Total symbiosis</vt:lpstr>
      <vt:lpstr>P. agricolaris</vt:lpstr>
      <vt:lpstr>P. hayleyella</vt:lpstr>
      <vt:lpstr>P. bonniea</vt:lpstr>
      <vt:lpstr>Amoebophilus</vt:lpstr>
      <vt:lpstr>Chlamy</vt:lpstr>
      <vt:lpstr>P. hayleyella &amp; Amoebophilus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treyscott</dc:creator>
  <cp:lastModifiedBy>Scott, Trey</cp:lastModifiedBy>
  <dcterms:created xsi:type="dcterms:W3CDTF">2023-05-31T13:28:30Z</dcterms:created>
  <dcterms:modified xsi:type="dcterms:W3CDTF">2024-03-26T22:25:50Z</dcterms:modified>
</cp:coreProperties>
</file>