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rite paper\Paper แป๋ว\Peer J\Raw data\"/>
    </mc:Choice>
  </mc:AlternateContent>
  <xr:revisionPtr revIDLastSave="0" documentId="13_ncr:1_{55DAFDE5-B349-41CC-A4BD-53E59F847A22}" xr6:coauthVersionLast="47" xr6:coauthVersionMax="47" xr10:uidLastSave="{00000000-0000-0000-0000-000000000000}"/>
  <bookViews>
    <workbookView xWindow="-120" yWindow="-120" windowWidth="20730" windowHeight="11160" xr2:uid="{6D3451F8-ACA0-4415-9627-29395D99791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G16" i="1"/>
  <c r="F16" i="1"/>
  <c r="E16" i="1"/>
  <c r="H16" i="1" s="1"/>
  <c r="I15" i="1"/>
  <c r="G15" i="1"/>
  <c r="F15" i="1"/>
  <c r="E15" i="1"/>
  <c r="H15" i="1" s="1"/>
  <c r="I14" i="1"/>
  <c r="G14" i="1"/>
  <c r="F14" i="1"/>
  <c r="E14" i="1"/>
  <c r="H14" i="1" s="1"/>
  <c r="G13" i="1"/>
  <c r="F13" i="1"/>
  <c r="H13" i="1" s="1"/>
  <c r="E13" i="1"/>
  <c r="I13" i="1" s="1"/>
  <c r="G12" i="1"/>
  <c r="H12" i="1" s="1"/>
  <c r="F12" i="1"/>
  <c r="E12" i="1"/>
  <c r="I12" i="1" s="1"/>
  <c r="H11" i="1"/>
  <c r="G11" i="1"/>
  <c r="F11" i="1"/>
  <c r="E11" i="1"/>
  <c r="I11" i="1" s="1"/>
  <c r="G10" i="1"/>
  <c r="F10" i="1"/>
  <c r="E10" i="1"/>
  <c r="H10" i="1" s="1"/>
  <c r="G9" i="1"/>
  <c r="F9" i="1"/>
  <c r="H9" i="1" s="1"/>
  <c r="E9" i="1"/>
  <c r="I9" i="1" s="1"/>
  <c r="G8" i="1"/>
  <c r="H8" i="1" s="1"/>
  <c r="F8" i="1"/>
  <c r="E8" i="1"/>
  <c r="I8" i="1" s="1"/>
  <c r="H7" i="1"/>
  <c r="G7" i="1"/>
  <c r="F7" i="1"/>
  <c r="E7" i="1"/>
  <c r="I7" i="1" s="1"/>
  <c r="I10" i="1" l="1"/>
</calcChain>
</file>

<file path=xl/sharedStrings.xml><?xml version="1.0" encoding="utf-8"?>
<sst xmlns="http://schemas.openxmlformats.org/spreadsheetml/2006/main" count="14" uniqueCount="11">
  <si>
    <r>
      <rPr>
        <b/>
        <sz val="11"/>
        <color theme="1"/>
        <rFont val="Tahoma"/>
        <family val="2"/>
        <scheme val="minor"/>
      </rPr>
      <t>Raw data 3</t>
    </r>
    <r>
      <rPr>
        <sz val="11"/>
        <color theme="1"/>
        <rFont val="Tahoma"/>
        <family val="2"/>
        <charset val="222"/>
        <scheme val="minor"/>
      </rPr>
      <t xml:space="preserve"> Standard curve of gallic acid for calculation of antioxidant activity</t>
    </r>
  </si>
  <si>
    <t>Antioxidant activity By DPPH assay</t>
  </si>
  <si>
    <t>SD</t>
  </si>
  <si>
    <t>control</t>
  </si>
  <si>
    <t>Gallic acid (mg/ml)</t>
  </si>
  <si>
    <t>OD517</t>
  </si>
  <si>
    <t>%Inhibition</t>
  </si>
  <si>
    <t>Rpt.1</t>
  </si>
  <si>
    <t>Rpt.2</t>
  </si>
  <si>
    <t>Rpt.3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</si>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</sst>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5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1"/>
      <name val="Tahoma"/>
      <family val="2"/>
      <scheme val="minor"/>
    </font>
    <font>
      <sz val="11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0" borderId="0" xfId="0" applyFont="1"/>
    <xf numFmtId="0" fontId="1" fillId="2" borderId="0" xfId="0" applyFont="1" applyFill="1" applyAlignment="1">
      <alignment horizontal="center"/>
    </xf>
    <xf numFmtId="187" fontId="1" fillId="2" borderId="0" xfId="0" applyNumberFormat="1" applyFont="1" applyFill="1" applyAlignment="1">
      <alignment horizontal="center"/>
    </xf>
    <xf numFmtId="187" fontId="0" fillId="0" borderId="0" xfId="0" applyNumberFormat="1"/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187" fontId="0" fillId="0" borderId="0" xfId="0" applyNumberFormat="1" applyFill="1"/>
    <xf numFmtId="187" fontId="4" fillId="0" borderId="0" xfId="0" applyNumberFormat="1" applyFont="1" applyFill="1"/>
    <xf numFmtId="0" fontId="1" fillId="3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7937566804185724"/>
                  <c:y val="5.410276917420583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</c:trendlineLbl>
          </c:trendline>
          <c:xVal>
            <c:numRef>
              <c:f>'[1]Kom mix Herb'!$A$5:$A$14</c:f>
              <c:numCache>
                <c:formatCode>General</c:formatCode>
                <c:ptCount val="10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  <c:pt idx="6">
                  <c:v>7.0000000000000001E-3</c:v>
                </c:pt>
                <c:pt idx="7">
                  <c:v>8.0000000000000002E-3</c:v>
                </c:pt>
                <c:pt idx="8">
                  <c:v>8.9999999999999993E-3</c:v>
                </c:pt>
                <c:pt idx="9">
                  <c:v>0.01</c:v>
                </c:pt>
              </c:numCache>
            </c:numRef>
          </c:xVal>
          <c:yVal>
            <c:numRef>
              <c:f>'[1]Kom mix Herb'!$H$5:$H$10</c:f>
              <c:numCache>
                <c:formatCode>General</c:formatCode>
                <c:ptCount val="6"/>
                <c:pt idx="0">
                  <c:v>11.721950145797472</c:v>
                </c:pt>
                <c:pt idx="1">
                  <c:v>26.770554233196535</c:v>
                </c:pt>
                <c:pt idx="2">
                  <c:v>39.333987632472791</c:v>
                </c:pt>
                <c:pt idx="3">
                  <c:v>52.16475603592616</c:v>
                </c:pt>
                <c:pt idx="4">
                  <c:v>63.499472263474267</c:v>
                </c:pt>
                <c:pt idx="5">
                  <c:v>77.980080299964868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68-44EB-B938-5398B373C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838992"/>
        <c:axId val="273837816"/>
      </c:scatterChart>
      <c:valAx>
        <c:axId val="273838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of Gallic acid (mg/ml)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73837816"/>
        <c:crosses val="autoZero"/>
        <c:crossBetween val="midCat"/>
      </c:valAx>
      <c:valAx>
        <c:axId val="273837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Inhibition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73838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2</xdr:row>
      <xdr:rowOff>0</xdr:rowOff>
    </xdr:from>
    <xdr:to>
      <xdr:col>16</xdr:col>
      <xdr:colOff>512485</xdr:colOff>
      <xdr:row>16</xdr:row>
      <xdr:rowOff>88323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F055A9F2-7F83-48BE-A308-BE572327A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%20Thesis%20PHD/DPPH_kombuch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bucha 1-2"/>
      <sheetName val="Kom mix Herb"/>
      <sheetName val="Sheet3"/>
      <sheetName val="Sheet1"/>
    </sheetNames>
    <sheetDataSet>
      <sheetData sheetId="0"/>
      <sheetData sheetId="1">
        <row r="5">
          <cell r="A5">
            <v>1E-3</v>
          </cell>
          <cell r="H5">
            <v>11.721950145797472</v>
          </cell>
        </row>
        <row r="6">
          <cell r="A6">
            <v>2E-3</v>
          </cell>
          <cell r="H6">
            <v>26.770554233196535</v>
          </cell>
        </row>
        <row r="7">
          <cell r="A7">
            <v>3.0000000000000001E-3</v>
          </cell>
          <cell r="H7">
            <v>39.333987632472791</v>
          </cell>
        </row>
        <row r="8">
          <cell r="A8">
            <v>4.0000000000000001E-3</v>
          </cell>
          <cell r="H8">
            <v>52.16475603592616</v>
          </cell>
        </row>
        <row r="9">
          <cell r="A9">
            <v>5.0000000000000001E-3</v>
          </cell>
          <cell r="H9">
            <v>63.499472263474267</v>
          </cell>
        </row>
        <row r="10">
          <cell r="A10">
            <v>6.0000000000000001E-3</v>
          </cell>
          <cell r="H10">
            <v>77.980080299964868</v>
          </cell>
        </row>
        <row r="11">
          <cell r="A11">
            <v>7.0000000000000001E-3</v>
          </cell>
        </row>
        <row r="12">
          <cell r="A12">
            <v>8.0000000000000002E-3</v>
          </cell>
        </row>
        <row r="13">
          <cell r="A13">
            <v>8.9999999999999993E-3</v>
          </cell>
        </row>
        <row r="14">
          <cell r="A14">
            <v>0.01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C3277-DE16-4AE2-96E1-46EBE62A8976}">
  <dimension ref="A1:I17"/>
  <sheetViews>
    <sheetView tabSelected="1" workbookViewId="0">
      <selection activeCell="J22" sqref="J22"/>
    </sheetView>
  </sheetViews>
  <sheetFormatPr defaultRowHeight="14.25" x14ac:dyDescent="0.2"/>
  <cols>
    <col min="1" max="1" width="20.375" customWidth="1"/>
  </cols>
  <sheetData>
    <row r="1" spans="1:9" x14ac:dyDescent="0.2">
      <c r="A1" s="1" t="s">
        <v>0</v>
      </c>
    </row>
    <row r="3" spans="1:9" x14ac:dyDescent="0.2">
      <c r="C3" s="2" t="s">
        <v>1</v>
      </c>
    </row>
    <row r="5" spans="1:9" x14ac:dyDescent="0.2">
      <c r="A5" s="2"/>
      <c r="B5" s="7" t="s">
        <v>5</v>
      </c>
      <c r="C5" s="7"/>
      <c r="D5" s="7"/>
      <c r="E5" s="8" t="s">
        <v>6</v>
      </c>
      <c r="F5" s="8"/>
      <c r="G5" s="8"/>
    </row>
    <row r="6" spans="1:9" x14ac:dyDescent="0.2">
      <c r="A6" s="2" t="s">
        <v>4</v>
      </c>
      <c r="B6" s="11" t="s">
        <v>7</v>
      </c>
      <c r="C6" s="11" t="s">
        <v>8</v>
      </c>
      <c r="D6" s="11" t="s">
        <v>9</v>
      </c>
      <c r="E6" s="12" t="s">
        <v>7</v>
      </c>
      <c r="F6" s="12" t="s">
        <v>8</v>
      </c>
      <c r="G6" s="12" t="s">
        <v>9</v>
      </c>
      <c r="H6" s="3" t="s">
        <v>10</v>
      </c>
      <c r="I6" s="6" t="s">
        <v>2</v>
      </c>
    </row>
    <row r="7" spans="1:9" x14ac:dyDescent="0.2">
      <c r="A7">
        <v>1E-3</v>
      </c>
      <c r="B7" s="9">
        <v>0.67100000000000004</v>
      </c>
      <c r="C7" s="9">
        <v>0.67900000000000005</v>
      </c>
      <c r="D7" s="9">
        <v>0.66700000000000004</v>
      </c>
      <c r="E7" s="10">
        <f>((0.769-B7)/0.769)*100</f>
        <v>12.743823146944081</v>
      </c>
      <c r="F7" s="10">
        <f>((0.756-C7)/0.756)*100</f>
        <v>10.18518518518518</v>
      </c>
      <c r="G7" s="10">
        <f>((0.76-D7)/0.76)*100</f>
        <v>12.236842105263154</v>
      </c>
      <c r="H7" s="4">
        <f>AVERAGE(E7:G7)</f>
        <v>11.721950145797472</v>
      </c>
      <c r="I7" s="5">
        <f>STDEV(E7:G7)</f>
        <v>1.3548034367686863</v>
      </c>
    </row>
    <row r="8" spans="1:9" x14ac:dyDescent="0.2">
      <c r="A8">
        <v>2E-3</v>
      </c>
      <c r="B8" s="9">
        <v>0.54100000000000004</v>
      </c>
      <c r="C8" s="9">
        <v>0.56000000000000005</v>
      </c>
      <c r="D8" s="9">
        <v>0.57199999999999995</v>
      </c>
      <c r="E8" s="10">
        <f t="shared" ref="E8:E16" si="0">((0.769-B8)/0.769)*100</f>
        <v>29.648894668400516</v>
      </c>
      <c r="F8" s="10">
        <f t="shared" ref="F8:F16" si="1">((0.756-C8)/0.756)*100</f>
        <v>25.92592592592592</v>
      </c>
      <c r="G8" s="10">
        <f t="shared" ref="G8:G16" si="2">((0.76-D8)/0.76)*100</f>
        <v>24.736842105263165</v>
      </c>
      <c r="H8" s="4">
        <f t="shared" ref="H8:H16" si="3">AVERAGE(E8:G8)</f>
        <v>26.770554233196535</v>
      </c>
      <c r="I8" s="5">
        <f t="shared" ref="I8:I16" si="4">STDEV(E8:G8)</f>
        <v>2.5626378653329409</v>
      </c>
    </row>
    <row r="9" spans="1:9" x14ac:dyDescent="0.2">
      <c r="A9">
        <v>3.0000000000000001E-3</v>
      </c>
      <c r="B9" s="9">
        <v>0.45300000000000001</v>
      </c>
      <c r="C9" s="9">
        <v>0.47</v>
      </c>
      <c r="D9" s="9">
        <v>0.46300000000000002</v>
      </c>
      <c r="E9" s="10">
        <f t="shared" si="0"/>
        <v>41.092327698309496</v>
      </c>
      <c r="F9" s="10">
        <f t="shared" si="1"/>
        <v>37.830687830687836</v>
      </c>
      <c r="G9" s="10">
        <f t="shared" si="2"/>
        <v>39.078947368421055</v>
      </c>
      <c r="H9" s="4">
        <f t="shared" si="3"/>
        <v>39.333987632472791</v>
      </c>
      <c r="I9" s="5">
        <f t="shared" si="4"/>
        <v>1.6457089076536129</v>
      </c>
    </row>
    <row r="10" spans="1:9" x14ac:dyDescent="0.2">
      <c r="A10">
        <v>4.0000000000000001E-3</v>
      </c>
      <c r="B10" s="9">
        <v>0.36499999999999999</v>
      </c>
      <c r="C10" s="9">
        <v>0.36199999999999999</v>
      </c>
      <c r="D10" s="9">
        <v>0.36599999999999999</v>
      </c>
      <c r="E10" s="10">
        <f t="shared" si="0"/>
        <v>52.53576072821847</v>
      </c>
      <c r="F10" s="10">
        <f t="shared" si="1"/>
        <v>52.116402116402114</v>
      </c>
      <c r="G10" s="10">
        <f t="shared" si="2"/>
        <v>51.842105263157897</v>
      </c>
      <c r="H10" s="4">
        <f t="shared" si="3"/>
        <v>52.16475603592616</v>
      </c>
      <c r="I10" s="5">
        <f t="shared" si="4"/>
        <v>0.34934660754343017</v>
      </c>
    </row>
    <row r="11" spans="1:9" x14ac:dyDescent="0.2">
      <c r="A11">
        <v>5.0000000000000001E-3</v>
      </c>
      <c r="B11" s="9">
        <v>0.27800000000000002</v>
      </c>
      <c r="C11" s="9">
        <v>0.27700000000000002</v>
      </c>
      <c r="D11" s="9">
        <v>0.27900000000000003</v>
      </c>
      <c r="E11" s="10">
        <f t="shared" si="0"/>
        <v>63.84915474642392</v>
      </c>
      <c r="F11" s="10">
        <f t="shared" si="1"/>
        <v>63.359788359788361</v>
      </c>
      <c r="G11" s="10">
        <f t="shared" si="2"/>
        <v>63.289473684210527</v>
      </c>
      <c r="H11" s="4">
        <f t="shared" si="3"/>
        <v>63.499472263474267</v>
      </c>
      <c r="I11" s="5">
        <f t="shared" si="4"/>
        <v>0.30486786902161178</v>
      </c>
    </row>
    <row r="12" spans="1:9" x14ac:dyDescent="0.2">
      <c r="A12">
        <v>6.0000000000000001E-3</v>
      </c>
      <c r="B12" s="9">
        <v>0.16400000000000001</v>
      </c>
      <c r="C12" s="9">
        <v>0.184</v>
      </c>
      <c r="D12" s="9">
        <v>0.155</v>
      </c>
      <c r="E12" s="10">
        <f t="shared" si="0"/>
        <v>78.673602080624178</v>
      </c>
      <c r="F12" s="10">
        <f t="shared" si="1"/>
        <v>75.661375661375672</v>
      </c>
      <c r="G12" s="10">
        <f t="shared" si="2"/>
        <v>79.60526315789474</v>
      </c>
      <c r="H12" s="4">
        <f t="shared" si="3"/>
        <v>77.980080299964868</v>
      </c>
      <c r="I12" s="5">
        <f t="shared" si="4"/>
        <v>2.0613809670913597</v>
      </c>
    </row>
    <row r="13" spans="1:9" x14ac:dyDescent="0.2">
      <c r="A13">
        <v>7.0000000000000001E-3</v>
      </c>
      <c r="B13" s="9">
        <v>9.9000000000000005E-2</v>
      </c>
      <c r="C13" s="9">
        <v>0.115</v>
      </c>
      <c r="D13" s="9">
        <v>0.104</v>
      </c>
      <c r="E13" s="10">
        <f t="shared" si="0"/>
        <v>87.126137841352417</v>
      </c>
      <c r="F13" s="10">
        <f t="shared" si="1"/>
        <v>84.788359788359784</v>
      </c>
      <c r="G13" s="10">
        <f t="shared" si="2"/>
        <v>86.31578947368422</v>
      </c>
      <c r="H13" s="4">
        <f t="shared" si="3"/>
        <v>86.076762367798821</v>
      </c>
      <c r="I13" s="5">
        <f t="shared" si="4"/>
        <v>1.1870770928100975</v>
      </c>
    </row>
    <row r="14" spans="1:9" x14ac:dyDescent="0.2">
      <c r="A14">
        <v>8.0000000000000002E-3</v>
      </c>
      <c r="B14" s="9">
        <v>7.1999999999999995E-2</v>
      </c>
      <c r="C14" s="9">
        <v>6.9000000000000006E-2</v>
      </c>
      <c r="D14" s="9">
        <v>6.6000000000000003E-2</v>
      </c>
      <c r="E14" s="10">
        <f t="shared" si="0"/>
        <v>90.637191157347203</v>
      </c>
      <c r="F14" s="10">
        <f t="shared" si="1"/>
        <v>90.873015873015888</v>
      </c>
      <c r="G14" s="10">
        <f t="shared" si="2"/>
        <v>91.315789473684205</v>
      </c>
      <c r="H14" s="4">
        <f t="shared" si="3"/>
        <v>90.941998834682423</v>
      </c>
      <c r="I14" s="5">
        <f t="shared" si="4"/>
        <v>0.34451836741176717</v>
      </c>
    </row>
    <row r="15" spans="1:9" x14ac:dyDescent="0.2">
      <c r="A15">
        <v>8.9999999999999993E-3</v>
      </c>
      <c r="B15" s="9">
        <v>0.05</v>
      </c>
      <c r="C15" s="9">
        <v>4.9000000000000002E-2</v>
      </c>
      <c r="D15" s="9">
        <v>0.05</v>
      </c>
      <c r="E15" s="10">
        <f t="shared" si="0"/>
        <v>93.49804941482445</v>
      </c>
      <c r="F15" s="10">
        <f t="shared" si="1"/>
        <v>93.518518518518505</v>
      </c>
      <c r="G15" s="10">
        <f t="shared" si="2"/>
        <v>93.421052631578931</v>
      </c>
      <c r="H15" s="4">
        <f t="shared" si="3"/>
        <v>93.479206854973953</v>
      </c>
      <c r="I15" s="5">
        <f t="shared" si="4"/>
        <v>5.1392424787305734E-2</v>
      </c>
    </row>
    <row r="16" spans="1:9" x14ac:dyDescent="0.2">
      <c r="A16">
        <v>0.01</v>
      </c>
      <c r="B16" s="9">
        <v>4.2000000000000003E-2</v>
      </c>
      <c r="C16" s="9">
        <v>4.2000000000000003E-2</v>
      </c>
      <c r="D16" s="9">
        <v>4.2000000000000003E-2</v>
      </c>
      <c r="E16" s="10">
        <f t="shared" si="0"/>
        <v>94.538361508452525</v>
      </c>
      <c r="F16" s="10">
        <f t="shared" si="1"/>
        <v>94.444444444444443</v>
      </c>
      <c r="G16" s="10">
        <f t="shared" si="2"/>
        <v>94.473684210526315</v>
      </c>
      <c r="H16" s="4">
        <f t="shared" si="3"/>
        <v>94.485496721141089</v>
      </c>
      <c r="I16" s="5">
        <f t="shared" si="4"/>
        <v>4.8059913475189835E-2</v>
      </c>
    </row>
    <row r="17" spans="1:7" x14ac:dyDescent="0.2">
      <c r="A17" s="2" t="s">
        <v>3</v>
      </c>
      <c r="B17" s="5">
        <v>0.76900000000000002</v>
      </c>
      <c r="C17" s="5">
        <v>0.75600000000000001</v>
      </c>
      <c r="D17" s="5">
        <v>0.76</v>
      </c>
      <c r="E17" s="5"/>
      <c r="F17" s="5"/>
      <c r="G17" s="5"/>
    </row>
  </sheetData>
  <mergeCells count="2">
    <mergeCell ref="E5:G5"/>
    <mergeCell ref="B5:D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THIDA KAEWKOD</dc:creator>
  <cp:lastModifiedBy>THIDA KAEWKOD</cp:lastModifiedBy>
  <dcterms:created xsi:type="dcterms:W3CDTF">2023-10-26T03:31:22Z</dcterms:created>
  <dcterms:modified xsi:type="dcterms:W3CDTF">2023-10-26T04:06:31Z</dcterms:modified>
</cp:coreProperties>
</file>