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<sst xmlns="http://schemas.openxmlformats.org/spreadsheetml/2006/main" count="65" uniqueCount="36">
  <si>
    <t>Test No.</t>
  </si>
  <si>
    <t>Petri dish weight(g)</t>
  </si>
  <si>
    <t>Total weight(g)</t>
  </si>
  <si>
    <t>Biomass (g/100mL)</t>
  </si>
  <si>
    <t>50mL</t>
  </si>
  <si>
    <t>1-1</t>
  </si>
  <si>
    <t>1-2</t>
  </si>
  <si>
    <t>1-3</t>
  </si>
  <si>
    <t>75mL</t>
  </si>
  <si>
    <t>2-1</t>
  </si>
  <si>
    <t>2-2</t>
  </si>
  <si>
    <t>2-3</t>
  </si>
  <si>
    <t>100mL</t>
  </si>
  <si>
    <t>3-1</t>
  </si>
  <si>
    <t>3-2</t>
  </si>
  <si>
    <t>3-3</t>
  </si>
  <si>
    <t>125mL</t>
  </si>
  <si>
    <t>4-1</t>
  </si>
  <si>
    <t>4-2</t>
  </si>
  <si>
    <t>4-3</t>
  </si>
  <si>
    <t>150mL</t>
  </si>
  <si>
    <t>5-1</t>
  </si>
  <si>
    <t>5-2</t>
  </si>
  <si>
    <t>5-3</t>
  </si>
  <si>
    <t>175mL</t>
  </si>
  <si>
    <t>6-1</t>
  </si>
  <si>
    <t>6-2</t>
  </si>
  <si>
    <t>6-3</t>
  </si>
  <si>
    <t>200mL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</si>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</sst>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workbookViewId="0">
      <selection activeCell="C5" sqref="C5"/>
    </sheetView>
  </sheetViews>
  <sheetFormatPr defaultColWidth="9.16346153846154" defaultRowHeight="15.2" outlineLevelCol="5"/>
  <cols>
    <col min="1" max="3" width="9.16346153846154" style="4"/>
    <col min="4" max="4" width="18.2596153846154" style="4" customWidth="1"/>
    <col min="5" max="5" width="13.6153846153846" style="4" customWidth="1"/>
    <col min="6" max="6" width="16.3365384615385" style="4" customWidth="1"/>
    <col min="7" max="16384" width="9.16346153846154" style="4"/>
  </cols>
  <sheetData>
    <row r="1" ht="18" customHeight="1"/>
    <row r="2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ht="18" customHeight="1" spans="2:6">
      <c r="B3" s="4" t="s">
        <v>4</v>
      </c>
      <c r="C3" s="4" t="s">
        <v>5</v>
      </c>
      <c r="D3" s="4">
        <v>38.6683</v>
      </c>
      <c r="E3" s="4">
        <v>39.0087</v>
      </c>
      <c r="F3" s="12">
        <f>(E3-D3)*2</f>
        <v>0.680799999999991</v>
      </c>
    </row>
    <row r="4" ht="18" customHeight="1" spans="3:6">
      <c r="C4" s="4" t="s">
        <v>6</v>
      </c>
      <c r="D4" s="4">
        <v>37.3362</v>
      </c>
      <c r="E4" s="4">
        <v>37.6545</v>
      </c>
      <c r="F4" s="12">
        <f>(E4-D4)*2</f>
        <v>0.636600000000001</v>
      </c>
    </row>
    <row r="5" ht="18" customHeight="1" spans="3:6">
      <c r="C5" s="5" t="s">
        <v>7</v>
      </c>
      <c r="D5" s="4">
        <v>43.9903</v>
      </c>
      <c r="E5" s="4">
        <v>44.3129</v>
      </c>
      <c r="F5" s="12">
        <f>(E5-D5)*2</f>
        <v>0.645200000000003</v>
      </c>
    </row>
    <row r="6" ht="18" customHeight="1" spans="2:6">
      <c r="B6" s="4" t="s">
        <v>8</v>
      </c>
      <c r="C6" s="4" t="s">
        <v>9</v>
      </c>
      <c r="D6" s="4">
        <v>34.1065</v>
      </c>
      <c r="E6" s="4">
        <v>34.6626</v>
      </c>
      <c r="F6" s="12">
        <f>(E6-D6)/75*100</f>
        <v>0.741466666666668</v>
      </c>
    </row>
    <row r="7" ht="18" customHeight="1" spans="3:6">
      <c r="C7" s="4" t="s">
        <v>10</v>
      </c>
      <c r="D7" s="4">
        <v>29.5582</v>
      </c>
      <c r="E7" s="4">
        <v>30.1079</v>
      </c>
      <c r="F7" s="12">
        <f>(E7-D7)/75*100</f>
        <v>0.732933333333335</v>
      </c>
    </row>
    <row r="8" ht="18" customHeight="1" spans="3:6">
      <c r="C8" s="4" t="s">
        <v>11</v>
      </c>
      <c r="D8" s="4">
        <v>32.5381</v>
      </c>
      <c r="E8" s="4">
        <v>33.1006</v>
      </c>
      <c r="F8" s="12">
        <f>(E8-D8)/75*100</f>
        <v>0.75</v>
      </c>
    </row>
    <row r="9" ht="18" customHeight="1" spans="2:6">
      <c r="B9" s="4" t="s">
        <v>12</v>
      </c>
      <c r="C9" s="4" t="s">
        <v>13</v>
      </c>
      <c r="D9" s="4">
        <v>32.7113</v>
      </c>
      <c r="E9" s="4">
        <v>33.4983</v>
      </c>
      <c r="F9" s="12">
        <f>E9-D9</f>
        <v>0.786999999999999</v>
      </c>
    </row>
    <row r="10" ht="18" customHeight="1" spans="3:6">
      <c r="C10" s="4" t="s">
        <v>14</v>
      </c>
      <c r="D10" s="4">
        <v>27.7093</v>
      </c>
      <c r="E10" s="4">
        <v>28.4863</v>
      </c>
      <c r="F10" s="12">
        <f>E10-D10</f>
        <v>0.777000000000001</v>
      </c>
    </row>
    <row r="11" ht="18" customHeight="1" spans="3:6">
      <c r="C11" s="4" t="s">
        <v>15</v>
      </c>
      <c r="D11" s="4">
        <v>36.7428</v>
      </c>
      <c r="E11" s="4">
        <v>37.5398</v>
      </c>
      <c r="F11" s="12">
        <f>E11-D11</f>
        <v>0.796999999999997</v>
      </c>
    </row>
    <row r="12" ht="18" customHeight="1" spans="2:6">
      <c r="B12" s="4" t="s">
        <v>16</v>
      </c>
      <c r="C12" s="4" t="s">
        <v>17</v>
      </c>
      <c r="D12" s="4">
        <v>37.3896</v>
      </c>
      <c r="E12" s="4">
        <v>38.4517</v>
      </c>
      <c r="F12" s="12">
        <f>(E12-D12)/125*100</f>
        <v>0.849680000000001</v>
      </c>
    </row>
    <row r="13" ht="18" customHeight="1" spans="3:6">
      <c r="C13" s="4" t="s">
        <v>18</v>
      </c>
      <c r="D13" s="4">
        <v>35.7328</v>
      </c>
      <c r="E13" s="4">
        <v>36.7828</v>
      </c>
      <c r="F13" s="12">
        <f>(E13-D13)/125*100</f>
        <v>0.839999999999998</v>
      </c>
    </row>
    <row r="14" ht="18" customHeight="1" spans="3:6">
      <c r="C14" s="4" t="s">
        <v>19</v>
      </c>
      <c r="D14" s="4">
        <v>40.0942</v>
      </c>
      <c r="E14" s="4">
        <v>41.168</v>
      </c>
      <c r="F14" s="12">
        <f>(E14-D14)/125*100</f>
        <v>0.859039999999999</v>
      </c>
    </row>
    <row r="15" ht="18" customHeight="1" spans="2:6">
      <c r="B15" s="4" t="s">
        <v>20</v>
      </c>
      <c r="C15" s="4" t="s">
        <v>21</v>
      </c>
      <c r="D15" s="4">
        <v>44.1229</v>
      </c>
      <c r="E15" s="4">
        <v>45.4332</v>
      </c>
      <c r="F15" s="12">
        <f>(E15-D15)/150*100</f>
        <v>0.873533333333332</v>
      </c>
    </row>
    <row r="16" ht="18" customHeight="1" spans="3:6">
      <c r="C16" s="4" t="s">
        <v>22</v>
      </c>
      <c r="D16" s="4">
        <v>42.6902</v>
      </c>
      <c r="E16" s="4">
        <v>43.9912</v>
      </c>
      <c r="F16" s="12">
        <f>(E16-D16)/150*100</f>
        <v>0.867333333333335</v>
      </c>
    </row>
    <row r="17" ht="18" customHeight="1" spans="3:6">
      <c r="C17" s="4" t="s">
        <v>23</v>
      </c>
      <c r="D17" s="4">
        <v>37.8429</v>
      </c>
      <c r="E17" s="4">
        <v>39.1629</v>
      </c>
      <c r="F17" s="12">
        <f>(E17-D17)/150*100</f>
        <v>0.88</v>
      </c>
    </row>
    <row r="18" ht="18" customHeight="1" spans="2:6">
      <c r="B18" s="4" t="s">
        <v>24</v>
      </c>
      <c r="C18" s="4" t="s">
        <v>25</v>
      </c>
      <c r="D18" s="4">
        <v>42.7557</v>
      </c>
      <c r="E18" s="4">
        <v>43.9951</v>
      </c>
      <c r="F18" s="12">
        <f>(E18-D18)/175*100</f>
        <v>0.708228571428573</v>
      </c>
    </row>
    <row r="19" ht="18" customHeight="1" spans="3:6">
      <c r="C19" s="4" t="s">
        <v>26</v>
      </c>
      <c r="D19" s="4">
        <v>45.9683</v>
      </c>
      <c r="E19" s="4">
        <v>47.1814</v>
      </c>
      <c r="F19" s="12">
        <f>(E19-D19)/175*100</f>
        <v>0.693199999999998</v>
      </c>
    </row>
    <row r="20" ht="18" customHeight="1" spans="3:6">
      <c r="C20" s="4" t="s">
        <v>27</v>
      </c>
      <c r="D20" s="4">
        <v>41.5792</v>
      </c>
      <c r="E20" s="4">
        <v>42.8462</v>
      </c>
      <c r="F20" s="12">
        <f>(E20-D20)/175*100</f>
        <v>0.724000000000002</v>
      </c>
    </row>
    <row r="21" ht="18" customHeight="1" spans="2:6">
      <c r="B21" s="4" t="s">
        <v>28</v>
      </c>
      <c r="C21" s="4" t="s">
        <v>29</v>
      </c>
      <c r="D21" s="4">
        <v>40.4888</v>
      </c>
      <c r="E21" s="4">
        <v>41.6562</v>
      </c>
      <c r="F21" s="12">
        <f>(E21-D21)/2</f>
        <v>0.5837</v>
      </c>
    </row>
    <row r="22" ht="18" customHeight="1" spans="3:6">
      <c r="C22" s="4" t="s">
        <v>30</v>
      </c>
      <c r="D22" s="4">
        <v>41.5839</v>
      </c>
      <c r="E22" s="4">
        <v>42.7337</v>
      </c>
      <c r="F22" s="12">
        <f>(E22-D22)/2</f>
        <v>0.5749</v>
      </c>
    </row>
    <row r="23" ht="18" customHeight="1" spans="2:6">
      <c r="B23" s="6"/>
      <c r="C23" s="6" t="s">
        <v>31</v>
      </c>
      <c r="D23" s="6">
        <v>43.6894</v>
      </c>
      <c r="E23" s="6">
        <v>44.8694</v>
      </c>
      <c r="F23" s="13">
        <f>(E23-D23)/2</f>
        <v>0.59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87"/>
  <sheetViews>
    <sheetView tabSelected="1" workbookViewId="0">
      <selection activeCell="K12" sqref="K12"/>
    </sheetView>
  </sheetViews>
  <sheetFormatPr defaultColWidth="9.16346153846154" defaultRowHeight="15.2" outlineLevelCol="6"/>
  <cols>
    <col min="1" max="3" width="9.16346153846154" style="1"/>
    <col min="4" max="4" width="16.0192307692308" style="1" customWidth="1"/>
    <col min="5" max="5" width="13.5" style="1" customWidth="1"/>
    <col min="6" max="6" width="12.1826923076923" style="1" customWidth="1"/>
    <col min="7" max="7" width="26.7596153846154" style="1" customWidth="1"/>
    <col min="8" max="16384" width="9.16346153846154" style="1"/>
  </cols>
  <sheetData>
    <row r="1" ht="18" customHeight="1" spans="3:7">
      <c r="C1" s="2"/>
      <c r="E1" s="8"/>
      <c r="F1" s="8"/>
      <c r="G1" s="8"/>
    </row>
    <row r="2" ht="18" customHeight="1" spans="2:7">
      <c r="B2" s="3" t="s">
        <v>0</v>
      </c>
      <c r="C2" s="3"/>
      <c r="D2" s="3" t="s">
        <v>32</v>
      </c>
      <c r="E2" s="3" t="s">
        <v>33</v>
      </c>
      <c r="F2" s="3" t="s">
        <v>34</v>
      </c>
      <c r="G2" s="3" t="s">
        <v>35</v>
      </c>
    </row>
    <row r="3" ht="18" customHeight="1" spans="2:7">
      <c r="B3" s="4" t="s">
        <v>4</v>
      </c>
      <c r="C3" s="4" t="s">
        <v>5</v>
      </c>
      <c r="D3" s="1">
        <v>0.0509</v>
      </c>
      <c r="E3" s="1">
        <v>1.249</v>
      </c>
      <c r="F3" s="9">
        <f t="shared" ref="F3:F5" si="0">(E3+0.0453)/10.185*2*10</f>
        <v>2.54158075601375</v>
      </c>
      <c r="G3" s="8">
        <f t="shared" ref="G3:G5" si="1">F3/D3</f>
        <v>49.9328242831777</v>
      </c>
    </row>
    <row r="4" ht="18" customHeight="1" spans="2:7">
      <c r="B4" s="4"/>
      <c r="C4" s="4" t="s">
        <v>6</v>
      </c>
      <c r="D4" s="1">
        <v>0.0502</v>
      </c>
      <c r="E4" s="1">
        <v>1.22</v>
      </c>
      <c r="F4" s="9">
        <f t="shared" si="0"/>
        <v>2.48463426607756</v>
      </c>
      <c r="G4" s="8">
        <f t="shared" si="1"/>
        <v>49.494706495569</v>
      </c>
    </row>
    <row r="5" ht="18" customHeight="1" spans="2:7">
      <c r="B5" s="4"/>
      <c r="C5" s="5" t="s">
        <v>7</v>
      </c>
      <c r="D5" s="1">
        <v>0.05</v>
      </c>
      <c r="E5" s="1">
        <v>1.241</v>
      </c>
      <c r="F5" s="9">
        <f t="shared" si="0"/>
        <v>2.52587137947963</v>
      </c>
      <c r="G5" s="8">
        <f t="shared" si="1"/>
        <v>50.5174275895925</v>
      </c>
    </row>
    <row r="6" ht="18" customHeight="1" spans="2:7">
      <c r="B6" s="4" t="s">
        <v>8</v>
      </c>
      <c r="C6" s="4" t="s">
        <v>9</v>
      </c>
      <c r="D6" s="1">
        <v>0.0504</v>
      </c>
      <c r="E6" s="1">
        <v>1.457</v>
      </c>
      <c r="F6" s="9">
        <f t="shared" ref="F6:F8" si="2">(E6+0.0453)/10.185*2*10</f>
        <v>2.95002454590083</v>
      </c>
      <c r="G6" s="8">
        <f t="shared" ref="G6:G8" si="3">F6/D6</f>
        <v>58.532233053588</v>
      </c>
    </row>
    <row r="7" ht="18" customHeight="1" spans="2:7">
      <c r="B7" s="4"/>
      <c r="C7" s="4" t="s">
        <v>10</v>
      </c>
      <c r="D7" s="1">
        <v>0.0501</v>
      </c>
      <c r="E7" s="1">
        <v>1.436</v>
      </c>
      <c r="F7" s="9">
        <f t="shared" si="2"/>
        <v>2.90878743249877</v>
      </c>
      <c r="G7" s="8">
        <f t="shared" si="3"/>
        <v>58.0596293911931</v>
      </c>
    </row>
    <row r="8" ht="18" customHeight="1" spans="2:7">
      <c r="B8" s="4"/>
      <c r="C8" s="4" t="s">
        <v>11</v>
      </c>
      <c r="D8" s="1">
        <v>0.0499</v>
      </c>
      <c r="E8" s="1">
        <v>1.456</v>
      </c>
      <c r="F8" s="9">
        <f t="shared" si="2"/>
        <v>2.94806087383407</v>
      </c>
      <c r="G8" s="8">
        <f t="shared" si="3"/>
        <v>59.0793762291397</v>
      </c>
    </row>
    <row r="9" ht="18" customHeight="1" spans="2:7">
      <c r="B9" s="4" t="s">
        <v>12</v>
      </c>
      <c r="C9" s="4" t="s">
        <v>13</v>
      </c>
      <c r="D9" s="1">
        <v>0.051</v>
      </c>
      <c r="E9" s="1">
        <v>1.533</v>
      </c>
      <c r="F9" s="9">
        <f t="shared" ref="F9:F11" si="4">(E9+0.0453)/10.185*2*10</f>
        <v>3.09926362297496</v>
      </c>
      <c r="G9" s="8">
        <f t="shared" ref="G9:G11" si="5">F9/D9</f>
        <v>60.7698749602934</v>
      </c>
    </row>
    <row r="10" ht="18" customHeight="1" spans="2:7">
      <c r="B10" s="4"/>
      <c r="C10" s="4" t="s">
        <v>14</v>
      </c>
      <c r="D10" s="1">
        <v>0.0504</v>
      </c>
      <c r="E10" s="1">
        <v>1.505</v>
      </c>
      <c r="F10" s="9">
        <f t="shared" si="4"/>
        <v>3.04428080510555</v>
      </c>
      <c r="G10" s="8">
        <f t="shared" si="5"/>
        <v>60.4023969266974</v>
      </c>
    </row>
    <row r="11" ht="18" customHeight="1" spans="2:7">
      <c r="B11" s="4"/>
      <c r="C11" s="4" t="s">
        <v>15</v>
      </c>
      <c r="D11" s="1">
        <v>0.0506</v>
      </c>
      <c r="E11" s="1">
        <v>1.53</v>
      </c>
      <c r="F11" s="9">
        <f t="shared" si="4"/>
        <v>3.09337260677467</v>
      </c>
      <c r="G11" s="8">
        <f t="shared" si="5"/>
        <v>61.1338459836891</v>
      </c>
    </row>
    <row r="12" ht="18" customHeight="1" spans="2:7">
      <c r="B12" s="4" t="s">
        <v>16</v>
      </c>
      <c r="C12" s="4" t="s">
        <v>17</v>
      </c>
      <c r="D12" s="1">
        <v>0.0502</v>
      </c>
      <c r="E12" s="1">
        <v>1.472</v>
      </c>
      <c r="F12" s="9">
        <f t="shared" ref="F12:F14" si="6">(E12+0.0453)/10.185*2*10</f>
        <v>2.97947962690231</v>
      </c>
      <c r="G12" s="8">
        <f t="shared" ref="G12:G14" si="7">F12/D12</f>
        <v>59.3521838028348</v>
      </c>
    </row>
    <row r="13" ht="18" customHeight="1" spans="2:7">
      <c r="B13" s="4"/>
      <c r="C13" s="4" t="s">
        <v>18</v>
      </c>
      <c r="D13" s="1">
        <v>0.05</v>
      </c>
      <c r="E13" s="1">
        <v>1.453</v>
      </c>
      <c r="F13" s="9">
        <f t="shared" si="6"/>
        <v>2.94216985763378</v>
      </c>
      <c r="G13" s="8">
        <f t="shared" si="7"/>
        <v>58.8433971526755</v>
      </c>
    </row>
    <row r="14" ht="18" customHeight="1" spans="2:7">
      <c r="B14" s="4"/>
      <c r="C14" s="4" t="s">
        <v>19</v>
      </c>
      <c r="D14" s="1">
        <v>0.0501</v>
      </c>
      <c r="E14" s="1">
        <v>1.487</v>
      </c>
      <c r="F14" s="9">
        <f t="shared" si="6"/>
        <v>3.00893470790378</v>
      </c>
      <c r="G14" s="8">
        <f t="shared" si="7"/>
        <v>60.0585770040675</v>
      </c>
    </row>
    <row r="15" ht="18" customHeight="1" spans="2:7">
      <c r="B15" s="4" t="s">
        <v>20</v>
      </c>
      <c r="C15" s="4" t="s">
        <v>21</v>
      </c>
      <c r="D15" s="1">
        <v>0.0506</v>
      </c>
      <c r="E15" s="1">
        <v>1.373</v>
      </c>
      <c r="F15" s="9">
        <f t="shared" ref="F15:F17" si="8">(E15+0.0453)/10.185*2*10</f>
        <v>2.78507609229259</v>
      </c>
      <c r="G15" s="8">
        <f t="shared" ref="G15:G17" si="9">F15/D15</f>
        <v>55.0410294919484</v>
      </c>
    </row>
    <row r="16" ht="18" customHeight="1" spans="2:7">
      <c r="B16" s="4"/>
      <c r="C16" s="4" t="s">
        <v>22</v>
      </c>
      <c r="D16" s="1">
        <v>0.0503</v>
      </c>
      <c r="E16" s="1">
        <v>1.352</v>
      </c>
      <c r="F16" s="9">
        <f t="shared" si="8"/>
        <v>2.74383897889052</v>
      </c>
      <c r="G16" s="8">
        <f t="shared" si="9"/>
        <v>54.5494826817202</v>
      </c>
    </row>
    <row r="17" ht="18" customHeight="1" spans="2:7">
      <c r="B17" s="4"/>
      <c r="C17" s="4" t="s">
        <v>23</v>
      </c>
      <c r="D17" s="1">
        <v>0.0507</v>
      </c>
      <c r="E17" s="1">
        <v>1.393</v>
      </c>
      <c r="F17" s="9">
        <f t="shared" si="8"/>
        <v>2.82434953362788</v>
      </c>
      <c r="G17" s="8">
        <f t="shared" si="9"/>
        <v>55.7070913930549</v>
      </c>
    </row>
    <row r="18" ht="18" customHeight="1" spans="2:7">
      <c r="B18" s="4" t="s">
        <v>24</v>
      </c>
      <c r="C18" s="4" t="s">
        <v>25</v>
      </c>
      <c r="D18" s="1">
        <v>0.0509</v>
      </c>
      <c r="E18" s="1">
        <v>1.373</v>
      </c>
      <c r="F18" s="9">
        <f t="shared" ref="F18:F20" si="10">(E18+0.0453)/10.185*2*10</f>
        <v>2.78507609229259</v>
      </c>
      <c r="G18" s="8">
        <f t="shared" ref="G18:G20" si="11">F18/D18</f>
        <v>54.7166226383612</v>
      </c>
    </row>
    <row r="19" ht="18" customHeight="1" spans="2:7">
      <c r="B19" s="4"/>
      <c r="C19" s="4" t="s">
        <v>26</v>
      </c>
      <c r="D19" s="1">
        <v>0.0503</v>
      </c>
      <c r="E19" s="1">
        <v>1.343</v>
      </c>
      <c r="F19" s="9">
        <f t="shared" si="10"/>
        <v>2.72616593028964</v>
      </c>
      <c r="G19" s="8">
        <f t="shared" si="11"/>
        <v>54.1981298268318</v>
      </c>
    </row>
    <row r="20" ht="18" customHeight="1" spans="2:7">
      <c r="B20" s="4"/>
      <c r="C20" s="4" t="s">
        <v>27</v>
      </c>
      <c r="D20" s="1">
        <v>0.051</v>
      </c>
      <c r="E20" s="1">
        <v>1.394</v>
      </c>
      <c r="F20" s="9">
        <f t="shared" si="10"/>
        <v>2.82631320569465</v>
      </c>
      <c r="G20" s="8">
        <f t="shared" si="11"/>
        <v>55.4179059940127</v>
      </c>
    </row>
    <row r="21" ht="18" customHeight="1" spans="2:7">
      <c r="B21" s="4" t="s">
        <v>28</v>
      </c>
      <c r="C21" s="4" t="s">
        <v>29</v>
      </c>
      <c r="D21" s="1">
        <v>0.0501</v>
      </c>
      <c r="E21" s="1">
        <v>1.342</v>
      </c>
      <c r="F21" s="9">
        <f t="shared" ref="F21:F23" si="12">(E21+0.0453)/10.185*2*10</f>
        <v>2.72420225822288</v>
      </c>
      <c r="G21" s="8">
        <f t="shared" ref="G21:G23" si="13">F21/D21</f>
        <v>54.3752945753069</v>
      </c>
    </row>
    <row r="22" ht="18" customHeight="1" spans="2:7">
      <c r="B22" s="4"/>
      <c r="C22" s="4" t="s">
        <v>30</v>
      </c>
      <c r="D22" s="1">
        <v>0.05</v>
      </c>
      <c r="E22" s="1">
        <v>1.332</v>
      </c>
      <c r="F22" s="9">
        <f t="shared" si="12"/>
        <v>2.70456553755523</v>
      </c>
      <c r="G22" s="8">
        <f t="shared" si="13"/>
        <v>54.0913107511046</v>
      </c>
    </row>
    <row r="23" ht="18" customHeight="1" spans="2:7">
      <c r="B23" s="6"/>
      <c r="C23" s="6" t="s">
        <v>31</v>
      </c>
      <c r="D23" s="7">
        <v>0.0501</v>
      </c>
      <c r="E23" s="7">
        <v>1.348</v>
      </c>
      <c r="F23" s="10">
        <f t="shared" si="12"/>
        <v>2.73598429062347</v>
      </c>
      <c r="G23" s="11">
        <f t="shared" si="13"/>
        <v>54.6104648827039</v>
      </c>
    </row>
    <row r="24" spans="6:7">
      <c r="F24" s="9"/>
      <c r="G24" s="8"/>
    </row>
    <row r="25" spans="6:7">
      <c r="F25" s="9"/>
      <c r="G25" s="8"/>
    </row>
    <row r="26" spans="6:7">
      <c r="F26" s="9"/>
      <c r="G26" s="8"/>
    </row>
    <row r="27" spans="6:7">
      <c r="F27" s="9"/>
      <c r="G27" s="8"/>
    </row>
    <row r="28" spans="6:7">
      <c r="F28" s="9"/>
      <c r="G28" s="8"/>
    </row>
    <row r="29" spans="6:7">
      <c r="F29" s="9"/>
      <c r="G29" s="8"/>
    </row>
    <row r="30" spans="6:7">
      <c r="F30" s="9"/>
      <c r="G30" s="8"/>
    </row>
    <row r="31" spans="6:7">
      <c r="F31" s="9"/>
      <c r="G31" s="8"/>
    </row>
    <row r="32" spans="6:7">
      <c r="F32" s="9"/>
      <c r="G32" s="8"/>
    </row>
    <row r="33" spans="6:7">
      <c r="F33" s="9"/>
      <c r="G33" s="8"/>
    </row>
    <row r="34" spans="3:7">
      <c r="C34" s="2"/>
      <c r="F34" s="9"/>
      <c r="G34" s="8"/>
    </row>
    <row r="35" spans="3:7">
      <c r="C35" s="2"/>
      <c r="F35" s="9"/>
      <c r="G35" s="8"/>
    </row>
    <row r="36" spans="3:7">
      <c r="C36" s="2"/>
      <c r="E36" s="8"/>
      <c r="F36" s="8"/>
      <c r="G36" s="8"/>
    </row>
    <row r="37" spans="3:7">
      <c r="C37" s="2"/>
      <c r="E37" s="8"/>
      <c r="F37" s="8"/>
      <c r="G37" s="8"/>
    </row>
    <row r="38" spans="3:7">
      <c r="C38" s="2"/>
      <c r="E38" s="8"/>
      <c r="F38" s="8"/>
      <c r="G38" s="8"/>
    </row>
    <row r="39" spans="3:7">
      <c r="C39" s="2"/>
      <c r="E39" s="8"/>
      <c r="F39" s="8"/>
      <c r="G39" s="8"/>
    </row>
    <row r="40" spans="3:7">
      <c r="C40" s="2"/>
      <c r="E40" s="8"/>
      <c r="F40" s="8"/>
      <c r="G40" s="8"/>
    </row>
    <row r="41" spans="3:7">
      <c r="C41" s="2"/>
      <c r="E41" s="8"/>
      <c r="F41" s="8"/>
      <c r="G41" s="8"/>
    </row>
    <row r="42" spans="3:7">
      <c r="C42" s="2"/>
      <c r="E42" s="8"/>
      <c r="F42" s="8"/>
      <c r="G42" s="8"/>
    </row>
    <row r="43" spans="3:7">
      <c r="C43" s="2"/>
      <c r="E43" s="8"/>
      <c r="F43" s="8"/>
      <c r="G43" s="8"/>
    </row>
    <row r="44" spans="3:7">
      <c r="C44" s="2"/>
      <c r="E44" s="8"/>
      <c r="F44" s="8"/>
      <c r="G44" s="8"/>
    </row>
    <row r="45" spans="3:7">
      <c r="C45" s="2"/>
      <c r="E45" s="8"/>
      <c r="F45" s="8"/>
      <c r="G45" s="8"/>
    </row>
    <row r="46" spans="3:7">
      <c r="C46" s="2"/>
      <c r="E46" s="8"/>
      <c r="F46" s="8"/>
      <c r="G46" s="8"/>
    </row>
    <row r="47" spans="3:7">
      <c r="C47" s="2"/>
      <c r="E47" s="8"/>
      <c r="F47" s="8"/>
      <c r="G47" s="8"/>
    </row>
    <row r="48" spans="3:7">
      <c r="C48" s="2"/>
      <c r="E48" s="8"/>
      <c r="F48" s="8"/>
      <c r="G48" s="8"/>
    </row>
    <row r="49" spans="3:7">
      <c r="C49" s="2"/>
      <c r="E49" s="8"/>
      <c r="F49" s="8"/>
      <c r="G49" s="8"/>
    </row>
    <row r="52" spans="3:7">
      <c r="C52" s="2"/>
      <c r="F52" s="9"/>
      <c r="G52" s="8"/>
    </row>
    <row r="53" spans="3:7">
      <c r="C53" s="2"/>
      <c r="F53" s="9"/>
      <c r="G53" s="8"/>
    </row>
    <row r="54" spans="3:7">
      <c r="C54" s="2"/>
      <c r="F54" s="9"/>
      <c r="G54" s="8"/>
    </row>
    <row r="55" spans="3:7">
      <c r="C55" s="2"/>
      <c r="F55" s="9"/>
      <c r="G55" s="8"/>
    </row>
    <row r="56" spans="3:7">
      <c r="C56" s="2"/>
      <c r="F56" s="9"/>
      <c r="G56" s="8"/>
    </row>
    <row r="57" spans="3:7">
      <c r="C57" s="2"/>
      <c r="F57" s="9"/>
      <c r="G57" s="8"/>
    </row>
    <row r="58" spans="3:7">
      <c r="C58" s="2"/>
      <c r="F58" s="9"/>
      <c r="G58" s="8"/>
    </row>
    <row r="59" spans="3:7">
      <c r="C59" s="2"/>
      <c r="F59" s="9"/>
      <c r="G59" s="8"/>
    </row>
    <row r="60" spans="3:7">
      <c r="C60" s="2"/>
      <c r="F60" s="9"/>
      <c r="G60" s="8"/>
    </row>
    <row r="61" spans="3:7">
      <c r="C61" s="2"/>
      <c r="F61" s="9"/>
      <c r="G61" s="8"/>
    </row>
    <row r="62" spans="3:7">
      <c r="C62" s="2"/>
      <c r="F62" s="9"/>
      <c r="G62" s="8"/>
    </row>
    <row r="63" spans="3:7">
      <c r="C63" s="2"/>
      <c r="F63" s="9"/>
      <c r="G63" s="8"/>
    </row>
    <row r="64" spans="3:7">
      <c r="C64" s="2"/>
      <c r="F64" s="9"/>
      <c r="G64" s="8"/>
    </row>
    <row r="65" spans="3:7">
      <c r="C65" s="2"/>
      <c r="F65" s="9"/>
      <c r="G65" s="8"/>
    </row>
    <row r="66" spans="3:7">
      <c r="C66" s="2"/>
      <c r="F66" s="9"/>
      <c r="G66" s="8"/>
    </row>
    <row r="67" spans="3:7">
      <c r="C67" s="2"/>
      <c r="F67" s="9"/>
      <c r="G67" s="8"/>
    </row>
    <row r="68" spans="3:7">
      <c r="C68" s="2"/>
      <c r="F68" s="9"/>
      <c r="G68" s="8"/>
    </row>
    <row r="69" spans="3:7">
      <c r="C69" s="2"/>
      <c r="F69" s="9"/>
      <c r="G69" s="8"/>
    </row>
    <row r="70" spans="3:7">
      <c r="C70" s="2"/>
      <c r="F70" s="9"/>
      <c r="G70" s="8"/>
    </row>
    <row r="71" spans="3:7">
      <c r="C71" s="2"/>
      <c r="F71" s="9"/>
      <c r="G71" s="8"/>
    </row>
    <row r="72" spans="3:7">
      <c r="C72" s="2"/>
      <c r="F72" s="9"/>
      <c r="G72" s="8"/>
    </row>
    <row r="73" spans="3:7">
      <c r="C73" s="2"/>
      <c r="F73" s="9"/>
      <c r="G73" s="8"/>
    </row>
    <row r="74" spans="3:7">
      <c r="C74" s="2"/>
      <c r="F74" s="9"/>
      <c r="G74" s="8"/>
    </row>
    <row r="75" spans="3:7">
      <c r="C75" s="2"/>
      <c r="F75" s="9"/>
      <c r="G75" s="8"/>
    </row>
    <row r="76" spans="3:7">
      <c r="C76" s="2"/>
      <c r="F76" s="9"/>
      <c r="G76" s="8"/>
    </row>
    <row r="77" spans="3:7">
      <c r="C77" s="2"/>
      <c r="F77" s="9"/>
      <c r="G77" s="8"/>
    </row>
    <row r="78" spans="3:7">
      <c r="C78" s="2"/>
      <c r="F78" s="9"/>
      <c r="G78" s="8"/>
    </row>
    <row r="79" spans="3:7">
      <c r="C79" s="2"/>
      <c r="F79" s="9"/>
      <c r="G79" s="8"/>
    </row>
    <row r="80" spans="3:7">
      <c r="C80" s="2"/>
      <c r="F80" s="9"/>
      <c r="G80" s="8"/>
    </row>
    <row r="81" spans="3:7">
      <c r="C81" s="2"/>
      <c r="F81" s="9"/>
      <c r="G81" s="8"/>
    </row>
    <row r="82" spans="3:7">
      <c r="C82" s="2"/>
      <c r="F82" s="9"/>
      <c r="G82" s="8"/>
    </row>
    <row r="83" spans="3:7">
      <c r="C83" s="2"/>
      <c r="F83" s="9"/>
      <c r="G83" s="8"/>
    </row>
    <row r="84" spans="3:7">
      <c r="C84" s="2"/>
      <c r="F84" s="9"/>
      <c r="G84" s="8"/>
    </row>
    <row r="85" spans="3:7">
      <c r="C85" s="2"/>
      <c r="F85" s="9"/>
      <c r="G85" s="8"/>
    </row>
    <row r="86" spans="3:7">
      <c r="C86" s="2"/>
      <c r="F86" s="9"/>
      <c r="G86" s="8"/>
    </row>
    <row r="87" spans="3:7">
      <c r="C87" s="2"/>
      <c r="F87" s="9"/>
      <c r="G87" s="8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2023-10-09T10:21:00Z</dcterms:created>
  <dcterms:modified xsi:type="dcterms:W3CDTF">2024-01-18T20:24:42Z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1580872A01A01039196F1F652B13AE17_41</vt:lpwstr>
  </property>
  <property fmtid="{D5CDD505-2E9C-101B-9397-08002B2CF9AE}" pid="3" name="KSOProductBuildVer">
    <vt:lpwstr>2052-6.4.0.8550</vt:lpwstr>
  </property>
</Properties>
</file>