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05" windowHeight="6735" firstSheet="1" activeTab="4"/>
  </bookViews>
  <sheets>
    <sheet name="Dual culture" sheetId="1" r:id="rId1"/>
    <sheet name="P solubilization" sheetId="2" r:id="rId2"/>
    <sheet name="Seed treatment &amp; seedling root " sheetId="3" r:id="rId3"/>
    <sheet name="Rolled paper towel" sheetId="4" r:id="rId4"/>
    <sheet name="Seedling growth " sheetId="5" r:id="rId5"/>
  </sheets>
  <definedNames/>
  <calcPr fullCalcOnLoad="1"/>
</workbook>
</file>

<file path=xl/sharedStrings.xml><?xml version="1.0" encoding="utf-8"?>
<sst xmlns="http://schemas.openxmlformats.org/spreadsheetml/2006/main" count="184" uniqueCount="45">
  <si>
    <t>Iso-01</t>
  </si>
  <si>
    <t>Iso-17</t>
  </si>
  <si>
    <t>Iso-23</t>
  </si>
  <si>
    <t>Iso-24</t>
  </si>
  <si>
    <t>Iso-32</t>
  </si>
  <si>
    <t>Control</t>
  </si>
  <si>
    <t>R1</t>
  </si>
  <si>
    <t>R2</t>
  </si>
  <si>
    <t>R3</t>
  </si>
  <si>
    <t xml:space="preserve">Mean </t>
  </si>
  <si>
    <t xml:space="preserve">Radial growth (mm) </t>
  </si>
  <si>
    <t>Per cent inhibition over control*</t>
  </si>
  <si>
    <t>Treat</t>
  </si>
  <si>
    <t xml:space="preserve">Inhibition zone (mm) </t>
  </si>
  <si>
    <t>Iso 01</t>
  </si>
  <si>
    <t>Iso 06</t>
  </si>
  <si>
    <t>Iso 14</t>
  </si>
  <si>
    <t>Iso 15</t>
  </si>
  <si>
    <t>Iso 17</t>
  </si>
  <si>
    <t>Iso 20</t>
  </si>
  <si>
    <t>Iso 24</t>
  </si>
  <si>
    <t>Iso 32</t>
  </si>
  <si>
    <t>Solubilization zone</t>
  </si>
  <si>
    <t>Culture diameter</t>
  </si>
  <si>
    <t>Solubiliztion Efficiency (%)</t>
  </si>
  <si>
    <t>Solubiliztion index</t>
  </si>
  <si>
    <t>Percent disease incidence (PDI)</t>
  </si>
  <si>
    <t>Germination %</t>
  </si>
  <si>
    <t>Root length (cm)</t>
  </si>
  <si>
    <t>Soot length (cm)</t>
  </si>
  <si>
    <t>Vigour Index</t>
  </si>
  <si>
    <t>Fresh weight (gm)</t>
  </si>
  <si>
    <t>Dry weight (gm)</t>
  </si>
  <si>
    <t>Length (cm)</t>
  </si>
  <si>
    <t>ROOT</t>
  </si>
  <si>
    <t>SHOOT</t>
  </si>
  <si>
    <t>Rolled paper towel method</t>
  </si>
  <si>
    <t>Dual culture Technique</t>
  </si>
  <si>
    <t>Phosphate solubilization</t>
  </si>
  <si>
    <t>Seedling growth parameters</t>
  </si>
  <si>
    <t xml:space="preserve">Seed treatment and seedling root dip treatment against Fusarium wilt </t>
  </si>
  <si>
    <t>Germination (%)</t>
  </si>
  <si>
    <t>Disease reduction over control (%)</t>
  </si>
  <si>
    <t>SEM</t>
  </si>
  <si>
    <t xml:space="preserve">CD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</si>
</sst>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409]dddd\,\ mmmm\ d\,\ yyyy"/>
    <numFmt numFmtId="184" formatCode="[$-409]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8" fillId="0" borderId="0" xfId="0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2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2" fontId="49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9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AE56"/>
  <sheetViews>
    <sheetView zoomScalePageLayoutView="0" workbookViewId="0" topLeftCell="A1">
      <selection activeCell="J16" sqref="J16"/>
    </sheetView>
  </sheetViews>
  <sheetFormatPr defaultColWidth="9.140625" defaultRowHeight="15"/>
  <cols>
    <col min="1" max="6" width="9.140625" style="15" customWidth="1"/>
    <col min="7" max="7" width="15.7109375" style="15" customWidth="1"/>
    <col min="8" max="8" width="37.57421875" style="15" customWidth="1"/>
    <col min="9" max="9" width="16.421875" style="15" bestFit="1" customWidth="1"/>
    <col min="10" max="11" width="9.140625" style="15" customWidth="1"/>
    <col min="12" max="12" width="11.28125" style="15" bestFit="1" customWidth="1"/>
    <col min="13" max="15" width="9.140625" style="15" customWidth="1"/>
    <col min="16" max="16384" width="9.140625" style="15" customWidth="1"/>
  </cols>
  <sheetData>
    <row r="3" ht="18.75">
      <c r="H3" s="6" t="s">
        <v>37</v>
      </c>
    </row>
    <row r="4" spans="3:13" ht="31.5">
      <c r="C4" s="22"/>
      <c r="D4" s="11" t="s">
        <v>10</v>
      </c>
      <c r="E4" s="22"/>
      <c r="F4" s="22"/>
      <c r="G4" s="22"/>
      <c r="H4" s="23" t="s">
        <v>11</v>
      </c>
      <c r="I4" s="22"/>
      <c r="J4" s="22"/>
      <c r="K4" s="22"/>
      <c r="L4" s="23" t="s">
        <v>13</v>
      </c>
      <c r="M4" s="22"/>
    </row>
    <row r="6" spans="2:14" ht="15.75">
      <c r="B6" s="1" t="s">
        <v>12</v>
      </c>
      <c r="C6" s="1" t="s">
        <v>6</v>
      </c>
      <c r="D6" s="1" t="s">
        <v>7</v>
      </c>
      <c r="E6" s="1" t="s">
        <v>8</v>
      </c>
      <c r="F6" s="1" t="s">
        <v>9</v>
      </c>
      <c r="J6" s="1" t="s">
        <v>12</v>
      </c>
      <c r="K6" s="1" t="s">
        <v>6</v>
      </c>
      <c r="L6" s="1" t="s">
        <v>7</v>
      </c>
      <c r="M6" s="1" t="s">
        <v>8</v>
      </c>
      <c r="N6" s="1" t="s">
        <v>9</v>
      </c>
    </row>
    <row r="7" spans="2:14" ht="15.75">
      <c r="B7" s="1" t="s">
        <v>0</v>
      </c>
      <c r="C7" s="15">
        <v>28</v>
      </c>
      <c r="D7" s="15">
        <v>26</v>
      </c>
      <c r="E7" s="15">
        <v>27</v>
      </c>
      <c r="F7" s="16">
        <f>AVERAGE(C7:E7)</f>
        <v>27</v>
      </c>
      <c r="H7" s="24">
        <f>($F$12-F7)/$F$12*100</f>
        <v>70</v>
      </c>
      <c r="I7" s="16"/>
      <c r="J7" s="1" t="s">
        <v>0</v>
      </c>
      <c r="K7" s="15">
        <v>14.2</v>
      </c>
      <c r="L7" s="15">
        <v>13.4</v>
      </c>
      <c r="M7" s="15">
        <v>15.3</v>
      </c>
      <c r="N7" s="16">
        <f>AVERAGE(K7:M7)</f>
        <v>14.300000000000002</v>
      </c>
    </row>
    <row r="8" spans="2:14" ht="15.75">
      <c r="B8" s="1" t="s">
        <v>1</v>
      </c>
      <c r="C8" s="15">
        <v>29</v>
      </c>
      <c r="D8" s="15">
        <v>32</v>
      </c>
      <c r="E8" s="15">
        <v>35</v>
      </c>
      <c r="F8" s="16">
        <f>AVERAGE(C8:E8)</f>
        <v>32</v>
      </c>
      <c r="H8" s="24">
        <f>($F$12-F8)/$F$12*100</f>
        <v>64.44444444444444</v>
      </c>
      <c r="I8" s="16"/>
      <c r="J8" s="1" t="s">
        <v>1</v>
      </c>
      <c r="K8" s="15">
        <v>14</v>
      </c>
      <c r="L8" s="15">
        <v>12</v>
      </c>
      <c r="M8" s="15">
        <v>13</v>
      </c>
      <c r="N8" s="16">
        <f>AVERAGE(K8:M8)</f>
        <v>13</v>
      </c>
    </row>
    <row r="9" spans="2:14" ht="15.75">
      <c r="B9" s="1" t="s">
        <v>2</v>
      </c>
      <c r="C9" s="15">
        <v>34</v>
      </c>
      <c r="D9" s="15">
        <v>37</v>
      </c>
      <c r="E9" s="15">
        <v>31</v>
      </c>
      <c r="F9" s="16">
        <f>AVERAGE(C9:E9)</f>
        <v>34</v>
      </c>
      <c r="H9" s="24">
        <f>($F$12-F9)/$F$12*100</f>
        <v>62.22222222222222</v>
      </c>
      <c r="I9" s="16"/>
      <c r="J9" s="1" t="s">
        <v>2</v>
      </c>
      <c r="K9" s="15">
        <v>12.3</v>
      </c>
      <c r="L9" s="15">
        <v>13.3</v>
      </c>
      <c r="M9" s="15">
        <v>14.5</v>
      </c>
      <c r="N9" s="16">
        <f>AVERAGE(K9:M9)</f>
        <v>13.366666666666667</v>
      </c>
    </row>
    <row r="10" spans="2:14" ht="15.75">
      <c r="B10" s="1" t="s">
        <v>3</v>
      </c>
      <c r="C10" s="15">
        <v>24.7</v>
      </c>
      <c r="D10" s="15">
        <v>25.8</v>
      </c>
      <c r="E10" s="15">
        <v>26.8</v>
      </c>
      <c r="F10" s="16">
        <f>AVERAGE(C10:E10)</f>
        <v>25.766666666666666</v>
      </c>
      <c r="H10" s="24">
        <f>($F$12-F10)/$F$12*100</f>
        <v>71.37037037037037</v>
      </c>
      <c r="I10" s="16"/>
      <c r="J10" s="1" t="s">
        <v>3</v>
      </c>
      <c r="K10" s="15">
        <v>17.3</v>
      </c>
      <c r="L10" s="15">
        <v>18.5</v>
      </c>
      <c r="M10" s="15">
        <v>20.3</v>
      </c>
      <c r="N10" s="16">
        <f>AVERAGE(K10:M10)</f>
        <v>18.7</v>
      </c>
    </row>
    <row r="11" spans="2:14" ht="15.75">
      <c r="B11" s="1" t="s">
        <v>4</v>
      </c>
      <c r="C11" s="15">
        <v>22</v>
      </c>
      <c r="D11" s="15">
        <v>25</v>
      </c>
      <c r="E11" s="15">
        <v>25</v>
      </c>
      <c r="F11" s="16">
        <f>AVERAGE(C11:E11)</f>
        <v>24</v>
      </c>
      <c r="H11" s="24">
        <f>($F$12-F11)/$F$12*100</f>
        <v>73.33333333333333</v>
      </c>
      <c r="I11" s="16"/>
      <c r="J11" s="1" t="s">
        <v>4</v>
      </c>
      <c r="K11" s="15">
        <v>22.4</v>
      </c>
      <c r="L11" s="15">
        <v>21</v>
      </c>
      <c r="M11" s="15">
        <v>21.8</v>
      </c>
      <c r="N11" s="16">
        <f>AVERAGE(K11:M11)</f>
        <v>21.733333333333334</v>
      </c>
    </row>
    <row r="12" spans="2:14" ht="15.75">
      <c r="B12" s="1" t="s">
        <v>5</v>
      </c>
      <c r="C12" s="15">
        <v>90</v>
      </c>
      <c r="D12" s="15">
        <v>90</v>
      </c>
      <c r="E12" s="15">
        <v>90</v>
      </c>
      <c r="F12" s="16">
        <v>90</v>
      </c>
      <c r="H12" s="24">
        <f>($F$12-F12)/$F$12*100</f>
        <v>0</v>
      </c>
      <c r="J12" s="1" t="s">
        <v>5</v>
      </c>
      <c r="K12" s="15">
        <v>0</v>
      </c>
      <c r="L12" s="15">
        <v>0</v>
      </c>
      <c r="M12" s="15">
        <v>0</v>
      </c>
      <c r="N12" s="16">
        <v>0</v>
      </c>
    </row>
    <row r="13" spans="2:14" ht="15.75">
      <c r="B13" s="1" t="s">
        <v>43</v>
      </c>
      <c r="F13" s="1">
        <v>1.132</v>
      </c>
      <c r="J13" s="1" t="s">
        <v>43</v>
      </c>
      <c r="N13" s="1">
        <v>0.572</v>
      </c>
    </row>
    <row r="14" spans="2:14" ht="15.75">
      <c r="B14" s="1" t="s">
        <v>44</v>
      </c>
      <c r="F14" s="1">
        <v>3.49</v>
      </c>
      <c r="J14" s="1" t="s">
        <v>44</v>
      </c>
      <c r="N14" s="1">
        <v>1.763</v>
      </c>
    </row>
    <row r="17" ht="15.75">
      <c r="H17" s="2"/>
    </row>
    <row r="20" spans="8:9" ht="15.75">
      <c r="H20" s="16"/>
      <c r="I20" s="16"/>
    </row>
    <row r="21" spans="8:9" ht="15.75">
      <c r="H21" s="16"/>
      <c r="I21" s="16"/>
    </row>
    <row r="22" spans="8:9" ht="15.75">
      <c r="H22" s="16"/>
      <c r="I22" s="16"/>
    </row>
    <row r="23" spans="8:9" ht="15.75">
      <c r="H23" s="16"/>
      <c r="I23" s="16"/>
    </row>
    <row r="24" spans="8:9" ht="15.75">
      <c r="H24" s="16"/>
      <c r="I24" s="16"/>
    </row>
    <row r="25" ht="15.75">
      <c r="H25" s="16"/>
    </row>
    <row r="26" ht="15.75">
      <c r="H26" s="16"/>
    </row>
    <row r="39" ht="15.75">
      <c r="U39" s="1"/>
    </row>
    <row r="40" ht="15.75">
      <c r="U40" s="1"/>
    </row>
    <row r="41" ht="15.75">
      <c r="U41" s="1"/>
    </row>
    <row r="42" ht="15.75">
      <c r="U42" s="1"/>
    </row>
    <row r="43" ht="15.75">
      <c r="U43" s="1"/>
    </row>
    <row r="44" ht="15.75">
      <c r="U44" s="1"/>
    </row>
    <row r="45" ht="15.75">
      <c r="U45" s="1"/>
    </row>
    <row r="48" ht="15.75">
      <c r="X48" s="17"/>
    </row>
    <row r="49" spans="18:29" ht="15.75">
      <c r="R49" s="25"/>
      <c r="S49" s="25"/>
      <c r="W49" s="25"/>
      <c r="X49" s="25"/>
      <c r="AB49" s="25"/>
      <c r="AC49" s="25"/>
    </row>
    <row r="50" spans="18:31" ht="15.75">
      <c r="R50" s="1"/>
      <c r="S50" s="1"/>
      <c r="T50" s="1"/>
      <c r="U50" s="1"/>
      <c r="W50" s="1"/>
      <c r="X50" s="1"/>
      <c r="Y50" s="1"/>
      <c r="Z50" s="1"/>
      <c r="AB50" s="1"/>
      <c r="AC50" s="1"/>
      <c r="AD50" s="1"/>
      <c r="AE50" s="1"/>
    </row>
    <row r="51" spans="21:31" ht="15.75">
      <c r="U51" s="1"/>
      <c r="Z51" s="1"/>
      <c r="AE51" s="1"/>
    </row>
    <row r="52" spans="21:31" ht="15.75">
      <c r="U52" s="1"/>
      <c r="Z52" s="1"/>
      <c r="AE52" s="1"/>
    </row>
    <row r="53" spans="21:31" ht="15.75">
      <c r="U53" s="1"/>
      <c r="Z53" s="1"/>
      <c r="AE53" s="1"/>
    </row>
    <row r="54" spans="21:31" ht="15.75">
      <c r="U54" s="1"/>
      <c r="Z54" s="1"/>
      <c r="AE54" s="1"/>
    </row>
    <row r="55" spans="21:31" ht="15.75">
      <c r="U55" s="1"/>
      <c r="Z55" s="1"/>
      <c r="AE55" s="1"/>
    </row>
    <row r="56" spans="21:31" ht="15.75">
      <c r="U56" s="1"/>
      <c r="Z56" s="1"/>
      <c r="AE56" s="1"/>
    </row>
  </sheetData>
  <sheetProtection/>
  <mergeCells count="3">
    <mergeCell ref="W49:X49"/>
    <mergeCell ref="AB49:AC49"/>
    <mergeCell ref="R49:S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6:R18"/>
  <sheetViews>
    <sheetView zoomScalePageLayoutView="0" workbookViewId="0" topLeftCell="C4">
      <selection activeCell="L20" sqref="L20"/>
    </sheetView>
  </sheetViews>
  <sheetFormatPr defaultColWidth="9.140625" defaultRowHeight="15"/>
  <cols>
    <col min="1" max="15" width="9.140625" style="4" customWidth="1"/>
    <col min="16" max="16" width="14.00390625" style="4" customWidth="1"/>
    <col min="17" max="17" width="14.57421875" style="4" customWidth="1"/>
    <col min="18" max="18" width="16.7109375" style="4" customWidth="1"/>
    <col min="19" max="16384" width="9.140625" style="4" customWidth="1"/>
  </cols>
  <sheetData>
    <row r="6" spans="10:13" ht="18.75">
      <c r="J6" s="26" t="s">
        <v>38</v>
      </c>
      <c r="K6" s="26"/>
      <c r="L6" s="26"/>
      <c r="M6" s="26"/>
    </row>
    <row r="7" spans="4:18" ht="47.25">
      <c r="D7" s="37"/>
      <c r="E7" s="31" t="s">
        <v>22</v>
      </c>
      <c r="F7" s="37"/>
      <c r="G7" s="37"/>
      <c r="K7" s="30" t="s">
        <v>23</v>
      </c>
      <c r="L7" s="30"/>
      <c r="M7" s="30"/>
      <c r="N7" s="37"/>
      <c r="O7" s="37"/>
      <c r="P7" s="35" t="s">
        <v>24</v>
      </c>
      <c r="Q7" s="37"/>
      <c r="R7" s="35" t="s">
        <v>25</v>
      </c>
    </row>
    <row r="8" spans="4:14" ht="15.75">
      <c r="D8" s="13" t="s">
        <v>12</v>
      </c>
      <c r="E8" s="5" t="s">
        <v>6</v>
      </c>
      <c r="F8" s="5" t="s">
        <v>7</v>
      </c>
      <c r="G8" s="5" t="s">
        <v>8</v>
      </c>
      <c r="H8" s="5" t="s">
        <v>9</v>
      </c>
      <c r="J8" s="13" t="s">
        <v>12</v>
      </c>
      <c r="K8" s="5" t="s">
        <v>6</v>
      </c>
      <c r="L8" s="5" t="s">
        <v>7</v>
      </c>
      <c r="M8" s="5" t="s">
        <v>8</v>
      </c>
      <c r="N8" s="5" t="s">
        <v>9</v>
      </c>
    </row>
    <row r="9" spans="4:18" ht="15.75">
      <c r="D9" s="14" t="s">
        <v>14</v>
      </c>
      <c r="E9" s="4">
        <v>10.54</v>
      </c>
      <c r="F9" s="4">
        <v>11.38</v>
      </c>
      <c r="G9" s="4">
        <v>10.58</v>
      </c>
      <c r="H9" s="12">
        <f aca="true" t="shared" si="0" ref="H9:H16">AVERAGE(E9:G9)</f>
        <v>10.833333333333334</v>
      </c>
      <c r="J9" s="14" t="s">
        <v>14</v>
      </c>
      <c r="K9" s="4">
        <v>8.9</v>
      </c>
      <c r="L9" s="4">
        <v>8.7</v>
      </c>
      <c r="M9" s="4">
        <v>8.5</v>
      </c>
      <c r="N9" s="12">
        <f aca="true" t="shared" si="1" ref="N9:N16">AVERAGE(K9:M9)</f>
        <v>8.700000000000001</v>
      </c>
      <c r="P9" s="12">
        <f>$H$9/$N$9*100</f>
        <v>124.52107279693485</v>
      </c>
      <c r="R9" s="12">
        <f aca="true" t="shared" si="2" ref="R9:R16">H9/N9</f>
        <v>1.2452107279693485</v>
      </c>
    </row>
    <row r="10" spans="4:18" ht="15.75">
      <c r="D10" s="14" t="s">
        <v>15</v>
      </c>
      <c r="E10" s="4">
        <v>9</v>
      </c>
      <c r="F10" s="4">
        <v>10</v>
      </c>
      <c r="G10" s="4">
        <v>8</v>
      </c>
      <c r="H10" s="12">
        <f t="shared" si="0"/>
        <v>9</v>
      </c>
      <c r="J10" s="14" t="s">
        <v>15</v>
      </c>
      <c r="K10" s="4">
        <v>7</v>
      </c>
      <c r="L10" s="4">
        <v>7</v>
      </c>
      <c r="M10" s="4">
        <v>7</v>
      </c>
      <c r="N10" s="12">
        <f t="shared" si="1"/>
        <v>7</v>
      </c>
      <c r="P10" s="12">
        <f aca="true" t="shared" si="3" ref="P10:P16">H10/N10*100</f>
        <v>128.57142857142858</v>
      </c>
      <c r="R10" s="12">
        <f t="shared" si="2"/>
        <v>1.2857142857142858</v>
      </c>
    </row>
    <row r="11" spans="4:18" ht="15.75">
      <c r="D11" s="14" t="s">
        <v>16</v>
      </c>
      <c r="E11" s="4">
        <v>13</v>
      </c>
      <c r="F11" s="4">
        <v>11.85</v>
      </c>
      <c r="G11" s="4">
        <v>12.14</v>
      </c>
      <c r="H11" s="12">
        <f t="shared" si="0"/>
        <v>12.33</v>
      </c>
      <c r="J11" s="14" t="s">
        <v>16</v>
      </c>
      <c r="K11" s="4">
        <v>4</v>
      </c>
      <c r="L11" s="4">
        <v>4</v>
      </c>
      <c r="M11" s="4">
        <v>4</v>
      </c>
      <c r="N11" s="12">
        <f t="shared" si="1"/>
        <v>4</v>
      </c>
      <c r="P11" s="12">
        <f t="shared" si="3"/>
        <v>308.25</v>
      </c>
      <c r="R11" s="12">
        <f t="shared" si="2"/>
        <v>3.0825</v>
      </c>
    </row>
    <row r="12" spans="4:18" ht="15.75">
      <c r="D12" s="14" t="s">
        <v>17</v>
      </c>
      <c r="E12" s="4">
        <v>11.33</v>
      </c>
      <c r="F12" s="4">
        <v>10.41</v>
      </c>
      <c r="G12" s="4">
        <v>10.75</v>
      </c>
      <c r="H12" s="12">
        <f t="shared" si="0"/>
        <v>10.83</v>
      </c>
      <c r="J12" s="14" t="s">
        <v>17</v>
      </c>
      <c r="K12" s="4">
        <v>9</v>
      </c>
      <c r="L12" s="4">
        <v>8</v>
      </c>
      <c r="M12" s="4">
        <v>10</v>
      </c>
      <c r="N12" s="12">
        <f t="shared" si="1"/>
        <v>9</v>
      </c>
      <c r="P12" s="12">
        <f t="shared" si="3"/>
        <v>120.33333333333334</v>
      </c>
      <c r="R12" s="12">
        <f t="shared" si="2"/>
        <v>1.2033333333333334</v>
      </c>
    </row>
    <row r="13" spans="4:18" ht="15.75">
      <c r="D13" s="14" t="s">
        <v>18</v>
      </c>
      <c r="E13" s="4">
        <v>14.57</v>
      </c>
      <c r="F13" s="4">
        <v>14.32</v>
      </c>
      <c r="G13" s="4">
        <v>14.11</v>
      </c>
      <c r="H13" s="12">
        <f t="shared" si="0"/>
        <v>14.333333333333334</v>
      </c>
      <c r="J13" s="14" t="s">
        <v>18</v>
      </c>
      <c r="K13" s="4">
        <v>7</v>
      </c>
      <c r="L13" s="4">
        <v>7</v>
      </c>
      <c r="M13" s="4">
        <v>7</v>
      </c>
      <c r="N13" s="12">
        <f t="shared" si="1"/>
        <v>7</v>
      </c>
      <c r="P13" s="12">
        <f t="shared" si="3"/>
        <v>204.7619047619048</v>
      </c>
      <c r="R13" s="12">
        <f t="shared" si="2"/>
        <v>2.047619047619048</v>
      </c>
    </row>
    <row r="14" spans="4:18" ht="15.75">
      <c r="D14" s="14" t="s">
        <v>19</v>
      </c>
      <c r="E14" s="4">
        <v>7.82</v>
      </c>
      <c r="F14" s="4">
        <v>7.51</v>
      </c>
      <c r="G14" s="4">
        <v>7.17</v>
      </c>
      <c r="H14" s="12">
        <f t="shared" si="0"/>
        <v>7.5</v>
      </c>
      <c r="J14" s="14" t="s">
        <v>19</v>
      </c>
      <c r="K14" s="4">
        <v>4.82</v>
      </c>
      <c r="L14" s="4">
        <v>4.53</v>
      </c>
      <c r="M14" s="4">
        <v>4.65</v>
      </c>
      <c r="N14" s="12">
        <f t="shared" si="1"/>
        <v>4.666666666666667</v>
      </c>
      <c r="P14" s="12">
        <f t="shared" si="3"/>
        <v>160.7142857142857</v>
      </c>
      <c r="R14" s="12">
        <f t="shared" si="2"/>
        <v>1.607142857142857</v>
      </c>
    </row>
    <row r="15" spans="4:18" ht="15.75">
      <c r="D15" s="14" t="s">
        <v>20</v>
      </c>
      <c r="E15" s="4">
        <v>7</v>
      </c>
      <c r="F15" s="4">
        <v>7</v>
      </c>
      <c r="G15" s="4">
        <v>7</v>
      </c>
      <c r="H15" s="12">
        <f t="shared" si="0"/>
        <v>7</v>
      </c>
      <c r="J15" s="14" t="s">
        <v>20</v>
      </c>
      <c r="K15" s="4">
        <v>6</v>
      </c>
      <c r="L15" s="4">
        <v>6</v>
      </c>
      <c r="M15" s="4">
        <v>6</v>
      </c>
      <c r="N15" s="12">
        <f t="shared" si="1"/>
        <v>6</v>
      </c>
      <c r="P15" s="12">
        <f t="shared" si="3"/>
        <v>116.66666666666667</v>
      </c>
      <c r="R15" s="12">
        <f t="shared" si="2"/>
        <v>1.1666666666666667</v>
      </c>
    </row>
    <row r="16" spans="4:18" ht="15.75">
      <c r="D16" s="14" t="s">
        <v>21</v>
      </c>
      <c r="E16" s="4">
        <v>3.54</v>
      </c>
      <c r="F16" s="4">
        <v>3.85</v>
      </c>
      <c r="G16" s="4">
        <v>4.11</v>
      </c>
      <c r="H16" s="12">
        <f t="shared" si="0"/>
        <v>3.8333333333333335</v>
      </c>
      <c r="J16" s="14" t="s">
        <v>21</v>
      </c>
      <c r="K16" s="4">
        <v>2.88</v>
      </c>
      <c r="L16" s="4">
        <v>2.47</v>
      </c>
      <c r="M16" s="4">
        <v>2.65</v>
      </c>
      <c r="N16" s="12">
        <f t="shared" si="1"/>
        <v>2.6666666666666665</v>
      </c>
      <c r="P16" s="12">
        <f t="shared" si="3"/>
        <v>143.75000000000003</v>
      </c>
      <c r="R16" s="12">
        <f t="shared" si="2"/>
        <v>1.4375000000000002</v>
      </c>
    </row>
    <row r="17" spans="4:14" ht="15">
      <c r="D17" s="5" t="s">
        <v>43</v>
      </c>
      <c r="H17" s="5">
        <v>0.29</v>
      </c>
      <c r="J17" s="5" t="s">
        <v>43</v>
      </c>
      <c r="N17" s="5">
        <v>0.64</v>
      </c>
    </row>
    <row r="18" spans="4:14" ht="15">
      <c r="D18" s="5" t="s">
        <v>44</v>
      </c>
      <c r="H18" s="5">
        <v>0.87</v>
      </c>
      <c r="J18" s="5" t="s">
        <v>44</v>
      </c>
      <c r="N18" s="5">
        <v>0.88</v>
      </c>
    </row>
  </sheetData>
  <sheetProtection/>
  <mergeCells count="2">
    <mergeCell ref="J6:M6"/>
    <mergeCell ref="K7:M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R2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7" width="9.140625" style="4" customWidth="1"/>
    <col min="8" max="8" width="14.00390625" style="4" bestFit="1" customWidth="1"/>
    <col min="9" max="9" width="16.421875" style="4" customWidth="1"/>
    <col min="10" max="10" width="15.421875" style="4" bestFit="1" customWidth="1"/>
    <col min="11" max="16384" width="9.140625" style="4" customWidth="1"/>
  </cols>
  <sheetData>
    <row r="3" spans="5:9" ht="20.25">
      <c r="E3" s="19"/>
      <c r="F3" s="36" t="s">
        <v>40</v>
      </c>
      <c r="G3" s="19"/>
      <c r="H3" s="19"/>
      <c r="I3" s="19"/>
    </row>
    <row r="5" spans="3:18" ht="59.25" customHeight="1">
      <c r="C5" s="30" t="s">
        <v>26</v>
      </c>
      <c r="D5" s="30"/>
      <c r="E5" s="30"/>
      <c r="F5" s="30"/>
      <c r="G5" s="30"/>
      <c r="H5" s="31"/>
      <c r="I5" s="35" t="s">
        <v>42</v>
      </c>
      <c r="J5" s="31"/>
      <c r="K5" s="32"/>
      <c r="L5" s="30" t="s">
        <v>41</v>
      </c>
      <c r="M5" s="30"/>
      <c r="N5" s="30"/>
      <c r="O5" s="30"/>
      <c r="P5" s="30"/>
      <c r="R5" s="21"/>
    </row>
    <row r="6" spans="3:16" ht="15">
      <c r="C6" s="5" t="s">
        <v>12</v>
      </c>
      <c r="D6" s="5" t="s">
        <v>6</v>
      </c>
      <c r="E6" s="5" t="s">
        <v>7</v>
      </c>
      <c r="F6" s="5" t="s">
        <v>8</v>
      </c>
      <c r="G6" s="5" t="s">
        <v>9</v>
      </c>
      <c r="L6" s="5" t="s">
        <v>12</v>
      </c>
      <c r="M6" s="5" t="s">
        <v>6</v>
      </c>
      <c r="N6" s="5" t="s">
        <v>7</v>
      </c>
      <c r="O6" s="5" t="s">
        <v>8</v>
      </c>
      <c r="P6" s="5" t="s">
        <v>9</v>
      </c>
    </row>
    <row r="7" spans="3:18" ht="15">
      <c r="C7" s="5" t="s">
        <v>0</v>
      </c>
      <c r="D7" s="4">
        <v>12.5</v>
      </c>
      <c r="E7" s="4">
        <v>13.4</v>
      </c>
      <c r="F7" s="4">
        <v>12.4</v>
      </c>
      <c r="G7" s="12">
        <f aca="true" t="shared" si="0" ref="G7:G12">AVERAGE(D7:F7)</f>
        <v>12.766666666666666</v>
      </c>
      <c r="H7" s="12"/>
      <c r="I7" s="34">
        <f aca="true" t="shared" si="1" ref="I7:I12">($G$12-G7)/$G$12*100</f>
        <v>79.07103825136612</v>
      </c>
      <c r="J7" s="12"/>
      <c r="L7" s="5" t="s">
        <v>0</v>
      </c>
      <c r="M7" s="4">
        <v>86</v>
      </c>
      <c r="N7" s="4">
        <v>82</v>
      </c>
      <c r="O7" s="4">
        <v>84</v>
      </c>
      <c r="P7" s="12">
        <f aca="true" t="shared" si="2" ref="P7:P12">AVERAGE(M7:O7)</f>
        <v>84</v>
      </c>
      <c r="R7" s="12"/>
    </row>
    <row r="8" spans="3:18" ht="15">
      <c r="C8" s="5" t="s">
        <v>1</v>
      </c>
      <c r="D8" s="4">
        <v>13.5</v>
      </c>
      <c r="E8" s="4">
        <v>14.2</v>
      </c>
      <c r="F8" s="4">
        <v>13.8</v>
      </c>
      <c r="G8" s="12">
        <f t="shared" si="0"/>
        <v>13.833333333333334</v>
      </c>
      <c r="H8" s="12"/>
      <c r="I8" s="34">
        <f t="shared" si="1"/>
        <v>77.3224043715847</v>
      </c>
      <c r="J8" s="12"/>
      <c r="L8" s="5" t="s">
        <v>1</v>
      </c>
      <c r="M8" s="4">
        <v>84</v>
      </c>
      <c r="N8" s="4">
        <v>87</v>
      </c>
      <c r="O8" s="4">
        <v>90</v>
      </c>
      <c r="P8" s="12">
        <f t="shared" si="2"/>
        <v>87</v>
      </c>
      <c r="R8" s="12"/>
    </row>
    <row r="9" spans="3:18" ht="15">
      <c r="C9" s="5" t="s">
        <v>2</v>
      </c>
      <c r="D9" s="4">
        <v>12.7</v>
      </c>
      <c r="E9" s="4">
        <v>13.2</v>
      </c>
      <c r="F9" s="4">
        <v>12.8</v>
      </c>
      <c r="G9" s="12">
        <f t="shared" si="0"/>
        <v>12.9</v>
      </c>
      <c r="H9" s="12"/>
      <c r="I9" s="34">
        <f t="shared" si="1"/>
        <v>78.85245901639345</v>
      </c>
      <c r="J9" s="12"/>
      <c r="L9" s="5" t="s">
        <v>2</v>
      </c>
      <c r="M9" s="4">
        <v>88</v>
      </c>
      <c r="N9" s="4">
        <v>85</v>
      </c>
      <c r="O9" s="4">
        <v>85</v>
      </c>
      <c r="P9" s="12">
        <f t="shared" si="2"/>
        <v>86</v>
      </c>
      <c r="R9" s="12"/>
    </row>
    <row r="10" spans="3:18" ht="15">
      <c r="C10" s="5" t="s">
        <v>3</v>
      </c>
      <c r="D10" s="4">
        <v>10.4</v>
      </c>
      <c r="E10" s="4">
        <v>10</v>
      </c>
      <c r="F10" s="4">
        <v>10.2</v>
      </c>
      <c r="G10" s="12">
        <f t="shared" si="0"/>
        <v>10.2</v>
      </c>
      <c r="H10" s="12"/>
      <c r="I10" s="34">
        <f t="shared" si="1"/>
        <v>83.27868852459017</v>
      </c>
      <c r="J10" s="12"/>
      <c r="L10" s="5" t="s">
        <v>3</v>
      </c>
      <c r="M10" s="4">
        <v>91</v>
      </c>
      <c r="N10" s="4">
        <v>87</v>
      </c>
      <c r="O10" s="4">
        <v>86</v>
      </c>
      <c r="P10" s="12">
        <f t="shared" si="2"/>
        <v>88</v>
      </c>
      <c r="R10" s="12"/>
    </row>
    <row r="11" spans="3:18" ht="15">
      <c r="C11" s="5" t="s">
        <v>4</v>
      </c>
      <c r="D11" s="4">
        <v>9</v>
      </c>
      <c r="E11" s="4">
        <v>8.7</v>
      </c>
      <c r="F11" s="4">
        <v>8.8</v>
      </c>
      <c r="G11" s="12">
        <f t="shared" si="0"/>
        <v>8.833333333333334</v>
      </c>
      <c r="H11" s="12"/>
      <c r="I11" s="34">
        <f t="shared" si="1"/>
        <v>85.51912568306011</v>
      </c>
      <c r="J11" s="12"/>
      <c r="L11" s="5" t="s">
        <v>4</v>
      </c>
      <c r="M11" s="4">
        <v>93</v>
      </c>
      <c r="N11" s="4">
        <v>89</v>
      </c>
      <c r="O11" s="4">
        <v>94</v>
      </c>
      <c r="P11" s="12">
        <f t="shared" si="2"/>
        <v>92</v>
      </c>
      <c r="R11" s="12"/>
    </row>
    <row r="12" spans="3:18" ht="15">
      <c r="C12" s="5" t="s">
        <v>5</v>
      </c>
      <c r="D12" s="4">
        <v>58</v>
      </c>
      <c r="E12" s="4">
        <v>64</v>
      </c>
      <c r="F12" s="4">
        <v>61</v>
      </c>
      <c r="G12" s="12">
        <f t="shared" si="0"/>
        <v>61</v>
      </c>
      <c r="H12" s="12"/>
      <c r="I12" s="33">
        <f t="shared" si="1"/>
        <v>0</v>
      </c>
      <c r="L12" s="5" t="s">
        <v>5</v>
      </c>
      <c r="M12" s="4">
        <v>24</v>
      </c>
      <c r="N12" s="4">
        <v>22</v>
      </c>
      <c r="O12" s="4">
        <v>23</v>
      </c>
      <c r="P12" s="12">
        <f t="shared" si="2"/>
        <v>23</v>
      </c>
      <c r="R12" s="12"/>
    </row>
    <row r="13" spans="3:16" ht="15">
      <c r="C13" s="5" t="s">
        <v>43</v>
      </c>
      <c r="G13" s="5">
        <v>0.72</v>
      </c>
      <c r="L13" s="5" t="s">
        <v>43</v>
      </c>
      <c r="P13" s="5">
        <v>1.41</v>
      </c>
    </row>
    <row r="14" spans="3:16" ht="15">
      <c r="C14" s="5" t="s">
        <v>44</v>
      </c>
      <c r="G14" s="5">
        <v>2.24</v>
      </c>
      <c r="L14" s="5" t="s">
        <v>44</v>
      </c>
      <c r="P14" s="5">
        <v>2.8</v>
      </c>
    </row>
    <row r="17" spans="6:10" ht="15.75">
      <c r="F17" s="20"/>
      <c r="G17" s="37"/>
      <c r="H17" s="35"/>
      <c r="J17" s="37"/>
    </row>
    <row r="18" spans="6:10" ht="15">
      <c r="F18" s="5"/>
      <c r="H18" s="34"/>
      <c r="J18" s="12"/>
    </row>
    <row r="19" spans="6:10" ht="15">
      <c r="F19" s="5"/>
      <c r="G19" s="5"/>
      <c r="H19" s="34"/>
      <c r="J19" s="12"/>
    </row>
    <row r="20" spans="6:10" ht="15">
      <c r="F20" s="5"/>
      <c r="G20" s="5"/>
      <c r="H20" s="34"/>
      <c r="J20" s="12"/>
    </row>
    <row r="21" spans="6:10" ht="15">
      <c r="F21" s="5"/>
      <c r="G21" s="5"/>
      <c r="H21" s="34"/>
      <c r="J21" s="12"/>
    </row>
    <row r="22" spans="6:10" ht="15">
      <c r="F22" s="5"/>
      <c r="G22" s="5"/>
      <c r="H22" s="34"/>
      <c r="J22" s="12"/>
    </row>
    <row r="23" spans="6:10" ht="15">
      <c r="F23" s="5"/>
      <c r="G23" s="5"/>
      <c r="H23" s="33"/>
      <c r="J23" s="12"/>
    </row>
    <row r="24" spans="7:9" ht="15">
      <c r="G24" s="5"/>
      <c r="I24" s="12"/>
    </row>
  </sheetData>
  <sheetProtection/>
  <mergeCells count="2">
    <mergeCell ref="C5:G5"/>
    <mergeCell ref="L5:P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4:V24"/>
  <sheetViews>
    <sheetView zoomScale="85" zoomScaleNormal="85" zoomScalePageLayoutView="0" workbookViewId="0" topLeftCell="B1">
      <selection activeCell="T19" sqref="T19"/>
    </sheetView>
  </sheetViews>
  <sheetFormatPr defaultColWidth="9.140625" defaultRowHeight="15"/>
  <cols>
    <col min="1" max="7" width="9.140625" style="4" customWidth="1"/>
    <col min="8" max="8" width="14.00390625" style="4" bestFit="1" customWidth="1"/>
    <col min="9" max="9" width="8.57421875" style="4" customWidth="1"/>
    <col min="10" max="10" width="8.00390625" style="4" customWidth="1"/>
    <col min="11" max="16384" width="9.140625" style="4" customWidth="1"/>
  </cols>
  <sheetData>
    <row r="4" spans="10:14" ht="20.25">
      <c r="J4" s="28" t="s">
        <v>36</v>
      </c>
      <c r="K4" s="28"/>
      <c r="L4" s="28"/>
      <c r="M4" s="28"/>
      <c r="N4" s="28"/>
    </row>
    <row r="6" spans="4:22" ht="18.75">
      <c r="D6" s="26" t="s">
        <v>27</v>
      </c>
      <c r="E6" s="26"/>
      <c r="F6" s="26"/>
      <c r="G6" s="26"/>
      <c r="J6" s="27" t="s">
        <v>28</v>
      </c>
      <c r="K6" s="27"/>
      <c r="L6" s="27"/>
      <c r="O6" s="27" t="s">
        <v>29</v>
      </c>
      <c r="P6" s="27"/>
      <c r="Q6" s="27"/>
      <c r="T6" s="27" t="s">
        <v>30</v>
      </c>
      <c r="U6" s="27"/>
      <c r="V6" s="27"/>
    </row>
    <row r="7" spans="3:22" ht="15">
      <c r="C7" s="5" t="s">
        <v>12</v>
      </c>
      <c r="D7" s="5" t="s">
        <v>6</v>
      </c>
      <c r="E7" s="5" t="s">
        <v>7</v>
      </c>
      <c r="F7" s="5" t="s">
        <v>8</v>
      </c>
      <c r="G7" s="5" t="s">
        <v>9</v>
      </c>
      <c r="J7" s="5" t="s">
        <v>6</v>
      </c>
      <c r="K7" s="5" t="s">
        <v>7</v>
      </c>
      <c r="L7" s="5" t="s">
        <v>8</v>
      </c>
      <c r="M7" s="5" t="s">
        <v>9</v>
      </c>
      <c r="O7" s="5" t="s">
        <v>6</v>
      </c>
      <c r="P7" s="5" t="s">
        <v>7</v>
      </c>
      <c r="Q7" s="5" t="s">
        <v>8</v>
      </c>
      <c r="R7" s="5" t="s">
        <v>9</v>
      </c>
      <c r="T7" s="5"/>
      <c r="U7" s="5"/>
      <c r="V7" s="5"/>
    </row>
    <row r="8" spans="3:21" ht="15">
      <c r="C8" s="5" t="s">
        <v>0</v>
      </c>
      <c r="D8" s="4">
        <v>90</v>
      </c>
      <c r="E8" s="4">
        <v>87</v>
      </c>
      <c r="F8" s="4">
        <v>93</v>
      </c>
      <c r="G8" s="12">
        <f aca="true" t="shared" si="0" ref="G8:G13">AVERAGE(D8:F8)</f>
        <v>90</v>
      </c>
      <c r="H8" s="12"/>
      <c r="J8" s="4">
        <v>3.87</v>
      </c>
      <c r="K8" s="4">
        <v>3.69</v>
      </c>
      <c r="L8" s="4">
        <v>3.69</v>
      </c>
      <c r="M8" s="12">
        <f aca="true" t="shared" si="1" ref="M8:M13">AVERAGE(J8:L8)</f>
        <v>3.75</v>
      </c>
      <c r="O8" s="4">
        <v>4.56</v>
      </c>
      <c r="P8" s="4">
        <v>4.21</v>
      </c>
      <c r="Q8" s="4">
        <v>4.78</v>
      </c>
      <c r="R8" s="12">
        <f aca="true" t="shared" si="2" ref="R8:R13">AVERAGE(O8:Q8)</f>
        <v>4.516666666666667</v>
      </c>
      <c r="U8" s="12">
        <f aca="true" t="shared" si="3" ref="U8:U13">(M8+R8)*G8</f>
        <v>743.9999999999999</v>
      </c>
    </row>
    <row r="9" spans="3:21" ht="15">
      <c r="C9" s="5" t="s">
        <v>1</v>
      </c>
      <c r="D9" s="4">
        <v>93</v>
      </c>
      <c r="E9" s="4">
        <v>90</v>
      </c>
      <c r="F9" s="4">
        <v>92</v>
      </c>
      <c r="G9" s="12">
        <f t="shared" si="0"/>
        <v>91.66666666666667</v>
      </c>
      <c r="H9" s="12"/>
      <c r="J9" s="4">
        <v>3.96</v>
      </c>
      <c r="K9" s="4">
        <v>4.22</v>
      </c>
      <c r="L9" s="4">
        <v>4.06</v>
      </c>
      <c r="M9" s="12">
        <f t="shared" si="1"/>
        <v>4.079999999999999</v>
      </c>
      <c r="O9" s="4">
        <v>4.32</v>
      </c>
      <c r="P9" s="4">
        <v>4.15</v>
      </c>
      <c r="Q9" s="4">
        <v>4.65</v>
      </c>
      <c r="R9" s="12">
        <f t="shared" si="2"/>
        <v>4.373333333333334</v>
      </c>
      <c r="U9" s="12">
        <f t="shared" si="3"/>
        <v>774.8888888888889</v>
      </c>
    </row>
    <row r="10" spans="3:21" ht="15">
      <c r="C10" s="5" t="s">
        <v>2</v>
      </c>
      <c r="D10" s="4">
        <v>86</v>
      </c>
      <c r="E10" s="4">
        <v>89</v>
      </c>
      <c r="F10" s="4">
        <v>87</v>
      </c>
      <c r="G10" s="12">
        <f t="shared" si="0"/>
        <v>87.33333333333333</v>
      </c>
      <c r="H10" s="12"/>
      <c r="J10" s="4">
        <v>4.78</v>
      </c>
      <c r="K10" s="4">
        <v>4.46</v>
      </c>
      <c r="L10" s="4">
        <v>4.52</v>
      </c>
      <c r="M10" s="12">
        <f t="shared" si="1"/>
        <v>4.586666666666667</v>
      </c>
      <c r="O10" s="4">
        <v>5.07</v>
      </c>
      <c r="P10" s="4">
        <v>5.16</v>
      </c>
      <c r="Q10" s="4">
        <v>4.99</v>
      </c>
      <c r="R10" s="12">
        <f t="shared" si="2"/>
        <v>5.073333333333333</v>
      </c>
      <c r="U10" s="12">
        <f t="shared" si="3"/>
        <v>843.64</v>
      </c>
    </row>
    <row r="11" spans="3:21" ht="15">
      <c r="C11" s="5" t="s">
        <v>3</v>
      </c>
      <c r="D11" s="4">
        <v>90</v>
      </c>
      <c r="E11" s="4">
        <v>93</v>
      </c>
      <c r="F11" s="4">
        <v>95</v>
      </c>
      <c r="G11" s="12">
        <f t="shared" si="0"/>
        <v>92.66666666666667</v>
      </c>
      <c r="H11" s="12"/>
      <c r="J11" s="4">
        <v>5.06</v>
      </c>
      <c r="K11" s="4">
        <v>5.12</v>
      </c>
      <c r="L11" s="4">
        <v>4.93</v>
      </c>
      <c r="M11" s="12">
        <f t="shared" si="1"/>
        <v>5.036666666666666</v>
      </c>
      <c r="O11" s="4">
        <v>5.29</v>
      </c>
      <c r="P11" s="4">
        <v>5.34</v>
      </c>
      <c r="Q11" s="4">
        <v>5.48</v>
      </c>
      <c r="R11" s="12">
        <f t="shared" si="2"/>
        <v>5.37</v>
      </c>
      <c r="U11" s="12">
        <f t="shared" si="3"/>
        <v>964.3511111111111</v>
      </c>
    </row>
    <row r="12" spans="3:21" ht="15">
      <c r="C12" s="5" t="s">
        <v>4</v>
      </c>
      <c r="D12" s="4">
        <v>97</v>
      </c>
      <c r="E12" s="4">
        <v>98</v>
      </c>
      <c r="F12" s="4">
        <v>95</v>
      </c>
      <c r="G12" s="12">
        <f t="shared" si="0"/>
        <v>96.66666666666667</v>
      </c>
      <c r="H12" s="12"/>
      <c r="J12" s="4">
        <v>5.32</v>
      </c>
      <c r="K12" s="4">
        <v>5.41</v>
      </c>
      <c r="L12" s="4">
        <v>5.74</v>
      </c>
      <c r="M12" s="12">
        <f t="shared" si="1"/>
        <v>5.489999999999999</v>
      </c>
      <c r="O12" s="4">
        <v>5.42</v>
      </c>
      <c r="P12" s="4">
        <v>5.72</v>
      </c>
      <c r="Q12" s="4">
        <v>5.65</v>
      </c>
      <c r="R12" s="12">
        <f t="shared" si="2"/>
        <v>5.596666666666667</v>
      </c>
      <c r="U12" s="12">
        <f t="shared" si="3"/>
        <v>1071.711111111111</v>
      </c>
    </row>
    <row r="13" spans="3:21" ht="15">
      <c r="C13" s="5" t="s">
        <v>5</v>
      </c>
      <c r="D13" s="4">
        <v>87</v>
      </c>
      <c r="E13" s="4">
        <v>85</v>
      </c>
      <c r="F13" s="4">
        <v>86</v>
      </c>
      <c r="G13" s="12">
        <f t="shared" si="0"/>
        <v>86</v>
      </c>
      <c r="H13" s="12"/>
      <c r="J13" s="4">
        <v>3.87</v>
      </c>
      <c r="K13" s="4">
        <v>3.23</v>
      </c>
      <c r="L13" s="4">
        <v>3.51</v>
      </c>
      <c r="M13" s="12">
        <f t="shared" si="1"/>
        <v>3.5366666666666666</v>
      </c>
      <c r="O13" s="4">
        <v>3.56</v>
      </c>
      <c r="P13" s="4">
        <v>3.76</v>
      </c>
      <c r="Q13" s="4">
        <v>3.84</v>
      </c>
      <c r="R13" s="12">
        <f t="shared" si="2"/>
        <v>3.72</v>
      </c>
      <c r="U13" s="12">
        <f t="shared" si="3"/>
        <v>624.0733333333334</v>
      </c>
    </row>
    <row r="14" spans="3:18" ht="15">
      <c r="C14" s="5" t="s">
        <v>43</v>
      </c>
      <c r="G14" s="5">
        <v>1.22</v>
      </c>
      <c r="I14" s="5" t="s">
        <v>43</v>
      </c>
      <c r="J14" s="5"/>
      <c r="M14" s="5">
        <v>0.11</v>
      </c>
      <c r="N14" s="5" t="s">
        <v>43</v>
      </c>
      <c r="R14" s="5">
        <v>0.1</v>
      </c>
    </row>
    <row r="15" spans="3:18" ht="15">
      <c r="C15" s="5" t="s">
        <v>44</v>
      </c>
      <c r="G15" s="5">
        <v>1.3</v>
      </c>
      <c r="I15" s="5" t="s">
        <v>44</v>
      </c>
      <c r="J15" s="5"/>
      <c r="M15" s="5">
        <v>0.33</v>
      </c>
      <c r="N15" s="5" t="s">
        <v>44</v>
      </c>
      <c r="R15" s="5">
        <v>0.32</v>
      </c>
    </row>
    <row r="18" spans="8:10" ht="15.75">
      <c r="H18" s="5"/>
      <c r="I18" s="18"/>
      <c r="J18" s="18"/>
    </row>
    <row r="19" spans="8:11" ht="15">
      <c r="H19" s="5"/>
      <c r="I19" s="12"/>
      <c r="J19" s="12"/>
      <c r="K19" s="12"/>
    </row>
    <row r="20" spans="8:11" ht="15">
      <c r="H20" s="5"/>
      <c r="I20" s="12"/>
      <c r="J20" s="12"/>
      <c r="K20" s="12"/>
    </row>
    <row r="21" spans="8:11" ht="15">
      <c r="H21" s="5"/>
      <c r="I21" s="12"/>
      <c r="J21" s="12"/>
      <c r="K21" s="12"/>
    </row>
    <row r="22" spans="8:11" ht="15">
      <c r="H22" s="5"/>
      <c r="I22" s="12"/>
      <c r="J22" s="12"/>
      <c r="K22" s="12"/>
    </row>
    <row r="23" spans="8:11" ht="15">
      <c r="H23" s="5"/>
      <c r="I23" s="12"/>
      <c r="J23" s="12"/>
      <c r="K23" s="12"/>
    </row>
    <row r="24" spans="8:11" ht="15">
      <c r="H24" s="5"/>
      <c r="I24" s="12"/>
      <c r="J24" s="12"/>
      <c r="K24" s="12"/>
    </row>
  </sheetData>
  <sheetProtection/>
  <mergeCells count="5">
    <mergeCell ref="J6:L6"/>
    <mergeCell ref="O6:Q6"/>
    <mergeCell ref="T6:V6"/>
    <mergeCell ref="J4:N4"/>
    <mergeCell ref="D6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3:Z28"/>
  <sheetViews>
    <sheetView tabSelected="1" zoomScale="85" zoomScaleNormal="85" zoomScalePageLayoutView="0" workbookViewId="0" topLeftCell="A1">
      <selection activeCell="V13" sqref="V13"/>
    </sheetView>
  </sheetViews>
  <sheetFormatPr defaultColWidth="9.140625" defaultRowHeight="15"/>
  <cols>
    <col min="1" max="16384" width="9.140625" style="4" customWidth="1"/>
  </cols>
  <sheetData>
    <row r="3" spans="8:13" ht="22.5">
      <c r="H3" s="29" t="s">
        <v>39</v>
      </c>
      <c r="I3" s="29"/>
      <c r="J3" s="29"/>
      <c r="K3" s="29"/>
      <c r="L3" s="29"/>
      <c r="M3" s="29"/>
    </row>
    <row r="5" spans="10:26" ht="18.75">
      <c r="J5" s="3" t="s">
        <v>34</v>
      </c>
      <c r="S5" s="8"/>
      <c r="T5" s="8"/>
      <c r="U5" s="8"/>
      <c r="V5" s="8"/>
      <c r="W5" s="8"/>
      <c r="X5" s="8"/>
      <c r="Y5" s="8"/>
      <c r="Z5" s="9"/>
    </row>
    <row r="6" spans="4:26" ht="15.75">
      <c r="D6" s="27" t="s">
        <v>33</v>
      </c>
      <c r="E6" s="27"/>
      <c r="I6" s="27" t="s">
        <v>31</v>
      </c>
      <c r="J6" s="27"/>
      <c r="N6" s="27" t="s">
        <v>32</v>
      </c>
      <c r="O6" s="27"/>
      <c r="S6" s="8"/>
      <c r="T6" s="8"/>
      <c r="U6" s="8"/>
      <c r="V6" s="8"/>
      <c r="W6" s="8"/>
      <c r="X6" s="8"/>
      <c r="Y6" s="8"/>
      <c r="Z6" s="9"/>
    </row>
    <row r="7" spans="3:26" ht="15">
      <c r="C7" s="5" t="s">
        <v>12</v>
      </c>
      <c r="D7" s="5" t="s">
        <v>6</v>
      </c>
      <c r="E7" s="5" t="s">
        <v>7</v>
      </c>
      <c r="F7" s="5" t="s">
        <v>8</v>
      </c>
      <c r="G7" s="5" t="s">
        <v>9</v>
      </c>
      <c r="I7" s="5" t="s">
        <v>6</v>
      </c>
      <c r="J7" s="5" t="s">
        <v>7</v>
      </c>
      <c r="K7" s="5" t="s">
        <v>8</v>
      </c>
      <c r="L7" s="5" t="s">
        <v>9</v>
      </c>
      <c r="N7" s="5" t="s">
        <v>6</v>
      </c>
      <c r="O7" s="5" t="s">
        <v>7</v>
      </c>
      <c r="P7" s="5" t="s">
        <v>8</v>
      </c>
      <c r="Q7" s="5" t="s">
        <v>9</v>
      </c>
      <c r="S7" s="10"/>
      <c r="T7" s="10"/>
      <c r="U7" s="10"/>
      <c r="V7" s="10"/>
      <c r="W7" s="10"/>
      <c r="X7" s="8"/>
      <c r="Y7" s="8"/>
      <c r="Z7" s="9"/>
    </row>
    <row r="8" spans="3:26" ht="15">
      <c r="C8" s="5" t="s">
        <v>0</v>
      </c>
      <c r="D8" s="4">
        <v>12.95</v>
      </c>
      <c r="E8" s="4">
        <v>13.14</v>
      </c>
      <c r="F8" s="4">
        <v>13.47</v>
      </c>
      <c r="G8" s="12">
        <f aca="true" t="shared" si="0" ref="G8:G13">AVERAGE(D8:F8)</f>
        <v>13.186666666666667</v>
      </c>
      <c r="I8" s="4">
        <v>1.28</v>
      </c>
      <c r="J8" s="4">
        <v>1.52</v>
      </c>
      <c r="K8" s="4">
        <v>1.77</v>
      </c>
      <c r="L8" s="12">
        <f aca="true" t="shared" si="1" ref="L8:L13">AVERAGE(I8:K8)</f>
        <v>1.5233333333333334</v>
      </c>
      <c r="N8" s="4">
        <v>0.77</v>
      </c>
      <c r="O8" s="4">
        <v>0.85</v>
      </c>
      <c r="P8" s="4">
        <v>0.91</v>
      </c>
      <c r="Q8" s="12">
        <f aca="true" t="shared" si="2" ref="Q8:Q13">AVERAGE(N8:P8)</f>
        <v>0.8433333333333334</v>
      </c>
      <c r="S8" s="7"/>
      <c r="T8" s="7"/>
      <c r="U8" s="7"/>
      <c r="V8" s="7"/>
      <c r="W8" s="7"/>
      <c r="X8" s="8"/>
      <c r="Y8" s="8"/>
      <c r="Z8" s="9"/>
    </row>
    <row r="9" spans="3:26" ht="15">
      <c r="C9" s="5" t="s">
        <v>1</v>
      </c>
      <c r="D9" s="4">
        <v>11.47</v>
      </c>
      <c r="E9" s="4">
        <v>11.23</v>
      </c>
      <c r="F9" s="4">
        <v>11.59</v>
      </c>
      <c r="G9" s="12">
        <f t="shared" si="0"/>
        <v>11.430000000000001</v>
      </c>
      <c r="I9" s="4">
        <v>0.88</v>
      </c>
      <c r="J9" s="4">
        <v>0.83</v>
      </c>
      <c r="K9" s="4">
        <v>0.95</v>
      </c>
      <c r="L9" s="12">
        <f t="shared" si="1"/>
        <v>0.8866666666666667</v>
      </c>
      <c r="N9" s="4">
        <v>0.34</v>
      </c>
      <c r="O9" s="4">
        <v>0.39</v>
      </c>
      <c r="P9" s="4">
        <v>0.46</v>
      </c>
      <c r="Q9" s="12">
        <f t="shared" si="2"/>
        <v>0.39666666666666667</v>
      </c>
      <c r="S9" s="7"/>
      <c r="T9" s="7"/>
      <c r="U9" s="7"/>
      <c r="V9" s="7"/>
      <c r="W9" s="7"/>
      <c r="X9" s="8"/>
      <c r="Y9" s="8"/>
      <c r="Z9" s="9"/>
    </row>
    <row r="10" spans="3:26" ht="15">
      <c r="C10" s="5" t="s">
        <v>2</v>
      </c>
      <c r="D10" s="4">
        <v>13.11</v>
      </c>
      <c r="E10" s="4">
        <v>12.91</v>
      </c>
      <c r="F10" s="4">
        <v>13.26</v>
      </c>
      <c r="G10" s="12">
        <f t="shared" si="0"/>
        <v>13.093333333333334</v>
      </c>
      <c r="I10" s="4">
        <v>1.44</v>
      </c>
      <c r="J10" s="4">
        <v>1.31</v>
      </c>
      <c r="K10" s="4">
        <v>1.49</v>
      </c>
      <c r="L10" s="12">
        <f t="shared" si="1"/>
        <v>1.4133333333333333</v>
      </c>
      <c r="N10" s="4">
        <v>0.69</v>
      </c>
      <c r="O10" s="4">
        <v>0.62</v>
      </c>
      <c r="P10" s="4">
        <v>0.82</v>
      </c>
      <c r="Q10" s="12">
        <f t="shared" si="2"/>
        <v>0.71</v>
      </c>
      <c r="S10" s="7"/>
      <c r="T10" s="7"/>
      <c r="U10" s="7"/>
      <c r="V10" s="7"/>
      <c r="W10" s="7"/>
      <c r="X10" s="8"/>
      <c r="Y10" s="8"/>
      <c r="Z10" s="9"/>
    </row>
    <row r="11" spans="3:26" ht="15">
      <c r="C11" s="5" t="s">
        <v>3</v>
      </c>
      <c r="D11" s="4">
        <v>12.74</v>
      </c>
      <c r="E11" s="4">
        <v>12.86</v>
      </c>
      <c r="F11" s="4">
        <v>12.58</v>
      </c>
      <c r="G11" s="12">
        <f t="shared" si="0"/>
        <v>12.726666666666667</v>
      </c>
      <c r="I11" s="4">
        <v>0.92</v>
      </c>
      <c r="J11" s="4">
        <v>0.99</v>
      </c>
      <c r="K11" s="4">
        <v>0.87</v>
      </c>
      <c r="L11" s="12">
        <f t="shared" si="1"/>
        <v>0.9266666666666667</v>
      </c>
      <c r="N11" s="4">
        <v>0.41</v>
      </c>
      <c r="O11" s="4">
        <v>0.46</v>
      </c>
      <c r="P11" s="4">
        <v>0.38</v>
      </c>
      <c r="Q11" s="12">
        <f t="shared" si="2"/>
        <v>0.4166666666666667</v>
      </c>
      <c r="S11" s="7"/>
      <c r="T11" s="7"/>
      <c r="U11" s="7"/>
      <c r="V11" s="7"/>
      <c r="W11" s="7"/>
      <c r="X11" s="8"/>
      <c r="Y11" s="8"/>
      <c r="Z11" s="9"/>
    </row>
    <row r="12" spans="3:26" ht="15">
      <c r="C12" s="5" t="s">
        <v>4</v>
      </c>
      <c r="D12" s="4">
        <v>14.78</v>
      </c>
      <c r="E12" s="4">
        <v>14.53</v>
      </c>
      <c r="F12" s="4">
        <v>14.93</v>
      </c>
      <c r="G12" s="12">
        <f t="shared" si="0"/>
        <v>14.746666666666664</v>
      </c>
      <c r="I12" s="4">
        <v>2.68</v>
      </c>
      <c r="J12" s="4">
        <v>2.46</v>
      </c>
      <c r="K12" s="4">
        <v>2.81</v>
      </c>
      <c r="L12" s="12">
        <f t="shared" si="1"/>
        <v>2.6500000000000004</v>
      </c>
      <c r="N12" s="4">
        <v>1.4</v>
      </c>
      <c r="O12" s="4">
        <v>1.18</v>
      </c>
      <c r="P12" s="4">
        <v>1.64</v>
      </c>
      <c r="Q12" s="12">
        <f t="shared" si="2"/>
        <v>1.4066666666666665</v>
      </c>
      <c r="S12" s="7"/>
      <c r="T12" s="7"/>
      <c r="U12" s="7"/>
      <c r="V12" s="7"/>
      <c r="W12" s="7"/>
      <c r="X12" s="8"/>
      <c r="Y12" s="8"/>
      <c r="Z12" s="9"/>
    </row>
    <row r="13" spans="3:26" ht="15">
      <c r="C13" s="5" t="s">
        <v>5</v>
      </c>
      <c r="D13" s="4">
        <v>8.34</v>
      </c>
      <c r="E13" s="4">
        <v>7.96</v>
      </c>
      <c r="F13" s="4">
        <v>8.18</v>
      </c>
      <c r="G13" s="12">
        <f t="shared" si="0"/>
        <v>8.16</v>
      </c>
      <c r="I13" s="4">
        <v>0.69</v>
      </c>
      <c r="J13" s="4">
        <v>0.54</v>
      </c>
      <c r="K13" s="4">
        <v>0.62</v>
      </c>
      <c r="L13" s="12">
        <f t="shared" si="1"/>
        <v>0.6166666666666667</v>
      </c>
      <c r="N13" s="4">
        <v>0.41</v>
      </c>
      <c r="O13" s="4">
        <v>0.26</v>
      </c>
      <c r="P13" s="4">
        <v>0.41</v>
      </c>
      <c r="Q13" s="12">
        <f t="shared" si="2"/>
        <v>0.35999999999999993</v>
      </c>
      <c r="S13" s="7"/>
      <c r="T13" s="7"/>
      <c r="U13" s="7"/>
      <c r="V13" s="7"/>
      <c r="W13" s="7"/>
      <c r="X13" s="8"/>
      <c r="Y13" s="8"/>
      <c r="Z13" s="9"/>
    </row>
    <row r="14" spans="3:26" ht="15">
      <c r="C14" s="38" t="s">
        <v>43</v>
      </c>
      <c r="D14" s="5"/>
      <c r="E14" s="5"/>
      <c r="F14" s="5"/>
      <c r="G14" s="5">
        <v>0.97</v>
      </c>
      <c r="H14" s="38" t="s">
        <v>43</v>
      </c>
      <c r="I14" s="5"/>
      <c r="J14" s="5"/>
      <c r="K14" s="5"/>
      <c r="L14" s="5">
        <v>0.07</v>
      </c>
      <c r="M14" s="38" t="s">
        <v>43</v>
      </c>
      <c r="N14" s="5"/>
      <c r="O14" s="5"/>
      <c r="P14" s="5"/>
      <c r="Q14" s="5">
        <v>0.05</v>
      </c>
      <c r="S14" s="7"/>
      <c r="T14" s="7"/>
      <c r="U14" s="7"/>
      <c r="V14" s="7"/>
      <c r="W14" s="7"/>
      <c r="X14" s="8"/>
      <c r="Y14" s="8"/>
      <c r="Z14" s="9"/>
    </row>
    <row r="15" spans="3:26" ht="15">
      <c r="C15" s="38" t="s">
        <v>44</v>
      </c>
      <c r="D15" s="5"/>
      <c r="E15" s="5"/>
      <c r="F15" s="5"/>
      <c r="G15" s="5">
        <v>0.31</v>
      </c>
      <c r="H15" s="38" t="s">
        <v>44</v>
      </c>
      <c r="I15" s="5"/>
      <c r="J15" s="5"/>
      <c r="K15" s="5"/>
      <c r="L15" s="5">
        <v>0.23</v>
      </c>
      <c r="M15" s="38" t="s">
        <v>44</v>
      </c>
      <c r="N15" s="5"/>
      <c r="O15" s="5"/>
      <c r="P15" s="5"/>
      <c r="Q15" s="5">
        <v>0.17</v>
      </c>
      <c r="S15" s="7"/>
      <c r="T15" s="7"/>
      <c r="U15" s="7"/>
      <c r="V15" s="7"/>
      <c r="W15" s="7"/>
      <c r="X15" s="8"/>
      <c r="Y15" s="8"/>
      <c r="Z15" s="9"/>
    </row>
    <row r="16" spans="19:26" ht="15">
      <c r="S16" s="7"/>
      <c r="T16" s="7"/>
      <c r="U16" s="7"/>
      <c r="V16" s="7"/>
      <c r="W16" s="7"/>
      <c r="X16" s="8"/>
      <c r="Y16" s="8"/>
      <c r="Z16" s="9"/>
    </row>
    <row r="17" spans="19:26" ht="15">
      <c r="S17" s="7"/>
      <c r="T17" s="7"/>
      <c r="U17" s="7"/>
      <c r="V17" s="7"/>
      <c r="W17" s="7"/>
      <c r="X17" s="8"/>
      <c r="Y17" s="8"/>
      <c r="Z17" s="9"/>
    </row>
    <row r="18" spans="10:26" ht="18.75">
      <c r="J18" s="3" t="s">
        <v>35</v>
      </c>
      <c r="S18" s="8"/>
      <c r="T18" s="8"/>
      <c r="U18" s="8"/>
      <c r="V18" s="8"/>
      <c r="W18" s="8"/>
      <c r="X18" s="8"/>
      <c r="Y18" s="8"/>
      <c r="Z18" s="9"/>
    </row>
    <row r="19" spans="4:26" ht="15.75">
      <c r="D19" s="27" t="s">
        <v>33</v>
      </c>
      <c r="E19" s="27"/>
      <c r="I19" s="27" t="s">
        <v>31</v>
      </c>
      <c r="J19" s="27"/>
      <c r="N19" s="27" t="s">
        <v>32</v>
      </c>
      <c r="O19" s="27"/>
      <c r="S19" s="8"/>
      <c r="T19" s="8"/>
      <c r="U19" s="8"/>
      <c r="V19" s="8"/>
      <c r="W19" s="8"/>
      <c r="X19" s="8"/>
      <c r="Y19" s="8"/>
      <c r="Z19" s="9"/>
    </row>
    <row r="20" spans="3:26" ht="15">
      <c r="C20" s="5" t="s">
        <v>12</v>
      </c>
      <c r="D20" s="5" t="s">
        <v>6</v>
      </c>
      <c r="E20" s="5" t="s">
        <v>7</v>
      </c>
      <c r="F20" s="5" t="s">
        <v>8</v>
      </c>
      <c r="G20" s="5" t="s">
        <v>9</v>
      </c>
      <c r="I20" s="5" t="s">
        <v>6</v>
      </c>
      <c r="J20" s="5" t="s">
        <v>7</v>
      </c>
      <c r="K20" s="5" t="s">
        <v>8</v>
      </c>
      <c r="L20" s="5" t="s">
        <v>9</v>
      </c>
      <c r="N20" s="5" t="s">
        <v>6</v>
      </c>
      <c r="O20" s="5" t="s">
        <v>7</v>
      </c>
      <c r="P20" s="5" t="s">
        <v>8</v>
      </c>
      <c r="Q20" s="5" t="s">
        <v>9</v>
      </c>
      <c r="S20" s="8"/>
      <c r="T20" s="8"/>
      <c r="U20" s="8"/>
      <c r="V20" s="8"/>
      <c r="W20" s="8"/>
      <c r="X20" s="8"/>
      <c r="Y20" s="8"/>
      <c r="Z20" s="9"/>
    </row>
    <row r="21" spans="3:26" ht="15">
      <c r="C21" s="5" t="s">
        <v>0</v>
      </c>
      <c r="D21" s="4">
        <v>14.09</v>
      </c>
      <c r="E21" s="4">
        <v>14.28</v>
      </c>
      <c r="F21" s="4">
        <v>14.33</v>
      </c>
      <c r="G21" s="12">
        <f aca="true" t="shared" si="3" ref="G21:G26">AVERAGE(D21:F21)</f>
        <v>14.233333333333333</v>
      </c>
      <c r="I21" s="4">
        <v>3.19</v>
      </c>
      <c r="J21" s="4">
        <v>3.38</v>
      </c>
      <c r="K21" s="4">
        <v>3.56</v>
      </c>
      <c r="L21" s="12">
        <f aca="true" t="shared" si="4" ref="L21:L26">AVERAGE(I21:K21)</f>
        <v>3.376666666666667</v>
      </c>
      <c r="N21" s="4">
        <v>1.86</v>
      </c>
      <c r="O21" s="4">
        <v>2.15</v>
      </c>
      <c r="P21" s="4">
        <v>2.32</v>
      </c>
      <c r="Q21" s="12">
        <f aca="true" t="shared" si="5" ref="Q21:Q26">AVERAGE(N21:P21)</f>
        <v>2.11</v>
      </c>
      <c r="S21" s="10"/>
      <c r="T21" s="10"/>
      <c r="U21" s="10"/>
      <c r="V21" s="10"/>
      <c r="W21" s="10"/>
      <c r="X21" s="10"/>
      <c r="Y21" s="10"/>
      <c r="Z21" s="9"/>
    </row>
    <row r="22" spans="3:26" ht="15">
      <c r="C22" s="5" t="s">
        <v>1</v>
      </c>
      <c r="D22" s="4">
        <v>12.19</v>
      </c>
      <c r="E22" s="4">
        <v>12.04</v>
      </c>
      <c r="F22" s="4">
        <v>12.14</v>
      </c>
      <c r="G22" s="12">
        <f t="shared" si="3"/>
        <v>12.123333333333333</v>
      </c>
      <c r="I22" s="4">
        <v>1.25</v>
      </c>
      <c r="J22" s="4">
        <v>1.08</v>
      </c>
      <c r="K22" s="4">
        <v>1.28</v>
      </c>
      <c r="L22" s="12">
        <f t="shared" si="4"/>
        <v>1.2033333333333334</v>
      </c>
      <c r="N22" s="4">
        <v>0.85</v>
      </c>
      <c r="O22" s="4">
        <v>0.91</v>
      </c>
      <c r="P22" s="4">
        <v>1</v>
      </c>
      <c r="Q22" s="12">
        <f t="shared" si="5"/>
        <v>0.9199999999999999</v>
      </c>
      <c r="S22" s="7"/>
      <c r="T22" s="7"/>
      <c r="U22" s="7"/>
      <c r="V22" s="7"/>
      <c r="W22" s="7"/>
      <c r="X22" s="7"/>
      <c r="Y22" s="7"/>
      <c r="Z22" s="9"/>
    </row>
    <row r="23" spans="3:26" ht="15">
      <c r="C23" s="5" t="s">
        <v>2</v>
      </c>
      <c r="D23" s="4">
        <v>13.65</v>
      </c>
      <c r="E23" s="4">
        <v>13.33</v>
      </c>
      <c r="F23" s="4">
        <v>13.82</v>
      </c>
      <c r="G23" s="12">
        <f t="shared" si="3"/>
        <v>13.6</v>
      </c>
      <c r="I23" s="4">
        <v>2.44</v>
      </c>
      <c r="J23" s="4">
        <v>2.16</v>
      </c>
      <c r="K23" s="4">
        <v>2.71</v>
      </c>
      <c r="L23" s="12">
        <f t="shared" si="4"/>
        <v>2.4366666666666665</v>
      </c>
      <c r="N23" s="4">
        <v>1.67</v>
      </c>
      <c r="O23" s="4">
        <v>1.52</v>
      </c>
      <c r="P23" s="4">
        <v>1.84</v>
      </c>
      <c r="Q23" s="12">
        <f t="shared" si="5"/>
        <v>1.6766666666666667</v>
      </c>
      <c r="S23" s="7"/>
      <c r="T23" s="7"/>
      <c r="U23" s="7"/>
      <c r="V23" s="7"/>
      <c r="W23" s="7"/>
      <c r="X23" s="7"/>
      <c r="Y23" s="7"/>
      <c r="Z23" s="9"/>
    </row>
    <row r="24" spans="3:26" ht="15">
      <c r="C24" s="5" t="s">
        <v>3</v>
      </c>
      <c r="D24" s="4">
        <v>12.87</v>
      </c>
      <c r="E24" s="4">
        <v>13.42</v>
      </c>
      <c r="F24" s="4">
        <v>13.21</v>
      </c>
      <c r="G24" s="12">
        <f t="shared" si="3"/>
        <v>13.166666666666666</v>
      </c>
      <c r="I24" s="4">
        <v>1.85</v>
      </c>
      <c r="J24" s="4">
        <v>2.34</v>
      </c>
      <c r="K24" s="4">
        <v>2.29</v>
      </c>
      <c r="L24" s="12">
        <f t="shared" si="4"/>
        <v>2.1599999999999997</v>
      </c>
      <c r="N24" s="4">
        <v>0.98</v>
      </c>
      <c r="O24" s="4">
        <v>1.23</v>
      </c>
      <c r="P24" s="4">
        <v>1.26</v>
      </c>
      <c r="Q24" s="12">
        <f t="shared" si="5"/>
        <v>1.1566666666666665</v>
      </c>
      <c r="S24" s="7"/>
      <c r="T24" s="7"/>
      <c r="U24" s="7"/>
      <c r="V24" s="7"/>
      <c r="W24" s="7"/>
      <c r="X24" s="7"/>
      <c r="Y24" s="7"/>
      <c r="Z24" s="9"/>
    </row>
    <row r="25" spans="3:26" ht="15">
      <c r="C25" s="5" t="s">
        <v>4</v>
      </c>
      <c r="D25" s="4">
        <v>13.72</v>
      </c>
      <c r="E25" s="4">
        <v>13.58</v>
      </c>
      <c r="F25" s="4">
        <v>13.87</v>
      </c>
      <c r="G25" s="12">
        <f t="shared" si="3"/>
        <v>13.723333333333334</v>
      </c>
      <c r="I25" s="4">
        <v>2.32</v>
      </c>
      <c r="J25" s="4">
        <v>2.18</v>
      </c>
      <c r="K25" s="4">
        <v>2.45</v>
      </c>
      <c r="L25" s="12">
        <f t="shared" si="4"/>
        <v>2.316666666666667</v>
      </c>
      <c r="N25" s="4">
        <v>1.54</v>
      </c>
      <c r="O25" s="4">
        <v>1.41</v>
      </c>
      <c r="P25" s="4">
        <v>1.76</v>
      </c>
      <c r="Q25" s="12">
        <f t="shared" si="5"/>
        <v>1.57</v>
      </c>
      <c r="S25" s="7"/>
      <c r="T25" s="7"/>
      <c r="U25" s="7"/>
      <c r="V25" s="7"/>
      <c r="W25" s="7"/>
      <c r="X25" s="7"/>
      <c r="Y25" s="7"/>
      <c r="Z25" s="9"/>
    </row>
    <row r="26" spans="3:26" ht="15">
      <c r="C26" s="5" t="s">
        <v>5</v>
      </c>
      <c r="D26" s="4">
        <v>9.52</v>
      </c>
      <c r="E26" s="4">
        <v>9.05</v>
      </c>
      <c r="F26" s="4">
        <v>9.42</v>
      </c>
      <c r="G26" s="12">
        <f t="shared" si="3"/>
        <v>9.33</v>
      </c>
      <c r="I26" s="4">
        <v>0.83</v>
      </c>
      <c r="J26" s="4">
        <v>0.67</v>
      </c>
      <c r="K26" s="4">
        <v>0.78</v>
      </c>
      <c r="L26" s="12">
        <f t="shared" si="4"/>
        <v>0.7600000000000001</v>
      </c>
      <c r="N26" s="4">
        <v>0.53</v>
      </c>
      <c r="O26" s="4">
        <v>0.48</v>
      </c>
      <c r="P26" s="4">
        <v>0.61</v>
      </c>
      <c r="Q26" s="12">
        <f t="shared" si="5"/>
        <v>0.54</v>
      </c>
      <c r="S26" s="7"/>
      <c r="T26" s="7"/>
      <c r="U26" s="7"/>
      <c r="V26" s="7"/>
      <c r="W26" s="7"/>
      <c r="X26" s="7"/>
      <c r="Y26" s="7"/>
      <c r="Z26" s="9"/>
    </row>
    <row r="27" spans="3:17" ht="15.75">
      <c r="C27" s="1" t="s">
        <v>43</v>
      </c>
      <c r="D27" s="13"/>
      <c r="E27" s="13"/>
      <c r="G27" s="13">
        <v>0.11</v>
      </c>
      <c r="H27" s="13"/>
      <c r="I27" s="1" t="s">
        <v>43</v>
      </c>
      <c r="J27" s="13"/>
      <c r="K27" s="13"/>
      <c r="L27" s="13">
        <v>0.09</v>
      </c>
      <c r="M27" s="13"/>
      <c r="N27" s="1" t="s">
        <v>43</v>
      </c>
      <c r="O27" s="13"/>
      <c r="P27" s="13"/>
      <c r="Q27" s="13">
        <v>0.06</v>
      </c>
    </row>
    <row r="28" spans="3:17" ht="15.75">
      <c r="C28" s="1" t="s">
        <v>44</v>
      </c>
      <c r="D28" s="13"/>
      <c r="E28" s="13"/>
      <c r="G28" s="13">
        <v>0.35</v>
      </c>
      <c r="H28" s="13"/>
      <c r="I28" s="1" t="s">
        <v>44</v>
      </c>
      <c r="J28" s="13"/>
      <c r="K28" s="13"/>
      <c r="L28" s="13">
        <v>0.3</v>
      </c>
      <c r="M28" s="13"/>
      <c r="N28" s="1" t="s">
        <v>44</v>
      </c>
      <c r="O28" s="13"/>
      <c r="P28" s="13"/>
      <c r="Q28" s="13">
        <v>0.19</v>
      </c>
    </row>
  </sheetData>
  <sheetProtection/>
  <mergeCells count="7">
    <mergeCell ref="H3:M3"/>
    <mergeCell ref="D6:E6"/>
    <mergeCell ref="I6:J6"/>
    <mergeCell ref="N6:O6"/>
    <mergeCell ref="D19:E19"/>
    <mergeCell ref="I19:J19"/>
    <mergeCell ref="N19:O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Shiva Naik</cp:lastModifiedBy>
  <dcterms:created xsi:type="dcterms:W3CDTF">2018-06-16T17:20:04Z</dcterms:created>
  <dcterms:modified xsi:type="dcterms:W3CDTF">2023-10-06T09:45:11Z</dcterms:modified>
  <cp:category/>
  <cp:version/>
  <cp:contentType/>
  <cp:contentStatus/>
</cp:coreProperties>
</file>