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-2020\0  MS-2020 ++\1-Submit MS-2020 ++\01 5-FU pim-ทุนพี่อ้ง RPS\0-PeeJ\Raw data\"/>
    </mc:Choice>
  </mc:AlternateContent>
  <xr:revisionPtr revIDLastSave="0" documentId="8_{E5A32060-4886-4CA0-B373-57A2E95A34FB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_xltb_storage_" sheetId="4" state="veryHidden" r:id="rId1"/>
    <sheet name="Magellan Sheet 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D12" i="1"/>
  <c r="H16" i="1" s="1"/>
  <c r="H13" i="1" l="1"/>
  <c r="H21" i="1"/>
  <c r="H17" i="1"/>
  <c r="H19" i="1"/>
  <c r="H15" i="1"/>
  <c r="H22" i="1"/>
  <c r="H18" i="1"/>
  <c r="H20" i="1"/>
  <c r="F12" i="1"/>
  <c r="F13" i="1" s="1"/>
  <c r="G12" i="1"/>
  <c r="I12" i="1"/>
  <c r="J12" i="1"/>
  <c r="K12" i="1"/>
  <c r="L12" i="1"/>
  <c r="M12" i="1"/>
  <c r="C12" i="1"/>
  <c r="H24" i="1" l="1"/>
  <c r="H25" i="1" s="1"/>
  <c r="H23" i="1"/>
  <c r="K13" i="1"/>
  <c r="D15" i="1"/>
  <c r="D19" i="1"/>
  <c r="D20" i="1"/>
  <c r="D21" i="1"/>
  <c r="D16" i="1"/>
  <c r="D17" i="1"/>
  <c r="D18" i="1"/>
  <c r="D22" i="1"/>
  <c r="G13" i="1"/>
  <c r="L13" i="1"/>
  <c r="J13" i="1"/>
  <c r="C13" i="1"/>
  <c r="D13" i="1"/>
  <c r="G15" i="1"/>
  <c r="I17" i="1"/>
  <c r="J18" i="1"/>
  <c r="K19" i="1"/>
  <c r="L20" i="1"/>
  <c r="M21" i="1"/>
  <c r="F16" i="1"/>
  <c r="J15" i="1"/>
  <c r="K16" i="1"/>
  <c r="L17" i="1"/>
  <c r="M18" i="1"/>
  <c r="G20" i="1"/>
  <c r="I22" i="1"/>
  <c r="F19" i="1"/>
  <c r="L22" i="1"/>
  <c r="I15" i="1"/>
  <c r="M19" i="1"/>
  <c r="K15" i="1"/>
  <c r="L16" i="1"/>
  <c r="M17" i="1"/>
  <c r="G19" i="1"/>
  <c r="I21" i="1"/>
  <c r="J22" i="1"/>
  <c r="F20" i="1"/>
  <c r="M15" i="1"/>
  <c r="K21" i="1"/>
  <c r="J16" i="1"/>
  <c r="L18" i="1"/>
  <c r="G21" i="1"/>
  <c r="F18" i="1"/>
  <c r="L15" i="1"/>
  <c r="M16" i="1"/>
  <c r="G18" i="1"/>
  <c r="I20" i="1"/>
  <c r="J21" i="1"/>
  <c r="K22" i="1"/>
  <c r="F21" i="1"/>
  <c r="G17" i="1"/>
  <c r="I19" i="1"/>
  <c r="J20" i="1"/>
  <c r="F22" i="1"/>
  <c r="K17" i="1"/>
  <c r="G16" i="1"/>
  <c r="I18" i="1"/>
  <c r="J19" i="1"/>
  <c r="K20" i="1"/>
  <c r="L21" i="1"/>
  <c r="M22" i="1"/>
  <c r="F15" i="1"/>
  <c r="I16" i="1"/>
  <c r="J17" i="1"/>
  <c r="K18" i="1"/>
  <c r="L19" i="1"/>
  <c r="M20" i="1"/>
  <c r="G22" i="1"/>
  <c r="F17" i="1"/>
  <c r="I13" i="1"/>
  <c r="M13" i="1"/>
  <c r="J24" i="1" l="1"/>
  <c r="J25" i="1" s="1"/>
  <c r="D24" i="1"/>
  <c r="D25" i="1" s="1"/>
  <c r="D23" i="1"/>
  <c r="L24" i="1"/>
  <c r="L25" i="1" s="1"/>
  <c r="K24" i="1"/>
  <c r="K25" i="1" s="1"/>
  <c r="F24" i="1"/>
  <c r="F25" i="1" s="1"/>
  <c r="M24" i="1"/>
  <c r="M25" i="1" s="1"/>
  <c r="G24" i="1"/>
  <c r="G25" i="1" s="1"/>
  <c r="I24" i="1"/>
  <c r="I25" i="1" s="1"/>
  <c r="J23" i="1"/>
  <c r="F23" i="1"/>
  <c r="G23" i="1"/>
  <c r="K23" i="1"/>
  <c r="M23" i="1"/>
  <c r="L23" i="1"/>
  <c r="I23" i="1"/>
</calcChain>
</file>

<file path=xl/sharedStrings.xml><?xml version="1.0" encoding="utf-8"?>
<sst xmlns="http://schemas.openxmlformats.org/spreadsheetml/2006/main" count="23" uniqueCount="22">
  <si>
    <t>5-FU</t>
  </si>
  <si>
    <t>0.5% DMSO</t>
  </si>
  <si>
    <r>
      <t>5-FU (</t>
    </r>
    <r>
      <rPr>
        <sz val="11"/>
        <color theme="1"/>
        <rFont val="Times New Roman"/>
        <family val="1"/>
      </rPr>
      <t>µ</t>
    </r>
    <r>
      <rPr>
        <sz val="8.8000000000000007"/>
        <color theme="1"/>
        <rFont val="Tahoma"/>
        <family val="2"/>
        <charset val="222"/>
      </rPr>
      <t>g/ml)</t>
    </r>
  </si>
  <si>
    <t>Control</t>
  </si>
  <si>
    <t>viability1</t>
  </si>
  <si>
    <t>viability2</t>
  </si>
  <si>
    <t>viability3</t>
  </si>
  <si>
    <t>viability4</t>
  </si>
  <si>
    <t>viability5</t>
  </si>
  <si>
    <t>viability6</t>
  </si>
  <si>
    <t>viability7</t>
  </si>
  <si>
    <t>viability8</t>
  </si>
  <si>
    <t>AVG Viability</t>
  </si>
  <si>
    <t>SD</t>
  </si>
  <si>
    <t>SE</t>
  </si>
  <si>
    <t>XL Toolbox Settings</t>
  </si>
  <si>
    <t>export_preset</t>
  </si>
  <si>
    <t>&lt;?xml version="1.0" encoding="utf-16"?&gt;_x000D_
&lt;Preset xmlns:xsd="http://www.w3.org/2001/XMLSchema" xmlns:xsi="http://www.w3.org/2001/XMLSchema-instance"&gt;_x000D_
  &lt;Name&gt;Tiff, 300 dpi, RGB, Transparent canvas&lt;/Name&gt;_x000D_
  &lt;Dpi&gt;300&lt;/Dpi&gt;_x000D_
  &lt;FileType&gt;Tiff&lt;/FileType&gt;_x000D_
  &lt;ColorSpace&gt;Rgb&lt;/ColorSpace&gt;_x000D_
  &lt;Transparency&gt;TransparentCanvas&lt;/Transparency&gt;_x000D_
  &lt;UseColorProfile&gt;false&lt;/UseColorProfile&gt;_x000D_
  &lt;ColorProfile&gt;sRGB Color Space Profile&lt;/ColorProfile&gt;_x000D_
&lt;/Preset&gt;</t>
  </si>
  <si>
    <t>export_path</t>
  </si>
  <si>
    <t>C:\Users\Pim\My Works\Ph.D\Experiments\+รวมไฟล์เล่มธีสีส+\4 Part Chemoprotective 5-FU\1 Cytotoxicity of 5-FU vary Conc\กราฟ 5-FU เพิ่ม Control.tif</t>
  </si>
  <si>
    <t>AVG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</si>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</sst>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.8000000000000007"/>
      <color theme="1"/>
      <name val="Tahoma"/>
      <family val="2"/>
      <charset val="222"/>
    </font>
    <font>
      <i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2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2" fontId="5" fillId="0" borderId="0" xfId="0" applyNumberFormat="1" applyFont="1"/>
    <xf numFmtId="2" fontId="6" fillId="0" borderId="0" xfId="0" applyNumberFormat="1" applyFont="1"/>
    <xf numFmtId="2" fontId="7" fillId="2" borderId="0" xfId="0" applyNumberFormat="1" applyFont="1" applyFill="1"/>
    <xf numFmtId="2" fontId="7" fillId="0" borderId="0" xfId="0" applyNumberFormat="1" applyFont="1"/>
    <xf numFmtId="165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84395424836601"/>
          <c:y val="4.5880864197530867E-2"/>
          <c:w val="0.84132924836601297"/>
          <c:h val="0.822970370370370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'Magellan Sheet 3'!$F$1:$M$1</c:f>
              <c:strCache>
                <c:ptCount val="8"/>
                <c:pt idx="0">
                  <c:v>5-FU (µg/ml)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44-4194-8CE9-FF394C48E24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44-4194-8CE9-FF394C48E24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344-4194-8CE9-FF394C48E24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344-4194-8CE9-FF394C48E24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344-4194-8CE9-FF394C48E24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344-4194-8CE9-FF394C48E24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344-4194-8CE9-FF394C48E24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344-4194-8CE9-FF394C48E24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344-4194-8CE9-FF394C48E24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9344-4194-8CE9-FF394C48E2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plus"/>
            <c:errValType val="cust"/>
            <c:noEndCap val="0"/>
            <c:plus>
              <c:numRef>
                <c:f>('Magellan Sheet 3'!$D$25,'Magellan Sheet 3'!$F$25:$M$25)</c:f>
                <c:numCache>
                  <c:formatCode>General</c:formatCode>
                  <c:ptCount val="9"/>
                  <c:pt idx="0">
                    <c:v>2.146803293410207</c:v>
                  </c:pt>
                  <c:pt idx="1">
                    <c:v>1.6581614309925254</c:v>
                  </c:pt>
                  <c:pt idx="2">
                    <c:v>1.4213965170542322</c:v>
                  </c:pt>
                  <c:pt idx="3">
                    <c:v>1.4037886555516195</c:v>
                  </c:pt>
                  <c:pt idx="4">
                    <c:v>1.3982985788592281</c:v>
                  </c:pt>
                  <c:pt idx="5">
                    <c:v>1.8545888111488424</c:v>
                  </c:pt>
                  <c:pt idx="6">
                    <c:v>1.5425479235571091</c:v>
                  </c:pt>
                  <c:pt idx="7">
                    <c:v>1.5730877177859066</c:v>
                  </c:pt>
                  <c:pt idx="8">
                    <c:v>1.941690170617008</c:v>
                  </c:pt>
                </c:numCache>
              </c:numRef>
            </c:plus>
            <c:minus>
              <c:numRef>
                <c:f>('Magellan Sheet 3'!$D$25,'Magellan Sheet 3'!$F$25:$M$25)</c:f>
                <c:numCache>
                  <c:formatCode>General</c:formatCode>
                  <c:ptCount val="9"/>
                  <c:pt idx="0">
                    <c:v>2.146803293410207</c:v>
                  </c:pt>
                  <c:pt idx="1">
                    <c:v>1.6581614309925254</c:v>
                  </c:pt>
                  <c:pt idx="2">
                    <c:v>1.4213965170542322</c:v>
                  </c:pt>
                  <c:pt idx="3">
                    <c:v>1.4037886555516195</c:v>
                  </c:pt>
                  <c:pt idx="4">
                    <c:v>1.3982985788592281</c:v>
                  </c:pt>
                  <c:pt idx="5">
                    <c:v>1.8545888111488424</c:v>
                  </c:pt>
                  <c:pt idx="6">
                    <c:v>1.5425479235571091</c:v>
                  </c:pt>
                  <c:pt idx="7">
                    <c:v>1.5730877177859066</c:v>
                  </c:pt>
                  <c:pt idx="8">
                    <c:v>1.941690170617008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('Magellan Sheet 3'!$D$2,'Magellan Sheet 3'!$F$2:$M$2)</c:f>
              <c:strCache>
                <c:ptCount val="9"/>
                <c:pt idx="0">
                  <c:v>Control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2.5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40</c:v>
                </c:pt>
              </c:strCache>
            </c:strRef>
          </c:cat>
          <c:val>
            <c:numRef>
              <c:f>('Magellan Sheet 3'!$D$23,'Magellan Sheet 3'!$F$23:$M$23)</c:f>
              <c:numCache>
                <c:formatCode>0.00</c:formatCode>
                <c:ptCount val="9"/>
                <c:pt idx="0">
                  <c:v>100.00000000000003</c:v>
                </c:pt>
                <c:pt idx="1">
                  <c:v>76.380604869833718</c:v>
                </c:pt>
                <c:pt idx="2">
                  <c:v>74.219353027857707</c:v>
                </c:pt>
                <c:pt idx="3">
                  <c:v>74.331625850817488</c:v>
                </c:pt>
                <c:pt idx="4">
                  <c:v>69.230229457581927</c:v>
                </c:pt>
                <c:pt idx="5">
                  <c:v>68.27591046242371</c:v>
                </c:pt>
                <c:pt idx="6">
                  <c:v>66.04448810609783</c:v>
                </c:pt>
                <c:pt idx="7">
                  <c:v>66.36025542067226</c:v>
                </c:pt>
                <c:pt idx="8">
                  <c:v>61.567609290576115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344-4194-8CE9-FF394C48E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3858351"/>
        <c:axId val="1604916383"/>
      </c:barChart>
      <c:catAx>
        <c:axId val="17138583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Concentration (µg/ml)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04916383"/>
        <c:crosses val="autoZero"/>
        <c:auto val="1"/>
        <c:lblAlgn val="ctr"/>
        <c:lblOffset val="100"/>
        <c:noMultiLvlLbl val="0"/>
      </c:catAx>
      <c:valAx>
        <c:axId val="1604916383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Cell viability </a:t>
                </a:r>
              </a:p>
              <a:p>
                <a:pPr>
                  <a:defRPr/>
                </a:pPr>
                <a:r>
                  <a:rPr lang="en-US"/>
                  <a:t>(% of control)</a:t>
                </a:r>
              </a:p>
            </c:rich>
          </c:tx>
          <c:layout>
            <c:manualLayout>
              <c:xMode val="edge"/>
              <c:yMode val="edge"/>
              <c:x val="5.5351056578050442E-3"/>
              <c:y val="0.33968773148148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13858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338668</xdr:colOff>
      <xdr:row>3</xdr:row>
      <xdr:rowOff>10583</xdr:rowOff>
    </xdr:from>
    <xdr:to>
      <xdr:col>23</xdr:col>
      <xdr:colOff>95321</xdr:colOff>
      <xdr:row>26</xdr:row>
      <xdr:rowOff>133762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07CC2D7-4A69-433B-AC29-D607CF9AE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F5A05-49EC-4DB9-9D7C-4D6616CC29B7}">
  <dimension ref="A1:C3"/>
  <sheetViews>
    <sheetView workbookViewId="0"/>
  </sheetViews>
  <sheetFormatPr defaultRowHeight="14.5"/>
  <sheetData>
    <row r="1" spans="1:3">
      <c r="A1" t="s">
        <v>15</v>
      </c>
    </row>
    <row r="2" spans="1:3" ht="409.5">
      <c r="B2" t="s">
        <v>16</v>
      </c>
      <c r="C2" s="5" t="s">
        <v>17</v>
      </c>
    </row>
    <row r="3" spans="1:3">
      <c r="B3" t="s">
        <v>18</v>
      </c>
      <c r="C3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3"/>
  <sheetViews>
    <sheetView tabSelected="1" zoomScale="80" zoomScaleNormal="80" workbookViewId="0">
      <selection activeCell="L28" sqref="L28"/>
    </sheetView>
  </sheetViews>
  <sheetFormatPr defaultRowHeight="14.5"/>
  <sheetData>
    <row r="1" spans="1:14">
      <c r="D1" t="s">
        <v>1</v>
      </c>
      <c r="F1" s="13" t="s">
        <v>2</v>
      </c>
      <c r="G1" s="13"/>
      <c r="H1" s="13"/>
      <c r="I1" s="13"/>
      <c r="J1" s="13"/>
      <c r="K1" s="13"/>
      <c r="L1" s="13"/>
      <c r="M1" s="13"/>
    </row>
    <row r="2" spans="1:14">
      <c r="C2" t="s">
        <v>21</v>
      </c>
      <c r="D2" t="s">
        <v>3</v>
      </c>
      <c r="F2" s="6">
        <v>0.25</v>
      </c>
      <c r="G2" s="6">
        <v>0.5</v>
      </c>
      <c r="H2" s="6">
        <v>1</v>
      </c>
      <c r="I2" s="6">
        <v>2.5</v>
      </c>
      <c r="J2" s="6">
        <v>5</v>
      </c>
      <c r="K2" s="6">
        <v>10</v>
      </c>
      <c r="L2" s="6">
        <v>20</v>
      </c>
      <c r="M2" s="6">
        <v>40</v>
      </c>
    </row>
    <row r="3" spans="1:14">
      <c r="A3" t="s">
        <v>0</v>
      </c>
      <c r="B3" s="1"/>
    </row>
    <row r="4" spans="1:14">
      <c r="B4">
        <v>1</v>
      </c>
      <c r="C4">
        <v>1.873</v>
      </c>
      <c r="D4">
        <v>1.8420000000000001</v>
      </c>
      <c r="F4">
        <v>1.256</v>
      </c>
      <c r="G4">
        <v>1.3620000000000001</v>
      </c>
      <c r="H4">
        <v>1.444</v>
      </c>
      <c r="I4">
        <v>1.2190000000000001</v>
      </c>
      <c r="J4">
        <v>1.377</v>
      </c>
      <c r="K4">
        <v>1.206</v>
      </c>
      <c r="L4">
        <v>1.3280000000000001</v>
      </c>
      <c r="M4">
        <v>1.232</v>
      </c>
    </row>
    <row r="5" spans="1:14">
      <c r="B5">
        <v>2</v>
      </c>
      <c r="C5">
        <v>1.9079999999999999</v>
      </c>
      <c r="D5">
        <v>1.623</v>
      </c>
      <c r="F5">
        <v>1.4339999999999999</v>
      </c>
      <c r="G5">
        <v>1.3220000000000001</v>
      </c>
      <c r="H5">
        <v>1.341</v>
      </c>
      <c r="I5">
        <v>1.089</v>
      </c>
      <c r="J5">
        <v>1.278</v>
      </c>
      <c r="K5">
        <v>1.23</v>
      </c>
      <c r="L5">
        <v>1.1910000000000001</v>
      </c>
      <c r="M5">
        <v>1.1100000000000001</v>
      </c>
    </row>
    <row r="6" spans="1:14">
      <c r="B6">
        <v>3</v>
      </c>
      <c r="C6">
        <v>1.9650000000000001</v>
      </c>
      <c r="D6">
        <v>1.7629999999999999</v>
      </c>
      <c r="F6">
        <v>1.3049999999999999</v>
      </c>
      <c r="G6">
        <v>1.4319999999999999</v>
      </c>
      <c r="H6">
        <v>1.288</v>
      </c>
      <c r="I6">
        <v>1.258</v>
      </c>
      <c r="J6">
        <v>1.228</v>
      </c>
      <c r="K6">
        <v>1.1319999999999999</v>
      </c>
      <c r="L6">
        <v>1.1819999999999999</v>
      </c>
      <c r="M6">
        <v>1.004</v>
      </c>
    </row>
    <row r="7" spans="1:14">
      <c r="B7">
        <v>4</v>
      </c>
      <c r="C7">
        <v>1.9159999999999999</v>
      </c>
      <c r="D7">
        <v>1.901</v>
      </c>
      <c r="F7">
        <v>1.409</v>
      </c>
      <c r="G7">
        <v>1.325</v>
      </c>
      <c r="H7">
        <v>1.2969999999999999</v>
      </c>
      <c r="I7">
        <v>1.343</v>
      </c>
      <c r="J7">
        <v>1.1220000000000001</v>
      </c>
      <c r="K7">
        <v>1.1140000000000001</v>
      </c>
      <c r="L7">
        <v>1.091</v>
      </c>
      <c r="M7">
        <v>1.1080000000000001</v>
      </c>
    </row>
    <row r="8" spans="1:14">
      <c r="B8">
        <v>5</v>
      </c>
      <c r="C8">
        <v>1.984</v>
      </c>
      <c r="D8">
        <v>1.7509999999999999</v>
      </c>
      <c r="F8">
        <v>1.4179999999999999</v>
      </c>
      <c r="G8">
        <v>1.3109999999999999</v>
      </c>
      <c r="H8">
        <v>1.3340000000000001</v>
      </c>
      <c r="I8">
        <v>1.2470000000000001</v>
      </c>
      <c r="J8">
        <v>1.097</v>
      </c>
      <c r="K8">
        <v>1.0920000000000001</v>
      </c>
      <c r="L8">
        <v>1.1000000000000001</v>
      </c>
      <c r="M8">
        <v>0.92700000000000005</v>
      </c>
    </row>
    <row r="9" spans="1:14">
      <c r="B9">
        <v>6</v>
      </c>
      <c r="C9">
        <v>1.7989999999999999</v>
      </c>
      <c r="D9">
        <v>1.633</v>
      </c>
      <c r="F9">
        <v>1.3640000000000001</v>
      </c>
      <c r="G9">
        <v>1.3340000000000001</v>
      </c>
      <c r="H9">
        <v>1.3720000000000001</v>
      </c>
      <c r="I9">
        <v>1.2130000000000001</v>
      </c>
      <c r="J9">
        <v>1.1819999999999999</v>
      </c>
      <c r="K9">
        <v>1.129</v>
      </c>
      <c r="L9">
        <v>1.212</v>
      </c>
      <c r="M9">
        <v>1.0680000000000001</v>
      </c>
    </row>
    <row r="10" spans="1:14">
      <c r="B10">
        <v>7</v>
      </c>
      <c r="C10">
        <v>1.897</v>
      </c>
      <c r="D10">
        <v>1.879</v>
      </c>
      <c r="F10">
        <v>1.458</v>
      </c>
      <c r="G10">
        <v>1.1739999999999999</v>
      </c>
      <c r="H10">
        <v>1.198</v>
      </c>
      <c r="I10">
        <v>1.2509999999999999</v>
      </c>
      <c r="J10">
        <v>1.1639999999999999</v>
      </c>
      <c r="K10">
        <v>1.18</v>
      </c>
      <c r="L10">
        <v>1.119</v>
      </c>
      <c r="M10">
        <v>1.135</v>
      </c>
    </row>
    <row r="11" spans="1:14">
      <c r="B11">
        <v>8</v>
      </c>
      <c r="C11">
        <v>1.9370000000000001</v>
      </c>
      <c r="D11">
        <v>1.859</v>
      </c>
      <c r="F11">
        <v>1.2410000000000001</v>
      </c>
      <c r="G11">
        <v>1.3169999999999999</v>
      </c>
      <c r="H11">
        <v>1.319</v>
      </c>
      <c r="I11">
        <v>1.246</v>
      </c>
      <c r="J11">
        <v>1.282</v>
      </c>
      <c r="K11">
        <v>1.329</v>
      </c>
      <c r="L11">
        <v>1.234</v>
      </c>
      <c r="M11">
        <v>1.19</v>
      </c>
    </row>
    <row r="12" spans="1:14">
      <c r="B12" t="s">
        <v>20</v>
      </c>
      <c r="C12" s="2">
        <f>AVERAGE(C4:C11)</f>
        <v>1.9098749999999998</v>
      </c>
      <c r="D12" s="3">
        <f>AVERAGE(D4:D11)</f>
        <v>1.7813749999999997</v>
      </c>
      <c r="E12" s="2"/>
      <c r="F12" s="2">
        <f t="shared" ref="F12:M12" si="0">AVERAGE(F4:F11)</f>
        <v>1.360625</v>
      </c>
      <c r="G12" s="2">
        <f t="shared" si="0"/>
        <v>1.322125</v>
      </c>
      <c r="H12" s="2">
        <f t="shared" si="0"/>
        <v>1.324125</v>
      </c>
      <c r="I12" s="2">
        <f t="shared" si="0"/>
        <v>1.23325</v>
      </c>
      <c r="J12" s="2">
        <f t="shared" si="0"/>
        <v>1.2162500000000001</v>
      </c>
      <c r="K12" s="2">
        <f t="shared" si="0"/>
        <v>1.1764999999999999</v>
      </c>
      <c r="L12" s="2">
        <f t="shared" si="0"/>
        <v>1.1821249999999999</v>
      </c>
      <c r="M12" s="2">
        <f t="shared" si="0"/>
        <v>1.0967499999999999</v>
      </c>
      <c r="N12" s="2"/>
    </row>
    <row r="13" spans="1:14">
      <c r="B13" t="s">
        <v>12</v>
      </c>
      <c r="C13" s="3">
        <f>C12/$D$12*100</f>
        <v>107.21352887516666</v>
      </c>
      <c r="D13" s="3">
        <f>D12/$D$12*100</f>
        <v>100</v>
      </c>
      <c r="E13" s="3"/>
      <c r="F13" s="3">
        <f>F12/$D$12*100</f>
        <v>76.380604869833704</v>
      </c>
      <c r="G13" s="3">
        <f t="shared" ref="G13:M13" si="1">G12/$D$12*100</f>
        <v>74.219353027857707</v>
      </c>
      <c r="H13" s="3">
        <f t="shared" si="1"/>
        <v>74.331625850817488</v>
      </c>
      <c r="I13" s="3">
        <f t="shared" si="1"/>
        <v>69.230229457581942</v>
      </c>
      <c r="J13" s="3">
        <f t="shared" si="1"/>
        <v>68.27591046242371</v>
      </c>
      <c r="K13" s="3">
        <f t="shared" si="1"/>
        <v>66.044488106097816</v>
      </c>
      <c r="L13" s="3">
        <f t="shared" si="1"/>
        <v>66.360255420672232</v>
      </c>
      <c r="M13" s="3">
        <f t="shared" si="1"/>
        <v>61.567609290576108</v>
      </c>
      <c r="N13" s="3"/>
    </row>
    <row r="14" spans="1:14">
      <c r="F14" s="8"/>
      <c r="G14" s="8"/>
      <c r="H14" s="8"/>
      <c r="I14" s="8"/>
    </row>
    <row r="15" spans="1:14">
      <c r="B15" t="s">
        <v>4</v>
      </c>
      <c r="D15" s="4">
        <f>D4/$D$12*100</f>
        <v>103.40326994596873</v>
      </c>
      <c r="F15" s="4">
        <f>F4/$D$12*100</f>
        <v>70.507332818749575</v>
      </c>
      <c r="G15" s="4">
        <f t="shared" ref="G15:M15" si="2">G4/$D$12*100</f>
        <v>76.457792435618572</v>
      </c>
      <c r="H15" s="4">
        <f t="shared" si="2"/>
        <v>81.060978176970039</v>
      </c>
      <c r="I15" s="4">
        <f t="shared" si="2"/>
        <v>68.430285593993418</v>
      </c>
      <c r="J15" s="4">
        <f t="shared" si="2"/>
        <v>77.299838607817009</v>
      </c>
      <c r="K15" s="4">
        <f t="shared" si="2"/>
        <v>67.700512244754762</v>
      </c>
      <c r="L15" s="4">
        <f t="shared" si="2"/>
        <v>74.549154445302108</v>
      </c>
      <c r="M15" s="4">
        <f t="shared" si="2"/>
        <v>69.160058943232059</v>
      </c>
    </row>
    <row r="16" spans="1:14">
      <c r="B16" t="s">
        <v>5</v>
      </c>
      <c r="D16" s="4">
        <f t="shared" ref="D16:D22" si="3">D5/$D$12*100</f>
        <v>91.109395831871467</v>
      </c>
      <c r="F16" s="4">
        <f t="shared" ref="F16:M22" si="4">F5/$D$12*100</f>
        <v>80.499614062171091</v>
      </c>
      <c r="G16" s="4">
        <f t="shared" si="4"/>
        <v>74.212335976422722</v>
      </c>
      <c r="H16" s="4">
        <f t="shared" si="4"/>
        <v>75.278927794540735</v>
      </c>
      <c r="I16" s="4">
        <f t="shared" si="4"/>
        <v>61.132552101606919</v>
      </c>
      <c r="J16" s="4">
        <f t="shared" si="4"/>
        <v>71.742333871307281</v>
      </c>
      <c r="K16" s="4">
        <f t="shared" si="4"/>
        <v>69.047786120272264</v>
      </c>
      <c r="L16" s="4">
        <f t="shared" si="4"/>
        <v>66.858466072556325</v>
      </c>
      <c r="M16" s="4">
        <f t="shared" si="4"/>
        <v>62.311416742684742</v>
      </c>
    </row>
    <row r="17" spans="2:13">
      <c r="B17" t="s">
        <v>6</v>
      </c>
      <c r="D17" s="4">
        <f t="shared" si="3"/>
        <v>98.968493439056914</v>
      </c>
      <c r="F17" s="4">
        <f t="shared" si="4"/>
        <v>73.25801698126449</v>
      </c>
      <c r="G17" s="4">
        <f t="shared" si="4"/>
        <v>80.387341239211295</v>
      </c>
      <c r="H17" s="4">
        <f t="shared" si="4"/>
        <v>72.303697986106258</v>
      </c>
      <c r="I17" s="4">
        <f t="shared" si="4"/>
        <v>70.61960564170937</v>
      </c>
      <c r="J17" s="4">
        <f t="shared" si="4"/>
        <v>68.935513297312482</v>
      </c>
      <c r="K17" s="4">
        <f t="shared" si="4"/>
        <v>63.546417795242448</v>
      </c>
      <c r="L17" s="4">
        <f t="shared" si="4"/>
        <v>66.35323836923726</v>
      </c>
      <c r="M17" s="4">
        <f t="shared" si="4"/>
        <v>56.360957125815744</v>
      </c>
    </row>
    <row r="18" spans="2:13">
      <c r="B18" t="s">
        <v>7</v>
      </c>
      <c r="D18" s="4">
        <f t="shared" si="3"/>
        <v>106.71531822328259</v>
      </c>
      <c r="F18" s="4">
        <f t="shared" si="4"/>
        <v>79.096203775173691</v>
      </c>
      <c r="G18" s="4">
        <f t="shared" si="4"/>
        <v>74.380745210862415</v>
      </c>
      <c r="H18" s="4">
        <f t="shared" si="4"/>
        <v>72.808925689425308</v>
      </c>
      <c r="I18" s="4">
        <f t="shared" si="4"/>
        <v>75.391200617500544</v>
      </c>
      <c r="J18" s="4">
        <f t="shared" si="4"/>
        <v>62.985053680443492</v>
      </c>
      <c r="K18" s="4">
        <f t="shared" si="4"/>
        <v>62.535962388604325</v>
      </c>
      <c r="L18" s="4">
        <f t="shared" si="4"/>
        <v>61.244824924566707</v>
      </c>
      <c r="M18" s="4">
        <f t="shared" si="4"/>
        <v>62.199143919724939</v>
      </c>
    </row>
    <row r="19" spans="2:13">
      <c r="B19" t="s">
        <v>8</v>
      </c>
      <c r="D19" s="4">
        <f t="shared" si="3"/>
        <v>98.29485650129817</v>
      </c>
      <c r="F19" s="4">
        <f t="shared" si="4"/>
        <v>79.601431478492742</v>
      </c>
      <c r="G19" s="4">
        <f t="shared" si="4"/>
        <v>73.594835450143862</v>
      </c>
      <c r="H19" s="4">
        <f t="shared" si="4"/>
        <v>74.88597291418148</v>
      </c>
      <c r="I19" s="4">
        <f t="shared" si="4"/>
        <v>70.00210511543051</v>
      </c>
      <c r="J19" s="4">
        <f t="shared" si="4"/>
        <v>61.581643393446086</v>
      </c>
      <c r="K19" s="4">
        <f t="shared" si="4"/>
        <v>61.300961336046612</v>
      </c>
      <c r="L19" s="4">
        <f t="shared" si="4"/>
        <v>61.750052627885779</v>
      </c>
      <c r="M19" s="4">
        <f t="shared" si="4"/>
        <v>52.038453441863744</v>
      </c>
    </row>
    <row r="20" spans="2:13">
      <c r="B20" t="s">
        <v>9</v>
      </c>
      <c r="D20" s="4">
        <f t="shared" si="3"/>
        <v>91.670759946670415</v>
      </c>
      <c r="F20" s="4">
        <f t="shared" si="4"/>
        <v>76.570065258578367</v>
      </c>
      <c r="G20" s="4">
        <f t="shared" si="4"/>
        <v>74.88597291418148</v>
      </c>
      <c r="H20" s="4">
        <f t="shared" si="4"/>
        <v>77.019156550417534</v>
      </c>
      <c r="I20" s="4">
        <f t="shared" si="4"/>
        <v>68.093467125114032</v>
      </c>
      <c r="J20" s="4">
        <f t="shared" si="4"/>
        <v>66.35323836923726</v>
      </c>
      <c r="K20" s="4">
        <f t="shared" si="4"/>
        <v>63.378008560802755</v>
      </c>
      <c r="L20" s="4">
        <f t="shared" si="4"/>
        <v>68.037330713634134</v>
      </c>
      <c r="M20" s="4">
        <f t="shared" si="4"/>
        <v>59.953687460529103</v>
      </c>
    </row>
    <row r="21" spans="2:13">
      <c r="B21" t="s">
        <v>10</v>
      </c>
      <c r="D21" s="4">
        <f t="shared" si="3"/>
        <v>105.48031717072487</v>
      </c>
      <c r="F21" s="4">
        <f t="shared" si="4"/>
        <v>81.846887937688592</v>
      </c>
      <c r="G21" s="4">
        <f t="shared" si="4"/>
        <v>65.904147077398093</v>
      </c>
      <c r="H21" s="4">
        <f t="shared" si="4"/>
        <v>67.251420952915595</v>
      </c>
      <c r="I21" s="4">
        <f t="shared" si="4"/>
        <v>70.226650761350086</v>
      </c>
      <c r="J21" s="4">
        <f t="shared" si="4"/>
        <v>65.342782962599117</v>
      </c>
      <c r="K21" s="4">
        <f t="shared" si="4"/>
        <v>66.240965546277465</v>
      </c>
      <c r="L21" s="4">
        <f t="shared" si="4"/>
        <v>62.816644446003799</v>
      </c>
      <c r="M21" s="4">
        <f t="shared" si="4"/>
        <v>63.714827029682141</v>
      </c>
    </row>
    <row r="22" spans="2:13">
      <c r="B22" t="s">
        <v>11</v>
      </c>
      <c r="D22" s="4">
        <f t="shared" si="3"/>
        <v>104.35758894112695</v>
      </c>
      <c r="F22" s="4">
        <f t="shared" si="4"/>
        <v>69.665286646551138</v>
      </c>
      <c r="G22" s="4">
        <f t="shared" si="4"/>
        <v>73.931653919023233</v>
      </c>
      <c r="H22" s="4">
        <f t="shared" si="4"/>
        <v>74.043926741983029</v>
      </c>
      <c r="I22" s="4">
        <f t="shared" si="4"/>
        <v>69.945968703950612</v>
      </c>
      <c r="J22" s="4">
        <f t="shared" si="4"/>
        <v>71.966879517226872</v>
      </c>
      <c r="K22" s="4">
        <f t="shared" si="4"/>
        <v>74.605290856781991</v>
      </c>
      <c r="L22" s="4">
        <f t="shared" si="4"/>
        <v>69.272331766191854</v>
      </c>
      <c r="M22" s="4">
        <f t="shared" si="4"/>
        <v>66.802329661076413</v>
      </c>
    </row>
    <row r="23" spans="2:13">
      <c r="B23" t="s">
        <v>12</v>
      </c>
      <c r="D23" s="10">
        <f>AVERAGE(D15:D22)</f>
        <v>100.00000000000003</v>
      </c>
      <c r="F23" s="9">
        <f>AVERAGE(F15:F22)</f>
        <v>76.380604869833718</v>
      </c>
      <c r="G23" s="9">
        <f t="shared" ref="G23:M23" si="5">AVERAGE(G15:G22)</f>
        <v>74.219353027857707</v>
      </c>
      <c r="H23" s="9">
        <f t="shared" si="5"/>
        <v>74.331625850817488</v>
      </c>
      <c r="I23" s="9">
        <f t="shared" si="5"/>
        <v>69.230229457581927</v>
      </c>
      <c r="J23" s="9">
        <f t="shared" si="5"/>
        <v>68.27591046242371</v>
      </c>
      <c r="K23" s="9">
        <f t="shared" si="5"/>
        <v>66.04448810609783</v>
      </c>
      <c r="L23" s="9">
        <f t="shared" si="5"/>
        <v>66.36025542067226</v>
      </c>
      <c r="M23" s="9">
        <f t="shared" si="5"/>
        <v>61.567609290576115</v>
      </c>
    </row>
    <row r="24" spans="2:13">
      <c r="B24" t="s">
        <v>13</v>
      </c>
      <c r="D24" s="4">
        <f>STDEV(D15:D22)</f>
        <v>6.0720766665758834</v>
      </c>
      <c r="F24" s="4">
        <f>STDEV(F15:F22)</f>
        <v>4.6899887686272175</v>
      </c>
      <c r="G24" s="4">
        <f t="shared" ref="G24:M24" si="6">STDEV(G15:G22)</f>
        <v>4.0203164638559512</v>
      </c>
      <c r="H24" s="4">
        <f t="shared" si="6"/>
        <v>3.970513910773187</v>
      </c>
      <c r="I24" s="4">
        <f t="shared" si="6"/>
        <v>3.9549856289394905</v>
      </c>
      <c r="J24" s="4">
        <f t="shared" si="6"/>
        <v>5.2455692987041758</v>
      </c>
      <c r="K24" s="4">
        <f t="shared" si="6"/>
        <v>4.3629843882098402</v>
      </c>
      <c r="L24" s="4">
        <f t="shared" si="6"/>
        <v>4.4493639705907384</v>
      </c>
      <c r="M24" s="4">
        <f t="shared" si="6"/>
        <v>5.4919291464262034</v>
      </c>
    </row>
    <row r="25" spans="2:13">
      <c r="B25" t="s">
        <v>14</v>
      </c>
      <c r="D25" s="4">
        <f>D24/SQRT(8)</f>
        <v>2.146803293410207</v>
      </c>
      <c r="F25" s="4">
        <f>F24/SQRT(8)</f>
        <v>1.6581614309925254</v>
      </c>
      <c r="G25" s="4">
        <f t="shared" ref="G25:M25" si="7">G24/SQRT(8)</f>
        <v>1.4213965170542322</v>
      </c>
      <c r="H25" s="4">
        <f t="shared" si="7"/>
        <v>1.4037886555516195</v>
      </c>
      <c r="I25" s="4">
        <f t="shared" si="7"/>
        <v>1.3982985788592281</v>
      </c>
      <c r="J25" s="4">
        <f t="shared" si="7"/>
        <v>1.8545888111488424</v>
      </c>
      <c r="K25" s="4">
        <f t="shared" si="7"/>
        <v>1.5425479235571091</v>
      </c>
      <c r="L25" s="4">
        <f t="shared" si="7"/>
        <v>1.5730877177859066</v>
      </c>
      <c r="M25" s="4">
        <f t="shared" si="7"/>
        <v>1.941690170617008</v>
      </c>
    </row>
    <row r="26" spans="2:13">
      <c r="F26" s="7"/>
      <c r="G26" s="7"/>
      <c r="H26" s="7"/>
      <c r="I26" s="7"/>
      <c r="J26" s="7"/>
      <c r="K26" s="7"/>
      <c r="L26" s="7"/>
      <c r="M26" s="7"/>
    </row>
    <row r="27" spans="2:13">
      <c r="F27" s="7"/>
      <c r="G27" s="7"/>
      <c r="H27" s="7"/>
      <c r="I27" s="7"/>
    </row>
    <row r="37" spans="4:13"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4:13"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4:13">
      <c r="D39" s="3"/>
      <c r="E39" s="3"/>
      <c r="F39" s="3"/>
      <c r="G39" s="3"/>
      <c r="H39" s="3"/>
      <c r="I39" s="3"/>
      <c r="J39" s="3"/>
      <c r="K39" s="3"/>
      <c r="L39" s="3"/>
      <c r="M39" s="3"/>
    </row>
    <row r="41" spans="4:13">
      <c r="D41" s="4"/>
      <c r="F41" s="4"/>
      <c r="G41" s="4"/>
      <c r="H41" s="4"/>
      <c r="I41" s="4"/>
      <c r="J41" s="4"/>
      <c r="K41" s="4"/>
      <c r="L41" s="4"/>
      <c r="M41" s="4"/>
    </row>
    <row r="42" spans="4:13">
      <c r="D42" s="4"/>
      <c r="F42" s="4"/>
      <c r="G42" s="4"/>
      <c r="H42" s="4"/>
      <c r="I42" s="4"/>
      <c r="J42" s="4"/>
      <c r="K42" s="4"/>
      <c r="L42" s="4"/>
      <c r="M42" s="4"/>
    </row>
    <row r="43" spans="4:13">
      <c r="D43" s="4"/>
      <c r="F43" s="4"/>
      <c r="G43" s="4"/>
      <c r="H43" s="4"/>
      <c r="I43" s="4"/>
      <c r="J43" s="4"/>
      <c r="K43" s="4"/>
      <c r="L43" s="4"/>
      <c r="M43" s="4"/>
    </row>
    <row r="44" spans="4:13">
      <c r="D44" s="4"/>
      <c r="F44" s="4"/>
      <c r="G44" s="4"/>
      <c r="H44" s="4"/>
      <c r="I44" s="4"/>
      <c r="J44" s="4"/>
      <c r="K44" s="4"/>
      <c r="L44" s="4"/>
      <c r="M44" s="4"/>
    </row>
    <row r="45" spans="4:13">
      <c r="D45" s="4"/>
      <c r="F45" s="4"/>
      <c r="G45" s="4"/>
      <c r="H45" s="4"/>
      <c r="I45" s="4"/>
      <c r="J45" s="4"/>
      <c r="K45" s="4"/>
      <c r="L45" s="4"/>
      <c r="M45" s="4"/>
    </row>
    <row r="46" spans="4:13">
      <c r="D46" s="4"/>
      <c r="F46" s="4"/>
      <c r="G46" s="4"/>
      <c r="H46" s="4"/>
      <c r="I46" s="4"/>
      <c r="J46" s="4"/>
      <c r="K46" s="4"/>
      <c r="L46" s="4"/>
      <c r="M46" s="4"/>
    </row>
    <row r="47" spans="4:13">
      <c r="D47" s="4"/>
      <c r="F47" s="4"/>
      <c r="G47" s="4"/>
      <c r="H47" s="4"/>
      <c r="I47" s="4"/>
      <c r="J47" s="4"/>
      <c r="K47" s="4"/>
      <c r="L47" s="4"/>
      <c r="M47" s="4"/>
    </row>
    <row r="48" spans="4:13">
      <c r="D48" s="4"/>
      <c r="F48" s="4"/>
      <c r="G48" s="4"/>
      <c r="H48" s="4"/>
      <c r="I48" s="4"/>
      <c r="J48" s="4"/>
      <c r="K48" s="4"/>
      <c r="L48" s="4"/>
      <c r="M48" s="4"/>
    </row>
    <row r="49" spans="4:13">
      <c r="D49" s="11"/>
      <c r="F49" s="4"/>
      <c r="G49" s="4"/>
      <c r="H49" s="4"/>
      <c r="I49" s="4"/>
      <c r="J49" s="4"/>
      <c r="K49" s="4"/>
      <c r="L49" s="4"/>
      <c r="M49" s="4"/>
    </row>
    <row r="50" spans="4:13">
      <c r="D50" s="11"/>
      <c r="F50" s="4"/>
      <c r="G50" s="4"/>
      <c r="H50" s="4"/>
      <c r="I50" s="4"/>
      <c r="J50" s="4"/>
      <c r="K50" s="4"/>
      <c r="L50" s="4"/>
      <c r="M50" s="4"/>
    </row>
    <row r="51" spans="4:13">
      <c r="D51" s="11"/>
      <c r="F51" s="4"/>
      <c r="G51" s="4"/>
      <c r="H51" s="4"/>
      <c r="I51" s="4"/>
      <c r="J51" s="4"/>
      <c r="K51" s="4"/>
      <c r="L51" s="4"/>
      <c r="M51" s="4"/>
    </row>
    <row r="52" spans="4:13">
      <c r="D52" s="11"/>
      <c r="F52" s="4"/>
      <c r="G52" s="4"/>
      <c r="H52" s="4"/>
      <c r="I52" s="4"/>
      <c r="J52" s="4"/>
      <c r="K52" s="4"/>
      <c r="L52" s="4"/>
      <c r="M52" s="4"/>
    </row>
    <row r="53" spans="4:13">
      <c r="D53" s="11"/>
      <c r="F53" s="4"/>
      <c r="G53" s="4"/>
      <c r="H53" s="4"/>
      <c r="I53" s="4"/>
      <c r="J53" s="4"/>
      <c r="K53" s="4"/>
      <c r="L53" s="4"/>
      <c r="M53" s="4"/>
    </row>
    <row r="54" spans="4:13">
      <c r="D54" s="11"/>
      <c r="F54" s="4"/>
      <c r="G54" s="4"/>
      <c r="H54" s="4"/>
      <c r="I54" s="4"/>
      <c r="J54" s="4"/>
      <c r="K54" s="4"/>
      <c r="L54" s="4"/>
      <c r="M54" s="4"/>
    </row>
    <row r="55" spans="4:13">
      <c r="D55" s="11"/>
      <c r="F55" s="4"/>
      <c r="G55" s="4"/>
      <c r="H55" s="4"/>
      <c r="I55" s="4"/>
      <c r="J55" s="4"/>
      <c r="K55" s="4"/>
      <c r="L55" s="4"/>
      <c r="M55" s="4"/>
    </row>
    <row r="56" spans="4:13">
      <c r="D56" s="11"/>
      <c r="F56" s="4"/>
      <c r="G56" s="4"/>
      <c r="H56" s="4"/>
      <c r="I56" s="4"/>
      <c r="J56" s="4"/>
      <c r="K56" s="4"/>
      <c r="L56" s="4"/>
      <c r="M56" s="4"/>
    </row>
    <row r="57" spans="4:13">
      <c r="D57" s="11"/>
      <c r="F57" s="8"/>
      <c r="G57" s="8"/>
      <c r="H57" s="8"/>
      <c r="I57" s="8"/>
      <c r="J57" s="8"/>
      <c r="K57" s="8"/>
      <c r="L57" s="8"/>
      <c r="M57" s="8"/>
    </row>
    <row r="58" spans="4:13"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4:13"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4:13">
      <c r="D60" s="4"/>
      <c r="E60" s="4"/>
      <c r="F60" s="4"/>
      <c r="G60" s="4"/>
      <c r="H60" s="4"/>
      <c r="I60" s="4"/>
      <c r="J60" s="4"/>
      <c r="K60" s="4"/>
      <c r="L60" s="4"/>
      <c r="M60" s="4"/>
    </row>
    <row r="67" spans="1:6">
      <c r="A67" s="12"/>
      <c r="B67" s="12"/>
      <c r="C67" s="12"/>
      <c r="D67" s="12"/>
      <c r="E67" s="12"/>
      <c r="F67" s="12"/>
    </row>
    <row r="83" spans="1:3">
      <c r="A83" s="12"/>
      <c r="B83" s="12"/>
      <c r="C83" s="12"/>
    </row>
  </sheetData>
  <mergeCells count="1">
    <mergeCell ref="F1:M1"/>
  </mergeCell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Magellan Sheet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Ploenthip Puthongking</cp:lastModifiedBy>
  <dcterms:created xsi:type="dcterms:W3CDTF">2018-02-28T20:46:50Z</dcterms:created>
  <dcterms:modified xsi:type="dcterms:W3CDTF">2023-11-10T04:25:33Z</dcterms:modified>
</cp:coreProperties>
</file>