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:\1-2020\0  MS-2020 ++\1-Submit MS-2020 ++\01   0  5-FU pim-ทุนพี่อ้ง-PeerrJ\0-PeeJ\1-Revise-15Feb24\Submit-revise version March 20 2024\"/>
    </mc:Choice>
  </mc:AlternateContent>
  <xr:revisionPtr revIDLastSave="0" documentId="8_{BE76CD13-900B-44F4-AEA3-AB3826689D4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_xltb_storage_" sheetId="4" state="veryHidden" r:id="rId1"/>
    <sheet name="Cytotoxicity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" l="1"/>
  <c r="T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D30" i="5"/>
  <c r="D29" i="5"/>
  <c r="D28" i="5"/>
  <c r="D21" i="5"/>
  <c r="D22" i="5"/>
  <c r="D23" i="5"/>
  <c r="D24" i="5"/>
  <c r="D25" i="5"/>
  <c r="D26" i="5"/>
  <c r="D27" i="5"/>
  <c r="D20" i="5"/>
  <c r="S18" i="5"/>
  <c r="R18" i="5" s="1"/>
  <c r="Q18" i="5" s="1"/>
  <c r="O18" i="5"/>
  <c r="N18" i="5"/>
  <c r="M18" i="5"/>
  <c r="K18" i="5"/>
  <c r="J18" i="5"/>
  <c r="I18" i="5" s="1"/>
  <c r="G18" i="5"/>
  <c r="F18" i="5"/>
  <c r="E18" i="5"/>
  <c r="D15" i="5"/>
  <c r="D14" i="5"/>
  <c r="P20" i="5" s="1"/>
  <c r="T15" i="5"/>
  <c r="T14" i="5"/>
  <c r="S15" i="5"/>
  <c r="S14" i="5"/>
  <c r="R15" i="5"/>
  <c r="R14" i="5"/>
  <c r="Q15" i="5"/>
  <c r="Q14" i="5"/>
  <c r="P15" i="5"/>
  <c r="P14" i="5"/>
  <c r="O15" i="5"/>
  <c r="O14" i="5"/>
  <c r="N15" i="5"/>
  <c r="N14" i="5"/>
  <c r="M15" i="5"/>
  <c r="M14" i="5"/>
  <c r="L15" i="5"/>
  <c r="L14" i="5"/>
  <c r="K14" i="5"/>
  <c r="K15" i="5"/>
  <c r="J15" i="5"/>
  <c r="J14" i="5"/>
  <c r="I15" i="5"/>
  <c r="I14" i="5"/>
  <c r="H15" i="5"/>
  <c r="H14" i="5"/>
  <c r="G15" i="5"/>
  <c r="G14" i="5"/>
  <c r="F15" i="5"/>
  <c r="F14" i="5"/>
  <c r="E15" i="5"/>
  <c r="E14" i="5"/>
  <c r="S4" i="5"/>
  <c r="R4" i="5" s="1"/>
  <c r="Q4" i="5" s="1"/>
  <c r="O4" i="5"/>
  <c r="N4" i="5" s="1"/>
  <c r="M4" i="5" s="1"/>
  <c r="K4" i="5"/>
  <c r="J4" i="5" s="1"/>
  <c r="I4" i="5" s="1"/>
  <c r="G4" i="5"/>
  <c r="F4" i="5" s="1"/>
  <c r="E4" i="5" s="1"/>
  <c r="R25" i="5" l="1"/>
  <c r="Q25" i="5"/>
  <c r="P25" i="5"/>
  <c r="I25" i="5"/>
  <c r="R23" i="5"/>
  <c r="H25" i="5"/>
  <c r="T23" i="5"/>
  <c r="S23" i="5"/>
  <c r="P21" i="5"/>
  <c r="S20" i="5"/>
  <c r="P23" i="5"/>
  <c r="S27" i="5"/>
  <c r="K27" i="5"/>
  <c r="F22" i="5"/>
  <c r="J27" i="5"/>
  <c r="R21" i="5"/>
  <c r="O23" i="5"/>
  <c r="R27" i="5"/>
  <c r="N23" i="5"/>
  <c r="T21" i="5"/>
  <c r="I27" i="5"/>
  <c r="S21" i="5"/>
  <c r="H27" i="5"/>
  <c r="T25" i="5"/>
  <c r="Q21" i="5"/>
  <c r="G27" i="5"/>
  <c r="G25" i="5"/>
  <c r="G23" i="5"/>
  <c r="N21" i="5"/>
  <c r="F27" i="5"/>
  <c r="F25" i="5"/>
  <c r="F23" i="5"/>
  <c r="M21" i="5"/>
  <c r="S26" i="5"/>
  <c r="T24" i="5"/>
  <c r="T22" i="5"/>
  <c r="L21" i="5"/>
  <c r="R26" i="5"/>
  <c r="S24" i="5"/>
  <c r="S22" i="5"/>
  <c r="T20" i="5"/>
  <c r="P24" i="5"/>
  <c r="R20" i="5"/>
  <c r="Q22" i="5"/>
  <c r="E25" i="5"/>
  <c r="I26" i="5"/>
  <c r="O24" i="5"/>
  <c r="O22" i="5"/>
  <c r="Q20" i="5"/>
  <c r="Q26" i="5"/>
  <c r="Q24" i="5"/>
  <c r="R22" i="5"/>
  <c r="J26" i="5"/>
  <c r="E22" i="5"/>
  <c r="H26" i="5"/>
  <c r="H24" i="5"/>
  <c r="N22" i="5"/>
  <c r="O20" i="5"/>
  <c r="E21" i="5"/>
  <c r="G26" i="5"/>
  <c r="G24" i="5"/>
  <c r="M22" i="5"/>
  <c r="M20" i="5"/>
  <c r="T27" i="5"/>
  <c r="F26" i="5"/>
  <c r="F24" i="5"/>
  <c r="K22" i="5"/>
  <c r="L20" i="5"/>
  <c r="T26" i="5"/>
  <c r="S25" i="5"/>
  <c r="R24" i="5"/>
  <c r="Q23" i="5"/>
  <c r="P22" i="5"/>
  <c r="O21" i="5"/>
  <c r="N20" i="5"/>
  <c r="K20" i="5"/>
  <c r="Q27" i="5"/>
  <c r="P26" i="5"/>
  <c r="O25" i="5"/>
  <c r="N24" i="5"/>
  <c r="M23" i="5"/>
  <c r="L22" i="5"/>
  <c r="K21" i="5"/>
  <c r="J20" i="5"/>
  <c r="O27" i="5"/>
  <c r="N26" i="5"/>
  <c r="M25" i="5"/>
  <c r="L24" i="5"/>
  <c r="K23" i="5"/>
  <c r="J22" i="5"/>
  <c r="I21" i="5"/>
  <c r="H20" i="5"/>
  <c r="P27" i="5"/>
  <c r="I20" i="5"/>
  <c r="N27" i="5"/>
  <c r="M26" i="5"/>
  <c r="L25" i="5"/>
  <c r="K24" i="5"/>
  <c r="J23" i="5"/>
  <c r="I22" i="5"/>
  <c r="H21" i="5"/>
  <c r="G20" i="5"/>
  <c r="O26" i="5"/>
  <c r="N25" i="5"/>
  <c r="L23" i="5"/>
  <c r="J21" i="5"/>
  <c r="E27" i="5"/>
  <c r="M27" i="5"/>
  <c r="L26" i="5"/>
  <c r="K25" i="5"/>
  <c r="J24" i="5"/>
  <c r="I23" i="5"/>
  <c r="H22" i="5"/>
  <c r="G21" i="5"/>
  <c r="F20" i="5"/>
  <c r="M24" i="5"/>
  <c r="E26" i="5"/>
  <c r="L27" i="5"/>
  <c r="K26" i="5"/>
  <c r="J25" i="5"/>
  <c r="I24" i="5"/>
  <c r="H23" i="5"/>
  <c r="G22" i="5"/>
  <c r="F21" i="5"/>
  <c r="E24" i="5"/>
  <c r="E23" i="5"/>
  <c r="R29" i="5" l="1"/>
  <c r="S28" i="5"/>
  <c r="T28" i="5"/>
  <c r="R28" i="5"/>
  <c r="L28" i="5"/>
  <c r="I29" i="5"/>
  <c r="J28" i="5"/>
  <c r="T29" i="5"/>
  <c r="S29" i="5"/>
  <c r="K29" i="5"/>
  <c r="L29" i="5"/>
  <c r="P28" i="5"/>
  <c r="M28" i="5"/>
  <c r="F28" i="5"/>
  <c r="E29" i="5"/>
  <c r="Q29" i="5"/>
  <c r="H28" i="5"/>
  <c r="E28" i="5"/>
  <c r="N29" i="5"/>
  <c r="N28" i="5"/>
  <c r="Q28" i="5"/>
  <c r="F29" i="5"/>
  <c r="H29" i="5"/>
  <c r="O28" i="5"/>
  <c r="O29" i="5"/>
  <c r="P29" i="5"/>
  <c r="M29" i="5"/>
  <c r="K28" i="5"/>
  <c r="G28" i="5"/>
  <c r="G29" i="5"/>
  <c r="I28" i="5"/>
  <c r="J29" i="5"/>
</calcChain>
</file>

<file path=xl/sharedStrings.xml><?xml version="1.0" encoding="utf-8"?>
<sst xmlns="http://schemas.openxmlformats.org/spreadsheetml/2006/main" count="22" uniqueCount="15">
  <si>
    <t>Average</t>
  </si>
  <si>
    <t>SD</t>
  </si>
  <si>
    <t>SE</t>
  </si>
  <si>
    <t>%Viability</t>
  </si>
  <si>
    <t>Melatonin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</si>
  <si>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</si>
  <si>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</si>
  <si>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&lt;Name&gt;Tiff, 300 dpi, RGB, Transparent canvas&lt;/Name&gt;_x000D_
  &lt;Dpi&gt;300&lt;/Dpi&gt;_x000D_
  &lt;FileType&gt;Tiff&lt;/FileType&gt;_x000D_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</si>
  <si>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</si>
  <si>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Control</t>
  </si>
  <si>
    <t>C:\Users\Pim\My Works\Ph.D\Experiments\+รวมไฟล์เล่มธีสีส+\5 Part Wound healing and Cell Proliferations\1 Cytotoxicity\Graph เพิ่ม Control\E.tif</t>
  </si>
  <si>
    <t>BBM</t>
  </si>
  <si>
    <t>EBM</t>
  </si>
  <si>
    <t>Concentration (µM)</t>
  </si>
  <si>
    <t>Absorbance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</si>
</sst>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"/>
    <numFmt numFmtId="165" formatCode="0.0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name val="Calibri Light"/>
      <family val="2"/>
      <scheme val="maj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5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6" fontId="6" fillId="0" borderId="0" xfId="0" applyNumberFormat="1" applyFont="1"/>
    <xf numFmtId="14" fontId="1" fillId="0" borderId="0" xfId="0" applyNumberFormat="1" applyFont="1"/>
    <xf numFmtId="49" fontId="1" fillId="0" borderId="0" xfId="0" applyNumberFormat="1" applyFont="1"/>
    <xf numFmtId="0" fontId="7" fillId="0" borderId="0" xfId="0" applyFont="1" applyAlignment="1">
      <alignment horizontal="center"/>
    </xf>
    <xf numFmtId="165" fontId="6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/>
    <xf numFmtId="2" fontId="6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504D"/>
      <color rgb="FF9BBB59"/>
      <color rgb="FF4F81BD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22C3-AB69-45EC-9DCB-90420E306866}">
  <dimension ref="A1:C3"/>
  <sheetViews>
    <sheetView workbookViewId="0"/>
  </sheetViews>
  <sheetFormatPr defaultColWidth="8.81640625" defaultRowHeight="14.5" x14ac:dyDescent="0.35"/>
  <sheetData>
    <row r="1" spans="1:3" x14ac:dyDescent="0.35">
      <c r="A1" t="s">
        <v>5</v>
      </c>
    </row>
    <row r="2" spans="1:3" ht="409.5" x14ac:dyDescent="0.35">
      <c r="B2" t="s">
        <v>6</v>
      </c>
      <c r="C2" s="1" t="s">
        <v>7</v>
      </c>
    </row>
    <row r="3" spans="1:3" x14ac:dyDescent="0.35">
      <c r="B3" t="s">
        <v>8</v>
      </c>
      <c r="C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BF69-7B35-DE43-8112-F4122F60D848}">
  <dimension ref="A2:X63"/>
  <sheetViews>
    <sheetView tabSelected="1" topLeftCell="E1" zoomScale="80" zoomScaleNormal="80" workbookViewId="0">
      <selection activeCell="X6" sqref="X6"/>
    </sheetView>
  </sheetViews>
  <sheetFormatPr defaultColWidth="8.81640625" defaultRowHeight="15.5" x14ac:dyDescent="0.35"/>
  <cols>
    <col min="1" max="1" width="11.1796875" style="2" customWidth="1"/>
    <col min="2" max="2" width="10.6328125" style="2" bestFit="1" customWidth="1"/>
    <col min="3" max="3" width="19.1796875" style="2" customWidth="1"/>
    <col min="4" max="16384" width="8.81640625" style="2"/>
  </cols>
  <sheetData>
    <row r="2" spans="1:24" x14ac:dyDescent="0.35">
      <c r="B2" s="3"/>
    </row>
    <row r="3" spans="1:24" ht="58" customHeight="1" x14ac:dyDescent="0.35">
      <c r="B3" s="3"/>
      <c r="C3" s="20"/>
      <c r="D3" s="20" t="s">
        <v>9</v>
      </c>
      <c r="E3" s="30" t="s">
        <v>12</v>
      </c>
      <c r="F3" s="30"/>
      <c r="G3" s="30"/>
      <c r="H3" s="30"/>
      <c r="I3" s="30" t="s">
        <v>11</v>
      </c>
      <c r="J3" s="30"/>
      <c r="K3" s="30"/>
      <c r="L3" s="30"/>
      <c r="M3" s="30" t="s">
        <v>4</v>
      </c>
      <c r="N3" s="30"/>
      <c r="O3" s="30"/>
      <c r="P3" s="30"/>
      <c r="Q3" s="30"/>
      <c r="R3" s="30"/>
      <c r="S3" s="30"/>
      <c r="T3" s="30"/>
    </row>
    <row r="4" spans="1:24" x14ac:dyDescent="0.35">
      <c r="B4" s="3"/>
      <c r="C4" s="21" t="s">
        <v>13</v>
      </c>
      <c r="D4" s="20"/>
      <c r="E4" s="20">
        <f>F4/2</f>
        <v>12.5</v>
      </c>
      <c r="F4" s="20">
        <f t="shared" ref="F4" si="0">G4/2</f>
        <v>25</v>
      </c>
      <c r="G4" s="20">
        <f>H4/2</f>
        <v>50</v>
      </c>
      <c r="H4" s="20">
        <v>100</v>
      </c>
      <c r="I4" s="20">
        <f t="shared" ref="I4:J4" si="1">J4/2</f>
        <v>12.5</v>
      </c>
      <c r="J4" s="20">
        <f t="shared" si="1"/>
        <v>25</v>
      </c>
      <c r="K4" s="20">
        <f>L4/2</f>
        <v>50</v>
      </c>
      <c r="L4" s="20">
        <v>100</v>
      </c>
      <c r="M4" s="21">
        <f t="shared" ref="M4:N4" si="2">N4/2</f>
        <v>12.5</v>
      </c>
      <c r="N4" s="21">
        <f t="shared" si="2"/>
        <v>25</v>
      </c>
      <c r="O4" s="21">
        <f>P4/2</f>
        <v>50</v>
      </c>
      <c r="P4" s="21">
        <v>100</v>
      </c>
      <c r="Q4" s="20">
        <f t="shared" ref="Q4:R4" si="3">R4/2</f>
        <v>250</v>
      </c>
      <c r="R4" s="20">
        <f t="shared" si="3"/>
        <v>500</v>
      </c>
      <c r="S4" s="20">
        <f>T4/2</f>
        <v>1000</v>
      </c>
      <c r="T4" s="20">
        <v>2000</v>
      </c>
      <c r="U4" s="7"/>
    </row>
    <row r="5" spans="1:24" x14ac:dyDescent="0.35">
      <c r="B5" s="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1"/>
      <c r="R5" s="21"/>
      <c r="S5" s="21"/>
      <c r="T5" s="21"/>
    </row>
    <row r="6" spans="1:24" x14ac:dyDescent="0.35">
      <c r="B6" s="4"/>
      <c r="C6" s="33" t="s">
        <v>14</v>
      </c>
      <c r="D6" s="23">
        <v>0.31</v>
      </c>
      <c r="E6" s="24">
        <v>0.32500000000000001</v>
      </c>
      <c r="F6" s="24">
        <v>0.313</v>
      </c>
      <c r="G6" s="24">
        <v>0.317</v>
      </c>
      <c r="H6" s="24">
        <v>0.30599999999999999</v>
      </c>
      <c r="I6" s="25">
        <v>0.315</v>
      </c>
      <c r="J6" s="25">
        <v>0.316</v>
      </c>
      <c r="K6" s="25">
        <v>0.30399999999999999</v>
      </c>
      <c r="L6" s="25">
        <v>0.315</v>
      </c>
      <c r="M6" s="26">
        <v>0.30571753932848078</v>
      </c>
      <c r="N6" s="26">
        <v>0.33546959380136177</v>
      </c>
      <c r="O6" s="26">
        <v>0.3178612350316975</v>
      </c>
      <c r="P6" s="26">
        <v>0.3348624090162009</v>
      </c>
      <c r="Q6" s="26">
        <v>0.316</v>
      </c>
      <c r="R6" s="26">
        <v>0.32300000000000001</v>
      </c>
      <c r="S6" s="26">
        <v>0.318</v>
      </c>
      <c r="T6" s="26">
        <v>0.32</v>
      </c>
    </row>
    <row r="7" spans="1:24" x14ac:dyDescent="0.35">
      <c r="B7" s="4"/>
      <c r="C7" s="33"/>
      <c r="D7" s="23">
        <v>0.32600000000000001</v>
      </c>
      <c r="E7" s="24">
        <v>0.32400000000000001</v>
      </c>
      <c r="F7" s="24">
        <v>0.3</v>
      </c>
      <c r="G7" s="24">
        <v>0.307</v>
      </c>
      <c r="H7" s="24">
        <v>0.34</v>
      </c>
      <c r="I7" s="25">
        <v>0.318</v>
      </c>
      <c r="J7" s="25">
        <v>0.317</v>
      </c>
      <c r="K7" s="25">
        <v>0.309</v>
      </c>
      <c r="L7" s="25">
        <v>0.30599999999999999</v>
      </c>
      <c r="M7" s="26">
        <v>0.34154144165297012</v>
      </c>
      <c r="N7" s="26">
        <v>0.32514745245362753</v>
      </c>
      <c r="O7" s="26">
        <v>0.31755764263911712</v>
      </c>
      <c r="P7" s="26">
        <v>0.33213007748297718</v>
      </c>
      <c r="Q7" s="26">
        <v>0.32300000000000001</v>
      </c>
      <c r="R7" s="26">
        <v>0.317</v>
      </c>
      <c r="S7" s="26">
        <v>0.33200000000000002</v>
      </c>
      <c r="T7" s="26">
        <v>0.32500000000000001</v>
      </c>
    </row>
    <row r="8" spans="1:24" x14ac:dyDescent="0.35">
      <c r="B8" s="4"/>
      <c r="C8" s="33"/>
      <c r="D8" s="23">
        <v>0.32600000000000001</v>
      </c>
      <c r="E8" s="24">
        <v>0.33200000000000002</v>
      </c>
      <c r="F8" s="24">
        <v>0.31900000000000001</v>
      </c>
      <c r="G8" s="24">
        <v>0.314</v>
      </c>
      <c r="H8" s="24">
        <v>0.32200000000000001</v>
      </c>
      <c r="I8" s="25">
        <v>0.317</v>
      </c>
      <c r="J8" s="25">
        <v>0.308</v>
      </c>
      <c r="K8" s="25">
        <v>0.31</v>
      </c>
      <c r="L8" s="25">
        <v>0.312</v>
      </c>
      <c r="M8" s="26">
        <v>0.3348624090162009</v>
      </c>
      <c r="N8" s="26">
        <v>0.32120075135008214</v>
      </c>
      <c r="O8" s="26">
        <v>0.33243366987555756</v>
      </c>
      <c r="P8" s="26">
        <v>0.33546959380136177</v>
      </c>
      <c r="Q8" s="26">
        <v>0.32100000000000001</v>
      </c>
      <c r="R8" s="26">
        <v>0.32100000000000001</v>
      </c>
      <c r="S8" s="26">
        <v>0.32700000000000001</v>
      </c>
      <c r="T8" s="26">
        <v>0.31900000000000001</v>
      </c>
    </row>
    <row r="9" spans="1:24" x14ac:dyDescent="0.35">
      <c r="B9" s="4"/>
      <c r="C9" s="33"/>
      <c r="D9" s="23">
        <v>0.33100000000000002</v>
      </c>
      <c r="E9" s="24">
        <v>0.33100000000000002</v>
      </c>
      <c r="F9" s="24">
        <v>0.32900000000000001</v>
      </c>
      <c r="G9" s="24">
        <v>0.32700000000000001</v>
      </c>
      <c r="H9" s="24">
        <v>0.33800000000000002</v>
      </c>
      <c r="I9" s="25">
        <v>0.31900000000000001</v>
      </c>
      <c r="J9" s="25">
        <v>0.309</v>
      </c>
      <c r="K9" s="25">
        <v>0.318</v>
      </c>
      <c r="L9" s="25">
        <v>0.316</v>
      </c>
      <c r="M9" s="26">
        <v>0.30389598497299825</v>
      </c>
      <c r="N9" s="26">
        <v>0.30814627846912412</v>
      </c>
      <c r="O9" s="26">
        <v>0.33334444705329885</v>
      </c>
      <c r="P9" s="26">
        <v>0.32028997417234084</v>
      </c>
      <c r="Q9" s="26">
        <v>0.33800000000000002</v>
      </c>
      <c r="R9" s="26">
        <v>0.32300000000000001</v>
      </c>
      <c r="S9" s="26">
        <v>0.32500000000000001</v>
      </c>
      <c r="T9" s="26">
        <v>0.33</v>
      </c>
    </row>
    <row r="10" spans="1:24" x14ac:dyDescent="0.35">
      <c r="B10" s="4"/>
      <c r="C10" s="33"/>
      <c r="D10" s="23">
        <v>0.317</v>
      </c>
      <c r="E10" s="24">
        <v>0.32500000000000001</v>
      </c>
      <c r="F10" s="24">
        <v>0.313</v>
      </c>
      <c r="G10" s="24">
        <v>0.313</v>
      </c>
      <c r="H10" s="24">
        <v>0.32100000000000001</v>
      </c>
      <c r="I10" s="25">
        <v>0.317</v>
      </c>
      <c r="J10" s="25">
        <v>0.311</v>
      </c>
      <c r="K10" s="25">
        <v>0.307</v>
      </c>
      <c r="L10" s="25">
        <v>0.312</v>
      </c>
      <c r="M10" s="26">
        <v>0.315</v>
      </c>
      <c r="N10" s="26">
        <v>0.314</v>
      </c>
      <c r="O10" s="26">
        <v>0.31900000000000001</v>
      </c>
      <c r="P10" s="26">
        <v>0.32200000000000001</v>
      </c>
      <c r="Q10" s="26">
        <v>0.316</v>
      </c>
      <c r="R10" s="26">
        <v>0.32</v>
      </c>
      <c r="S10" s="26">
        <v>0.32300000000000001</v>
      </c>
      <c r="T10" s="26">
        <v>0.32300000000000001</v>
      </c>
    </row>
    <row r="11" spans="1:24" x14ac:dyDescent="0.35">
      <c r="B11" s="4"/>
      <c r="C11" s="33"/>
      <c r="D11" s="23">
        <v>0.32400000000000001</v>
      </c>
      <c r="E11" s="24">
        <v>0.32900000000000001</v>
      </c>
      <c r="F11" s="24">
        <v>0.31</v>
      </c>
      <c r="G11" s="24">
        <v>0.317</v>
      </c>
      <c r="H11" s="24">
        <v>0.33500000000000002</v>
      </c>
      <c r="I11" s="25">
        <v>0.32200000000000001</v>
      </c>
      <c r="J11" s="25">
        <v>0.317</v>
      </c>
      <c r="K11" s="25">
        <v>0.312</v>
      </c>
      <c r="L11" s="25">
        <v>0.30499999999999999</v>
      </c>
      <c r="M11" s="26">
        <v>0.32800000000000001</v>
      </c>
      <c r="N11" s="26">
        <v>0.32700000000000001</v>
      </c>
      <c r="O11" s="26">
        <v>0.32600000000000001</v>
      </c>
      <c r="P11" s="26">
        <v>0.33</v>
      </c>
      <c r="Q11" s="26">
        <v>0.32600000000000001</v>
      </c>
      <c r="R11" s="26">
        <v>0.314</v>
      </c>
      <c r="S11" s="26">
        <v>0.32700000000000001</v>
      </c>
      <c r="T11" s="26">
        <v>0.32500000000000001</v>
      </c>
    </row>
    <row r="12" spans="1:24" x14ac:dyDescent="0.35">
      <c r="B12" s="4"/>
      <c r="C12" s="33"/>
      <c r="D12" s="23">
        <v>0.32800000000000001</v>
      </c>
      <c r="E12" s="24">
        <v>0.33</v>
      </c>
      <c r="F12" s="24">
        <v>0.314</v>
      </c>
      <c r="G12" s="24">
        <v>0.314</v>
      </c>
      <c r="H12" s="24">
        <v>0.32700000000000001</v>
      </c>
      <c r="I12" s="25">
        <v>0.31900000000000001</v>
      </c>
      <c r="J12" s="25">
        <v>0.31</v>
      </c>
      <c r="K12" s="25">
        <v>0.311</v>
      </c>
      <c r="L12" s="25">
        <v>0.313</v>
      </c>
      <c r="M12" s="26">
        <v>0.33200000000000002</v>
      </c>
      <c r="N12" s="26">
        <v>0.33100000000000002</v>
      </c>
      <c r="O12" s="26">
        <v>0.32700000000000001</v>
      </c>
      <c r="P12" s="26">
        <v>0.32900000000000001</v>
      </c>
      <c r="Q12" s="26">
        <v>0.32300000000000001</v>
      </c>
      <c r="R12" s="26">
        <v>0.32200000000000001</v>
      </c>
      <c r="S12" s="26">
        <v>0.32200000000000001</v>
      </c>
      <c r="T12" s="26">
        <v>0.31900000000000001</v>
      </c>
    </row>
    <row r="13" spans="1:24" x14ac:dyDescent="0.35">
      <c r="B13" s="4"/>
      <c r="C13" s="33"/>
      <c r="D13" s="23">
        <v>0.32400000000000001</v>
      </c>
      <c r="E13" s="24">
        <v>0.32800000000000001</v>
      </c>
      <c r="F13" s="24">
        <v>0.32400000000000001</v>
      </c>
      <c r="G13" s="24">
        <v>0.32100000000000001</v>
      </c>
      <c r="H13" s="24">
        <v>0.32300000000000001</v>
      </c>
      <c r="I13" s="25">
        <v>0.31</v>
      </c>
      <c r="J13" s="25">
        <v>0.312</v>
      </c>
      <c r="K13" s="25">
        <v>0.31</v>
      </c>
      <c r="L13" s="25">
        <v>0.31900000000000001</v>
      </c>
      <c r="M13" s="26">
        <v>0.33668396337168344</v>
      </c>
      <c r="N13" s="26">
        <v>0.33243366987555756</v>
      </c>
      <c r="O13" s="26">
        <v>0.31755764263911712</v>
      </c>
      <c r="P13" s="26">
        <v>0.3099678328246066</v>
      </c>
      <c r="Q13" s="26">
        <v>0.33300000000000002</v>
      </c>
      <c r="R13" s="26">
        <v>0.32800000000000001</v>
      </c>
      <c r="S13" s="26">
        <v>0.33</v>
      </c>
      <c r="T13" s="26">
        <v>0.32700000000000001</v>
      </c>
    </row>
    <row r="14" spans="1:24" s="8" customFormat="1" x14ac:dyDescent="0.35">
      <c r="A14" s="2"/>
      <c r="B14" s="2"/>
      <c r="C14" s="27" t="s">
        <v>0</v>
      </c>
      <c r="D14" s="28">
        <f t="shared" ref="D14:T14" si="4">AVERAGE(D6:D13)</f>
        <v>0.32324999999999998</v>
      </c>
      <c r="E14" s="28">
        <f t="shared" si="4"/>
        <v>0.32799999999999996</v>
      </c>
      <c r="F14" s="28">
        <f t="shared" si="4"/>
        <v>0.31524999999999997</v>
      </c>
      <c r="G14" s="28">
        <f t="shared" si="4"/>
        <v>0.31624999999999998</v>
      </c>
      <c r="H14" s="28">
        <f t="shared" si="4"/>
        <v>0.32650000000000001</v>
      </c>
      <c r="I14" s="28">
        <f t="shared" si="4"/>
        <v>0.31712499999999999</v>
      </c>
      <c r="J14" s="28">
        <f t="shared" si="4"/>
        <v>0.31249999999999994</v>
      </c>
      <c r="K14" s="28">
        <f t="shared" si="4"/>
        <v>0.31012500000000004</v>
      </c>
      <c r="L14" s="28">
        <f t="shared" si="4"/>
        <v>0.31225000000000003</v>
      </c>
      <c r="M14" s="28">
        <f t="shared" si="4"/>
        <v>0.32471266729279169</v>
      </c>
      <c r="N14" s="28">
        <f t="shared" si="4"/>
        <v>0.32429971824371917</v>
      </c>
      <c r="O14" s="28">
        <f t="shared" si="4"/>
        <v>0.32384432965484855</v>
      </c>
      <c r="P14" s="28">
        <f t="shared" si="4"/>
        <v>0.32671498591218595</v>
      </c>
      <c r="Q14" s="28">
        <f t="shared" si="4"/>
        <v>0.32450000000000007</v>
      </c>
      <c r="R14" s="28">
        <f t="shared" si="4"/>
        <v>0.32100000000000001</v>
      </c>
      <c r="S14" s="28">
        <f t="shared" si="4"/>
        <v>0.32550000000000001</v>
      </c>
      <c r="T14" s="28">
        <f t="shared" si="4"/>
        <v>0.32350000000000001</v>
      </c>
      <c r="U14" s="2"/>
      <c r="V14" s="2"/>
      <c r="W14" s="2"/>
      <c r="X14" s="2"/>
    </row>
    <row r="15" spans="1:24" x14ac:dyDescent="0.35">
      <c r="C15" s="27" t="s">
        <v>1</v>
      </c>
      <c r="D15" s="29">
        <f t="shared" ref="D15:T15" si="5">STDEV(D6:D13)</f>
        <v>6.6922129587838391E-3</v>
      </c>
      <c r="E15" s="29">
        <f t="shared" si="5"/>
        <v>3.0237157840738204E-3</v>
      </c>
      <c r="F15" s="29">
        <f t="shared" si="5"/>
        <v>8.8761317185874627E-3</v>
      </c>
      <c r="G15" s="29">
        <f t="shared" si="5"/>
        <v>5.9221135223354706E-3</v>
      </c>
      <c r="H15" s="29">
        <f t="shared" si="5"/>
        <v>1.1148350294358107E-2</v>
      </c>
      <c r="I15" s="29">
        <f t="shared" si="5"/>
        <v>3.5228843701879155E-3</v>
      </c>
      <c r="J15" s="29">
        <f t="shared" si="5"/>
        <v>3.6645015252516201E-3</v>
      </c>
      <c r="K15" s="29">
        <f t="shared" si="5"/>
        <v>4.0510139824140711E-3</v>
      </c>
      <c r="L15" s="29">
        <f t="shared" si="5"/>
        <v>4.7734384133153252E-3</v>
      </c>
      <c r="M15" s="29">
        <f t="shared" si="5"/>
        <v>1.4550079345703361E-2</v>
      </c>
      <c r="N15" s="29">
        <f t="shared" si="5"/>
        <v>9.4146743199049112E-3</v>
      </c>
      <c r="O15" s="29">
        <f t="shared" si="5"/>
        <v>6.7288715283748708E-3</v>
      </c>
      <c r="P15" s="29">
        <f t="shared" si="5"/>
        <v>8.7205708425197037E-3</v>
      </c>
      <c r="Q15" s="29">
        <f t="shared" si="5"/>
        <v>7.7275019064563044E-3</v>
      </c>
      <c r="R15" s="29">
        <f t="shared" si="5"/>
        <v>4.2088342464732141E-3</v>
      </c>
      <c r="S15" s="29">
        <f t="shared" si="5"/>
        <v>4.503966505838417E-3</v>
      </c>
      <c r="T15" s="29">
        <f t="shared" si="5"/>
        <v>4.0000000000000036E-3</v>
      </c>
    </row>
    <row r="16" spans="1:24" x14ac:dyDescent="0.35">
      <c r="C16" s="4"/>
    </row>
    <row r="17" spans="2:20" x14ac:dyDescent="0.35">
      <c r="C17" s="27"/>
      <c r="D17" s="17" t="s">
        <v>9</v>
      </c>
      <c r="E17" s="31" t="s">
        <v>12</v>
      </c>
      <c r="F17" s="31"/>
      <c r="G17" s="31"/>
      <c r="H17" s="31"/>
      <c r="I17" s="31" t="s">
        <v>11</v>
      </c>
      <c r="J17" s="31"/>
      <c r="K17" s="31"/>
      <c r="L17" s="31"/>
      <c r="M17" s="31" t="s">
        <v>4</v>
      </c>
      <c r="N17" s="31"/>
      <c r="O17" s="31"/>
      <c r="P17" s="31"/>
      <c r="Q17" s="31"/>
      <c r="R17" s="31"/>
      <c r="S17" s="31"/>
      <c r="T17" s="31"/>
    </row>
    <row r="18" spans="2:20" x14ac:dyDescent="0.35">
      <c r="C18" s="17" t="s">
        <v>13</v>
      </c>
      <c r="E18" s="16">
        <f>F18/2</f>
        <v>12.5</v>
      </c>
      <c r="F18" s="16">
        <f t="shared" ref="F18" si="6">G18/2</f>
        <v>25</v>
      </c>
      <c r="G18" s="16">
        <f>H18/2</f>
        <v>50</v>
      </c>
      <c r="H18" s="16">
        <v>100</v>
      </c>
      <c r="I18" s="16">
        <f t="shared" ref="I18" si="7">J18/2</f>
        <v>12.5</v>
      </c>
      <c r="J18" s="16">
        <f t="shared" ref="J18" si="8">K18/2</f>
        <v>25</v>
      </c>
      <c r="K18" s="16">
        <f>L18/2</f>
        <v>50</v>
      </c>
      <c r="L18" s="16">
        <v>100</v>
      </c>
      <c r="M18" s="17">
        <f t="shared" ref="M18" si="9">N18/2</f>
        <v>12.5</v>
      </c>
      <c r="N18" s="17">
        <f t="shared" ref="N18" si="10">O18/2</f>
        <v>25</v>
      </c>
      <c r="O18" s="17">
        <f>P18/2</f>
        <v>50</v>
      </c>
      <c r="P18" s="17">
        <v>100</v>
      </c>
      <c r="Q18" s="16">
        <f t="shared" ref="Q18" si="11">R18/2</f>
        <v>250</v>
      </c>
      <c r="R18" s="16">
        <f t="shared" ref="R18" si="12">S18/2</f>
        <v>500</v>
      </c>
      <c r="S18" s="16">
        <f>T18/2</f>
        <v>1000</v>
      </c>
      <c r="T18" s="16">
        <v>2000</v>
      </c>
    </row>
    <row r="19" spans="2:20" x14ac:dyDescent="0.35">
      <c r="B19" s="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20" x14ac:dyDescent="0.35">
      <c r="B20" s="3"/>
      <c r="C20" s="32" t="s">
        <v>3</v>
      </c>
      <c r="D20" s="18">
        <f t="shared" ref="D20:T20" si="13">D6/$D$14*100</f>
        <v>95.901005413766441</v>
      </c>
      <c r="E20" s="18">
        <f>E6/$D$14*100</f>
        <v>100.54137664346483</v>
      </c>
      <c r="F20" s="18">
        <f t="shared" si="13"/>
        <v>96.829079659706125</v>
      </c>
      <c r="G20" s="18">
        <f t="shared" si="13"/>
        <v>98.066511987625688</v>
      </c>
      <c r="H20" s="18">
        <f t="shared" si="13"/>
        <v>94.663573085846878</v>
      </c>
      <c r="I20" s="18">
        <f t="shared" si="13"/>
        <v>97.447795823665899</v>
      </c>
      <c r="J20" s="18">
        <f t="shared" si="13"/>
        <v>97.757153905645794</v>
      </c>
      <c r="K20" s="18">
        <f t="shared" si="13"/>
        <v>94.044856921887089</v>
      </c>
      <c r="L20" s="18">
        <f t="shared" si="13"/>
        <v>97.447795823665899</v>
      </c>
      <c r="M20" s="18">
        <f t="shared" si="13"/>
        <v>94.576191594270938</v>
      </c>
      <c r="N20" s="18">
        <f t="shared" si="13"/>
        <v>103.78023010096264</v>
      </c>
      <c r="O20" s="18">
        <f t="shared" si="13"/>
        <v>98.332942005165506</v>
      </c>
      <c r="P20" s="18">
        <f t="shared" si="13"/>
        <v>103.59239258041792</v>
      </c>
      <c r="Q20" s="18">
        <f t="shared" si="13"/>
        <v>97.757153905645794</v>
      </c>
      <c r="R20" s="18">
        <f t="shared" si="13"/>
        <v>99.922660479505026</v>
      </c>
      <c r="S20" s="18">
        <f t="shared" si="13"/>
        <v>98.375870069605583</v>
      </c>
      <c r="T20" s="18">
        <f t="shared" si="13"/>
        <v>98.994586233565357</v>
      </c>
    </row>
    <row r="21" spans="2:20" x14ac:dyDescent="0.35">
      <c r="B21" s="3"/>
      <c r="C21" s="32"/>
      <c r="D21" s="18">
        <f t="shared" ref="D21:D27" si="14">D7/$D$14*100</f>
        <v>100.8507347254447</v>
      </c>
      <c r="E21" s="18">
        <f t="shared" ref="E21:T21" si="15">E7/$D$14*100</f>
        <v>100.23201856148494</v>
      </c>
      <c r="F21" s="18">
        <f t="shared" si="15"/>
        <v>92.807424593967525</v>
      </c>
      <c r="G21" s="18">
        <f t="shared" si="15"/>
        <v>94.972931167826772</v>
      </c>
      <c r="H21" s="18">
        <f t="shared" si="15"/>
        <v>105.18174787316319</v>
      </c>
      <c r="I21" s="18">
        <f t="shared" si="15"/>
        <v>98.375870069605583</v>
      </c>
      <c r="J21" s="18">
        <f t="shared" si="15"/>
        <v>98.066511987625688</v>
      </c>
      <c r="K21" s="18">
        <f t="shared" si="15"/>
        <v>95.591647331786547</v>
      </c>
      <c r="L21" s="18">
        <f t="shared" si="15"/>
        <v>94.663573085846878</v>
      </c>
      <c r="M21" s="18">
        <f t="shared" si="15"/>
        <v>105.65860530640994</v>
      </c>
      <c r="N21" s="18">
        <f t="shared" si="15"/>
        <v>100.58699225170227</v>
      </c>
      <c r="O21" s="18">
        <f t="shared" si="15"/>
        <v>98.239023244893161</v>
      </c>
      <c r="P21" s="18">
        <f t="shared" si="15"/>
        <v>102.74712373796666</v>
      </c>
      <c r="Q21" s="18">
        <f t="shared" si="15"/>
        <v>99.922660479505026</v>
      </c>
      <c r="R21" s="18">
        <f t="shared" si="15"/>
        <v>98.066511987625688</v>
      </c>
      <c r="S21" s="18">
        <f t="shared" si="15"/>
        <v>102.70688321732406</v>
      </c>
      <c r="T21" s="18">
        <f t="shared" si="15"/>
        <v>100.54137664346483</v>
      </c>
    </row>
    <row r="22" spans="2:20" x14ac:dyDescent="0.35">
      <c r="B22" s="3"/>
      <c r="C22" s="32"/>
      <c r="D22" s="18">
        <f t="shared" si="14"/>
        <v>100.8507347254447</v>
      </c>
      <c r="E22" s="18">
        <f t="shared" ref="E22:T22" si="16">E8/$D$14*100</f>
        <v>102.70688321732406</v>
      </c>
      <c r="F22" s="18">
        <f t="shared" si="16"/>
        <v>98.685228151585463</v>
      </c>
      <c r="G22" s="18">
        <f t="shared" si="16"/>
        <v>97.138437741686019</v>
      </c>
      <c r="H22" s="18">
        <f t="shared" si="16"/>
        <v>99.613302397525132</v>
      </c>
      <c r="I22" s="18">
        <f t="shared" si="16"/>
        <v>98.066511987625688</v>
      </c>
      <c r="J22" s="18">
        <f t="shared" si="16"/>
        <v>95.282289249806652</v>
      </c>
      <c r="K22" s="18">
        <f t="shared" si="16"/>
        <v>95.901005413766441</v>
      </c>
      <c r="L22" s="18">
        <f t="shared" si="16"/>
        <v>96.51972157772623</v>
      </c>
      <c r="M22" s="18">
        <f t="shared" si="16"/>
        <v>103.59239258041792</v>
      </c>
      <c r="N22" s="18">
        <f t="shared" si="16"/>
        <v>99.366048368161529</v>
      </c>
      <c r="O22" s="18">
        <f t="shared" si="16"/>
        <v>102.84104249823901</v>
      </c>
      <c r="P22" s="18">
        <f t="shared" si="16"/>
        <v>103.78023010096264</v>
      </c>
      <c r="Q22" s="18">
        <f t="shared" si="16"/>
        <v>99.303944315545252</v>
      </c>
      <c r="R22" s="18">
        <f t="shared" si="16"/>
        <v>99.303944315545252</v>
      </c>
      <c r="S22" s="18">
        <f t="shared" si="16"/>
        <v>101.16009280742459</v>
      </c>
      <c r="T22" s="18">
        <f t="shared" si="16"/>
        <v>98.685228151585463</v>
      </c>
    </row>
    <row r="23" spans="2:20" x14ac:dyDescent="0.35">
      <c r="B23" s="3"/>
      <c r="C23" s="32"/>
      <c r="D23" s="18">
        <f t="shared" si="14"/>
        <v>102.39752513534417</v>
      </c>
      <c r="E23" s="18">
        <f t="shared" ref="E23:T23" si="17">E9/$D$14*100</f>
        <v>102.39752513534417</v>
      </c>
      <c r="F23" s="18">
        <f t="shared" si="17"/>
        <v>101.77880897138438</v>
      </c>
      <c r="G23" s="18">
        <f t="shared" si="17"/>
        <v>101.16009280742459</v>
      </c>
      <c r="H23" s="18">
        <f t="shared" si="17"/>
        <v>104.56303170920343</v>
      </c>
      <c r="I23" s="18">
        <f t="shared" si="17"/>
        <v>98.685228151585463</v>
      </c>
      <c r="J23" s="18">
        <f t="shared" si="17"/>
        <v>95.591647331786547</v>
      </c>
      <c r="K23" s="18">
        <f t="shared" si="17"/>
        <v>98.375870069605583</v>
      </c>
      <c r="L23" s="18">
        <f t="shared" si="17"/>
        <v>97.757153905645794</v>
      </c>
      <c r="M23" s="18">
        <f t="shared" si="17"/>
        <v>94.01267903263674</v>
      </c>
      <c r="N23" s="18">
        <f t="shared" si="17"/>
        <v>95.32754167644984</v>
      </c>
      <c r="O23" s="18">
        <f t="shared" si="17"/>
        <v>103.1227987790561</v>
      </c>
      <c r="P23" s="18">
        <f t="shared" si="17"/>
        <v>99.084292087344423</v>
      </c>
      <c r="Q23" s="18">
        <f t="shared" si="17"/>
        <v>104.56303170920343</v>
      </c>
      <c r="R23" s="18">
        <f t="shared" si="17"/>
        <v>99.922660479505026</v>
      </c>
      <c r="S23" s="18">
        <f t="shared" si="17"/>
        <v>100.54137664346483</v>
      </c>
      <c r="T23" s="18">
        <f t="shared" si="17"/>
        <v>102.08816705336427</v>
      </c>
    </row>
    <row r="24" spans="2:20" x14ac:dyDescent="0.35">
      <c r="B24" s="3"/>
      <c r="C24" s="32"/>
      <c r="D24" s="18">
        <f t="shared" si="14"/>
        <v>98.066511987625688</v>
      </c>
      <c r="E24" s="18">
        <f t="shared" ref="E24:T24" si="18">E10/$D$14*100</f>
        <v>100.54137664346483</v>
      </c>
      <c r="F24" s="18">
        <f t="shared" si="18"/>
        <v>96.829079659706125</v>
      </c>
      <c r="G24" s="18">
        <f t="shared" si="18"/>
        <v>96.829079659706125</v>
      </c>
      <c r="H24" s="18">
        <f t="shared" si="18"/>
        <v>99.303944315545252</v>
      </c>
      <c r="I24" s="18">
        <f t="shared" si="18"/>
        <v>98.066511987625688</v>
      </c>
      <c r="J24" s="18">
        <f t="shared" si="18"/>
        <v>96.210363495746336</v>
      </c>
      <c r="K24" s="18">
        <f t="shared" si="18"/>
        <v>94.972931167826772</v>
      </c>
      <c r="L24" s="18">
        <f t="shared" si="18"/>
        <v>96.51972157772623</v>
      </c>
      <c r="M24" s="18">
        <f t="shared" si="18"/>
        <v>97.447795823665899</v>
      </c>
      <c r="N24" s="18">
        <f t="shared" si="18"/>
        <v>97.138437741686019</v>
      </c>
      <c r="O24" s="18">
        <f t="shared" si="18"/>
        <v>98.685228151585463</v>
      </c>
      <c r="P24" s="18">
        <f t="shared" si="18"/>
        <v>99.613302397525132</v>
      </c>
      <c r="Q24" s="18">
        <f t="shared" si="18"/>
        <v>97.757153905645794</v>
      </c>
      <c r="R24" s="18">
        <f t="shared" si="18"/>
        <v>98.994586233565357</v>
      </c>
      <c r="S24" s="18">
        <f t="shared" si="18"/>
        <v>99.922660479505026</v>
      </c>
      <c r="T24" s="18">
        <f t="shared" si="18"/>
        <v>99.922660479505026</v>
      </c>
    </row>
    <row r="25" spans="2:20" x14ac:dyDescent="0.35">
      <c r="C25" s="32"/>
      <c r="D25" s="18">
        <f t="shared" si="14"/>
        <v>100.23201856148494</v>
      </c>
      <c r="E25" s="18">
        <f t="shared" ref="E25:T25" si="19">E11/$D$14*100</f>
        <v>101.77880897138438</v>
      </c>
      <c r="F25" s="18">
        <f t="shared" si="19"/>
        <v>95.901005413766441</v>
      </c>
      <c r="G25" s="18">
        <f t="shared" si="19"/>
        <v>98.066511987625688</v>
      </c>
      <c r="H25" s="18">
        <f t="shared" si="19"/>
        <v>103.63495746326375</v>
      </c>
      <c r="I25" s="18">
        <f t="shared" si="19"/>
        <v>99.613302397525132</v>
      </c>
      <c r="J25" s="18">
        <f t="shared" si="19"/>
        <v>98.066511987625688</v>
      </c>
      <c r="K25" s="18">
        <f t="shared" si="19"/>
        <v>96.51972157772623</v>
      </c>
      <c r="L25" s="18">
        <f t="shared" si="19"/>
        <v>94.354215003866983</v>
      </c>
      <c r="M25" s="18">
        <f t="shared" si="19"/>
        <v>101.46945088940448</v>
      </c>
      <c r="N25" s="18">
        <f t="shared" si="19"/>
        <v>101.16009280742459</v>
      </c>
      <c r="O25" s="18">
        <f t="shared" si="19"/>
        <v>100.8507347254447</v>
      </c>
      <c r="P25" s="18">
        <f t="shared" si="19"/>
        <v>102.08816705336427</v>
      </c>
      <c r="Q25" s="18">
        <f t="shared" si="19"/>
        <v>100.8507347254447</v>
      </c>
      <c r="R25" s="18">
        <f t="shared" si="19"/>
        <v>97.138437741686019</v>
      </c>
      <c r="S25" s="18">
        <f t="shared" si="19"/>
        <v>101.16009280742459</v>
      </c>
      <c r="T25" s="18">
        <f t="shared" si="19"/>
        <v>100.54137664346483</v>
      </c>
    </row>
    <row r="26" spans="2:20" x14ac:dyDescent="0.35">
      <c r="C26" s="32"/>
      <c r="D26" s="18">
        <f t="shared" si="14"/>
        <v>101.46945088940448</v>
      </c>
      <c r="E26" s="18">
        <f t="shared" ref="E26:T26" si="20">E12/$D$14*100</f>
        <v>102.08816705336427</v>
      </c>
      <c r="F26" s="18">
        <f t="shared" si="20"/>
        <v>97.138437741686019</v>
      </c>
      <c r="G26" s="18">
        <f t="shared" si="20"/>
        <v>97.138437741686019</v>
      </c>
      <c r="H26" s="18">
        <f t="shared" si="20"/>
        <v>101.16009280742459</v>
      </c>
      <c r="I26" s="18">
        <f t="shared" si="20"/>
        <v>98.685228151585463</v>
      </c>
      <c r="J26" s="18">
        <f t="shared" si="20"/>
        <v>95.901005413766441</v>
      </c>
      <c r="K26" s="18">
        <f t="shared" si="20"/>
        <v>96.210363495746336</v>
      </c>
      <c r="L26" s="18">
        <f t="shared" si="20"/>
        <v>96.829079659706125</v>
      </c>
      <c r="M26" s="18">
        <f t="shared" si="20"/>
        <v>102.70688321732406</v>
      </c>
      <c r="N26" s="18">
        <f t="shared" si="20"/>
        <v>102.39752513534417</v>
      </c>
      <c r="O26" s="18">
        <f t="shared" si="20"/>
        <v>101.16009280742459</v>
      </c>
      <c r="P26" s="18">
        <f t="shared" si="20"/>
        <v>101.77880897138438</v>
      </c>
      <c r="Q26" s="18">
        <f t="shared" si="20"/>
        <v>99.922660479505026</v>
      </c>
      <c r="R26" s="18">
        <f t="shared" si="20"/>
        <v>99.613302397525132</v>
      </c>
      <c r="S26" s="18">
        <f t="shared" si="20"/>
        <v>99.613302397525132</v>
      </c>
      <c r="T26" s="18">
        <f t="shared" si="20"/>
        <v>98.685228151585463</v>
      </c>
    </row>
    <row r="27" spans="2:20" x14ac:dyDescent="0.35">
      <c r="C27" s="32"/>
      <c r="D27" s="18">
        <f t="shared" si="14"/>
        <v>100.23201856148494</v>
      </c>
      <c r="E27" s="18">
        <f t="shared" ref="E27:T27" si="21">E13/$D$14*100</f>
        <v>101.46945088940448</v>
      </c>
      <c r="F27" s="18">
        <f t="shared" si="21"/>
        <v>100.23201856148494</v>
      </c>
      <c r="G27" s="18">
        <f t="shared" si="21"/>
        <v>99.303944315545252</v>
      </c>
      <c r="H27" s="18">
        <f t="shared" si="21"/>
        <v>99.922660479505026</v>
      </c>
      <c r="I27" s="18">
        <f t="shared" si="21"/>
        <v>95.901005413766441</v>
      </c>
      <c r="J27" s="18">
        <f t="shared" si="21"/>
        <v>96.51972157772623</v>
      </c>
      <c r="K27" s="18">
        <f t="shared" si="21"/>
        <v>95.901005413766441</v>
      </c>
      <c r="L27" s="18">
        <f t="shared" si="21"/>
        <v>98.685228151585463</v>
      </c>
      <c r="M27" s="18">
        <f t="shared" si="21"/>
        <v>104.15590514205211</v>
      </c>
      <c r="N27" s="18">
        <f t="shared" si="21"/>
        <v>102.84104249823901</v>
      </c>
      <c r="O27" s="18">
        <f t="shared" si="21"/>
        <v>98.239023244893161</v>
      </c>
      <c r="P27" s="18">
        <f t="shared" si="21"/>
        <v>95.891054238084024</v>
      </c>
      <c r="Q27" s="18">
        <f t="shared" si="21"/>
        <v>103.01624129930396</v>
      </c>
      <c r="R27" s="18">
        <f t="shared" si="21"/>
        <v>101.46945088940448</v>
      </c>
      <c r="S27" s="18">
        <f t="shared" si="21"/>
        <v>102.08816705336427</v>
      </c>
      <c r="T27" s="18">
        <f t="shared" si="21"/>
        <v>101.16009280742459</v>
      </c>
    </row>
    <row r="28" spans="2:20" s="9" customFormat="1" x14ac:dyDescent="0.35">
      <c r="C28" s="22" t="s">
        <v>0</v>
      </c>
      <c r="D28" s="19">
        <f>AVERAGE(D20:D27)</f>
        <v>100</v>
      </c>
      <c r="E28" s="19">
        <f>AVERAGE(E20:E27)</f>
        <v>101.4694508894045</v>
      </c>
      <c r="F28" s="19">
        <f t="shared" ref="F28:T28" si="22">AVERAGE(F20:F27)</f>
        <v>97.525135344160873</v>
      </c>
      <c r="G28" s="19">
        <f t="shared" si="22"/>
        <v>97.834493426140767</v>
      </c>
      <c r="H28" s="19">
        <f t="shared" si="22"/>
        <v>101.00541376643466</v>
      </c>
      <c r="I28" s="19">
        <f t="shared" si="22"/>
        <v>98.105181747873175</v>
      </c>
      <c r="J28" s="19">
        <f t="shared" si="22"/>
        <v>96.674400618716177</v>
      </c>
      <c r="K28" s="19">
        <f t="shared" si="22"/>
        <v>95.939675174013942</v>
      </c>
      <c r="L28" s="19">
        <f t="shared" si="22"/>
        <v>96.597061098221204</v>
      </c>
      <c r="M28" s="19">
        <f t="shared" si="22"/>
        <v>100.45248794827276</v>
      </c>
      <c r="N28" s="19">
        <f t="shared" si="22"/>
        <v>100.32473882249627</v>
      </c>
      <c r="O28" s="19">
        <f t="shared" si="22"/>
        <v>100.18386068208771</v>
      </c>
      <c r="P28" s="19">
        <f t="shared" si="22"/>
        <v>101.07192139588118</v>
      </c>
      <c r="Q28" s="19">
        <f t="shared" si="22"/>
        <v>100.38669760247487</v>
      </c>
      <c r="R28" s="19">
        <f t="shared" si="22"/>
        <v>99.303944315545237</v>
      </c>
      <c r="S28" s="19">
        <f t="shared" si="22"/>
        <v>100.69605568445475</v>
      </c>
      <c r="T28" s="19">
        <f t="shared" si="22"/>
        <v>100.07733952049496</v>
      </c>
    </row>
    <row r="29" spans="2:20" x14ac:dyDescent="0.35">
      <c r="C29" s="27" t="s">
        <v>1</v>
      </c>
      <c r="D29" s="18">
        <f>STDEV(D20:D27)</f>
        <v>2.0702901651303405</v>
      </c>
      <c r="E29" s="18">
        <f>STDEV(E20:E27)</f>
        <v>0.93541091541339549</v>
      </c>
      <c r="F29" s="18">
        <f t="shared" ref="F29:T29" si="23">STDEV(F20:F27)</f>
        <v>2.745903083863094</v>
      </c>
      <c r="G29" s="18">
        <f t="shared" si="23"/>
        <v>1.8320536805368746</v>
      </c>
      <c r="H29" s="18">
        <f t="shared" si="23"/>
        <v>3.4488322643025855</v>
      </c>
      <c r="I29" s="18">
        <f t="shared" si="23"/>
        <v>1.0898327517982691</v>
      </c>
      <c r="J29" s="18">
        <f t="shared" si="23"/>
        <v>1.133643163264231</v>
      </c>
      <c r="K29" s="18">
        <f t="shared" si="23"/>
        <v>1.2532139156733413</v>
      </c>
      <c r="L29" s="18">
        <f t="shared" si="23"/>
        <v>1.476701751992364</v>
      </c>
      <c r="M29" s="18">
        <f t="shared" si="23"/>
        <v>4.5011846390420267</v>
      </c>
      <c r="N29" s="18">
        <f t="shared" si="23"/>
        <v>2.9125055900711225</v>
      </c>
      <c r="O29" s="18">
        <f t="shared" si="23"/>
        <v>2.08163078990715</v>
      </c>
      <c r="P29" s="18">
        <f t="shared" si="23"/>
        <v>2.697779069611665</v>
      </c>
      <c r="Q29" s="18">
        <f t="shared" si="23"/>
        <v>2.3905651682772815</v>
      </c>
      <c r="R29" s="18">
        <f t="shared" si="23"/>
        <v>1.3020368898602288</v>
      </c>
      <c r="S29" s="18">
        <f t="shared" si="23"/>
        <v>1.3933384395478452</v>
      </c>
      <c r="T29" s="18">
        <f t="shared" si="23"/>
        <v>1.237432327919568</v>
      </c>
    </row>
    <row r="30" spans="2:20" x14ac:dyDescent="0.35">
      <c r="C30" s="27" t="s">
        <v>2</v>
      </c>
      <c r="D30" s="18">
        <f>D29/SQRT(8)</f>
        <v>0.73195810739374045</v>
      </c>
      <c r="E30" s="18">
        <f t="shared" ref="E30:S30" si="24">E29/SQRT(8)</f>
        <v>0.33071770074236395</v>
      </c>
      <c r="F30" s="18">
        <f t="shared" si="24"/>
        <v>0.97082334554032335</v>
      </c>
      <c r="G30" s="18">
        <f t="shared" si="24"/>
        <v>0.64772879050269838</v>
      </c>
      <c r="H30" s="18">
        <f t="shared" si="24"/>
        <v>1.2193463406316567</v>
      </c>
      <c r="I30" s="18">
        <f t="shared" si="24"/>
        <v>0.38531406457787581</v>
      </c>
      <c r="J30" s="18">
        <f t="shared" si="24"/>
        <v>0.40080338409495303</v>
      </c>
      <c r="K30" s="18">
        <f t="shared" si="24"/>
        <v>0.44307802902498283</v>
      </c>
      <c r="L30" s="18">
        <f t="shared" si="24"/>
        <v>0.52209291131192792</v>
      </c>
      <c r="M30" s="18">
        <f t="shared" si="24"/>
        <v>1.5914090908196696</v>
      </c>
      <c r="N30" s="18">
        <f t="shared" si="24"/>
        <v>1.0297262264915088</v>
      </c>
      <c r="O30" s="18">
        <f t="shared" si="24"/>
        <v>0.73596762373502755</v>
      </c>
      <c r="P30" s="18">
        <f t="shared" si="24"/>
        <v>0.95380893713277159</v>
      </c>
      <c r="Q30" s="18">
        <f t="shared" si="24"/>
        <v>0.84519242067861289</v>
      </c>
      <c r="R30" s="18">
        <f t="shared" si="24"/>
        <v>0.46033955708760482</v>
      </c>
      <c r="S30" s="18">
        <f t="shared" si="24"/>
        <v>0.49261952954608185</v>
      </c>
      <c r="T30" s="18">
        <f>T29/SQRT(8)</f>
        <v>0.437498395165691</v>
      </c>
    </row>
    <row r="38" spans="1:16" x14ac:dyDescent="0.35">
      <c r="A38" s="11"/>
    </row>
    <row r="40" spans="1:16" x14ac:dyDescent="0.35">
      <c r="B40" s="12"/>
      <c r="C40" s="12"/>
      <c r="D40" s="12"/>
      <c r="E40" s="34"/>
      <c r="F40" s="34"/>
      <c r="G40" s="34"/>
      <c r="H40" s="34"/>
      <c r="I40" s="34"/>
      <c r="J40" s="34"/>
      <c r="K40" s="35"/>
      <c r="L40" s="35"/>
      <c r="M40" s="35"/>
      <c r="N40" s="35"/>
    </row>
    <row r="41" spans="1:16" x14ac:dyDescent="0.35">
      <c r="O41" s="3"/>
      <c r="P41" s="3"/>
    </row>
    <row r="42" spans="1:16" x14ac:dyDescent="0.35">
      <c r="O42" s="3"/>
      <c r="P42" s="3"/>
    </row>
    <row r="43" spans="1:16" x14ac:dyDescent="0.35">
      <c r="O43" s="3"/>
      <c r="P43" s="3"/>
    </row>
    <row r="44" spans="1:16" x14ac:dyDescent="0.35">
      <c r="O44" s="3"/>
      <c r="P44" s="3"/>
    </row>
    <row r="45" spans="1:16" x14ac:dyDescent="0.35">
      <c r="C45" s="12"/>
      <c r="D45" s="12"/>
      <c r="O45" s="3"/>
      <c r="P45" s="3"/>
    </row>
    <row r="46" spans="1:16" x14ac:dyDescent="0.35">
      <c r="C46" s="12"/>
      <c r="D46" s="12"/>
      <c r="O46" s="3"/>
      <c r="P46" s="3"/>
    </row>
    <row r="47" spans="1:16" x14ac:dyDescent="0.35">
      <c r="C47" s="12"/>
      <c r="D47" s="12"/>
      <c r="O47" s="3"/>
      <c r="P47" s="3"/>
    </row>
    <row r="48" spans="1:16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35">
      <c r="A49" s="13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35">
      <c r="A50" s="1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35">
      <c r="A51" s="9"/>
      <c r="B51" s="10"/>
      <c r="C51" s="10"/>
      <c r="D51" s="10"/>
      <c r="E51" s="14"/>
      <c r="F51" s="14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x14ac:dyDescent="0.35">
      <c r="A52" s="1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35">
      <c r="A53" s="1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7" spans="1:16" x14ac:dyDescent="0.35">
      <c r="C57" s="15"/>
    </row>
    <row r="63" spans="1:16" x14ac:dyDescent="0.35">
      <c r="E63" s="9"/>
      <c r="F63" s="9"/>
    </row>
  </sheetData>
  <mergeCells count="11">
    <mergeCell ref="C20:C27"/>
    <mergeCell ref="C6:C13"/>
    <mergeCell ref="E40:F40"/>
    <mergeCell ref="G40:J40"/>
    <mergeCell ref="K40:N40"/>
    <mergeCell ref="E3:H3"/>
    <mergeCell ref="E17:H17"/>
    <mergeCell ref="I17:L17"/>
    <mergeCell ref="M17:T17"/>
    <mergeCell ref="I3:L3"/>
    <mergeCell ref="M3:T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Cytotoxicity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Ploenthip Puthongking</cp:lastModifiedBy>
  <cp:lastPrinted>2021-06-20T12:26:50Z</cp:lastPrinted>
  <dcterms:created xsi:type="dcterms:W3CDTF">2018-01-14T08:25:45Z</dcterms:created>
  <dcterms:modified xsi:type="dcterms:W3CDTF">2024-05-15T23:20:31Z</dcterms:modified>
</cp:coreProperties>
</file>