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D:\360安全云盘同步版\王雨涵\+正在进行\MK-20241 胰腺癌 五分以上\++数据结果原始数据\第六部分-氯喹CQ增强Andro抗胰腺癌作用\第六部分-WB实验\第六部分灰度\"/>
    </mc:Choice>
  </mc:AlternateContent>
  <xr:revisionPtr revIDLastSave="0" documentId="13_ncr:1_{69D0B004-F02B-4174-8713-76F8E0EFBE2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41" sheetId="3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6" i="3" l="1"/>
  <c r="G66" i="3" s="1"/>
  <c r="F65" i="3"/>
  <c r="G65" i="3" s="1"/>
  <c r="F64" i="3"/>
  <c r="G64" i="3" s="1"/>
  <c r="F63" i="3"/>
  <c r="G63" i="3" s="1"/>
  <c r="F61" i="3"/>
  <c r="G61" i="3" s="1"/>
  <c r="H61" i="3" s="1"/>
  <c r="F60" i="3"/>
  <c r="G60" i="3" s="1"/>
  <c r="H60" i="3" s="1"/>
  <c r="G59" i="3"/>
  <c r="H59" i="3" s="1"/>
  <c r="F59" i="3"/>
  <c r="F58" i="3"/>
  <c r="G58" i="3" s="1"/>
  <c r="F56" i="3"/>
  <c r="G56" i="3" s="1"/>
  <c r="H56" i="3" s="1"/>
  <c r="F55" i="3"/>
  <c r="G55" i="3" s="1"/>
  <c r="H55" i="3" s="1"/>
  <c r="G54" i="3"/>
  <c r="H54" i="3" s="1"/>
  <c r="F54" i="3"/>
  <c r="F53" i="3"/>
  <c r="G53" i="3" s="1"/>
  <c r="F51" i="3"/>
  <c r="G51" i="3" s="1"/>
  <c r="H51" i="3" s="1"/>
  <c r="F50" i="3"/>
  <c r="G50" i="3" s="1"/>
  <c r="H50" i="3" s="1"/>
  <c r="G49" i="3"/>
  <c r="H49" i="3" s="1"/>
  <c r="F49" i="3"/>
  <c r="F48" i="3"/>
  <c r="G48" i="3" s="1"/>
  <c r="F43" i="3"/>
  <c r="G43" i="3" s="1"/>
  <c r="F42" i="3"/>
  <c r="G42" i="3" s="1"/>
  <c r="F41" i="3"/>
  <c r="G41" i="3" s="1"/>
  <c r="F40" i="3"/>
  <c r="G40" i="3" s="1"/>
  <c r="F38" i="3"/>
  <c r="G38" i="3" s="1"/>
  <c r="H38" i="3" s="1"/>
  <c r="F37" i="3"/>
  <c r="G37" i="3" s="1"/>
  <c r="H37" i="3" s="1"/>
  <c r="G36" i="3"/>
  <c r="H36" i="3" s="1"/>
  <c r="F36" i="3"/>
  <c r="F35" i="3"/>
  <c r="G35" i="3" s="1"/>
  <c r="H35" i="3" s="1"/>
  <c r="F33" i="3"/>
  <c r="G33" i="3" s="1"/>
  <c r="F32" i="3"/>
  <c r="G32" i="3" s="1"/>
  <c r="H32" i="3" s="1"/>
  <c r="G31" i="3"/>
  <c r="H31" i="3" s="1"/>
  <c r="F31" i="3"/>
  <c r="F30" i="3"/>
  <c r="G30" i="3" s="1"/>
  <c r="H30" i="3" s="1"/>
  <c r="F28" i="3"/>
  <c r="G28" i="3" s="1"/>
  <c r="F27" i="3"/>
  <c r="G27" i="3" s="1"/>
  <c r="H27" i="3" s="1"/>
  <c r="G26" i="3"/>
  <c r="H26" i="3" s="1"/>
  <c r="F26" i="3"/>
  <c r="F25" i="3"/>
  <c r="G25" i="3" s="1"/>
  <c r="H25" i="3" s="1"/>
  <c r="F20" i="3"/>
  <c r="G20" i="3" s="1"/>
  <c r="F19" i="3"/>
  <c r="G19" i="3" s="1"/>
  <c r="F18" i="3"/>
  <c r="G18" i="3" s="1"/>
  <c r="F17" i="3"/>
  <c r="G17" i="3" s="1"/>
  <c r="F15" i="3"/>
  <c r="G15" i="3" s="1"/>
  <c r="H15" i="3" s="1"/>
  <c r="F14" i="3"/>
  <c r="G14" i="3" s="1"/>
  <c r="H14" i="3" s="1"/>
  <c r="G13" i="3"/>
  <c r="H13" i="3" s="1"/>
  <c r="F13" i="3"/>
  <c r="F12" i="3"/>
  <c r="G12" i="3" s="1"/>
  <c r="H12" i="3" s="1"/>
  <c r="F10" i="3"/>
  <c r="G10" i="3" s="1"/>
  <c r="H10" i="3" s="1"/>
  <c r="F9" i="3"/>
  <c r="G9" i="3" s="1"/>
  <c r="G8" i="3"/>
  <c r="H8" i="3" s="1"/>
  <c r="F8" i="3"/>
  <c r="F7" i="3"/>
  <c r="G7" i="3" s="1"/>
  <c r="H7" i="3" s="1"/>
  <c r="F5" i="3"/>
  <c r="G5" i="3" s="1"/>
  <c r="H5" i="3" s="1"/>
  <c r="F4" i="3"/>
  <c r="G4" i="3" s="1"/>
  <c r="G3" i="3"/>
  <c r="H3" i="3" s="1"/>
  <c r="F3" i="3"/>
  <c r="F2" i="3"/>
  <c r="G2" i="3" s="1"/>
  <c r="H2" i="3" s="1"/>
  <c r="H48" i="3" l="1"/>
  <c r="H4" i="3"/>
  <c r="H28" i="3"/>
  <c r="H53" i="3"/>
  <c r="H9" i="3"/>
  <c r="H33" i="3"/>
  <c r="H58" i="3"/>
</calcChain>
</file>

<file path=xl/sharedStrings.xml><?xml version="1.0" encoding="utf-8"?>
<sst xmlns="http://schemas.openxmlformats.org/spreadsheetml/2006/main" count="153" uniqueCount="56">
  <si>
    <t>数据1</t>
  </si>
  <si>
    <t>标签</t>
  </si>
  <si>
    <t>面积</t>
  </si>
  <si>
    <t>灰度值（平均值）</t>
  </si>
  <si>
    <t>灰度绝对值</t>
  </si>
  <si>
    <t>总灰度值</t>
  </si>
  <si>
    <t>protein/ ratio</t>
  </si>
  <si>
    <t>LC3</t>
  </si>
  <si>
    <t>Control</t>
  </si>
  <si>
    <t>测量 1</t>
  </si>
  <si>
    <t>测量 2</t>
  </si>
  <si>
    <t>CQ</t>
  </si>
  <si>
    <t>测量 3</t>
  </si>
  <si>
    <t>测量 4</t>
  </si>
  <si>
    <t>背景</t>
  </si>
  <si>
    <t>测量 5</t>
  </si>
  <si>
    <t>P62</t>
  </si>
  <si>
    <t>测量 6</t>
  </si>
  <si>
    <t>测量 7</t>
  </si>
  <si>
    <t>测量 8</t>
  </si>
  <si>
    <t>测量 9</t>
  </si>
  <si>
    <t>测量 10</t>
  </si>
  <si>
    <t>Cleaved-caspase-3</t>
  </si>
  <si>
    <t>测量 11</t>
  </si>
  <si>
    <t>测量 12</t>
  </si>
  <si>
    <t>测量 13</t>
  </si>
  <si>
    <t>测量 14</t>
  </si>
  <si>
    <t>测量 15</t>
  </si>
  <si>
    <t>内参GAPDH</t>
  </si>
  <si>
    <t>数据2</t>
  </si>
  <si>
    <r>
      <t>2</t>
    </r>
    <r>
      <rPr>
        <sz val="11"/>
        <color theme="1"/>
        <rFont val="宋体"/>
        <family val="3"/>
        <charset val="134"/>
        <scheme val="minor"/>
      </rPr>
      <t>0 mg/kg</t>
    </r>
    <r>
      <rPr>
        <sz val="11"/>
        <color theme="1"/>
        <rFont val="宋体"/>
        <charset val="134"/>
        <scheme val="minor"/>
      </rPr>
      <t xml:space="preserve"> Andor</t>
    </r>
    <phoneticPr fontId="1" type="noConversion"/>
  </si>
  <si>
    <t>20 mg/kg Andor+CQ</t>
    <phoneticPr fontId="1" type="noConversion"/>
  </si>
  <si>
    <t>20 mg/kg Andor</t>
    <phoneticPr fontId="1" type="noConversion"/>
  </si>
  <si>
    <r>
      <rPr>
        <sz val="11"/>
        <color theme="1"/>
        <rFont val="宋体"/>
        <family val="3"/>
        <charset val="134"/>
      </rPr>
      <t>标签</t>
    </r>
  </si>
  <si>
    <r>
      <rPr>
        <sz val="11"/>
        <color theme="1"/>
        <rFont val="宋体"/>
        <family val="3"/>
        <charset val="134"/>
      </rPr>
      <t>数据</t>
    </r>
    <r>
      <rPr>
        <sz val="11"/>
        <color theme="1"/>
        <rFont val="Times New Roman"/>
        <family val="1"/>
      </rPr>
      <t>3</t>
    </r>
  </si>
  <si>
    <r>
      <rPr>
        <sz val="11"/>
        <color theme="1"/>
        <rFont val="宋体"/>
        <family val="3"/>
        <charset val="134"/>
      </rPr>
      <t>面积</t>
    </r>
  </si>
  <si>
    <r>
      <rPr>
        <sz val="11"/>
        <color theme="1"/>
        <rFont val="宋体"/>
        <family val="3"/>
        <charset val="134"/>
      </rPr>
      <t>灰度值（平均值）</t>
    </r>
  </si>
  <si>
    <r>
      <rPr>
        <sz val="11"/>
        <color theme="1"/>
        <rFont val="宋体"/>
        <family val="3"/>
        <charset val="134"/>
      </rPr>
      <t>灰度绝对值</t>
    </r>
  </si>
  <si>
    <r>
      <rPr>
        <sz val="11"/>
        <color theme="1"/>
        <rFont val="宋体"/>
        <family val="3"/>
        <charset val="134"/>
      </rPr>
      <t>总灰度值</t>
    </r>
  </si>
  <si>
    <r>
      <rPr>
        <sz val="11"/>
        <color theme="1"/>
        <rFont val="宋体"/>
        <family val="3"/>
        <charset val="134"/>
      </rPr>
      <t>测量</t>
    </r>
    <r>
      <rPr>
        <sz val="11"/>
        <color theme="1"/>
        <rFont val="Times New Roman"/>
        <family val="1"/>
      </rPr>
      <t xml:space="preserve"> 1</t>
    </r>
  </si>
  <si>
    <r>
      <rPr>
        <sz val="11"/>
        <color theme="1"/>
        <rFont val="宋体"/>
        <family val="3"/>
        <charset val="134"/>
      </rPr>
      <t>测量</t>
    </r>
    <r>
      <rPr>
        <sz val="11"/>
        <color theme="1"/>
        <rFont val="Times New Roman"/>
        <family val="1"/>
      </rPr>
      <t xml:space="preserve"> 2</t>
    </r>
  </si>
  <si>
    <r>
      <rPr>
        <sz val="11"/>
        <color theme="1"/>
        <rFont val="宋体"/>
        <family val="3"/>
        <charset val="134"/>
      </rPr>
      <t>测量</t>
    </r>
    <r>
      <rPr>
        <sz val="11"/>
        <color theme="1"/>
        <rFont val="Times New Roman"/>
        <family val="1"/>
      </rPr>
      <t xml:space="preserve"> 3</t>
    </r>
  </si>
  <si>
    <r>
      <rPr>
        <sz val="11"/>
        <color theme="1"/>
        <rFont val="宋体"/>
        <family val="3"/>
        <charset val="134"/>
      </rPr>
      <t>测量</t>
    </r>
    <r>
      <rPr>
        <sz val="11"/>
        <color theme="1"/>
        <rFont val="Times New Roman"/>
        <family val="1"/>
      </rPr>
      <t xml:space="preserve"> 4</t>
    </r>
  </si>
  <si>
    <r>
      <rPr>
        <sz val="11"/>
        <color theme="1"/>
        <rFont val="宋体"/>
        <family val="3"/>
        <charset val="134"/>
      </rPr>
      <t>背景</t>
    </r>
  </si>
  <si>
    <r>
      <rPr>
        <sz val="11"/>
        <color theme="1"/>
        <rFont val="宋体"/>
        <family val="3"/>
        <charset val="134"/>
      </rPr>
      <t>测量</t>
    </r>
    <r>
      <rPr>
        <sz val="11"/>
        <color theme="1"/>
        <rFont val="Times New Roman"/>
        <family val="1"/>
      </rPr>
      <t xml:space="preserve"> 5</t>
    </r>
  </si>
  <si>
    <r>
      <rPr>
        <sz val="11"/>
        <color theme="1"/>
        <rFont val="宋体"/>
        <family val="3"/>
        <charset val="134"/>
      </rPr>
      <t>测量</t>
    </r>
    <r>
      <rPr>
        <sz val="11"/>
        <color theme="1"/>
        <rFont val="Times New Roman"/>
        <family val="1"/>
      </rPr>
      <t xml:space="preserve"> 6</t>
    </r>
  </si>
  <si>
    <r>
      <rPr>
        <sz val="11"/>
        <color theme="1"/>
        <rFont val="宋体"/>
        <family val="3"/>
        <charset val="134"/>
      </rPr>
      <t>测量</t>
    </r>
    <r>
      <rPr>
        <sz val="11"/>
        <color theme="1"/>
        <rFont val="Times New Roman"/>
        <family val="1"/>
      </rPr>
      <t xml:space="preserve"> 7</t>
    </r>
  </si>
  <si>
    <r>
      <rPr>
        <sz val="11"/>
        <color theme="1"/>
        <rFont val="宋体"/>
        <family val="3"/>
        <charset val="134"/>
      </rPr>
      <t>测量</t>
    </r>
    <r>
      <rPr>
        <sz val="11"/>
        <color theme="1"/>
        <rFont val="Times New Roman"/>
        <family val="1"/>
      </rPr>
      <t xml:space="preserve"> 8</t>
    </r>
  </si>
  <si>
    <r>
      <rPr>
        <sz val="11"/>
        <color theme="1"/>
        <rFont val="宋体"/>
        <family val="3"/>
        <charset val="134"/>
      </rPr>
      <t>测量</t>
    </r>
    <r>
      <rPr>
        <sz val="11"/>
        <color theme="1"/>
        <rFont val="Times New Roman"/>
        <family val="1"/>
      </rPr>
      <t xml:space="preserve"> 9</t>
    </r>
  </si>
  <si>
    <r>
      <rPr>
        <sz val="11"/>
        <color theme="1"/>
        <rFont val="宋体"/>
        <family val="3"/>
        <charset val="134"/>
      </rPr>
      <t>测量</t>
    </r>
    <r>
      <rPr>
        <sz val="11"/>
        <color theme="1"/>
        <rFont val="Times New Roman"/>
        <family val="1"/>
      </rPr>
      <t xml:space="preserve"> 10</t>
    </r>
  </si>
  <si>
    <r>
      <rPr>
        <sz val="11"/>
        <color theme="1"/>
        <rFont val="宋体"/>
        <family val="3"/>
        <charset val="134"/>
      </rPr>
      <t>测量</t>
    </r>
    <r>
      <rPr>
        <sz val="11"/>
        <color theme="1"/>
        <rFont val="Times New Roman"/>
        <family val="1"/>
      </rPr>
      <t xml:space="preserve"> 11</t>
    </r>
  </si>
  <si>
    <r>
      <rPr>
        <sz val="11"/>
        <color theme="1"/>
        <rFont val="宋体"/>
        <family val="3"/>
        <charset val="134"/>
      </rPr>
      <t>测量</t>
    </r>
    <r>
      <rPr>
        <sz val="11"/>
        <color theme="1"/>
        <rFont val="Times New Roman"/>
        <family val="1"/>
      </rPr>
      <t xml:space="preserve"> 12</t>
    </r>
  </si>
  <si>
    <r>
      <rPr>
        <sz val="11"/>
        <color theme="1"/>
        <rFont val="宋体"/>
        <family val="3"/>
        <charset val="134"/>
      </rPr>
      <t>测量</t>
    </r>
    <r>
      <rPr>
        <sz val="11"/>
        <color theme="1"/>
        <rFont val="Times New Roman"/>
        <family val="1"/>
      </rPr>
      <t xml:space="preserve"> 13</t>
    </r>
  </si>
  <si>
    <r>
      <rPr>
        <sz val="11"/>
        <color theme="1"/>
        <rFont val="宋体"/>
        <family val="3"/>
        <charset val="134"/>
      </rPr>
      <t>测量</t>
    </r>
    <r>
      <rPr>
        <sz val="11"/>
        <color theme="1"/>
        <rFont val="Times New Roman"/>
        <family val="1"/>
      </rPr>
      <t xml:space="preserve"> 14</t>
    </r>
  </si>
  <si>
    <r>
      <rPr>
        <sz val="11"/>
        <color theme="1"/>
        <rFont val="宋体"/>
        <family val="3"/>
        <charset val="134"/>
      </rPr>
      <t>测量</t>
    </r>
    <r>
      <rPr>
        <sz val="11"/>
        <color theme="1"/>
        <rFont val="Times New Roman"/>
        <family val="1"/>
      </rPr>
      <t xml:space="preserve"> 15</t>
    </r>
  </si>
  <si>
    <r>
      <rPr>
        <sz val="11"/>
        <color theme="1"/>
        <rFont val="宋体"/>
        <family val="3"/>
        <charset val="134"/>
      </rPr>
      <t>内参</t>
    </r>
    <r>
      <rPr>
        <sz val="11"/>
        <color theme="1"/>
        <rFont val="Times New Roman"/>
        <family val="1"/>
      </rPr>
      <t>GAPDH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</si>
</sst>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7"/>
  <sheetViews>
    <sheetView tabSelected="1" topLeftCell="A49" workbookViewId="0">
      <selection activeCell="B63" sqref="A47:H67"/>
    </sheetView>
  </sheetViews>
  <sheetFormatPr defaultColWidth="9" defaultRowHeight="13.5" x14ac:dyDescent="0.15"/>
  <cols>
    <col min="1" max="1" width="13.25" customWidth="1"/>
    <col min="2" max="2" width="26.625" customWidth="1"/>
    <col min="3" max="3" width="9.875" customWidth="1"/>
    <col min="4" max="4" width="7.875" customWidth="1"/>
    <col min="5" max="5" width="17.125" customWidth="1"/>
    <col min="6" max="6" width="24.625" customWidth="1"/>
    <col min="7" max="7" width="16.625" customWidth="1"/>
    <col min="8" max="8" width="26" customWidth="1"/>
  </cols>
  <sheetData>
    <row r="1" spans="1:8" x14ac:dyDescent="0.15">
      <c r="A1" s="1" t="s">
        <v>0</v>
      </c>
      <c r="B1" s="2"/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</row>
    <row r="2" spans="1:8" x14ac:dyDescent="0.15">
      <c r="A2" s="9" t="s">
        <v>7</v>
      </c>
      <c r="B2" s="3" t="s">
        <v>8</v>
      </c>
      <c r="C2" s="3" t="s">
        <v>9</v>
      </c>
      <c r="D2" s="3">
        <v>1218</v>
      </c>
      <c r="E2" s="3">
        <v>15322.830049</v>
      </c>
      <c r="F2" s="3">
        <f>E2-$E$6</f>
        <v>12821.780049000001</v>
      </c>
      <c r="G2" s="3">
        <f>F2*D2</f>
        <v>15616928.099682001</v>
      </c>
      <c r="H2" s="4">
        <f>G2/G17</f>
        <v>0.28905892207491019</v>
      </c>
    </row>
    <row r="3" spans="1:8" x14ac:dyDescent="0.15">
      <c r="A3" s="10"/>
      <c r="B3" s="12" t="s">
        <v>30</v>
      </c>
      <c r="C3" s="5" t="s">
        <v>10</v>
      </c>
      <c r="D3" s="5">
        <v>2092</v>
      </c>
      <c r="E3" s="5">
        <v>31573.173996000001</v>
      </c>
      <c r="F3" s="5">
        <f>E3-$E$6</f>
        <v>29072.123996000002</v>
      </c>
      <c r="G3" s="5">
        <f>F3*D3</f>
        <v>60818883.399632007</v>
      </c>
      <c r="H3" s="6">
        <f>G3/G18</f>
        <v>1.1562095768153851</v>
      </c>
    </row>
    <row r="4" spans="1:8" x14ac:dyDescent="0.15">
      <c r="A4" s="10"/>
      <c r="B4" s="5" t="s">
        <v>11</v>
      </c>
      <c r="C4" s="5" t="s">
        <v>12</v>
      </c>
      <c r="D4" s="5">
        <v>1052</v>
      </c>
      <c r="E4" s="5">
        <v>6706.7461979999998</v>
      </c>
      <c r="F4" s="5">
        <f>E4-$E$6</f>
        <v>4205.6961979999996</v>
      </c>
      <c r="G4" s="5">
        <f>F4*D4</f>
        <v>4424392.4002959998</v>
      </c>
      <c r="H4" s="6">
        <f>G4/G19</f>
        <v>8.704150623524981E-2</v>
      </c>
    </row>
    <row r="5" spans="1:8" x14ac:dyDescent="0.15">
      <c r="A5" s="10"/>
      <c r="B5" s="12" t="s">
        <v>31</v>
      </c>
      <c r="C5" s="5" t="s">
        <v>13</v>
      </c>
      <c r="D5" s="5">
        <v>1923</v>
      </c>
      <c r="E5" s="5">
        <v>24586.750909999999</v>
      </c>
      <c r="F5" s="5">
        <f>E5-$E$6</f>
        <v>22085.70091</v>
      </c>
      <c r="G5" s="5">
        <f>F5*D5</f>
        <v>42470802.849929996</v>
      </c>
      <c r="H5" s="6">
        <f>G5/G20</f>
        <v>0.85695086059000625</v>
      </c>
    </row>
    <row r="6" spans="1:8" x14ac:dyDescent="0.15">
      <c r="A6" s="11"/>
      <c r="B6" s="7" t="s">
        <v>14</v>
      </c>
      <c r="C6" s="7" t="s">
        <v>15</v>
      </c>
      <c r="D6" s="7">
        <v>20</v>
      </c>
      <c r="E6" s="7">
        <v>2501.0500000000002</v>
      </c>
      <c r="F6" s="7"/>
      <c r="G6" s="7"/>
      <c r="H6" s="8"/>
    </row>
    <row r="7" spans="1:8" x14ac:dyDescent="0.15">
      <c r="A7" s="9" t="s">
        <v>16</v>
      </c>
      <c r="B7" s="3" t="s">
        <v>8</v>
      </c>
      <c r="C7" s="3" t="s">
        <v>17</v>
      </c>
      <c r="D7" s="3">
        <v>1637</v>
      </c>
      <c r="E7" s="3">
        <v>24180.690898000001</v>
      </c>
      <c r="F7" s="3">
        <f>E7-$E$11</f>
        <v>19942.690898000001</v>
      </c>
      <c r="G7" s="3">
        <f t="shared" ref="G7:G15" si="0">F7*D7</f>
        <v>32646185.000026003</v>
      </c>
      <c r="H7" s="4">
        <f>G7/G17</f>
        <v>0.60425910817619588</v>
      </c>
    </row>
    <row r="8" spans="1:8" x14ac:dyDescent="0.15">
      <c r="A8" s="10"/>
      <c r="B8" s="12" t="s">
        <v>30</v>
      </c>
      <c r="C8" s="5" t="s">
        <v>18</v>
      </c>
      <c r="D8" s="5">
        <v>1408</v>
      </c>
      <c r="E8" s="5">
        <v>15854.121449</v>
      </c>
      <c r="F8" s="5">
        <f>E8-$E$11</f>
        <v>11616.121449</v>
      </c>
      <c r="G8" s="5">
        <f t="shared" si="0"/>
        <v>16355499.000192</v>
      </c>
      <c r="H8" s="6">
        <f>G8/G18</f>
        <v>0.31092949295630878</v>
      </c>
    </row>
    <row r="9" spans="1:8" x14ac:dyDescent="0.15">
      <c r="A9" s="10"/>
      <c r="B9" s="5" t="s">
        <v>11</v>
      </c>
      <c r="C9" s="5" t="s">
        <v>19</v>
      </c>
      <c r="D9" s="5">
        <v>1805</v>
      </c>
      <c r="E9" s="5">
        <v>30801.216619999999</v>
      </c>
      <c r="F9" s="5">
        <f>E9-$E$11</f>
        <v>26563.216619999999</v>
      </c>
      <c r="G9" s="5">
        <f t="shared" si="0"/>
        <v>47946605.9991</v>
      </c>
      <c r="H9" s="6">
        <f>G9/G19</f>
        <v>0.94325828892358732</v>
      </c>
    </row>
    <row r="10" spans="1:8" x14ac:dyDescent="0.15">
      <c r="A10" s="10"/>
      <c r="B10" s="12" t="s">
        <v>31</v>
      </c>
      <c r="C10" s="5" t="s">
        <v>20</v>
      </c>
      <c r="D10" s="5">
        <v>1358</v>
      </c>
      <c r="E10" s="5">
        <v>25055.045655000002</v>
      </c>
      <c r="F10" s="5">
        <f>E10-$E$11</f>
        <v>20817.045655000002</v>
      </c>
      <c r="G10" s="5">
        <f t="shared" si="0"/>
        <v>28269547.999490004</v>
      </c>
      <c r="H10" s="6">
        <f>G10/G20</f>
        <v>0.57040629941125254</v>
      </c>
    </row>
    <row r="11" spans="1:8" x14ac:dyDescent="0.15">
      <c r="A11" s="11"/>
      <c r="B11" s="7" t="s">
        <v>14</v>
      </c>
      <c r="C11" s="7" t="s">
        <v>21</v>
      </c>
      <c r="D11" s="7">
        <v>18</v>
      </c>
      <c r="E11" s="7">
        <v>4238</v>
      </c>
      <c r="F11" s="7"/>
      <c r="G11" s="7"/>
      <c r="H11" s="8"/>
    </row>
    <row r="12" spans="1:8" x14ac:dyDescent="0.15">
      <c r="A12" s="9" t="s">
        <v>22</v>
      </c>
      <c r="B12" s="3" t="s">
        <v>8</v>
      </c>
      <c r="C12" s="3" t="s">
        <v>23</v>
      </c>
      <c r="D12" s="3">
        <v>1599</v>
      </c>
      <c r="E12" s="3">
        <v>6191.4946840000002</v>
      </c>
      <c r="F12" s="3">
        <f>E12-$E$16</f>
        <v>3733.8792990000002</v>
      </c>
      <c r="G12" s="3">
        <f>F12*D12</f>
        <v>5970472.9991009999</v>
      </c>
      <c r="H12" s="4">
        <f>G12/G17</f>
        <v>0.11050947269409746</v>
      </c>
    </row>
    <row r="13" spans="1:8" x14ac:dyDescent="0.15">
      <c r="A13" s="10"/>
      <c r="B13" s="12" t="s">
        <v>30</v>
      </c>
      <c r="C13" s="5" t="s">
        <v>24</v>
      </c>
      <c r="D13" s="5">
        <v>2187</v>
      </c>
      <c r="E13" s="5">
        <v>21075.518060999999</v>
      </c>
      <c r="F13" s="5">
        <f>E13-$E$16</f>
        <v>18617.902675999998</v>
      </c>
      <c r="G13" s="5">
        <f t="shared" si="0"/>
        <v>40717353.152411997</v>
      </c>
      <c r="H13" s="6">
        <f>G13/G18</f>
        <v>0.77406540577293315</v>
      </c>
    </row>
    <row r="14" spans="1:8" x14ac:dyDescent="0.15">
      <c r="A14" s="10"/>
      <c r="B14" s="5" t="s">
        <v>11</v>
      </c>
      <c r="C14" s="5" t="s">
        <v>25</v>
      </c>
      <c r="D14" s="5">
        <v>1752</v>
      </c>
      <c r="E14" s="5">
        <v>14032.067352</v>
      </c>
      <c r="F14" s="5">
        <f>E14-$E$16</f>
        <v>11574.451967000001</v>
      </c>
      <c r="G14" s="5">
        <f t="shared" si="0"/>
        <v>20278439.846184</v>
      </c>
      <c r="H14" s="6">
        <f>G14/G19</f>
        <v>0.39893973875252942</v>
      </c>
    </row>
    <row r="15" spans="1:8" x14ac:dyDescent="0.15">
      <c r="A15" s="10"/>
      <c r="B15" s="12" t="s">
        <v>31</v>
      </c>
      <c r="C15" s="5" t="s">
        <v>26</v>
      </c>
      <c r="D15" s="5">
        <v>1632</v>
      </c>
      <c r="E15" s="5">
        <v>30740.923406999998</v>
      </c>
      <c r="F15" s="5">
        <f>E15-$E$16</f>
        <v>28283.308021999997</v>
      </c>
      <c r="G15" s="5">
        <f t="shared" si="0"/>
        <v>46158358.691903993</v>
      </c>
      <c r="H15" s="6">
        <f>G15/G20</f>
        <v>0.93135619178704843</v>
      </c>
    </row>
    <row r="16" spans="1:8" x14ac:dyDescent="0.15">
      <c r="A16" s="11"/>
      <c r="B16" s="7" t="s">
        <v>14</v>
      </c>
      <c r="C16" s="7" t="s">
        <v>27</v>
      </c>
      <c r="D16" s="7">
        <v>26</v>
      </c>
      <c r="E16" s="7">
        <v>2457.6153850000001</v>
      </c>
      <c r="F16" s="7"/>
      <c r="G16" s="7"/>
      <c r="H16" s="8"/>
    </row>
    <row r="17" spans="1:8" x14ac:dyDescent="0.15">
      <c r="A17" s="9" t="s">
        <v>28</v>
      </c>
      <c r="B17" s="3" t="s">
        <v>8</v>
      </c>
      <c r="C17" s="3" t="s">
        <v>23</v>
      </c>
      <c r="D17" s="3">
        <v>1818</v>
      </c>
      <c r="E17" s="3">
        <v>30812.605610999999</v>
      </c>
      <c r="F17" s="3">
        <f>E17-$E$21</f>
        <v>29717.710874</v>
      </c>
      <c r="G17" s="3">
        <f>F17*D17</f>
        <v>54026798.368932001</v>
      </c>
      <c r="H17" s="4"/>
    </row>
    <row r="18" spans="1:8" x14ac:dyDescent="0.15">
      <c r="A18" s="10"/>
      <c r="B18" s="12" t="s">
        <v>30</v>
      </c>
      <c r="C18" s="5" t="s">
        <v>24</v>
      </c>
      <c r="D18" s="5">
        <v>1875</v>
      </c>
      <c r="E18" s="5">
        <v>29149.270400000001</v>
      </c>
      <c r="F18" s="5">
        <f>E18-$E$21</f>
        <v>28054.375663000003</v>
      </c>
      <c r="G18" s="5">
        <f t="shared" ref="G18:G20" si="1">F18*D18</f>
        <v>52601954.368125007</v>
      </c>
      <c r="H18" s="6"/>
    </row>
    <row r="19" spans="1:8" x14ac:dyDescent="0.15">
      <c r="A19" s="10"/>
      <c r="B19" s="5" t="s">
        <v>11</v>
      </c>
      <c r="C19" s="5" t="s">
        <v>25</v>
      </c>
      <c r="D19" s="5">
        <v>1810</v>
      </c>
      <c r="E19" s="5">
        <v>29178.228728999999</v>
      </c>
      <c r="F19" s="5">
        <f>E19-$E$21</f>
        <v>28083.333992</v>
      </c>
      <c r="G19" s="5">
        <f t="shared" si="1"/>
        <v>50830834.525519997</v>
      </c>
      <c r="H19" s="6"/>
    </row>
    <row r="20" spans="1:8" x14ac:dyDescent="0.15">
      <c r="A20" s="10"/>
      <c r="B20" s="12" t="s">
        <v>31</v>
      </c>
      <c r="C20" s="5" t="s">
        <v>26</v>
      </c>
      <c r="D20" s="5">
        <v>1751</v>
      </c>
      <c r="E20" s="5">
        <v>29398.933181</v>
      </c>
      <c r="F20" s="5">
        <f>E20-$E$21</f>
        <v>28304.038444000002</v>
      </c>
      <c r="G20" s="5">
        <f t="shared" si="1"/>
        <v>49560371.315444</v>
      </c>
      <c r="H20" s="6"/>
    </row>
    <row r="21" spans="1:8" x14ac:dyDescent="0.15">
      <c r="A21" s="11"/>
      <c r="B21" s="7" t="s">
        <v>14</v>
      </c>
      <c r="C21" s="7" t="s">
        <v>27</v>
      </c>
      <c r="D21" s="7">
        <v>38</v>
      </c>
      <c r="E21" s="7">
        <v>1094.8947370000001</v>
      </c>
      <c r="F21" s="7"/>
      <c r="G21" s="7"/>
      <c r="H21" s="8"/>
    </row>
    <row r="24" spans="1:8" x14ac:dyDescent="0.15">
      <c r="A24" s="1" t="s">
        <v>29</v>
      </c>
      <c r="B24" s="2"/>
      <c r="C24" s="2" t="s">
        <v>1</v>
      </c>
      <c r="D24" s="2" t="s">
        <v>2</v>
      </c>
      <c r="E24" s="2" t="s">
        <v>3</v>
      </c>
      <c r="F24" s="2" t="s">
        <v>4</v>
      </c>
      <c r="G24" s="2" t="s">
        <v>5</v>
      </c>
      <c r="H24" s="2" t="s">
        <v>6</v>
      </c>
    </row>
    <row r="25" spans="1:8" x14ac:dyDescent="0.15">
      <c r="A25" s="9" t="s">
        <v>7</v>
      </c>
      <c r="B25" s="3" t="s">
        <v>8</v>
      </c>
      <c r="C25" s="3" t="s">
        <v>9</v>
      </c>
      <c r="D25" s="3">
        <v>1468</v>
      </c>
      <c r="E25" s="3">
        <v>14685.215259000001</v>
      </c>
      <c r="F25" s="3">
        <f>E25-$E$29</f>
        <v>11483.348592</v>
      </c>
      <c r="G25" s="3">
        <f>F25*D25</f>
        <v>16857555.733056001</v>
      </c>
      <c r="H25" s="4">
        <f>G25/G40</f>
        <v>0.34169264982727704</v>
      </c>
    </row>
    <row r="26" spans="1:8" x14ac:dyDescent="0.15">
      <c r="A26" s="10"/>
      <c r="B26" s="12" t="s">
        <v>30</v>
      </c>
      <c r="C26" s="5" t="s">
        <v>10</v>
      </c>
      <c r="D26" s="5">
        <v>1577</v>
      </c>
      <c r="E26" s="5">
        <v>32636.918833</v>
      </c>
      <c r="F26" s="5">
        <f>E26-$E$29</f>
        <v>29435.052166000001</v>
      </c>
      <c r="G26" s="5">
        <f>F26*D26</f>
        <v>46419077.265781999</v>
      </c>
      <c r="H26" s="6">
        <f>G26/G41</f>
        <v>0.8659306034464509</v>
      </c>
    </row>
    <row r="27" spans="1:8" x14ac:dyDescent="0.15">
      <c r="A27" s="10"/>
      <c r="B27" s="5" t="s">
        <v>11</v>
      </c>
      <c r="C27" s="5" t="s">
        <v>12</v>
      </c>
      <c r="D27" s="5">
        <v>1093</v>
      </c>
      <c r="E27" s="5">
        <v>6756.4876489999997</v>
      </c>
      <c r="F27" s="5">
        <f>E27-$E$29</f>
        <v>3554.6209819999999</v>
      </c>
      <c r="G27" s="5">
        <f>F27*D27</f>
        <v>3885200.7333259997</v>
      </c>
      <c r="H27" s="6">
        <f>G27/G42</f>
        <v>7.9207514132127635E-2</v>
      </c>
    </row>
    <row r="28" spans="1:8" x14ac:dyDescent="0.15">
      <c r="A28" s="10"/>
      <c r="B28" s="12" t="s">
        <v>31</v>
      </c>
      <c r="C28" s="5" t="s">
        <v>13</v>
      </c>
      <c r="D28" s="5">
        <v>1708</v>
      </c>
      <c r="E28" s="5">
        <v>25771.100703</v>
      </c>
      <c r="F28" s="5">
        <f>E28-$E$29</f>
        <v>22569.234036000002</v>
      </c>
      <c r="G28" s="5">
        <f>F28*D28</f>
        <v>38548251.733488001</v>
      </c>
      <c r="H28" s="6">
        <f>G28/G43</f>
        <v>0.78666865745462999</v>
      </c>
    </row>
    <row r="29" spans="1:8" x14ac:dyDescent="0.15">
      <c r="A29" s="11"/>
      <c r="B29" s="7" t="s">
        <v>14</v>
      </c>
      <c r="C29" s="7" t="s">
        <v>15</v>
      </c>
      <c r="D29" s="7">
        <v>15</v>
      </c>
      <c r="E29" s="7">
        <v>3201.8666669999998</v>
      </c>
      <c r="F29" s="7"/>
      <c r="G29" s="7"/>
      <c r="H29" s="8"/>
    </row>
    <row r="30" spans="1:8" x14ac:dyDescent="0.15">
      <c r="A30" s="9" t="s">
        <v>16</v>
      </c>
      <c r="B30" s="3" t="s">
        <v>8</v>
      </c>
      <c r="C30" s="3" t="s">
        <v>17</v>
      </c>
      <c r="D30" s="3">
        <v>2330</v>
      </c>
      <c r="E30" s="3">
        <v>21107.544205999999</v>
      </c>
      <c r="F30" s="3">
        <f>E30-$E$34</f>
        <v>18933.419205999999</v>
      </c>
      <c r="G30" s="3">
        <f t="shared" ref="G30:G38" si="2">F30*D30</f>
        <v>44114866.749979995</v>
      </c>
      <c r="H30" s="4">
        <f>G30/G40</f>
        <v>0.89418216705164522</v>
      </c>
    </row>
    <row r="31" spans="1:8" x14ac:dyDescent="0.15">
      <c r="A31" s="10"/>
      <c r="B31" s="12" t="s">
        <v>30</v>
      </c>
      <c r="C31" s="5" t="s">
        <v>18</v>
      </c>
      <c r="D31" s="5">
        <v>1983</v>
      </c>
      <c r="E31" s="5">
        <v>14314.005547000001</v>
      </c>
      <c r="F31" s="5">
        <f>E31-$E$34</f>
        <v>12139.880547000001</v>
      </c>
      <c r="G31" s="5">
        <f t="shared" si="2"/>
        <v>24073383.124701001</v>
      </c>
      <c r="H31" s="6">
        <f>G31/G41</f>
        <v>0.44907999908771484</v>
      </c>
    </row>
    <row r="32" spans="1:8" x14ac:dyDescent="0.15">
      <c r="A32" s="10"/>
      <c r="B32" s="5" t="s">
        <v>11</v>
      </c>
      <c r="C32" s="5" t="s">
        <v>19</v>
      </c>
      <c r="D32" s="5">
        <v>2029</v>
      </c>
      <c r="E32" s="5">
        <v>29810.440117999999</v>
      </c>
      <c r="F32" s="5">
        <f>E32-$E$34</f>
        <v>27636.315117999999</v>
      </c>
      <c r="G32" s="5">
        <f t="shared" si="2"/>
        <v>56074083.374421999</v>
      </c>
      <c r="H32" s="6">
        <f>G32/G42</f>
        <v>1.1431812810154118</v>
      </c>
    </row>
    <row r="33" spans="1:8" x14ac:dyDescent="0.15">
      <c r="A33" s="10"/>
      <c r="B33" s="12" t="s">
        <v>31</v>
      </c>
      <c r="C33" s="5" t="s">
        <v>20</v>
      </c>
      <c r="D33" s="5">
        <v>1162</v>
      </c>
      <c r="E33" s="5">
        <v>26314.388985000001</v>
      </c>
      <c r="F33" s="5">
        <f>E33-$E$34</f>
        <v>24140.263985000001</v>
      </c>
      <c r="G33" s="5">
        <f t="shared" si="2"/>
        <v>28050986.750570003</v>
      </c>
      <c r="H33" s="6">
        <f>G33/G43</f>
        <v>0.57244702664890013</v>
      </c>
    </row>
    <row r="34" spans="1:8" x14ac:dyDescent="0.15">
      <c r="A34" s="11"/>
      <c r="B34" s="7" t="s">
        <v>14</v>
      </c>
      <c r="C34" s="7" t="s">
        <v>21</v>
      </c>
      <c r="D34" s="7">
        <v>40</v>
      </c>
      <c r="E34" s="7">
        <v>2174.125</v>
      </c>
      <c r="F34" s="7"/>
      <c r="G34" s="7"/>
      <c r="H34" s="8"/>
    </row>
    <row r="35" spans="1:8" x14ac:dyDescent="0.15">
      <c r="A35" s="9" t="s">
        <v>22</v>
      </c>
      <c r="B35" s="3" t="s">
        <v>8</v>
      </c>
      <c r="C35" s="3" t="s">
        <v>23</v>
      </c>
      <c r="D35" s="3">
        <v>1414</v>
      </c>
      <c r="E35" s="3">
        <v>6294.6499290000002</v>
      </c>
      <c r="F35" s="3">
        <f>E35-$E$39</f>
        <v>4545.2268519999998</v>
      </c>
      <c r="G35" s="3">
        <f t="shared" si="2"/>
        <v>6426950.7687280001</v>
      </c>
      <c r="H35" s="4">
        <f>G35/G40</f>
        <v>0.1302704777164049</v>
      </c>
    </row>
    <row r="36" spans="1:8" x14ac:dyDescent="0.15">
      <c r="A36" s="10"/>
      <c r="B36" s="12" t="s">
        <v>30</v>
      </c>
      <c r="C36" s="5" t="s">
        <v>24</v>
      </c>
      <c r="D36" s="5">
        <v>2185</v>
      </c>
      <c r="E36" s="5">
        <v>20945.434324999998</v>
      </c>
      <c r="F36" s="5">
        <f>E36-$E$39</f>
        <v>19196.011247999999</v>
      </c>
      <c r="G36" s="5">
        <f t="shared" si="2"/>
        <v>41943284.576880001</v>
      </c>
      <c r="H36" s="6">
        <f>G36/G41</f>
        <v>0.78243635728100358</v>
      </c>
    </row>
    <row r="37" spans="1:8" x14ac:dyDescent="0.15">
      <c r="A37" s="10"/>
      <c r="B37" s="5" t="s">
        <v>11</v>
      </c>
      <c r="C37" s="5" t="s">
        <v>25</v>
      </c>
      <c r="D37" s="5">
        <v>2305</v>
      </c>
      <c r="E37" s="5">
        <v>12131.252495000001</v>
      </c>
      <c r="F37" s="5">
        <f>E37-$E$39</f>
        <v>10381.829418000001</v>
      </c>
      <c r="G37" s="5">
        <f t="shared" si="2"/>
        <v>23930116.808490004</v>
      </c>
      <c r="H37" s="6">
        <f>G37/G42</f>
        <v>0.48786284040189226</v>
      </c>
    </row>
    <row r="38" spans="1:8" x14ac:dyDescent="0.15">
      <c r="A38" s="10"/>
      <c r="B38" s="12" t="s">
        <v>31</v>
      </c>
      <c r="C38" s="5" t="s">
        <v>26</v>
      </c>
      <c r="D38" s="5">
        <v>1653</v>
      </c>
      <c r="E38" s="5">
        <v>29934.010889000001</v>
      </c>
      <c r="F38" s="5">
        <f>E38-$E$39</f>
        <v>28184.587812000002</v>
      </c>
      <c r="G38" s="5">
        <f t="shared" si="2"/>
        <v>46589123.653236002</v>
      </c>
      <c r="H38" s="6">
        <f>G38/G43</f>
        <v>0.95076175204178714</v>
      </c>
    </row>
    <row r="39" spans="1:8" x14ac:dyDescent="0.15">
      <c r="A39" s="11"/>
      <c r="B39" s="7" t="s">
        <v>14</v>
      </c>
      <c r="C39" s="7" t="s">
        <v>27</v>
      </c>
      <c r="D39" s="7">
        <v>52</v>
      </c>
      <c r="E39" s="7">
        <v>1749.4230769999999</v>
      </c>
      <c r="F39" s="7"/>
      <c r="G39" s="7"/>
      <c r="H39" s="8"/>
    </row>
    <row r="40" spans="1:8" x14ac:dyDescent="0.15">
      <c r="A40" s="9" t="s">
        <v>28</v>
      </c>
      <c r="B40" s="3" t="s">
        <v>8</v>
      </c>
      <c r="C40" s="3" t="s">
        <v>23</v>
      </c>
      <c r="D40" s="3">
        <v>1803</v>
      </c>
      <c r="E40" s="3">
        <v>29103.606767000001</v>
      </c>
      <c r="F40" s="3">
        <f>E40-$E$44</f>
        <v>27362.970402999999</v>
      </c>
      <c r="G40" s="3">
        <f t="shared" ref="G40:G43" si="3">F40*D40</f>
        <v>49335435.636608995</v>
      </c>
      <c r="H40" s="4"/>
    </row>
    <row r="41" spans="1:8" x14ac:dyDescent="0.15">
      <c r="A41" s="10"/>
      <c r="B41" s="12" t="s">
        <v>30</v>
      </c>
      <c r="C41" s="5" t="s">
        <v>24</v>
      </c>
      <c r="D41" s="5">
        <v>1877</v>
      </c>
      <c r="E41" s="5">
        <v>30300.040489999999</v>
      </c>
      <c r="F41" s="5">
        <f>E41-$E$44</f>
        <v>28559.404126000001</v>
      </c>
      <c r="G41" s="5">
        <f t="shared" si="3"/>
        <v>53606001.544502005</v>
      </c>
      <c r="H41" s="6"/>
    </row>
    <row r="42" spans="1:8" x14ac:dyDescent="0.15">
      <c r="A42" s="10"/>
      <c r="B42" s="5" t="s">
        <v>11</v>
      </c>
      <c r="C42" s="5" t="s">
        <v>25</v>
      </c>
      <c r="D42" s="5">
        <v>1785</v>
      </c>
      <c r="E42" s="5">
        <v>29220.138374999999</v>
      </c>
      <c r="F42" s="5">
        <f>E42-$E$44</f>
        <v>27479.502010999997</v>
      </c>
      <c r="G42" s="5">
        <f t="shared" si="3"/>
        <v>49050911.089634992</v>
      </c>
      <c r="H42" s="6"/>
    </row>
    <row r="43" spans="1:8" x14ac:dyDescent="0.15">
      <c r="A43" s="10"/>
      <c r="B43" s="12" t="s">
        <v>31</v>
      </c>
      <c r="C43" s="5" t="s">
        <v>26</v>
      </c>
      <c r="D43" s="5">
        <v>1779</v>
      </c>
      <c r="E43" s="5">
        <v>29285.263069000001</v>
      </c>
      <c r="F43" s="5">
        <f>E43-$E$44</f>
        <v>27544.626705000002</v>
      </c>
      <c r="G43" s="5">
        <f t="shared" si="3"/>
        <v>49001890.908195004</v>
      </c>
      <c r="H43" s="6"/>
    </row>
    <row r="44" spans="1:8" x14ac:dyDescent="0.15">
      <c r="A44" s="11"/>
      <c r="B44" s="7" t="s">
        <v>14</v>
      </c>
      <c r="C44" s="7" t="s">
        <v>27</v>
      </c>
      <c r="D44" s="7">
        <v>44</v>
      </c>
      <c r="E44" s="7">
        <v>1740.636364</v>
      </c>
      <c r="F44" s="7"/>
      <c r="G44" s="7"/>
      <c r="H44" s="8"/>
    </row>
    <row r="47" spans="1:8" ht="15" x14ac:dyDescent="0.15">
      <c r="A47" s="13" t="s">
        <v>34</v>
      </c>
      <c r="B47" s="14"/>
      <c r="C47" s="14" t="s">
        <v>33</v>
      </c>
      <c r="D47" s="14" t="s">
        <v>35</v>
      </c>
      <c r="E47" s="14" t="s">
        <v>36</v>
      </c>
      <c r="F47" s="14" t="s">
        <v>37</v>
      </c>
      <c r="G47" s="14" t="s">
        <v>38</v>
      </c>
      <c r="H47" s="14" t="s">
        <v>6</v>
      </c>
    </row>
    <row r="48" spans="1:8" ht="15" x14ac:dyDescent="0.15">
      <c r="A48" s="15" t="s">
        <v>7</v>
      </c>
      <c r="B48" s="16" t="s">
        <v>8</v>
      </c>
      <c r="C48" s="16" t="s">
        <v>39</v>
      </c>
      <c r="D48" s="16">
        <v>1584</v>
      </c>
      <c r="E48" s="16">
        <v>14515.450126</v>
      </c>
      <c r="F48" s="16">
        <f>E48-$E$52</f>
        <v>11582.570125999999</v>
      </c>
      <c r="G48" s="16">
        <f>F48*D48</f>
        <v>18346791.079583999</v>
      </c>
      <c r="H48" s="17">
        <f>G48/G63</f>
        <v>0.37150588857197997</v>
      </c>
    </row>
    <row r="49" spans="1:8" ht="15" x14ac:dyDescent="0.15">
      <c r="A49" s="18"/>
      <c r="B49" s="19" t="s">
        <v>32</v>
      </c>
      <c r="C49" s="19" t="s">
        <v>40</v>
      </c>
      <c r="D49" s="19">
        <v>2113</v>
      </c>
      <c r="E49" s="19">
        <v>31722.081400999999</v>
      </c>
      <c r="F49" s="19">
        <f>E49-$E$52</f>
        <v>28789.201400999998</v>
      </c>
      <c r="G49" s="19">
        <f>F49*D49</f>
        <v>60831582.560312994</v>
      </c>
      <c r="H49" s="20">
        <f>G49/G64</f>
        <v>1.0569713785106489</v>
      </c>
    </row>
    <row r="50" spans="1:8" ht="15" x14ac:dyDescent="0.15">
      <c r="A50" s="18"/>
      <c r="B50" s="19" t="s">
        <v>11</v>
      </c>
      <c r="C50" s="19" t="s">
        <v>41</v>
      </c>
      <c r="D50" s="19">
        <v>1102</v>
      </c>
      <c r="E50" s="19">
        <v>6813.6361159999997</v>
      </c>
      <c r="F50" s="19">
        <f>E50-$E$52</f>
        <v>3880.7561159999996</v>
      </c>
      <c r="G50" s="19">
        <f>F50*D50</f>
        <v>4276593.2398319999</v>
      </c>
      <c r="H50" s="20">
        <f>G50/G65</f>
        <v>9.1902945394802579E-2</v>
      </c>
    </row>
    <row r="51" spans="1:8" ht="15" x14ac:dyDescent="0.15">
      <c r="A51" s="18"/>
      <c r="B51" s="19" t="s">
        <v>31</v>
      </c>
      <c r="C51" s="19" t="s">
        <v>42</v>
      </c>
      <c r="D51" s="19">
        <v>1644</v>
      </c>
      <c r="E51" s="19">
        <v>26255.057786000001</v>
      </c>
      <c r="F51" s="19">
        <f>E51-$E$52</f>
        <v>23322.177786</v>
      </c>
      <c r="G51" s="19">
        <f>F51*D51</f>
        <v>38341660.280184001</v>
      </c>
      <c r="H51" s="20">
        <f>G51/G66</f>
        <v>0.89438901400071791</v>
      </c>
    </row>
    <row r="52" spans="1:8" ht="12" customHeight="1" x14ac:dyDescent="0.15">
      <c r="A52" s="21"/>
      <c r="B52" s="22" t="s">
        <v>43</v>
      </c>
      <c r="C52" s="22" t="s">
        <v>44</v>
      </c>
      <c r="D52" s="22">
        <v>25</v>
      </c>
      <c r="E52" s="22">
        <v>2932.88</v>
      </c>
      <c r="F52" s="22"/>
      <c r="G52" s="22"/>
      <c r="H52" s="23"/>
    </row>
    <row r="53" spans="1:8" ht="15" x14ac:dyDescent="0.15">
      <c r="A53" s="15" t="s">
        <v>16</v>
      </c>
      <c r="B53" s="16" t="s">
        <v>8</v>
      </c>
      <c r="C53" s="16" t="s">
        <v>45</v>
      </c>
      <c r="D53" s="16">
        <v>1677</v>
      </c>
      <c r="E53" s="16">
        <v>24111.032797</v>
      </c>
      <c r="F53" s="16">
        <f>E53-$E$57</f>
        <v>21756.132796999998</v>
      </c>
      <c r="G53" s="16">
        <f t="shared" ref="G53:G61" si="4">F53*D53</f>
        <v>36485034.700568996</v>
      </c>
      <c r="H53" s="17">
        <f>G53/G63</f>
        <v>0.73878888014904809</v>
      </c>
    </row>
    <row r="54" spans="1:8" ht="15" x14ac:dyDescent="0.15">
      <c r="A54" s="18"/>
      <c r="B54" s="19" t="s">
        <v>32</v>
      </c>
      <c r="C54" s="19" t="s">
        <v>46</v>
      </c>
      <c r="D54" s="19">
        <v>1630</v>
      </c>
      <c r="E54" s="19">
        <v>15481.163189999999</v>
      </c>
      <c r="F54" s="19">
        <f>E54-$E$57</f>
        <v>13126.26319</v>
      </c>
      <c r="G54" s="19">
        <f t="shared" si="4"/>
        <v>21395808.999699999</v>
      </c>
      <c r="H54" s="20">
        <f>G54/G64</f>
        <v>0.37176014137625779</v>
      </c>
    </row>
    <row r="55" spans="1:8" ht="15" x14ac:dyDescent="0.15">
      <c r="A55" s="18"/>
      <c r="B55" s="19" t="s">
        <v>11</v>
      </c>
      <c r="C55" s="19" t="s">
        <v>47</v>
      </c>
      <c r="D55" s="19">
        <v>1833</v>
      </c>
      <c r="E55" s="19">
        <v>30339.051282</v>
      </c>
      <c r="F55" s="19">
        <f>E55-$E$57</f>
        <v>27984.151281999999</v>
      </c>
      <c r="G55" s="19">
        <f t="shared" si="4"/>
        <v>51294949.299906</v>
      </c>
      <c r="H55" s="20">
        <f>G55/G65</f>
        <v>1.10231594640121</v>
      </c>
    </row>
    <row r="56" spans="1:8" ht="15" x14ac:dyDescent="0.15">
      <c r="A56" s="18"/>
      <c r="B56" s="19" t="s">
        <v>31</v>
      </c>
      <c r="C56" s="19" t="s">
        <v>48</v>
      </c>
      <c r="D56" s="19">
        <v>1711</v>
      </c>
      <c r="E56" s="19">
        <v>22605.249562000001</v>
      </c>
      <c r="F56" s="19">
        <f>E56-$E$57</f>
        <v>20250.349561999999</v>
      </c>
      <c r="G56" s="19">
        <f t="shared" si="4"/>
        <v>34648348.100581996</v>
      </c>
      <c r="H56" s="20">
        <f>G56/G66</f>
        <v>0.80823578499153248</v>
      </c>
    </row>
    <row r="57" spans="1:8" ht="15" x14ac:dyDescent="0.15">
      <c r="A57" s="21"/>
      <c r="B57" s="22" t="s">
        <v>43</v>
      </c>
      <c r="C57" s="22" t="s">
        <v>49</v>
      </c>
      <c r="D57" s="22">
        <v>20</v>
      </c>
      <c r="E57" s="22">
        <v>2354.9</v>
      </c>
      <c r="F57" s="22"/>
      <c r="G57" s="22"/>
      <c r="H57" s="23"/>
    </row>
    <row r="58" spans="1:8" ht="15" x14ac:dyDescent="0.15">
      <c r="A58" s="15" t="s">
        <v>22</v>
      </c>
      <c r="B58" s="16" t="s">
        <v>8</v>
      </c>
      <c r="C58" s="16" t="s">
        <v>50</v>
      </c>
      <c r="D58" s="16">
        <v>1298</v>
      </c>
      <c r="E58" s="16">
        <v>6206.6918340000002</v>
      </c>
      <c r="F58" s="16">
        <f>E58-$E$62</f>
        <v>3747.5741870000002</v>
      </c>
      <c r="G58" s="16">
        <f t="shared" si="4"/>
        <v>4864351.2947260002</v>
      </c>
      <c r="H58" s="17">
        <f>G58/G63</f>
        <v>9.849870433660704E-2</v>
      </c>
    </row>
    <row r="59" spans="1:8" ht="15" x14ac:dyDescent="0.15">
      <c r="A59" s="18"/>
      <c r="B59" s="19" t="s">
        <v>32</v>
      </c>
      <c r="C59" s="19" t="s">
        <v>51</v>
      </c>
      <c r="D59" s="19">
        <v>2202</v>
      </c>
      <c r="E59" s="19">
        <v>20996.22752</v>
      </c>
      <c r="F59" s="19">
        <f>E59-$E$62</f>
        <v>18537.109873000001</v>
      </c>
      <c r="G59" s="19">
        <f t="shared" si="4"/>
        <v>40818715.940346003</v>
      </c>
      <c r="H59" s="20">
        <f>G59/G64</f>
        <v>0.70924037548629781</v>
      </c>
    </row>
    <row r="60" spans="1:8" ht="15" x14ac:dyDescent="0.15">
      <c r="A60" s="18"/>
      <c r="B60" s="19" t="s">
        <v>11</v>
      </c>
      <c r="C60" s="19" t="s">
        <v>52</v>
      </c>
      <c r="D60" s="19">
        <v>1907</v>
      </c>
      <c r="E60" s="19">
        <v>13496.66387</v>
      </c>
      <c r="F60" s="19">
        <f>E60-$E$62</f>
        <v>11037.546223000001</v>
      </c>
      <c r="G60" s="19">
        <f t="shared" si="4"/>
        <v>21048600.647261001</v>
      </c>
      <c r="H60" s="20">
        <f>G60/G65</f>
        <v>0.45232929283642265</v>
      </c>
    </row>
    <row r="61" spans="1:8" ht="15" x14ac:dyDescent="0.15">
      <c r="A61" s="18"/>
      <c r="B61" s="19" t="s">
        <v>31</v>
      </c>
      <c r="C61" s="19" t="s">
        <v>53</v>
      </c>
      <c r="D61" s="19">
        <v>2008</v>
      </c>
      <c r="E61" s="19">
        <v>28463.901394</v>
      </c>
      <c r="F61" s="19">
        <f>E61-$E$62</f>
        <v>26004.783747000001</v>
      </c>
      <c r="G61" s="19">
        <f t="shared" si="4"/>
        <v>52217605.763976</v>
      </c>
      <c r="H61" s="20">
        <f>G61/G66</f>
        <v>1.2180706988543735</v>
      </c>
    </row>
    <row r="62" spans="1:8" ht="15" x14ac:dyDescent="0.15">
      <c r="A62" s="21"/>
      <c r="B62" s="22" t="s">
        <v>43</v>
      </c>
      <c r="C62" s="22" t="s">
        <v>54</v>
      </c>
      <c r="D62" s="22">
        <v>17</v>
      </c>
      <c r="E62" s="22">
        <v>2459.117647</v>
      </c>
      <c r="F62" s="22"/>
      <c r="G62" s="22"/>
      <c r="H62" s="23"/>
    </row>
    <row r="63" spans="1:8" ht="15" x14ac:dyDescent="0.15">
      <c r="A63" s="15" t="s">
        <v>55</v>
      </c>
      <c r="B63" s="16" t="s">
        <v>8</v>
      </c>
      <c r="C63" s="16" t="s">
        <v>50</v>
      </c>
      <c r="D63" s="16">
        <v>1789</v>
      </c>
      <c r="E63" s="16">
        <v>29341.833985000001</v>
      </c>
      <c r="F63" s="16">
        <f>E63-$E$67</f>
        <v>27604.766188000001</v>
      </c>
      <c r="G63" s="16">
        <f t="shared" ref="G63:G66" si="5">F63*D63</f>
        <v>49384926.710332006</v>
      </c>
      <c r="H63" s="17"/>
    </row>
    <row r="64" spans="1:8" ht="15" x14ac:dyDescent="0.15">
      <c r="A64" s="18"/>
      <c r="B64" s="19" t="s">
        <v>32</v>
      </c>
      <c r="C64" s="19" t="s">
        <v>51</v>
      </c>
      <c r="D64" s="19">
        <v>2146</v>
      </c>
      <c r="E64" s="19">
        <v>28555.671947999999</v>
      </c>
      <c r="F64" s="19">
        <f>E64-$E$67</f>
        <v>26818.604151</v>
      </c>
      <c r="G64" s="19">
        <f t="shared" si="5"/>
        <v>57552724.508046001</v>
      </c>
      <c r="H64" s="20"/>
    </row>
    <row r="65" spans="1:8" ht="15" x14ac:dyDescent="0.15">
      <c r="A65" s="18"/>
      <c r="B65" s="19" t="s">
        <v>11</v>
      </c>
      <c r="C65" s="19" t="s">
        <v>52</v>
      </c>
      <c r="D65" s="19">
        <v>1629</v>
      </c>
      <c r="E65" s="19">
        <v>30302.936157</v>
      </c>
      <c r="F65" s="19">
        <f>E65-$E$67</f>
        <v>28565.86836</v>
      </c>
      <c r="G65" s="19">
        <f t="shared" si="5"/>
        <v>46533799.55844</v>
      </c>
      <c r="H65" s="20"/>
    </row>
    <row r="66" spans="1:8" ht="15" x14ac:dyDescent="0.15">
      <c r="A66" s="18"/>
      <c r="B66" s="19" t="s">
        <v>31</v>
      </c>
      <c r="C66" s="19" t="s">
        <v>53</v>
      </c>
      <c r="D66" s="19">
        <v>1443</v>
      </c>
      <c r="E66" s="19">
        <v>31445.390158999999</v>
      </c>
      <c r="F66" s="19">
        <f>E66-$E$67</f>
        <v>29708.322361999999</v>
      </c>
      <c r="G66" s="19">
        <f t="shared" si="5"/>
        <v>42869109.168366</v>
      </c>
      <c r="H66" s="20"/>
    </row>
    <row r="67" spans="1:8" ht="15" x14ac:dyDescent="0.15">
      <c r="A67" s="21"/>
      <c r="B67" s="22" t="s">
        <v>43</v>
      </c>
      <c r="C67" s="22" t="s">
        <v>54</v>
      </c>
      <c r="D67" s="22">
        <v>59</v>
      </c>
      <c r="E67" s="22">
        <v>1737.0677969999999</v>
      </c>
      <c r="F67" s="22"/>
      <c r="G67" s="22"/>
      <c r="H67" s="23"/>
    </row>
  </sheetData>
  <mergeCells count="12">
    <mergeCell ref="A58:A62"/>
    <mergeCell ref="A63:A67"/>
    <mergeCell ref="A30:A34"/>
    <mergeCell ref="A35:A39"/>
    <mergeCell ref="A40:A44"/>
    <mergeCell ref="A48:A52"/>
    <mergeCell ref="A53:A57"/>
    <mergeCell ref="A2:A6"/>
    <mergeCell ref="A7:A11"/>
    <mergeCell ref="A12:A16"/>
    <mergeCell ref="A17:A21"/>
    <mergeCell ref="A25:A29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2020-10-19T09:35:00Z</dcterms:created>
  <dcterms:modified xsi:type="dcterms:W3CDTF">2022-03-31T11:19:28Z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02C4B3240D70416CA81C91E4BA7541E5</vt:lpwstr>
  </property>
</Properties>
</file>