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F:\360安全云盘同步版\王雨涵\+正在进行\MK-20241 胰腺癌 五分以上\+数据结果\第一部分-LDH\"/>
    </mc:Choice>
  </mc:AlternateContent>
  <xr:revisionPtr revIDLastSave="0" documentId="13_ncr:1_{D62D48BE-7E22-47BE-8085-86FF6AD30F60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PANC-1" sheetId="1" r:id="rId1"/>
    <sheet name="BxPC3" sheetId="2" r:id="rId2"/>
    <sheet name="PaTu8988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5" i="3" l="1"/>
  <c r="E75" i="3" s="1"/>
  <c r="F75" i="3" s="1"/>
  <c r="H75" i="3" s="1"/>
  <c r="D74" i="3"/>
  <c r="E74" i="3" s="1"/>
  <c r="F74" i="3" s="1"/>
  <c r="H74" i="3" s="1"/>
  <c r="D73" i="3"/>
  <c r="E73" i="3" s="1"/>
  <c r="F73" i="3" s="1"/>
  <c r="H73" i="3" s="1"/>
  <c r="D69" i="3"/>
  <c r="E69" i="3" s="1"/>
  <c r="F69" i="3" s="1"/>
  <c r="H69" i="3" s="1"/>
  <c r="D68" i="3"/>
  <c r="E68" i="3" s="1"/>
  <c r="F68" i="3" s="1"/>
  <c r="H68" i="3" s="1"/>
  <c r="D67" i="3"/>
  <c r="E67" i="3" s="1"/>
  <c r="F67" i="3" s="1"/>
  <c r="H67" i="3" s="1"/>
  <c r="D63" i="3"/>
  <c r="E63" i="3" s="1"/>
  <c r="F63" i="3" s="1"/>
  <c r="H63" i="3" s="1"/>
  <c r="D62" i="3"/>
  <c r="E62" i="3" s="1"/>
  <c r="F62" i="3" s="1"/>
  <c r="H62" i="3" s="1"/>
  <c r="D61" i="3"/>
  <c r="E61" i="3" s="1"/>
  <c r="F61" i="3" s="1"/>
  <c r="H61" i="3" s="1"/>
  <c r="D57" i="3"/>
  <c r="E57" i="3" s="1"/>
  <c r="F57" i="3" s="1"/>
  <c r="H57" i="3" s="1"/>
  <c r="D56" i="3"/>
  <c r="E56" i="3" s="1"/>
  <c r="F56" i="3" s="1"/>
  <c r="H56" i="3" s="1"/>
  <c r="D55" i="3"/>
  <c r="E55" i="3" s="1"/>
  <c r="F55" i="3" s="1"/>
  <c r="H55" i="3" s="1"/>
  <c r="D51" i="3"/>
  <c r="E51" i="3" s="1"/>
  <c r="F51" i="3" s="1"/>
  <c r="H51" i="3" s="1"/>
  <c r="D50" i="3"/>
  <c r="E50" i="3" s="1"/>
  <c r="F50" i="3" s="1"/>
  <c r="H50" i="3" s="1"/>
  <c r="D49" i="3"/>
  <c r="E49" i="3" s="1"/>
  <c r="F49" i="3" s="1"/>
  <c r="H49" i="3" s="1"/>
  <c r="D45" i="3"/>
  <c r="E45" i="3" s="1"/>
  <c r="F45" i="3" s="1"/>
  <c r="H45" i="3" s="1"/>
  <c r="D44" i="3"/>
  <c r="E44" i="3" s="1"/>
  <c r="F44" i="3" s="1"/>
  <c r="H44" i="3" s="1"/>
  <c r="D43" i="3"/>
  <c r="E43" i="3" s="1"/>
  <c r="F43" i="3" s="1"/>
  <c r="H43" i="3" s="1"/>
  <c r="D39" i="3"/>
  <c r="E39" i="3" s="1"/>
  <c r="F39" i="3" s="1"/>
  <c r="H39" i="3" s="1"/>
  <c r="D38" i="3"/>
  <c r="E38" i="3" s="1"/>
  <c r="F38" i="3" s="1"/>
  <c r="H38" i="3" s="1"/>
  <c r="D37" i="3"/>
  <c r="E37" i="3" s="1"/>
  <c r="F37" i="3" s="1"/>
  <c r="H37" i="3" s="1"/>
  <c r="D33" i="3"/>
  <c r="E33" i="3" s="1"/>
  <c r="F33" i="3" s="1"/>
  <c r="H33" i="3" s="1"/>
  <c r="D32" i="3"/>
  <c r="E32" i="3" s="1"/>
  <c r="F32" i="3" s="1"/>
  <c r="H32" i="3" s="1"/>
  <c r="D31" i="3"/>
  <c r="E31" i="3" s="1"/>
  <c r="F31" i="3" s="1"/>
  <c r="H31" i="3" s="1"/>
  <c r="D27" i="3"/>
  <c r="E27" i="3" s="1"/>
  <c r="F27" i="3" s="1"/>
  <c r="H27" i="3" s="1"/>
  <c r="D26" i="3"/>
  <c r="E26" i="3" s="1"/>
  <c r="F26" i="3" s="1"/>
  <c r="H26" i="3" s="1"/>
  <c r="D25" i="3"/>
  <c r="E25" i="3" s="1"/>
  <c r="F25" i="3" s="1"/>
  <c r="H25" i="3" s="1"/>
  <c r="E20" i="3"/>
  <c r="E19" i="3"/>
  <c r="E18" i="3"/>
  <c r="E17" i="3"/>
  <c r="E16" i="3"/>
  <c r="E15" i="3"/>
  <c r="D75" i="2"/>
  <c r="E75" i="2" s="1"/>
  <c r="F75" i="2" s="1"/>
  <c r="H75" i="2" s="1"/>
  <c r="D74" i="2"/>
  <c r="E74" i="2" s="1"/>
  <c r="F74" i="2" s="1"/>
  <c r="H74" i="2" s="1"/>
  <c r="D73" i="2"/>
  <c r="E73" i="2" s="1"/>
  <c r="F73" i="2" s="1"/>
  <c r="H73" i="2" s="1"/>
  <c r="D69" i="2"/>
  <c r="E69" i="2" s="1"/>
  <c r="F69" i="2" s="1"/>
  <c r="H69" i="2" s="1"/>
  <c r="D68" i="2"/>
  <c r="E68" i="2" s="1"/>
  <c r="F68" i="2" s="1"/>
  <c r="H68" i="2" s="1"/>
  <c r="D67" i="2"/>
  <c r="E67" i="2" s="1"/>
  <c r="F67" i="2" s="1"/>
  <c r="H67" i="2" s="1"/>
  <c r="D63" i="2"/>
  <c r="E63" i="2" s="1"/>
  <c r="F63" i="2" s="1"/>
  <c r="H63" i="2" s="1"/>
  <c r="D62" i="2"/>
  <c r="E62" i="2" s="1"/>
  <c r="F62" i="2" s="1"/>
  <c r="H62" i="2" s="1"/>
  <c r="D61" i="2"/>
  <c r="E61" i="2" s="1"/>
  <c r="F61" i="2" s="1"/>
  <c r="H61" i="2" s="1"/>
  <c r="D57" i="2"/>
  <c r="E57" i="2" s="1"/>
  <c r="F57" i="2" s="1"/>
  <c r="H57" i="2" s="1"/>
  <c r="D56" i="2"/>
  <c r="E56" i="2" s="1"/>
  <c r="F56" i="2" s="1"/>
  <c r="H56" i="2" s="1"/>
  <c r="D55" i="2"/>
  <c r="E55" i="2" s="1"/>
  <c r="F55" i="2" s="1"/>
  <c r="H55" i="2" s="1"/>
  <c r="D51" i="2"/>
  <c r="E51" i="2" s="1"/>
  <c r="F51" i="2" s="1"/>
  <c r="H51" i="2" s="1"/>
  <c r="D50" i="2"/>
  <c r="E50" i="2" s="1"/>
  <c r="F50" i="2" s="1"/>
  <c r="H50" i="2" s="1"/>
  <c r="D49" i="2"/>
  <c r="E49" i="2" s="1"/>
  <c r="F49" i="2" s="1"/>
  <c r="H49" i="2" s="1"/>
  <c r="D45" i="2"/>
  <c r="E45" i="2" s="1"/>
  <c r="F45" i="2" s="1"/>
  <c r="H45" i="2" s="1"/>
  <c r="D44" i="2"/>
  <c r="E44" i="2" s="1"/>
  <c r="F44" i="2" s="1"/>
  <c r="H44" i="2" s="1"/>
  <c r="D43" i="2"/>
  <c r="E43" i="2" s="1"/>
  <c r="F43" i="2" s="1"/>
  <c r="H43" i="2" s="1"/>
  <c r="D39" i="2"/>
  <c r="E39" i="2" s="1"/>
  <c r="F39" i="2" s="1"/>
  <c r="H39" i="2" s="1"/>
  <c r="D38" i="2"/>
  <c r="E38" i="2" s="1"/>
  <c r="F38" i="2" s="1"/>
  <c r="H38" i="2" s="1"/>
  <c r="D37" i="2"/>
  <c r="E37" i="2" s="1"/>
  <c r="F37" i="2" s="1"/>
  <c r="H37" i="2" s="1"/>
  <c r="D33" i="2"/>
  <c r="E33" i="2" s="1"/>
  <c r="F33" i="2" s="1"/>
  <c r="H33" i="2" s="1"/>
  <c r="D32" i="2"/>
  <c r="E32" i="2" s="1"/>
  <c r="F32" i="2" s="1"/>
  <c r="H32" i="2" s="1"/>
  <c r="D31" i="2"/>
  <c r="E31" i="2" s="1"/>
  <c r="F31" i="2" s="1"/>
  <c r="H31" i="2" s="1"/>
  <c r="D27" i="2"/>
  <c r="E27" i="2" s="1"/>
  <c r="F27" i="2" s="1"/>
  <c r="H27" i="2" s="1"/>
  <c r="D26" i="2"/>
  <c r="E26" i="2" s="1"/>
  <c r="F26" i="2" s="1"/>
  <c r="H26" i="2" s="1"/>
  <c r="D25" i="2"/>
  <c r="E25" i="2" s="1"/>
  <c r="F25" i="2" s="1"/>
  <c r="H25" i="2" s="1"/>
  <c r="E20" i="2"/>
  <c r="E19" i="2"/>
  <c r="E18" i="2"/>
  <c r="E17" i="2"/>
  <c r="E16" i="2"/>
  <c r="E15" i="2"/>
  <c r="D75" i="1"/>
  <c r="E75" i="1" s="1"/>
  <c r="F75" i="1" s="1"/>
  <c r="H75" i="1" s="1"/>
  <c r="D74" i="1"/>
  <c r="E74" i="1" s="1"/>
  <c r="F74" i="1" s="1"/>
  <c r="H74" i="1" s="1"/>
  <c r="D73" i="1"/>
  <c r="E73" i="1" s="1"/>
  <c r="F73" i="1" s="1"/>
  <c r="H73" i="1" s="1"/>
  <c r="D69" i="1"/>
  <c r="E69" i="1" s="1"/>
  <c r="F69" i="1" s="1"/>
  <c r="H69" i="1" s="1"/>
  <c r="D68" i="1"/>
  <c r="E68" i="1" s="1"/>
  <c r="F68" i="1" s="1"/>
  <c r="H68" i="1" s="1"/>
  <c r="D67" i="1"/>
  <c r="E67" i="1" s="1"/>
  <c r="F67" i="1" s="1"/>
  <c r="H67" i="1" s="1"/>
  <c r="D63" i="1"/>
  <c r="E63" i="1" s="1"/>
  <c r="F63" i="1" s="1"/>
  <c r="H63" i="1" s="1"/>
  <c r="D62" i="1"/>
  <c r="E62" i="1" s="1"/>
  <c r="F62" i="1" s="1"/>
  <c r="H62" i="1" s="1"/>
  <c r="D61" i="1"/>
  <c r="E61" i="1" s="1"/>
  <c r="F61" i="1" s="1"/>
  <c r="H61" i="1" s="1"/>
  <c r="D57" i="1"/>
  <c r="E57" i="1" s="1"/>
  <c r="F57" i="1" s="1"/>
  <c r="H57" i="1" s="1"/>
  <c r="D56" i="1"/>
  <c r="E56" i="1" s="1"/>
  <c r="F56" i="1" s="1"/>
  <c r="H56" i="1" s="1"/>
  <c r="D55" i="1"/>
  <c r="E55" i="1" s="1"/>
  <c r="F55" i="1" s="1"/>
  <c r="H55" i="1" s="1"/>
  <c r="D51" i="1"/>
  <c r="E51" i="1" s="1"/>
  <c r="F51" i="1" s="1"/>
  <c r="H51" i="1" s="1"/>
  <c r="D50" i="1"/>
  <c r="E50" i="1" s="1"/>
  <c r="F50" i="1" s="1"/>
  <c r="H50" i="1" s="1"/>
  <c r="D49" i="1"/>
  <c r="E49" i="1" s="1"/>
  <c r="F49" i="1" s="1"/>
  <c r="H49" i="1" s="1"/>
  <c r="D45" i="1"/>
  <c r="E45" i="1" s="1"/>
  <c r="F45" i="1" s="1"/>
  <c r="H45" i="1" s="1"/>
  <c r="D44" i="1"/>
  <c r="E44" i="1" s="1"/>
  <c r="F44" i="1" s="1"/>
  <c r="H44" i="1" s="1"/>
  <c r="D43" i="1"/>
  <c r="E43" i="1" s="1"/>
  <c r="F43" i="1" s="1"/>
  <c r="H43" i="1" s="1"/>
  <c r="D39" i="1"/>
  <c r="E39" i="1" s="1"/>
  <c r="F39" i="1" s="1"/>
  <c r="H39" i="1" s="1"/>
  <c r="D38" i="1"/>
  <c r="E38" i="1" s="1"/>
  <c r="F38" i="1" s="1"/>
  <c r="H38" i="1" s="1"/>
  <c r="D37" i="1"/>
  <c r="E37" i="1" s="1"/>
  <c r="F37" i="1" s="1"/>
  <c r="H37" i="1" s="1"/>
  <c r="D33" i="1"/>
  <c r="E33" i="1" s="1"/>
  <c r="F33" i="1" s="1"/>
  <c r="H33" i="1" s="1"/>
  <c r="D32" i="1"/>
  <c r="E32" i="1" s="1"/>
  <c r="F32" i="1" s="1"/>
  <c r="H32" i="1" s="1"/>
  <c r="D31" i="1"/>
  <c r="E31" i="1" s="1"/>
  <c r="F31" i="1" s="1"/>
  <c r="H31" i="1" s="1"/>
  <c r="D27" i="1"/>
  <c r="E27" i="1" s="1"/>
  <c r="F27" i="1" s="1"/>
  <c r="H27" i="1" s="1"/>
  <c r="D26" i="1"/>
  <c r="E26" i="1" s="1"/>
  <c r="F26" i="1" s="1"/>
  <c r="H26" i="1" s="1"/>
  <c r="D25" i="1"/>
  <c r="E25" i="1" s="1"/>
  <c r="F25" i="1" s="1"/>
  <c r="H25" i="1" s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<sst xmlns="http://schemas.openxmlformats.org/spreadsheetml/2006/main" count="315" uniqueCount="47">
  <si>
    <t>Measurement count: 1   Filter: 450</t>
  </si>
  <si>
    <t>A</t>
  </si>
  <si>
    <t>B</t>
  </si>
  <si>
    <t>C</t>
  </si>
  <si>
    <t>D</t>
  </si>
  <si>
    <t>E</t>
  </si>
  <si>
    <t>F</t>
  </si>
  <si>
    <t>G</t>
  </si>
  <si>
    <t>H</t>
  </si>
  <si>
    <t>标准管</t>
  </si>
  <si>
    <r>
      <rPr>
        <sz val="11"/>
        <color theme="1"/>
        <rFont val="宋体"/>
        <charset val="134"/>
        <scheme val="minor"/>
      </rPr>
      <t>标准品浓度/
(μmol·mL</t>
    </r>
    <r>
      <rPr>
        <vertAlign val="superscript"/>
        <sz val="11"/>
        <color theme="1"/>
        <rFont val="宋体"/>
        <charset val="134"/>
        <scheme val="minor"/>
      </rPr>
      <t>-1</t>
    </r>
    <r>
      <rPr>
        <sz val="11"/>
        <color theme="1"/>
        <rFont val="宋体"/>
        <charset val="134"/>
        <scheme val="minor"/>
      </rPr>
      <t>)</t>
    </r>
  </si>
  <si>
    <t>OD450</t>
  </si>
  <si>
    <t>x值</t>
  </si>
  <si>
    <t>测定管</t>
  </si>
  <si>
    <t>对照管</t>
  </si>
  <si>
    <t>样本编号</t>
  </si>
  <si>
    <t>△A</t>
  </si>
  <si>
    <r>
      <rPr>
        <sz val="11"/>
        <color theme="1"/>
        <rFont val="宋体"/>
        <charset val="134"/>
        <scheme val="minor"/>
      </rPr>
      <t>y值/
(μmol·mL</t>
    </r>
    <r>
      <rPr>
        <vertAlign val="superscript"/>
        <sz val="11"/>
        <color theme="1"/>
        <rFont val="宋体"/>
        <charset val="134"/>
        <scheme val="minor"/>
      </rPr>
      <t>-1</t>
    </r>
    <r>
      <rPr>
        <sz val="11"/>
        <color theme="1"/>
        <rFont val="宋体"/>
        <charset val="134"/>
        <scheme val="minor"/>
      </rPr>
      <t>)</t>
    </r>
  </si>
  <si>
    <r>
      <rPr>
        <sz val="11"/>
        <color theme="1"/>
        <rFont val="宋体"/>
        <charset val="134"/>
        <scheme val="minor"/>
      </rPr>
      <t>样本蛋白质浓度/
(mg·mL</t>
    </r>
    <r>
      <rPr>
        <vertAlign val="superscript"/>
        <sz val="11"/>
        <color theme="1"/>
        <rFont val="宋体"/>
        <charset val="134"/>
        <scheme val="minor"/>
      </rPr>
      <t>-1</t>
    </r>
    <r>
      <rPr>
        <sz val="11"/>
        <color theme="1"/>
        <rFont val="宋体"/>
        <charset val="134"/>
        <scheme val="minor"/>
      </rPr>
      <t>)</t>
    </r>
  </si>
  <si>
    <r>
      <rPr>
        <sz val="11"/>
        <color theme="1"/>
        <rFont val="宋体"/>
        <charset val="134"/>
        <scheme val="minor"/>
      </rPr>
      <t>LDH活力/
(U·mg</t>
    </r>
    <r>
      <rPr>
        <vertAlign val="superscript"/>
        <sz val="11"/>
        <color theme="1"/>
        <rFont val="宋体"/>
        <charset val="134"/>
        <scheme val="minor"/>
      </rPr>
      <t>-1</t>
    </r>
    <r>
      <rPr>
        <sz val="11"/>
        <color theme="1"/>
        <rFont val="宋体"/>
        <charset val="134"/>
        <scheme val="minor"/>
      </rPr>
      <t xml:space="preserve"> prot)</t>
    </r>
  </si>
  <si>
    <t>0μM-1</t>
  </si>
  <si>
    <t>0μM-2</t>
  </si>
  <si>
    <t>0μM-3</t>
  </si>
  <si>
    <t>2.5μM-1</t>
  </si>
  <si>
    <t>2.5μM-2</t>
  </si>
  <si>
    <t>2.5μM-3</t>
  </si>
  <si>
    <t>5μM-1</t>
  </si>
  <si>
    <t>5μM-2</t>
  </si>
  <si>
    <t>5μM-3</t>
  </si>
  <si>
    <t>10μM-1</t>
  </si>
  <si>
    <t>10μM-2</t>
  </si>
  <si>
    <t>10μM-3</t>
  </si>
  <si>
    <t>20μM-1</t>
  </si>
  <si>
    <t>20μM-2</t>
  </si>
  <si>
    <t>20μM-3</t>
  </si>
  <si>
    <t>40μM-1</t>
  </si>
  <si>
    <t>40μM-2</t>
  </si>
  <si>
    <t>40μM-3</t>
  </si>
  <si>
    <t>60μM-1</t>
  </si>
  <si>
    <t>60μM-2</t>
  </si>
  <si>
    <t>60μM-3</t>
  </si>
  <si>
    <t>80μM-1</t>
  </si>
  <si>
    <t>80μM-2</t>
  </si>
  <si>
    <t>80μM-3</t>
  </si>
  <si>
    <t>100μM-1</t>
  </si>
  <si>
    <t>100μM-2</t>
  </si>
  <si>
    <t>100μM-3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</si>
</sst>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9" formatCode="0.0000_ "/>
    <numFmt numFmtId="180" formatCode="0.0_ "/>
    <numFmt numFmtId="181" formatCode="0_ "/>
    <numFmt numFmtId="182" formatCode="0.000000000%"/>
    <numFmt numFmtId="183" formatCode="0.000000000_ "/>
  </numFmts>
  <fonts count="3" x14ac:knownFonts="1">
    <font>
      <sz val="11"/>
      <color theme="1"/>
      <name val="宋体"/>
      <charset val="134"/>
      <scheme val="minor"/>
    </font>
    <font>
      <vertAlign val="superscript"/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0" fillId="0" borderId="5" xfId="0" applyNumberFormat="1" applyFont="1" applyFill="1" applyBorder="1" applyAlignment="1">
      <alignment horizontal="center" vertical="center"/>
    </xf>
    <xf numFmtId="176" fontId="0" fillId="0" borderId="3" xfId="0" applyNumberFormat="1" applyFont="1" applyFill="1" applyBorder="1" applyAlignment="1">
      <alignment horizontal="center" vertical="center"/>
    </xf>
    <xf numFmtId="176" fontId="0" fillId="0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80" fontId="0" fillId="0" borderId="5" xfId="0" applyNumberFormat="1" applyFont="1" applyFill="1" applyBorder="1" applyAlignment="1">
      <alignment horizontal="center" vertical="center"/>
    </xf>
    <xf numFmtId="181" fontId="0" fillId="0" borderId="5" xfId="0" applyNumberFormat="1" applyFont="1" applyFill="1" applyBorder="1" applyAlignment="1">
      <alignment horizontal="center" vertical="center"/>
    </xf>
    <xf numFmtId="182" fontId="0" fillId="0" borderId="5" xfId="0" applyNumberFormat="1" applyFont="1" applyFill="1" applyBorder="1" applyAlignment="1">
      <alignment horizontal="center" vertical="center"/>
    </xf>
    <xf numFmtId="181" fontId="0" fillId="0" borderId="0" xfId="0" applyNumberFormat="1" applyFont="1" applyFill="1" applyAlignment="1">
      <alignment horizontal="center" vertical="center"/>
    </xf>
    <xf numFmtId="180" fontId="0" fillId="0" borderId="0" xfId="0" applyNumberFormat="1" applyFont="1" applyFill="1" applyBorder="1" applyAlignment="1">
      <alignment horizontal="center" vertical="center"/>
    </xf>
    <xf numFmtId="181" fontId="0" fillId="0" borderId="0" xfId="0" applyNumberFormat="1" applyFont="1" applyFill="1" applyBorder="1" applyAlignment="1">
      <alignment horizontal="center" vertical="center"/>
    </xf>
    <xf numFmtId="183" fontId="0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76" fontId="0" fillId="0" borderId="7" xfId="0" applyNumberFormat="1" applyFont="1" applyFill="1" applyBorder="1" applyAlignment="1">
      <alignment horizontal="center" vertical="center"/>
    </xf>
    <xf numFmtId="176" fontId="0" fillId="0" borderId="3" xfId="0" applyNumberFormat="1" applyFont="1" applyFill="1" applyBorder="1" applyAlignment="1">
      <alignment horizontal="center" vertical="center"/>
    </xf>
    <xf numFmtId="176" fontId="0" fillId="0" borderId="4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浓度拟合曲线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'PANC-1'!$E$15:$E$20</c:f>
              <c:numCache>
                <c:formatCode>0.000_ </c:formatCode>
                <c:ptCount val="6"/>
                <c:pt idx="0">
                  <c:v>0</c:v>
                </c:pt>
                <c:pt idx="1">
                  <c:v>0.16600000000000001</c:v>
                </c:pt>
                <c:pt idx="2">
                  <c:v>0.26700000000000002</c:v>
                </c:pt>
                <c:pt idx="3">
                  <c:v>0.52300000000000002</c:v>
                </c:pt>
                <c:pt idx="4">
                  <c:v>0.97</c:v>
                </c:pt>
                <c:pt idx="5">
                  <c:v>1.8540000000000001</c:v>
                </c:pt>
              </c:numCache>
            </c:numRef>
          </c:xVal>
          <c:yVal>
            <c:numRef>
              <c:f>'PANC-1'!$A$15:$A$20</c:f>
              <c:numCache>
                <c:formatCode>0.0000_ </c:formatCode>
                <c:ptCount val="6"/>
                <c:pt idx="0">
                  <c:v>0</c:v>
                </c:pt>
                <c:pt idx="1">
                  <c:v>0.125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58-41AF-BB78-59ADDF8BA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252264"/>
        <c:axId val="719189551"/>
      </c:scatterChart>
      <c:valAx>
        <c:axId val="781252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9189551"/>
        <c:crosses val="autoZero"/>
        <c:crossBetween val="midCat"/>
      </c:valAx>
      <c:valAx>
        <c:axId val="71918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1252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浓度拟合曲线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'PANC-1'!$E$15:$E$20</c:f>
              <c:numCache>
                <c:formatCode>0.000_ </c:formatCode>
                <c:ptCount val="6"/>
                <c:pt idx="0">
                  <c:v>0</c:v>
                </c:pt>
                <c:pt idx="1">
                  <c:v>0.16600000000000001</c:v>
                </c:pt>
                <c:pt idx="2">
                  <c:v>0.26700000000000002</c:v>
                </c:pt>
                <c:pt idx="3">
                  <c:v>0.52300000000000002</c:v>
                </c:pt>
                <c:pt idx="4">
                  <c:v>0.97</c:v>
                </c:pt>
                <c:pt idx="5">
                  <c:v>1.8540000000000001</c:v>
                </c:pt>
              </c:numCache>
            </c:numRef>
          </c:xVal>
          <c:yVal>
            <c:numRef>
              <c:f>'PANC-1'!$A$15:$A$20</c:f>
              <c:numCache>
                <c:formatCode>0.0000_ </c:formatCode>
                <c:ptCount val="6"/>
                <c:pt idx="0">
                  <c:v>0</c:v>
                </c:pt>
                <c:pt idx="1">
                  <c:v>0.125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2B-421E-811D-F281B6D45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252264"/>
        <c:axId val="719189551"/>
      </c:scatterChart>
      <c:valAx>
        <c:axId val="781252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9189551"/>
        <c:crosses val="autoZero"/>
        <c:crossBetween val="midCat"/>
      </c:valAx>
      <c:valAx>
        <c:axId val="71918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1252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浓度拟合曲线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'PANC-1'!$E$15:$E$20</c:f>
              <c:numCache>
                <c:formatCode>0.000_ </c:formatCode>
                <c:ptCount val="6"/>
                <c:pt idx="0">
                  <c:v>0</c:v>
                </c:pt>
                <c:pt idx="1">
                  <c:v>0.16600000000000001</c:v>
                </c:pt>
                <c:pt idx="2">
                  <c:v>0.26700000000000002</c:v>
                </c:pt>
                <c:pt idx="3">
                  <c:v>0.52300000000000002</c:v>
                </c:pt>
                <c:pt idx="4">
                  <c:v>0.97</c:v>
                </c:pt>
                <c:pt idx="5">
                  <c:v>1.8540000000000001</c:v>
                </c:pt>
              </c:numCache>
            </c:numRef>
          </c:xVal>
          <c:yVal>
            <c:numRef>
              <c:f>'PANC-1'!$A$15:$A$20</c:f>
              <c:numCache>
                <c:formatCode>0.0000_ </c:formatCode>
                <c:ptCount val="6"/>
                <c:pt idx="0">
                  <c:v>0</c:v>
                </c:pt>
                <c:pt idx="1">
                  <c:v>0.125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CB-4475-B1D9-59AFAD329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252264"/>
        <c:axId val="719189551"/>
      </c:scatterChart>
      <c:valAx>
        <c:axId val="781252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9189551"/>
        <c:crosses val="autoZero"/>
        <c:crossBetween val="midCat"/>
      </c:valAx>
      <c:valAx>
        <c:axId val="71918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1252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59690</xdr:colOff>
      <xdr:row>10</xdr:row>
      <xdr:rowOff>55880</xdr:rowOff>
    </xdr:from>
    <xdr:to>
      <xdr:col>7</xdr:col>
      <xdr:colOff>931545</xdr:colOff>
      <xdr:row>21</xdr:row>
      <xdr:rowOff>104140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112395</xdr:colOff>
      <xdr:row>10</xdr:row>
      <xdr:rowOff>97155</xdr:rowOff>
    </xdr:from>
    <xdr:to>
      <xdr:col>8</xdr:col>
      <xdr:colOff>52705</xdr:colOff>
      <xdr:row>21</xdr:row>
      <xdr:rowOff>154305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154940</xdr:colOff>
      <xdr:row>10</xdr:row>
      <xdr:rowOff>136525</xdr:rowOff>
    </xdr:from>
    <xdr:to>
      <xdr:col>8</xdr:col>
      <xdr:colOff>95250</xdr:colOff>
      <xdr:row>22</xdr:row>
      <xdr:rowOff>41275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75"/>
  <sheetViews>
    <sheetView zoomScale="60" zoomScaleNormal="60" workbookViewId="0">
      <selection activeCell="E6" sqref="E6:F8"/>
    </sheetView>
  </sheetViews>
  <sheetFormatPr defaultColWidth="9" defaultRowHeight="13.5" x14ac:dyDescent="0.15"/>
  <cols>
    <col min="1" max="10" width="18" customWidth="1"/>
    <col min="11" max="11" width="20.375" customWidth="1"/>
    <col min="12" max="12" width="15.625" customWidth="1"/>
  </cols>
  <sheetData>
    <row r="1" spans="1:12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x14ac:dyDescent="0.15">
      <c r="A2" s="2"/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</row>
    <row r="3" spans="1:12" x14ac:dyDescent="0.15">
      <c r="A3" s="2" t="s">
        <v>1</v>
      </c>
      <c r="B3" s="3">
        <v>9.5000000000000001E-2</v>
      </c>
      <c r="C3" s="4">
        <v>0.93100000000000005</v>
      </c>
      <c r="D3" s="4">
        <v>0.254</v>
      </c>
      <c r="E3" s="4">
        <v>0.81499999999999995</v>
      </c>
      <c r="F3" s="4">
        <v>0.215</v>
      </c>
      <c r="G3" s="4">
        <v>0.82499999999999996</v>
      </c>
      <c r="H3" s="4">
        <v>0.25600000000000001</v>
      </c>
      <c r="I3" s="4">
        <v>0.55500000000000005</v>
      </c>
      <c r="J3" s="4">
        <v>0.23799999999999999</v>
      </c>
      <c r="K3" s="4">
        <v>0.51400000000000001</v>
      </c>
      <c r="L3" s="4">
        <v>0.22800000000000001</v>
      </c>
    </row>
    <row r="4" spans="1:12" x14ac:dyDescent="0.15">
      <c r="A4" s="2" t="s">
        <v>2</v>
      </c>
      <c r="B4" s="3">
        <v>0.26100000000000001</v>
      </c>
      <c r="C4" s="4">
        <v>0.89200000000000002</v>
      </c>
      <c r="D4" s="4">
        <v>0.26600000000000001</v>
      </c>
      <c r="E4" s="4">
        <v>0.78600000000000003</v>
      </c>
      <c r="F4" s="4">
        <v>0.252</v>
      </c>
      <c r="G4" s="4">
        <v>0.79900000000000004</v>
      </c>
      <c r="H4" s="4">
        <v>0.23400000000000001</v>
      </c>
      <c r="I4" s="4">
        <v>0.53600000000000003</v>
      </c>
      <c r="J4" s="4">
        <v>0.186</v>
      </c>
      <c r="K4" s="4">
        <v>0.45800000000000002</v>
      </c>
      <c r="L4" s="4">
        <v>0.22700000000000001</v>
      </c>
    </row>
    <row r="5" spans="1:12" x14ac:dyDescent="0.15">
      <c r="A5" s="2" t="s">
        <v>3</v>
      </c>
      <c r="B5" s="3">
        <v>0.36199999999999999</v>
      </c>
      <c r="C5" s="4">
        <v>0.90400000000000003</v>
      </c>
      <c r="D5" s="4">
        <v>0.19700000000000001</v>
      </c>
      <c r="E5" s="4">
        <v>0.90100000000000002</v>
      </c>
      <c r="F5" s="4">
        <v>0.23100000000000001</v>
      </c>
      <c r="G5" s="4">
        <v>0.77600000000000002</v>
      </c>
      <c r="H5" s="4">
        <v>0.216</v>
      </c>
      <c r="I5" s="4">
        <v>0.56399999999999995</v>
      </c>
      <c r="J5" s="4">
        <v>0.24299999999999999</v>
      </c>
      <c r="K5" s="4">
        <v>0.496</v>
      </c>
      <c r="L5" s="4">
        <v>0.24099999999999999</v>
      </c>
    </row>
    <row r="6" spans="1:12" x14ac:dyDescent="0.15">
      <c r="A6" s="2" t="s">
        <v>4</v>
      </c>
      <c r="B6" s="3">
        <v>0.61799999999999999</v>
      </c>
      <c r="C6" s="4">
        <v>0.92300000000000004</v>
      </c>
      <c r="D6" s="4">
        <v>0.219</v>
      </c>
      <c r="E6" s="4">
        <v>0.78400000000000003</v>
      </c>
      <c r="F6" s="4">
        <v>0.224</v>
      </c>
      <c r="G6" s="4">
        <v>0.72399999999999998</v>
      </c>
      <c r="H6" s="4">
        <v>0.223</v>
      </c>
      <c r="I6" s="4">
        <v>0.51</v>
      </c>
      <c r="J6" s="4">
        <v>0.20200000000000001</v>
      </c>
      <c r="K6" s="3">
        <v>3.5999999999999997E-2</v>
      </c>
      <c r="L6" s="3">
        <v>3.3000000000000002E-2</v>
      </c>
    </row>
    <row r="7" spans="1:12" x14ac:dyDescent="0.15">
      <c r="A7" s="2" t="s">
        <v>5</v>
      </c>
      <c r="B7" s="3">
        <v>1.0649999999999999</v>
      </c>
      <c r="C7" s="4">
        <v>0.94799999999999995</v>
      </c>
      <c r="D7" s="4">
        <v>0.192</v>
      </c>
      <c r="E7" s="4">
        <v>0.755</v>
      </c>
      <c r="F7" s="4">
        <v>0.22</v>
      </c>
      <c r="G7" s="4">
        <v>0.76100000000000001</v>
      </c>
      <c r="H7" s="4">
        <v>0.23599999999999999</v>
      </c>
      <c r="I7" s="4">
        <v>0.47799999999999998</v>
      </c>
      <c r="J7" s="4">
        <v>0.23400000000000001</v>
      </c>
      <c r="K7" s="3">
        <v>0.03</v>
      </c>
      <c r="L7" s="3">
        <v>3.5000000000000003E-2</v>
      </c>
    </row>
    <row r="8" spans="1:12" x14ac:dyDescent="0.15">
      <c r="A8" s="2" t="s">
        <v>6</v>
      </c>
      <c r="B8" s="3">
        <v>1.9490000000000001</v>
      </c>
      <c r="C8" s="4">
        <v>0.89400000000000002</v>
      </c>
      <c r="D8" s="4">
        <v>0.20899999999999999</v>
      </c>
      <c r="E8" s="4">
        <v>0.79900000000000004</v>
      </c>
      <c r="F8" s="4">
        <v>0.245</v>
      </c>
      <c r="G8" s="4">
        <v>0.71299999999999997</v>
      </c>
      <c r="H8" s="4">
        <v>0.184</v>
      </c>
      <c r="I8" s="4">
        <v>0.496</v>
      </c>
      <c r="J8" s="4">
        <v>0.21099999999999999</v>
      </c>
      <c r="K8" s="3">
        <v>3.3000000000000002E-2</v>
      </c>
      <c r="L8" s="3">
        <v>0.03</v>
      </c>
    </row>
    <row r="9" spans="1:12" x14ac:dyDescent="0.15">
      <c r="A9" s="2" t="s">
        <v>7</v>
      </c>
      <c r="B9" s="3">
        <v>3.5000000000000003E-2</v>
      </c>
      <c r="C9" s="3">
        <v>3.6999999999999998E-2</v>
      </c>
      <c r="D9" s="3">
        <v>3.5000000000000003E-2</v>
      </c>
      <c r="E9" s="3">
        <v>3.4000000000000002E-2</v>
      </c>
      <c r="F9" s="3">
        <v>3.5999999999999997E-2</v>
      </c>
      <c r="G9" s="3">
        <v>0.03</v>
      </c>
      <c r="H9" s="3">
        <v>3.3000000000000002E-2</v>
      </c>
      <c r="I9" s="3">
        <v>3.1E-2</v>
      </c>
      <c r="J9" s="3">
        <v>0.03</v>
      </c>
      <c r="K9" s="3">
        <v>0.03</v>
      </c>
      <c r="L9" s="3">
        <v>3.5000000000000003E-2</v>
      </c>
    </row>
    <row r="10" spans="1:12" x14ac:dyDescent="0.15">
      <c r="A10" s="2" t="s">
        <v>8</v>
      </c>
      <c r="B10" s="3">
        <v>3.7999999999999999E-2</v>
      </c>
      <c r="C10" s="3">
        <v>3.4000000000000002E-2</v>
      </c>
      <c r="D10" s="3">
        <v>3.5999999999999997E-2</v>
      </c>
      <c r="E10" s="3">
        <v>3.5000000000000003E-2</v>
      </c>
      <c r="F10" s="3">
        <v>3.3000000000000002E-2</v>
      </c>
      <c r="G10" s="3">
        <v>3.5000000000000003E-2</v>
      </c>
      <c r="H10" s="3">
        <v>0.03</v>
      </c>
      <c r="I10" s="3">
        <v>3.5000000000000003E-2</v>
      </c>
      <c r="J10" s="3">
        <v>3.4000000000000002E-2</v>
      </c>
      <c r="K10" s="3">
        <v>3.3000000000000002E-2</v>
      </c>
      <c r="L10" s="3">
        <v>0.03</v>
      </c>
    </row>
    <row r="11" spans="1:12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2" x14ac:dyDescent="0.15">
      <c r="A12" s="2"/>
      <c r="B12" s="24" t="s">
        <v>9</v>
      </c>
      <c r="C12" s="24"/>
      <c r="D12" s="24"/>
      <c r="E12" s="2"/>
      <c r="F12" s="2"/>
      <c r="G12" s="2"/>
      <c r="H12" s="2"/>
      <c r="I12" s="2"/>
      <c r="J12" s="2"/>
      <c r="K12" s="2"/>
    </row>
    <row r="13" spans="1:12" x14ac:dyDescent="0.15">
      <c r="A13" s="32" t="s">
        <v>10</v>
      </c>
      <c r="B13" s="25" t="s">
        <v>11</v>
      </c>
      <c r="C13" s="25"/>
      <c r="D13" s="26"/>
      <c r="E13" s="37" t="s">
        <v>12</v>
      </c>
      <c r="F13" s="7"/>
      <c r="G13" s="2"/>
      <c r="H13" s="2"/>
      <c r="I13" s="7"/>
      <c r="J13" s="7"/>
      <c r="K13" s="2"/>
    </row>
    <row r="14" spans="1:12" x14ac:dyDescent="0.15">
      <c r="A14" s="33"/>
      <c r="B14" s="25">
        <v>1</v>
      </c>
      <c r="C14" s="25"/>
      <c r="D14" s="26"/>
      <c r="E14" s="37"/>
      <c r="F14" s="2"/>
      <c r="G14" s="2"/>
      <c r="H14" s="2"/>
      <c r="I14" s="2"/>
      <c r="J14" s="2"/>
      <c r="K14" s="2"/>
    </row>
    <row r="15" spans="1:12" x14ac:dyDescent="0.15">
      <c r="A15" s="8">
        <v>0</v>
      </c>
      <c r="B15" s="27">
        <v>9.5000000000000001E-2</v>
      </c>
      <c r="C15" s="28"/>
      <c r="D15" s="29"/>
      <c r="E15" s="10">
        <f t="shared" ref="E15:E20" si="0">B15-$B$15</f>
        <v>0</v>
      </c>
      <c r="F15" s="2"/>
      <c r="G15" s="2"/>
      <c r="H15" s="2"/>
      <c r="I15" s="2"/>
      <c r="J15" s="2"/>
      <c r="K15" s="3"/>
    </row>
    <row r="16" spans="1:12" x14ac:dyDescent="0.15">
      <c r="A16" s="8">
        <v>0.125</v>
      </c>
      <c r="B16" s="27">
        <v>0.26100000000000001</v>
      </c>
      <c r="C16" s="28"/>
      <c r="D16" s="29"/>
      <c r="E16" s="10">
        <f t="shared" si="0"/>
        <v>0.16600000000000001</v>
      </c>
      <c r="F16" s="2"/>
      <c r="G16" s="2"/>
      <c r="H16" s="2"/>
      <c r="I16" s="2"/>
      <c r="J16" s="2"/>
      <c r="K16" s="3"/>
    </row>
    <row r="17" spans="1:11" x14ac:dyDescent="0.15">
      <c r="A17" s="8">
        <v>0.25</v>
      </c>
      <c r="B17" s="27">
        <v>0.36199999999999999</v>
      </c>
      <c r="C17" s="28"/>
      <c r="D17" s="29"/>
      <c r="E17" s="10">
        <f t="shared" si="0"/>
        <v>0.26700000000000002</v>
      </c>
      <c r="F17" s="2"/>
      <c r="G17" s="2"/>
      <c r="H17" s="2"/>
      <c r="I17" s="2"/>
      <c r="J17" s="2"/>
      <c r="K17" s="3"/>
    </row>
    <row r="18" spans="1:11" x14ac:dyDescent="0.15">
      <c r="A18" s="8">
        <v>0.5</v>
      </c>
      <c r="B18" s="27">
        <v>0.61799999999999999</v>
      </c>
      <c r="C18" s="28"/>
      <c r="D18" s="29"/>
      <c r="E18" s="10">
        <f t="shared" si="0"/>
        <v>0.52300000000000002</v>
      </c>
      <c r="F18" s="2"/>
      <c r="G18" s="2"/>
      <c r="H18" s="2"/>
      <c r="I18" s="2"/>
      <c r="J18" s="2"/>
      <c r="K18" s="3"/>
    </row>
    <row r="19" spans="1:11" x14ac:dyDescent="0.15">
      <c r="A19" s="8">
        <v>1</v>
      </c>
      <c r="B19" s="27">
        <v>1.0649999999999999</v>
      </c>
      <c r="C19" s="28"/>
      <c r="D19" s="29"/>
      <c r="E19" s="10">
        <f t="shared" si="0"/>
        <v>0.97</v>
      </c>
      <c r="F19" s="2"/>
      <c r="G19" s="2"/>
      <c r="H19" s="2"/>
      <c r="I19" s="2"/>
      <c r="J19" s="2"/>
      <c r="K19" s="3"/>
    </row>
    <row r="20" spans="1:11" x14ac:dyDescent="0.15">
      <c r="A20" s="8">
        <v>2</v>
      </c>
      <c r="B20" s="27">
        <v>1.9490000000000001</v>
      </c>
      <c r="C20" s="28"/>
      <c r="D20" s="29"/>
      <c r="E20" s="10">
        <f t="shared" si="0"/>
        <v>1.8540000000000001</v>
      </c>
      <c r="F20" s="2"/>
      <c r="G20" s="2"/>
      <c r="H20" s="2"/>
      <c r="I20" s="2"/>
      <c r="J20" s="2"/>
      <c r="K20" s="3"/>
    </row>
    <row r="21" spans="1:11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15">
      <c r="B22" s="11" t="s">
        <v>13</v>
      </c>
      <c r="C22" s="6" t="s">
        <v>14</v>
      </c>
      <c r="I22" s="2"/>
      <c r="J22" s="2"/>
      <c r="K22" s="2"/>
    </row>
    <row r="23" spans="1:11" ht="15" customHeight="1" x14ac:dyDescent="0.15">
      <c r="A23" s="34" t="s">
        <v>15</v>
      </c>
      <c r="B23" s="30" t="s">
        <v>11</v>
      </c>
      <c r="C23" s="25"/>
      <c r="D23" s="34" t="s">
        <v>16</v>
      </c>
      <c r="E23" s="38" t="s">
        <v>12</v>
      </c>
      <c r="F23" s="41" t="s">
        <v>17</v>
      </c>
      <c r="G23" s="38" t="s">
        <v>18</v>
      </c>
      <c r="H23" s="38" t="s">
        <v>19</v>
      </c>
      <c r="I23" s="7"/>
      <c r="J23" s="7"/>
      <c r="K23" s="7"/>
    </row>
    <row r="24" spans="1:11" ht="15" customHeight="1" x14ac:dyDescent="0.15">
      <c r="A24" s="24"/>
      <c r="B24" s="13">
        <v>2</v>
      </c>
      <c r="C24" s="12">
        <v>3</v>
      </c>
      <c r="D24" s="24"/>
      <c r="E24" s="39"/>
      <c r="F24" s="42"/>
      <c r="G24" s="24"/>
      <c r="H24" s="24"/>
      <c r="I24" s="7"/>
      <c r="J24" s="2"/>
      <c r="K24" s="7"/>
    </row>
    <row r="25" spans="1:11" x14ac:dyDescent="0.15">
      <c r="A25" s="14" t="s">
        <v>20</v>
      </c>
      <c r="B25" s="10">
        <v>0.93100000000000005</v>
      </c>
      <c r="C25" s="10">
        <v>0.254</v>
      </c>
      <c r="D25" s="10">
        <f>B25-C25</f>
        <v>0.67700000000000005</v>
      </c>
      <c r="E25" s="10">
        <f>D25-$B$15</f>
        <v>0.58200000000000007</v>
      </c>
      <c r="F25" s="10">
        <f>1.0914*E25-0.0418</f>
        <v>0.59339480000000011</v>
      </c>
      <c r="G25" s="15">
        <v>93</v>
      </c>
      <c r="H25" s="16">
        <f>66.7*F25/G25</f>
        <v>0.42558530279569901</v>
      </c>
      <c r="I25" s="2"/>
      <c r="J25" s="2"/>
      <c r="K25" s="7"/>
    </row>
    <row r="26" spans="1:11" x14ac:dyDescent="0.15">
      <c r="A26" s="14" t="s">
        <v>21</v>
      </c>
      <c r="B26" s="10">
        <v>0.89200000000000002</v>
      </c>
      <c r="C26" s="10">
        <v>0.26600000000000001</v>
      </c>
      <c r="D26" s="10">
        <f>B26-C26</f>
        <v>0.626</v>
      </c>
      <c r="E26" s="10">
        <f>D26-$B$15</f>
        <v>0.53100000000000003</v>
      </c>
      <c r="F26" s="10">
        <f>1.0914*E26-0.0418</f>
        <v>0.53773340000000003</v>
      </c>
      <c r="G26" s="15">
        <v>93</v>
      </c>
      <c r="H26" s="16">
        <f>66.7*F26/G26</f>
        <v>0.385664707311828</v>
      </c>
      <c r="I26" s="2"/>
      <c r="J26" s="2"/>
      <c r="K26" s="2"/>
    </row>
    <row r="27" spans="1:11" x14ac:dyDescent="0.15">
      <c r="A27" s="14" t="s">
        <v>22</v>
      </c>
      <c r="B27" s="10">
        <v>0.90400000000000003</v>
      </c>
      <c r="C27" s="10">
        <v>0.19700000000000001</v>
      </c>
      <c r="D27" s="10">
        <f>B27-C27</f>
        <v>0.70700000000000007</v>
      </c>
      <c r="E27" s="10">
        <f>D27-$B$15</f>
        <v>0.6120000000000001</v>
      </c>
      <c r="F27" s="10">
        <f>1.0914*E27-0.0418</f>
        <v>0.62613680000000016</v>
      </c>
      <c r="G27" s="15">
        <v>93</v>
      </c>
      <c r="H27" s="16">
        <f>66.7*F27/G27</f>
        <v>0.44906800602150554</v>
      </c>
      <c r="I27" s="2"/>
      <c r="J27" s="2"/>
      <c r="K27" s="2"/>
    </row>
    <row r="28" spans="1:11" x14ac:dyDescent="0.15">
      <c r="A28" s="2"/>
      <c r="B28" s="2"/>
      <c r="C28" s="2"/>
      <c r="D28" s="2"/>
      <c r="E28" s="2"/>
      <c r="F28" s="2"/>
      <c r="G28" s="17"/>
      <c r="H28" s="2"/>
      <c r="I28" s="2"/>
      <c r="J28" s="2"/>
      <c r="K28" s="2"/>
    </row>
    <row r="29" spans="1:11" ht="15" customHeight="1" x14ac:dyDescent="0.15">
      <c r="A29" s="31" t="s">
        <v>15</v>
      </c>
      <c r="B29" s="30" t="s">
        <v>11</v>
      </c>
      <c r="C29" s="25"/>
      <c r="D29" s="34" t="s">
        <v>16</v>
      </c>
      <c r="E29" s="40" t="s">
        <v>12</v>
      </c>
      <c r="F29" s="43" t="s">
        <v>17</v>
      </c>
      <c r="G29" s="38" t="s">
        <v>18</v>
      </c>
      <c r="H29" s="38" t="s">
        <v>19</v>
      </c>
      <c r="I29" s="2"/>
      <c r="J29" s="2"/>
      <c r="K29" s="2"/>
    </row>
    <row r="30" spans="1:11" ht="15" customHeight="1" x14ac:dyDescent="0.15">
      <c r="A30" s="31"/>
      <c r="B30" s="13">
        <v>2</v>
      </c>
      <c r="C30" s="12">
        <v>3</v>
      </c>
      <c r="D30" s="24"/>
      <c r="E30" s="40"/>
      <c r="F30" s="42"/>
      <c r="G30" s="24"/>
      <c r="H30" s="24"/>
      <c r="I30" s="2"/>
      <c r="J30" s="2"/>
      <c r="K30" s="2"/>
    </row>
    <row r="31" spans="1:11" x14ac:dyDescent="0.15">
      <c r="A31" s="14" t="s">
        <v>23</v>
      </c>
      <c r="B31" s="10">
        <v>0.92300000000000004</v>
      </c>
      <c r="C31" s="10">
        <v>0.219</v>
      </c>
      <c r="D31" s="10">
        <f>B31-C31</f>
        <v>0.70400000000000007</v>
      </c>
      <c r="E31" s="10">
        <f>D31-$B$15</f>
        <v>0.6090000000000001</v>
      </c>
      <c r="F31" s="10">
        <f>1.0914*E31-0.0418</f>
        <v>0.62286260000000016</v>
      </c>
      <c r="G31" s="15">
        <v>107</v>
      </c>
      <c r="H31" s="16">
        <f>66.7*F31/G31</f>
        <v>0.38827042448598137</v>
      </c>
      <c r="I31" s="2"/>
      <c r="J31" s="2"/>
      <c r="K31" s="7"/>
    </row>
    <row r="32" spans="1:11" x14ac:dyDescent="0.15">
      <c r="A32" s="14" t="s">
        <v>24</v>
      </c>
      <c r="B32" s="10">
        <v>0.94799999999999995</v>
      </c>
      <c r="C32" s="10">
        <v>0.192</v>
      </c>
      <c r="D32" s="10">
        <f>B32-C32</f>
        <v>0.75600000000000001</v>
      </c>
      <c r="E32" s="10">
        <f>D32-$B$15</f>
        <v>0.66100000000000003</v>
      </c>
      <c r="F32" s="10">
        <f>1.0914*E32-0.0418</f>
        <v>0.67961540000000009</v>
      </c>
      <c r="G32" s="15">
        <v>107</v>
      </c>
      <c r="H32" s="16">
        <f>66.7*F32/G32</f>
        <v>0.42364810448598139</v>
      </c>
      <c r="I32" s="2"/>
      <c r="J32" s="2"/>
      <c r="K32" s="2"/>
    </row>
    <row r="33" spans="1:11" x14ac:dyDescent="0.15">
      <c r="A33" s="14" t="s">
        <v>25</v>
      </c>
      <c r="B33" s="10">
        <v>0.89400000000000002</v>
      </c>
      <c r="C33" s="10">
        <v>0.20899999999999999</v>
      </c>
      <c r="D33" s="10">
        <f>B33-C33</f>
        <v>0.68500000000000005</v>
      </c>
      <c r="E33" s="10">
        <f>D33-$B$15</f>
        <v>0.59000000000000008</v>
      </c>
      <c r="F33" s="10">
        <f>1.0914*E33-0.0418</f>
        <v>0.60212600000000005</v>
      </c>
      <c r="G33" s="15">
        <v>107</v>
      </c>
      <c r="H33" s="16">
        <f>66.7*F33/G33</f>
        <v>0.37534396448598134</v>
      </c>
      <c r="I33" s="2"/>
      <c r="J33" s="2"/>
      <c r="K33" s="2"/>
    </row>
    <row r="34" spans="1:11" x14ac:dyDescent="0.15">
      <c r="A34" s="2"/>
      <c r="B34" s="2"/>
      <c r="C34" s="2"/>
      <c r="D34" s="2"/>
      <c r="E34" s="2"/>
      <c r="F34" s="2"/>
      <c r="G34" s="17"/>
      <c r="H34" s="2"/>
      <c r="I34" s="2"/>
      <c r="J34" s="2"/>
      <c r="K34" s="2"/>
    </row>
    <row r="35" spans="1:11" ht="15" customHeight="1" x14ac:dyDescent="0.15">
      <c r="A35" s="31" t="s">
        <v>15</v>
      </c>
      <c r="B35" s="30" t="s">
        <v>11</v>
      </c>
      <c r="C35" s="25"/>
      <c r="D35" s="34" t="s">
        <v>16</v>
      </c>
      <c r="E35" s="37" t="s">
        <v>12</v>
      </c>
      <c r="F35" s="41" t="s">
        <v>17</v>
      </c>
      <c r="G35" s="38" t="s">
        <v>18</v>
      </c>
      <c r="H35" s="38" t="s">
        <v>19</v>
      </c>
      <c r="I35" s="2"/>
      <c r="J35" s="2"/>
      <c r="K35" s="2"/>
    </row>
    <row r="36" spans="1:11" ht="15" customHeight="1" x14ac:dyDescent="0.15">
      <c r="A36" s="31"/>
      <c r="B36" s="13">
        <v>4</v>
      </c>
      <c r="C36" s="12">
        <v>5</v>
      </c>
      <c r="D36" s="24"/>
      <c r="E36" s="40"/>
      <c r="F36" s="42"/>
      <c r="G36" s="24"/>
      <c r="H36" s="24"/>
      <c r="I36" s="2"/>
      <c r="J36" s="2"/>
      <c r="K36" s="2"/>
    </row>
    <row r="37" spans="1:11" x14ac:dyDescent="0.15">
      <c r="A37" s="14" t="s">
        <v>26</v>
      </c>
      <c r="B37" s="10">
        <v>0.81499999999999995</v>
      </c>
      <c r="C37" s="10">
        <v>0.215</v>
      </c>
      <c r="D37" s="10">
        <f>B37-C37</f>
        <v>0.6</v>
      </c>
      <c r="E37" s="10">
        <f>D37-$B$15</f>
        <v>0.505</v>
      </c>
      <c r="F37" s="10">
        <f>1.0914*E37-0.0418</f>
        <v>0.50935700000000006</v>
      </c>
      <c r="G37" s="15">
        <v>93</v>
      </c>
      <c r="H37" s="16">
        <f>66.7*F37/G37</f>
        <v>0.36531303118279573</v>
      </c>
      <c r="I37" s="2"/>
      <c r="J37" s="2"/>
      <c r="K37" s="2"/>
    </row>
    <row r="38" spans="1:11" x14ac:dyDescent="0.15">
      <c r="A38" s="14" t="s">
        <v>27</v>
      </c>
      <c r="B38" s="10">
        <v>0.78600000000000003</v>
      </c>
      <c r="C38" s="10">
        <v>0.252</v>
      </c>
      <c r="D38" s="10">
        <f>B38-C38</f>
        <v>0.53400000000000003</v>
      </c>
      <c r="E38" s="10">
        <f>D38-$B$15</f>
        <v>0.43900000000000006</v>
      </c>
      <c r="F38" s="10">
        <f>1.0914*E38-0.0418</f>
        <v>0.43732460000000001</v>
      </c>
      <c r="G38" s="15">
        <v>93</v>
      </c>
      <c r="H38" s="16">
        <f>66.7*F38/G38</f>
        <v>0.31365108408602149</v>
      </c>
      <c r="I38" s="2"/>
      <c r="J38" s="2"/>
      <c r="K38" s="2"/>
    </row>
    <row r="39" spans="1:11" x14ac:dyDescent="0.15">
      <c r="A39" s="14" t="s">
        <v>28</v>
      </c>
      <c r="B39" s="10">
        <v>0.90100000000000002</v>
      </c>
      <c r="C39" s="10">
        <v>0.23100000000000001</v>
      </c>
      <c r="D39" s="10">
        <f>B39-C39</f>
        <v>0.67</v>
      </c>
      <c r="E39" s="10">
        <f>D39-$B$15</f>
        <v>0.57500000000000007</v>
      </c>
      <c r="F39" s="10">
        <f>1.0914*E39-0.0418</f>
        <v>0.58575500000000014</v>
      </c>
      <c r="G39" s="15">
        <v>93</v>
      </c>
      <c r="H39" s="16">
        <f>66.7*F39/G39</f>
        <v>0.42010600537634418</v>
      </c>
      <c r="I39" s="2"/>
      <c r="J39" s="2"/>
      <c r="K39" s="2"/>
    </row>
    <row r="40" spans="1:11" x14ac:dyDescent="0.15">
      <c r="A40" s="2"/>
      <c r="B40" s="2"/>
      <c r="C40" s="2"/>
      <c r="D40" s="2"/>
      <c r="E40" s="2"/>
      <c r="F40" s="2"/>
      <c r="G40" s="17"/>
      <c r="H40" s="2"/>
      <c r="I40" s="2"/>
      <c r="J40" s="2"/>
      <c r="K40" s="2"/>
    </row>
    <row r="41" spans="1:11" ht="15" customHeight="1" x14ac:dyDescent="0.15">
      <c r="A41" s="31" t="s">
        <v>15</v>
      </c>
      <c r="B41" s="30" t="s">
        <v>11</v>
      </c>
      <c r="C41" s="26"/>
      <c r="D41" s="35" t="s">
        <v>16</v>
      </c>
      <c r="E41" s="40" t="s">
        <v>12</v>
      </c>
      <c r="F41" s="43" t="s">
        <v>17</v>
      </c>
      <c r="G41" s="38" t="s">
        <v>18</v>
      </c>
      <c r="H41" s="38" t="s">
        <v>19</v>
      </c>
      <c r="I41" s="2"/>
      <c r="J41" s="7"/>
      <c r="K41" s="2"/>
    </row>
    <row r="42" spans="1:11" ht="15" customHeight="1" x14ac:dyDescent="0.15">
      <c r="A42" s="31"/>
      <c r="B42" s="13">
        <v>4</v>
      </c>
      <c r="C42" s="13">
        <v>5</v>
      </c>
      <c r="D42" s="36"/>
      <c r="E42" s="40"/>
      <c r="F42" s="42"/>
      <c r="G42" s="24"/>
      <c r="H42" s="24"/>
      <c r="I42" s="2"/>
      <c r="J42" s="2"/>
      <c r="K42" s="2"/>
    </row>
    <row r="43" spans="1:11" x14ac:dyDescent="0.15">
      <c r="A43" s="14" t="s">
        <v>29</v>
      </c>
      <c r="B43" s="10">
        <v>0.78400000000000003</v>
      </c>
      <c r="C43" s="10">
        <v>0.224</v>
      </c>
      <c r="D43" s="10">
        <f>B43-C43</f>
        <v>0.56000000000000005</v>
      </c>
      <c r="E43" s="10">
        <f>D43-$B$15</f>
        <v>0.46500000000000008</v>
      </c>
      <c r="F43" s="10">
        <f>1.0914*E43-0.0418</f>
        <v>0.46570100000000009</v>
      </c>
      <c r="G43" s="15">
        <v>95</v>
      </c>
      <c r="H43" s="16">
        <f>66.7*F43/G43</f>
        <v>0.32697112315789478</v>
      </c>
      <c r="I43" s="2"/>
      <c r="J43" s="2"/>
      <c r="K43" s="7"/>
    </row>
    <row r="44" spans="1:11" x14ac:dyDescent="0.15">
      <c r="A44" s="14" t="s">
        <v>30</v>
      </c>
      <c r="B44" s="10">
        <v>0.755</v>
      </c>
      <c r="C44" s="10">
        <v>0.22</v>
      </c>
      <c r="D44" s="10">
        <f t="shared" ref="D44:D51" si="1">B44-C44</f>
        <v>0.53500000000000003</v>
      </c>
      <c r="E44" s="10">
        <f t="shared" ref="E44:E51" si="2">D44-$B$15</f>
        <v>0.44000000000000006</v>
      </c>
      <c r="F44" s="10">
        <f>1.0914*E44-0.0418</f>
        <v>0.43841600000000003</v>
      </c>
      <c r="G44" s="15">
        <v>95</v>
      </c>
      <c r="H44" s="16">
        <f t="shared" ref="H44:H51" si="3">66.7*F44/G44</f>
        <v>0.30781418105263164</v>
      </c>
      <c r="I44" s="2"/>
      <c r="J44" s="2"/>
      <c r="K44" s="2"/>
    </row>
    <row r="45" spans="1:11" x14ac:dyDescent="0.15">
      <c r="A45" s="14" t="s">
        <v>31</v>
      </c>
      <c r="B45" s="10">
        <v>0.79900000000000004</v>
      </c>
      <c r="C45" s="10">
        <v>0.245</v>
      </c>
      <c r="D45" s="10">
        <f t="shared" si="1"/>
        <v>0.55400000000000005</v>
      </c>
      <c r="E45" s="10">
        <f t="shared" si="2"/>
        <v>0.45900000000000007</v>
      </c>
      <c r="F45" s="10">
        <f>1.0914*E45-0.0418</f>
        <v>0.45915260000000008</v>
      </c>
      <c r="G45" s="15">
        <v>95</v>
      </c>
      <c r="H45" s="16">
        <f t="shared" si="3"/>
        <v>0.32237345705263165</v>
      </c>
      <c r="I45" s="2"/>
      <c r="J45" s="2"/>
      <c r="K45" s="2"/>
    </row>
    <row r="47" spans="1:11" ht="15" customHeight="1" x14ac:dyDescent="0.15">
      <c r="A47" s="31" t="s">
        <v>15</v>
      </c>
      <c r="B47" s="30" t="s">
        <v>11</v>
      </c>
      <c r="C47" s="26"/>
      <c r="D47" s="35" t="s">
        <v>16</v>
      </c>
      <c r="E47" s="40" t="s">
        <v>12</v>
      </c>
      <c r="F47" s="43" t="s">
        <v>17</v>
      </c>
      <c r="G47" s="38" t="s">
        <v>18</v>
      </c>
      <c r="H47" s="38" t="s">
        <v>19</v>
      </c>
      <c r="I47" s="2"/>
      <c r="J47" s="7"/>
      <c r="K47" s="2"/>
    </row>
    <row r="48" spans="1:11" ht="15" customHeight="1" x14ac:dyDescent="0.15">
      <c r="A48" s="31"/>
      <c r="B48" s="13">
        <v>6</v>
      </c>
      <c r="C48" s="13">
        <v>7</v>
      </c>
      <c r="D48" s="36"/>
      <c r="E48" s="40"/>
      <c r="F48" s="42"/>
      <c r="G48" s="24"/>
      <c r="H48" s="24"/>
      <c r="I48" s="2"/>
      <c r="J48" s="2"/>
      <c r="K48" s="2"/>
    </row>
    <row r="49" spans="1:11" x14ac:dyDescent="0.15">
      <c r="A49" s="14" t="s">
        <v>32</v>
      </c>
      <c r="B49" s="10">
        <v>0.82499999999999996</v>
      </c>
      <c r="C49" s="10">
        <v>0.25600000000000001</v>
      </c>
      <c r="D49" s="10">
        <f t="shared" si="1"/>
        <v>0.56899999999999995</v>
      </c>
      <c r="E49" s="10">
        <f t="shared" si="2"/>
        <v>0.47399999999999998</v>
      </c>
      <c r="F49" s="10">
        <f>1.0914*E49-0.0418</f>
        <v>0.47552359999999999</v>
      </c>
      <c r="G49" s="15">
        <v>103</v>
      </c>
      <c r="H49" s="16">
        <f t="shared" si="3"/>
        <v>0.3079361565048544</v>
      </c>
      <c r="I49" s="2"/>
      <c r="J49" s="2"/>
      <c r="K49" s="7"/>
    </row>
    <row r="50" spans="1:11" x14ac:dyDescent="0.15">
      <c r="A50" s="14" t="s">
        <v>33</v>
      </c>
      <c r="B50" s="10">
        <v>0.79900000000000004</v>
      </c>
      <c r="C50" s="10">
        <v>0.23400000000000001</v>
      </c>
      <c r="D50" s="10">
        <f t="shared" si="1"/>
        <v>0.56500000000000006</v>
      </c>
      <c r="E50" s="10">
        <f t="shared" si="2"/>
        <v>0.47000000000000008</v>
      </c>
      <c r="F50" s="10">
        <f>1.0914*E50-0.0418</f>
        <v>0.47115800000000002</v>
      </c>
      <c r="G50" s="15">
        <v>103</v>
      </c>
      <c r="H50" s="16">
        <f t="shared" si="3"/>
        <v>0.30510911262135926</v>
      </c>
      <c r="I50" s="2"/>
      <c r="J50" s="2"/>
      <c r="K50" s="2"/>
    </row>
    <row r="51" spans="1:11" x14ac:dyDescent="0.15">
      <c r="A51" s="14" t="s">
        <v>34</v>
      </c>
      <c r="B51" s="10">
        <v>0.77600000000000002</v>
      </c>
      <c r="C51" s="10">
        <v>0.216</v>
      </c>
      <c r="D51" s="10">
        <f t="shared" si="1"/>
        <v>0.56000000000000005</v>
      </c>
      <c r="E51" s="10">
        <f t="shared" si="2"/>
        <v>0.46500000000000008</v>
      </c>
      <c r="F51" s="10">
        <f>1.0914*E51-0.0418</f>
        <v>0.46570100000000009</v>
      </c>
      <c r="G51" s="15">
        <v>103</v>
      </c>
      <c r="H51" s="16">
        <f t="shared" si="3"/>
        <v>0.30157530776699037</v>
      </c>
      <c r="I51" s="2"/>
      <c r="J51" s="2"/>
      <c r="K51" s="2"/>
    </row>
    <row r="53" spans="1:11" ht="15" customHeight="1" x14ac:dyDescent="0.15">
      <c r="A53" s="31" t="s">
        <v>15</v>
      </c>
      <c r="B53" s="30" t="s">
        <v>11</v>
      </c>
      <c r="C53" s="26"/>
      <c r="D53" s="35" t="s">
        <v>16</v>
      </c>
      <c r="E53" s="40" t="s">
        <v>12</v>
      </c>
      <c r="F53" s="43" t="s">
        <v>17</v>
      </c>
      <c r="G53" s="38" t="s">
        <v>18</v>
      </c>
      <c r="H53" s="38" t="s">
        <v>19</v>
      </c>
      <c r="I53" s="2"/>
      <c r="J53" s="7"/>
      <c r="K53" s="2"/>
    </row>
    <row r="54" spans="1:11" ht="15" customHeight="1" x14ac:dyDescent="0.15">
      <c r="A54" s="31"/>
      <c r="B54" s="13">
        <v>6</v>
      </c>
      <c r="C54" s="13">
        <v>7</v>
      </c>
      <c r="D54" s="36"/>
      <c r="E54" s="40"/>
      <c r="F54" s="42"/>
      <c r="G54" s="24"/>
      <c r="H54" s="24"/>
      <c r="I54" s="2"/>
      <c r="J54" s="2"/>
      <c r="K54" s="2"/>
    </row>
    <row r="55" spans="1:11" x14ac:dyDescent="0.15">
      <c r="A55" s="14" t="s">
        <v>35</v>
      </c>
      <c r="B55" s="10">
        <v>0.72399999999999998</v>
      </c>
      <c r="C55" s="10">
        <v>0.223</v>
      </c>
      <c r="D55" s="10">
        <f t="shared" ref="D55:D57" si="4">B55-C55</f>
        <v>0.501</v>
      </c>
      <c r="E55" s="10">
        <f t="shared" ref="E55:E57" si="5">D55-$B$15</f>
        <v>0.40600000000000003</v>
      </c>
      <c r="F55" s="10">
        <f>1.0914*E55-0.0418</f>
        <v>0.40130840000000001</v>
      </c>
      <c r="G55" s="15">
        <v>105</v>
      </c>
      <c r="H55" s="16">
        <f t="shared" ref="H55:H57" si="6">66.7*F55/G55</f>
        <v>0.25492638361904763</v>
      </c>
      <c r="I55" s="2"/>
      <c r="J55" s="2"/>
      <c r="K55" s="7"/>
    </row>
    <row r="56" spans="1:11" x14ac:dyDescent="0.15">
      <c r="A56" s="14" t="s">
        <v>36</v>
      </c>
      <c r="B56" s="10">
        <v>0.76100000000000001</v>
      </c>
      <c r="C56" s="10">
        <v>0.23599999999999999</v>
      </c>
      <c r="D56" s="10">
        <f t="shared" si="4"/>
        <v>0.52500000000000002</v>
      </c>
      <c r="E56" s="10">
        <f t="shared" si="5"/>
        <v>0.43000000000000005</v>
      </c>
      <c r="F56" s="10">
        <f>1.0914*E56-0.0418</f>
        <v>0.42750199999999999</v>
      </c>
      <c r="G56" s="15">
        <v>105</v>
      </c>
      <c r="H56" s="16">
        <f t="shared" si="6"/>
        <v>0.27156555619047618</v>
      </c>
      <c r="I56" s="2"/>
      <c r="J56" s="2"/>
      <c r="K56" s="2"/>
    </row>
    <row r="57" spans="1:11" s="21" customFormat="1" x14ac:dyDescent="0.15">
      <c r="A57" s="14" t="s">
        <v>37</v>
      </c>
      <c r="B57" s="10">
        <v>0.71299999999999997</v>
      </c>
      <c r="C57" s="10">
        <v>0.184</v>
      </c>
      <c r="D57" s="10">
        <f t="shared" si="4"/>
        <v>0.52899999999999991</v>
      </c>
      <c r="E57" s="10">
        <f t="shared" si="5"/>
        <v>0.43399999999999994</v>
      </c>
      <c r="F57" s="10">
        <f>1.0914*E57-0.0418</f>
        <v>0.43186759999999991</v>
      </c>
      <c r="G57" s="15">
        <v>105</v>
      </c>
      <c r="H57" s="16">
        <f t="shared" si="6"/>
        <v>0.27433875161904758</v>
      </c>
      <c r="I57" s="22"/>
      <c r="J57" s="22"/>
      <c r="K57" s="22"/>
    </row>
    <row r="58" spans="1:11" s="21" customFormat="1" x14ac:dyDescent="0.15">
      <c r="A58" s="18"/>
      <c r="B58" s="4"/>
      <c r="C58" s="4"/>
      <c r="D58" s="4"/>
      <c r="E58" s="4"/>
      <c r="F58" s="4"/>
      <c r="G58" s="19"/>
      <c r="H58" s="20"/>
      <c r="I58" s="22"/>
      <c r="J58" s="22"/>
      <c r="K58" s="22"/>
    </row>
    <row r="59" spans="1:11" s="21" customFormat="1" ht="15" customHeight="1" x14ac:dyDescent="0.15">
      <c r="A59" s="31" t="s">
        <v>15</v>
      </c>
      <c r="B59" s="31" t="s">
        <v>11</v>
      </c>
      <c r="C59" s="31"/>
      <c r="D59" s="31" t="s">
        <v>16</v>
      </c>
      <c r="E59" s="37" t="s">
        <v>12</v>
      </c>
      <c r="F59" s="37" t="s">
        <v>17</v>
      </c>
      <c r="G59" s="37" t="s">
        <v>18</v>
      </c>
      <c r="H59" s="37" t="s">
        <v>19</v>
      </c>
      <c r="I59" s="22"/>
      <c r="J59" s="23"/>
      <c r="K59" s="22"/>
    </row>
    <row r="60" spans="1:11" ht="15" customHeight="1" x14ac:dyDescent="0.15">
      <c r="A60" s="31"/>
      <c r="B60" s="13">
        <v>8</v>
      </c>
      <c r="C60" s="13">
        <v>9</v>
      </c>
      <c r="D60" s="31"/>
      <c r="E60" s="37"/>
      <c r="F60" s="37"/>
      <c r="G60" s="31"/>
      <c r="H60" s="31"/>
      <c r="I60" s="2"/>
      <c r="J60" s="2"/>
      <c r="K60" s="2"/>
    </row>
    <row r="61" spans="1:11" x14ac:dyDescent="0.15">
      <c r="A61" s="14" t="s">
        <v>38</v>
      </c>
      <c r="B61" s="10">
        <v>0.55500000000000005</v>
      </c>
      <c r="C61" s="10">
        <v>0.23799999999999999</v>
      </c>
      <c r="D61" s="10">
        <f t="shared" ref="D61:D63" si="7">B61-C61</f>
        <v>0.31700000000000006</v>
      </c>
      <c r="E61" s="10">
        <f t="shared" ref="E61:E63" si="8">D61-$B$15</f>
        <v>0.22200000000000006</v>
      </c>
      <c r="F61" s="10">
        <f>1.0914*E61-0.0418</f>
        <v>0.20049080000000005</v>
      </c>
      <c r="G61" s="15">
        <v>93</v>
      </c>
      <c r="H61" s="16">
        <f t="shared" ref="H61:H63" si="9">66.7*F61/G61</f>
        <v>0.14379286408602154</v>
      </c>
      <c r="I61" s="2"/>
      <c r="J61" s="2"/>
      <c r="K61" s="7"/>
    </row>
    <row r="62" spans="1:11" x14ac:dyDescent="0.15">
      <c r="A62" s="14" t="s">
        <v>39</v>
      </c>
      <c r="B62" s="10">
        <v>0.53600000000000003</v>
      </c>
      <c r="C62" s="10">
        <v>0.186</v>
      </c>
      <c r="D62" s="10">
        <f t="shared" si="7"/>
        <v>0.35000000000000003</v>
      </c>
      <c r="E62" s="10">
        <f t="shared" si="8"/>
        <v>0.255</v>
      </c>
      <c r="F62" s="10">
        <f>1.0914*E62-0.0418</f>
        <v>0.23650699999999997</v>
      </c>
      <c r="G62" s="15">
        <v>93</v>
      </c>
      <c r="H62" s="16">
        <f t="shared" si="9"/>
        <v>0.16962383763440858</v>
      </c>
      <c r="I62" s="2"/>
      <c r="J62" s="2"/>
      <c r="K62" s="2"/>
    </row>
    <row r="63" spans="1:11" x14ac:dyDescent="0.15">
      <c r="A63" s="14" t="s">
        <v>40</v>
      </c>
      <c r="B63" s="10">
        <v>0.56399999999999995</v>
      </c>
      <c r="C63" s="10">
        <v>0.24299999999999999</v>
      </c>
      <c r="D63" s="10">
        <f t="shared" si="7"/>
        <v>0.32099999999999995</v>
      </c>
      <c r="E63" s="10">
        <f t="shared" si="8"/>
        <v>0.22599999999999995</v>
      </c>
      <c r="F63" s="10">
        <f>1.0914*E63-0.0418</f>
        <v>0.20485639999999994</v>
      </c>
      <c r="G63" s="15">
        <v>93</v>
      </c>
      <c r="H63" s="16">
        <f t="shared" si="9"/>
        <v>0.14692389118279567</v>
      </c>
      <c r="I63" s="2"/>
      <c r="J63" s="2"/>
      <c r="K63" s="2"/>
    </row>
    <row r="64" spans="1:11" x14ac:dyDescent="0.15">
      <c r="F64" s="9"/>
    </row>
    <row r="65" spans="1:11" s="21" customFormat="1" ht="15" customHeight="1" x14ac:dyDescent="0.15">
      <c r="A65" s="31" t="s">
        <v>15</v>
      </c>
      <c r="B65" s="31" t="s">
        <v>11</v>
      </c>
      <c r="C65" s="31"/>
      <c r="D65" s="31" t="s">
        <v>16</v>
      </c>
      <c r="E65" s="37" t="s">
        <v>12</v>
      </c>
      <c r="F65" s="37" t="s">
        <v>17</v>
      </c>
      <c r="G65" s="37" t="s">
        <v>18</v>
      </c>
      <c r="H65" s="37" t="s">
        <v>19</v>
      </c>
      <c r="I65" s="22"/>
      <c r="J65" s="23"/>
      <c r="K65" s="22"/>
    </row>
    <row r="66" spans="1:11" ht="15" customHeight="1" x14ac:dyDescent="0.15">
      <c r="A66" s="31"/>
      <c r="B66" s="13">
        <v>8</v>
      </c>
      <c r="C66" s="13">
        <v>9</v>
      </c>
      <c r="D66" s="31"/>
      <c r="E66" s="37"/>
      <c r="F66" s="37"/>
      <c r="G66" s="31"/>
      <c r="H66" s="31"/>
      <c r="I66" s="2"/>
      <c r="J66" s="2"/>
      <c r="K66" s="2"/>
    </row>
    <row r="67" spans="1:11" x14ac:dyDescent="0.15">
      <c r="A67" s="14" t="s">
        <v>41</v>
      </c>
      <c r="B67" s="10">
        <v>0.51</v>
      </c>
      <c r="C67" s="10">
        <v>0.20200000000000001</v>
      </c>
      <c r="D67" s="10">
        <f t="shared" ref="D67:D69" si="10">B67-C67</f>
        <v>0.308</v>
      </c>
      <c r="E67" s="10">
        <f t="shared" ref="E67:E69" si="11">D67-$B$15</f>
        <v>0.21299999999999999</v>
      </c>
      <c r="F67" s="10">
        <f>1.0914*E67-0.0418</f>
        <v>0.19066819999999998</v>
      </c>
      <c r="G67" s="15">
        <v>95</v>
      </c>
      <c r="H67" s="16">
        <f t="shared" ref="H67:H69" si="12">66.7*F67/G67</f>
        <v>0.13386914673684211</v>
      </c>
      <c r="I67" s="2"/>
      <c r="J67" s="2"/>
      <c r="K67" s="7"/>
    </row>
    <row r="68" spans="1:11" x14ac:dyDescent="0.15">
      <c r="A68" s="14" t="s">
        <v>42</v>
      </c>
      <c r="B68" s="10">
        <v>0.47799999999999998</v>
      </c>
      <c r="C68" s="10">
        <v>0.23400000000000001</v>
      </c>
      <c r="D68" s="10">
        <f t="shared" si="10"/>
        <v>0.24399999999999997</v>
      </c>
      <c r="E68" s="10">
        <f t="shared" si="11"/>
        <v>0.14899999999999997</v>
      </c>
      <c r="F68" s="10">
        <f>1.0914*E68-0.0418</f>
        <v>0.12081859999999994</v>
      </c>
      <c r="G68" s="15">
        <v>95</v>
      </c>
      <c r="H68" s="16">
        <f t="shared" si="12"/>
        <v>8.4827374947368389E-2</v>
      </c>
      <c r="I68" s="2"/>
      <c r="J68" s="2"/>
      <c r="K68" s="2"/>
    </row>
    <row r="69" spans="1:11" x14ac:dyDescent="0.15">
      <c r="A69" s="14" t="s">
        <v>43</v>
      </c>
      <c r="B69" s="10">
        <v>0.496</v>
      </c>
      <c r="C69" s="10">
        <v>0.21099999999999999</v>
      </c>
      <c r="D69" s="10">
        <f t="shared" si="10"/>
        <v>0.28500000000000003</v>
      </c>
      <c r="E69" s="10">
        <f t="shared" si="11"/>
        <v>0.19000000000000003</v>
      </c>
      <c r="F69" s="10">
        <f>1.0914*E69-0.0418</f>
        <v>0.16556600000000002</v>
      </c>
      <c r="G69" s="15">
        <v>95</v>
      </c>
      <c r="H69" s="16">
        <f t="shared" si="12"/>
        <v>0.11624476000000002</v>
      </c>
      <c r="I69" s="2"/>
      <c r="J69" s="2"/>
      <c r="K69" s="2"/>
    </row>
    <row r="70" spans="1:11" x14ac:dyDescent="0.15">
      <c r="F70" s="9"/>
      <c r="G70" s="21"/>
    </row>
    <row r="71" spans="1:11" s="21" customFormat="1" ht="15" customHeight="1" x14ac:dyDescent="0.15">
      <c r="A71" s="31" t="s">
        <v>15</v>
      </c>
      <c r="B71" s="31" t="s">
        <v>11</v>
      </c>
      <c r="C71" s="31"/>
      <c r="D71" s="31" t="s">
        <v>16</v>
      </c>
      <c r="E71" s="37" t="s">
        <v>12</v>
      </c>
      <c r="F71" s="37" t="s">
        <v>17</v>
      </c>
      <c r="G71" s="37" t="s">
        <v>18</v>
      </c>
      <c r="H71" s="37" t="s">
        <v>19</v>
      </c>
      <c r="I71" s="22"/>
      <c r="J71" s="23"/>
      <c r="K71" s="22"/>
    </row>
    <row r="72" spans="1:11" ht="15" customHeight="1" x14ac:dyDescent="0.15">
      <c r="A72" s="31"/>
      <c r="B72" s="13">
        <v>10</v>
      </c>
      <c r="C72" s="13">
        <v>11</v>
      </c>
      <c r="D72" s="31"/>
      <c r="E72" s="37"/>
      <c r="F72" s="37"/>
      <c r="G72" s="31"/>
      <c r="H72" s="31"/>
      <c r="I72" s="2"/>
      <c r="J72" s="2"/>
      <c r="K72" s="2"/>
    </row>
    <row r="73" spans="1:11" x14ac:dyDescent="0.15">
      <c r="A73" s="14" t="s">
        <v>44</v>
      </c>
      <c r="B73" s="10">
        <v>0.51400000000000001</v>
      </c>
      <c r="C73" s="10">
        <v>0.22800000000000001</v>
      </c>
      <c r="D73" s="10">
        <f t="shared" ref="D73:D75" si="13">B73-C73</f>
        <v>0.28600000000000003</v>
      </c>
      <c r="E73" s="10">
        <f t="shared" ref="E73:E75" si="14">D73-$B$15</f>
        <v>0.19100000000000003</v>
      </c>
      <c r="F73" s="10">
        <f>1.0914*E73-0.0418</f>
        <v>0.16665740000000001</v>
      </c>
      <c r="G73" s="15">
        <v>99</v>
      </c>
      <c r="H73" s="16">
        <f t="shared" ref="H73:H75" si="15">66.7*F73/G73</f>
        <v>0.112283318989899</v>
      </c>
      <c r="I73" s="2"/>
      <c r="J73" s="2"/>
      <c r="K73" s="7"/>
    </row>
    <row r="74" spans="1:11" x14ac:dyDescent="0.15">
      <c r="A74" s="14" t="s">
        <v>45</v>
      </c>
      <c r="B74" s="10">
        <v>0.45800000000000002</v>
      </c>
      <c r="C74" s="10">
        <v>0.22700000000000001</v>
      </c>
      <c r="D74" s="10">
        <f t="shared" si="13"/>
        <v>0.23100000000000001</v>
      </c>
      <c r="E74" s="10">
        <f t="shared" si="14"/>
        <v>0.13600000000000001</v>
      </c>
      <c r="F74" s="10">
        <f>1.0914*E74-0.0418</f>
        <v>0.10663039999999999</v>
      </c>
      <c r="G74" s="15">
        <v>99</v>
      </c>
      <c r="H74" s="16">
        <f t="shared" si="15"/>
        <v>7.1840885656565656E-2</v>
      </c>
      <c r="I74" s="2"/>
      <c r="J74" s="2"/>
      <c r="K74" s="2"/>
    </row>
    <row r="75" spans="1:11" x14ac:dyDescent="0.15">
      <c r="A75" s="14" t="s">
        <v>46</v>
      </c>
      <c r="B75" s="10">
        <v>0.496</v>
      </c>
      <c r="C75" s="10">
        <v>0.24099999999999999</v>
      </c>
      <c r="D75" s="10">
        <f t="shared" si="13"/>
        <v>0.255</v>
      </c>
      <c r="E75" s="10">
        <f t="shared" si="14"/>
        <v>0.16</v>
      </c>
      <c r="F75" s="10">
        <f>1.0914*E75-0.0418</f>
        <v>0.132824</v>
      </c>
      <c r="G75" s="15">
        <v>99</v>
      </c>
      <c r="H75" s="16">
        <f t="shared" si="15"/>
        <v>8.9488492929292937E-2</v>
      </c>
      <c r="I75" s="2"/>
      <c r="J75" s="2"/>
      <c r="K75" s="2"/>
    </row>
  </sheetData>
  <mergeCells count="74">
    <mergeCell ref="H53:H54"/>
    <mergeCell ref="H59:H60"/>
    <mergeCell ref="H65:H66"/>
    <mergeCell ref="H71:H72"/>
    <mergeCell ref="H23:H24"/>
    <mergeCell ref="H29:H30"/>
    <mergeCell ref="H35:H36"/>
    <mergeCell ref="H41:H42"/>
    <mergeCell ref="H47:H48"/>
    <mergeCell ref="F53:F54"/>
    <mergeCell ref="F59:F60"/>
    <mergeCell ref="F65:F66"/>
    <mergeCell ref="F71:F72"/>
    <mergeCell ref="G23:G24"/>
    <mergeCell ref="G29:G30"/>
    <mergeCell ref="G35:G36"/>
    <mergeCell ref="G41:G42"/>
    <mergeCell ref="G47:G48"/>
    <mergeCell ref="G53:G54"/>
    <mergeCell ref="G59:G60"/>
    <mergeCell ref="G65:G66"/>
    <mergeCell ref="G71:G72"/>
    <mergeCell ref="F23:F24"/>
    <mergeCell ref="F29:F30"/>
    <mergeCell ref="F35:F36"/>
    <mergeCell ref="F41:F42"/>
    <mergeCell ref="F47:F48"/>
    <mergeCell ref="D59:D60"/>
    <mergeCell ref="D65:D66"/>
    <mergeCell ref="D71:D72"/>
    <mergeCell ref="E13:E14"/>
    <mergeCell ref="E23:E24"/>
    <mergeCell ref="E29:E30"/>
    <mergeCell ref="E35:E36"/>
    <mergeCell ref="E41:E42"/>
    <mergeCell ref="E47:E48"/>
    <mergeCell ref="E53:E54"/>
    <mergeCell ref="E59:E60"/>
    <mergeCell ref="E65:E66"/>
    <mergeCell ref="E71:E72"/>
    <mergeCell ref="D29:D30"/>
    <mergeCell ref="D35:D36"/>
    <mergeCell ref="D41:D42"/>
    <mergeCell ref="D47:D48"/>
    <mergeCell ref="D53:D54"/>
    <mergeCell ref="B59:C59"/>
    <mergeCell ref="B65:C65"/>
    <mergeCell ref="B71:C71"/>
    <mergeCell ref="A13:A14"/>
    <mergeCell ref="A23:A24"/>
    <mergeCell ref="A29:A30"/>
    <mergeCell ref="A35:A36"/>
    <mergeCell ref="A41:A42"/>
    <mergeCell ref="A47:A48"/>
    <mergeCell ref="A53:A54"/>
    <mergeCell ref="A59:A60"/>
    <mergeCell ref="A65:A66"/>
    <mergeCell ref="A71:A72"/>
    <mergeCell ref="B29:C29"/>
    <mergeCell ref="B35:C35"/>
    <mergeCell ref="B41:C41"/>
    <mergeCell ref="B47:C47"/>
    <mergeCell ref="B53:C53"/>
    <mergeCell ref="B17:D17"/>
    <mergeCell ref="B18:D18"/>
    <mergeCell ref="B19:D19"/>
    <mergeCell ref="B20:D20"/>
    <mergeCell ref="B23:C23"/>
    <mergeCell ref="D23:D24"/>
    <mergeCell ref="B12:D12"/>
    <mergeCell ref="B13:D13"/>
    <mergeCell ref="B14:D14"/>
    <mergeCell ref="B15:D15"/>
    <mergeCell ref="B16:D16"/>
  </mergeCells>
  <phoneticPr fontId="2" type="noConversion"/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75"/>
  <sheetViews>
    <sheetView topLeftCell="A4" zoomScaleNormal="100" workbookViewId="0">
      <selection activeCell="E6" sqref="E6:F8"/>
    </sheetView>
  </sheetViews>
  <sheetFormatPr defaultColWidth="9" defaultRowHeight="13.5" x14ac:dyDescent="0.15"/>
  <cols>
    <col min="1" max="10" width="18" customWidth="1"/>
    <col min="11" max="11" width="15.5" customWidth="1"/>
    <col min="12" max="12" width="14.125" customWidth="1"/>
  </cols>
  <sheetData>
    <row r="1" spans="1:12" x14ac:dyDescent="0.15">
      <c r="A1" s="1" t="s">
        <v>0</v>
      </c>
      <c r="B1" s="2"/>
      <c r="C1" s="2"/>
      <c r="D1" s="2"/>
      <c r="E1" s="2"/>
      <c r="F1" s="2"/>
      <c r="G1" s="2"/>
      <c r="H1" s="2"/>
    </row>
    <row r="2" spans="1:12" x14ac:dyDescent="0.15">
      <c r="A2" s="2"/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</row>
    <row r="3" spans="1:12" x14ac:dyDescent="0.15">
      <c r="A3" s="2" t="s">
        <v>1</v>
      </c>
      <c r="B3" s="3">
        <v>9.5000000000000001E-2</v>
      </c>
      <c r="C3" s="4">
        <v>0.92800000000000005</v>
      </c>
      <c r="D3" s="4">
        <v>0.24099999999999999</v>
      </c>
      <c r="E3" s="4">
        <v>0.86899999999999999</v>
      </c>
      <c r="F3" s="4">
        <v>0.222</v>
      </c>
      <c r="G3" s="4">
        <v>0.88200000000000001</v>
      </c>
      <c r="H3" s="4">
        <v>0.24199999999999999</v>
      </c>
      <c r="I3" s="4">
        <v>0.54100000000000004</v>
      </c>
      <c r="J3" s="4">
        <v>0.24099999999999999</v>
      </c>
      <c r="K3" s="4">
        <v>0.496</v>
      </c>
      <c r="L3" s="4">
        <v>0.22700000000000001</v>
      </c>
    </row>
    <row r="4" spans="1:12" x14ac:dyDescent="0.15">
      <c r="A4" s="2" t="s">
        <v>2</v>
      </c>
      <c r="B4" s="3">
        <v>0.26100000000000001</v>
      </c>
      <c r="C4" s="4">
        <v>0.873</v>
      </c>
      <c r="D4" s="4">
        <v>0.26300000000000001</v>
      </c>
      <c r="E4" s="4">
        <v>0.85399999999999998</v>
      </c>
      <c r="F4" s="4">
        <v>0.218</v>
      </c>
      <c r="G4" s="4">
        <v>0.82699999999999996</v>
      </c>
      <c r="H4" s="4">
        <v>0.219</v>
      </c>
      <c r="I4" s="4">
        <v>0.51200000000000001</v>
      </c>
      <c r="J4" s="4">
        <v>0.20699999999999999</v>
      </c>
      <c r="K4" s="4">
        <v>0.50700000000000001</v>
      </c>
      <c r="L4" s="4">
        <v>0.23799999999999999</v>
      </c>
    </row>
    <row r="5" spans="1:12" x14ac:dyDescent="0.15">
      <c r="A5" s="2" t="s">
        <v>3</v>
      </c>
      <c r="B5" s="3">
        <v>0.36199999999999999</v>
      </c>
      <c r="C5" s="4">
        <v>0.90500000000000003</v>
      </c>
      <c r="D5" s="4">
        <v>0.247</v>
      </c>
      <c r="E5" s="4">
        <v>0.81899999999999995</v>
      </c>
      <c r="F5" s="4">
        <v>0.20100000000000001</v>
      </c>
      <c r="G5" s="4">
        <v>0.78500000000000003</v>
      </c>
      <c r="H5" s="4">
        <v>0.23599999999999999</v>
      </c>
      <c r="I5" s="4">
        <v>0.52900000000000003</v>
      </c>
      <c r="J5" s="4">
        <v>0.218</v>
      </c>
      <c r="K5" s="4">
        <v>0.51400000000000001</v>
      </c>
      <c r="L5" s="4">
        <v>0.26100000000000001</v>
      </c>
    </row>
    <row r="6" spans="1:12" x14ac:dyDescent="0.15">
      <c r="A6" s="2" t="s">
        <v>4</v>
      </c>
      <c r="B6" s="3">
        <v>0.61799999999999999</v>
      </c>
      <c r="C6" s="4">
        <v>0.96499999999999997</v>
      </c>
      <c r="D6" s="4">
        <v>0.22</v>
      </c>
      <c r="E6" s="4">
        <v>0.78400000000000003</v>
      </c>
      <c r="F6" s="4">
        <v>0.23699999999999999</v>
      </c>
      <c r="G6" s="4">
        <v>0.76900000000000002</v>
      </c>
      <c r="H6" s="4">
        <v>0.22700000000000001</v>
      </c>
      <c r="I6" s="4">
        <v>0.50600000000000001</v>
      </c>
      <c r="J6" s="4">
        <v>0.21199999999999999</v>
      </c>
      <c r="K6" s="5">
        <v>0.03</v>
      </c>
      <c r="L6" s="5">
        <v>3.5000000000000003E-2</v>
      </c>
    </row>
    <row r="7" spans="1:12" x14ac:dyDescent="0.15">
      <c r="A7" s="2" t="s">
        <v>5</v>
      </c>
      <c r="B7" s="3">
        <v>1.0649999999999999</v>
      </c>
      <c r="C7" s="4">
        <v>0.94499999999999995</v>
      </c>
      <c r="D7" s="4">
        <v>0.24099999999999999</v>
      </c>
      <c r="E7" s="4">
        <v>0.84799999999999998</v>
      </c>
      <c r="F7" s="4">
        <v>0.26600000000000001</v>
      </c>
      <c r="G7" s="4">
        <v>0.754</v>
      </c>
      <c r="H7" s="4">
        <v>0.19400000000000001</v>
      </c>
      <c r="I7" s="4">
        <v>0.48599999999999999</v>
      </c>
      <c r="J7" s="4">
        <v>0.19900000000000001</v>
      </c>
      <c r="K7" s="5">
        <v>3.3000000000000002E-2</v>
      </c>
      <c r="L7" s="5">
        <v>3.2000000000000001E-2</v>
      </c>
    </row>
    <row r="8" spans="1:12" x14ac:dyDescent="0.15">
      <c r="A8" s="2" t="s">
        <v>6</v>
      </c>
      <c r="B8" s="3">
        <v>1.9490000000000001</v>
      </c>
      <c r="C8" s="4">
        <v>0.93700000000000006</v>
      </c>
      <c r="D8" s="4">
        <v>0.25800000000000001</v>
      </c>
      <c r="E8" s="4">
        <v>0.77900000000000003</v>
      </c>
      <c r="F8" s="4">
        <v>0.23899999999999999</v>
      </c>
      <c r="G8" s="4">
        <v>0.68500000000000005</v>
      </c>
      <c r="H8" s="4">
        <v>0.216</v>
      </c>
      <c r="I8" s="4">
        <v>0.49199999999999999</v>
      </c>
      <c r="J8" s="4">
        <v>0.20899999999999999</v>
      </c>
      <c r="K8" s="5">
        <v>3.1E-2</v>
      </c>
      <c r="L8" s="5">
        <v>3.5000000000000003E-2</v>
      </c>
    </row>
    <row r="9" spans="1:12" x14ac:dyDescent="0.15">
      <c r="A9" s="2" t="s">
        <v>7</v>
      </c>
      <c r="B9" s="3">
        <v>3.3000000000000002E-2</v>
      </c>
      <c r="C9" s="3">
        <v>3.6999999999999998E-2</v>
      </c>
      <c r="D9" s="3">
        <v>3.4000000000000002E-2</v>
      </c>
      <c r="E9" s="3">
        <v>3.4000000000000002E-2</v>
      </c>
      <c r="F9" s="3">
        <v>3.5000000000000003E-2</v>
      </c>
      <c r="G9" s="3">
        <v>0.03</v>
      </c>
      <c r="H9" s="3">
        <v>3.1E-2</v>
      </c>
      <c r="I9" s="3">
        <v>0.03</v>
      </c>
      <c r="J9" s="3">
        <v>3.3000000000000002E-2</v>
      </c>
      <c r="K9" s="3">
        <v>3.5999999999999997E-2</v>
      </c>
      <c r="L9" s="3">
        <v>0.03</v>
      </c>
    </row>
    <row r="10" spans="1:12" x14ac:dyDescent="0.15">
      <c r="A10" s="2" t="s">
        <v>8</v>
      </c>
      <c r="B10" s="3">
        <v>0.03</v>
      </c>
      <c r="C10" s="3">
        <v>3.5000000000000003E-2</v>
      </c>
      <c r="D10" s="3">
        <v>3.5999999999999997E-2</v>
      </c>
      <c r="E10" s="3">
        <v>3.1E-2</v>
      </c>
      <c r="F10" s="3">
        <v>3.3000000000000002E-2</v>
      </c>
      <c r="G10" s="3">
        <v>3.3000000000000002E-2</v>
      </c>
      <c r="H10" s="3">
        <v>0.03</v>
      </c>
      <c r="I10" s="3">
        <v>3.5000000000000003E-2</v>
      </c>
      <c r="J10" s="3">
        <v>0.03</v>
      </c>
      <c r="K10" s="3">
        <v>3.2000000000000001E-2</v>
      </c>
      <c r="L10" s="3">
        <v>3.3000000000000002E-2</v>
      </c>
    </row>
    <row r="11" spans="1:12" x14ac:dyDescent="0.15">
      <c r="A11" s="2"/>
      <c r="B11" s="2"/>
      <c r="E11" s="2"/>
      <c r="F11" s="2"/>
      <c r="G11" s="3"/>
      <c r="H11" s="2"/>
    </row>
    <row r="12" spans="1:12" x14ac:dyDescent="0.15">
      <c r="A12" s="2"/>
      <c r="B12" s="24" t="s">
        <v>9</v>
      </c>
      <c r="C12" s="24"/>
      <c r="D12" s="24"/>
      <c r="E12" s="2"/>
      <c r="F12" s="2"/>
      <c r="G12" s="3"/>
      <c r="H12" s="2"/>
    </row>
    <row r="13" spans="1:12" x14ac:dyDescent="0.15">
      <c r="A13" s="32" t="s">
        <v>10</v>
      </c>
      <c r="B13" s="25" t="s">
        <v>11</v>
      </c>
      <c r="C13" s="25"/>
      <c r="D13" s="26"/>
      <c r="E13" s="37" t="s">
        <v>12</v>
      </c>
      <c r="F13" s="7"/>
      <c r="G13" s="2"/>
      <c r="H13" s="2"/>
    </row>
    <row r="14" spans="1:12" x14ac:dyDescent="0.15">
      <c r="A14" s="33"/>
      <c r="B14" s="25">
        <v>1</v>
      </c>
      <c r="C14" s="25"/>
      <c r="D14" s="26"/>
      <c r="E14" s="37"/>
      <c r="F14" s="2"/>
      <c r="G14" s="2"/>
      <c r="H14" s="2"/>
    </row>
    <row r="15" spans="1:12" x14ac:dyDescent="0.15">
      <c r="A15" s="8">
        <v>0</v>
      </c>
      <c r="B15" s="27">
        <v>9.5000000000000001E-2</v>
      </c>
      <c r="C15" s="28"/>
      <c r="D15" s="29"/>
      <c r="E15" s="10">
        <f t="shared" ref="E15:E20" si="0">B15-$B$15</f>
        <v>0</v>
      </c>
      <c r="F15" s="2"/>
      <c r="G15" s="2"/>
      <c r="H15" s="2"/>
    </row>
    <row r="16" spans="1:12" x14ac:dyDescent="0.15">
      <c r="A16" s="8">
        <v>0.125</v>
      </c>
      <c r="B16" s="27">
        <v>0.26100000000000001</v>
      </c>
      <c r="C16" s="28"/>
      <c r="D16" s="29"/>
      <c r="E16" s="10">
        <f t="shared" si="0"/>
        <v>0.16600000000000001</v>
      </c>
      <c r="F16" s="2"/>
      <c r="G16" s="2"/>
      <c r="H16" s="2"/>
    </row>
    <row r="17" spans="1:8" x14ac:dyDescent="0.15">
      <c r="A17" s="8">
        <v>0.25</v>
      </c>
      <c r="B17" s="27">
        <v>0.36199999999999999</v>
      </c>
      <c r="C17" s="28"/>
      <c r="D17" s="29"/>
      <c r="E17" s="10">
        <f t="shared" si="0"/>
        <v>0.26700000000000002</v>
      </c>
      <c r="F17" s="2"/>
      <c r="G17" s="2"/>
      <c r="H17" s="2"/>
    </row>
    <row r="18" spans="1:8" x14ac:dyDescent="0.15">
      <c r="A18" s="8">
        <v>0.5</v>
      </c>
      <c r="B18" s="27">
        <v>0.61799999999999999</v>
      </c>
      <c r="C18" s="28"/>
      <c r="D18" s="29"/>
      <c r="E18" s="10">
        <f t="shared" si="0"/>
        <v>0.52300000000000002</v>
      </c>
      <c r="F18" s="2"/>
      <c r="G18" s="2"/>
      <c r="H18" s="2"/>
    </row>
    <row r="19" spans="1:8" x14ac:dyDescent="0.15">
      <c r="A19" s="8">
        <v>1</v>
      </c>
      <c r="B19" s="27">
        <v>1.0649999999999999</v>
      </c>
      <c r="C19" s="28"/>
      <c r="D19" s="29"/>
      <c r="E19" s="10">
        <f t="shared" si="0"/>
        <v>0.97</v>
      </c>
      <c r="F19" s="2"/>
      <c r="G19" s="2"/>
      <c r="H19" s="2"/>
    </row>
    <row r="20" spans="1:8" x14ac:dyDescent="0.15">
      <c r="A20" s="8">
        <v>2</v>
      </c>
      <c r="B20" s="27">
        <v>1.9490000000000001</v>
      </c>
      <c r="C20" s="28"/>
      <c r="D20" s="29"/>
      <c r="E20" s="10">
        <f t="shared" si="0"/>
        <v>1.8540000000000001</v>
      </c>
      <c r="F20" s="2"/>
      <c r="G20" s="2"/>
      <c r="H20" s="2"/>
    </row>
    <row r="21" spans="1:8" x14ac:dyDescent="0.15">
      <c r="A21" s="2"/>
      <c r="B21" s="2"/>
      <c r="C21" s="2"/>
      <c r="D21" s="2"/>
      <c r="E21" s="2"/>
      <c r="F21" s="2"/>
      <c r="G21" s="2"/>
      <c r="H21" s="2"/>
    </row>
    <row r="22" spans="1:8" x14ac:dyDescent="0.15">
      <c r="B22" s="11" t="s">
        <v>13</v>
      </c>
      <c r="C22" s="6" t="s">
        <v>14</v>
      </c>
    </row>
    <row r="23" spans="1:8" x14ac:dyDescent="0.15">
      <c r="A23" s="34" t="s">
        <v>15</v>
      </c>
      <c r="B23" s="30" t="s">
        <v>11</v>
      </c>
      <c r="C23" s="25"/>
      <c r="D23" s="34" t="s">
        <v>16</v>
      </c>
      <c r="E23" s="38" t="s">
        <v>12</v>
      </c>
      <c r="F23" s="41" t="s">
        <v>17</v>
      </c>
      <c r="G23" s="38" t="s">
        <v>18</v>
      </c>
      <c r="H23" s="38" t="s">
        <v>19</v>
      </c>
    </row>
    <row r="24" spans="1:8" x14ac:dyDescent="0.15">
      <c r="A24" s="24"/>
      <c r="B24" s="13">
        <v>2</v>
      </c>
      <c r="C24" s="12">
        <v>3</v>
      </c>
      <c r="D24" s="24"/>
      <c r="E24" s="39"/>
      <c r="F24" s="42"/>
      <c r="G24" s="24"/>
      <c r="H24" s="24"/>
    </row>
    <row r="25" spans="1:8" x14ac:dyDescent="0.15">
      <c r="A25" s="14" t="s">
        <v>20</v>
      </c>
      <c r="B25" s="10">
        <v>0.92800000000000005</v>
      </c>
      <c r="C25" s="10">
        <v>0.24099999999999999</v>
      </c>
      <c r="D25" s="10">
        <f t="shared" ref="D25:D27" si="1">B25-C25</f>
        <v>0.68700000000000006</v>
      </c>
      <c r="E25" s="10">
        <f t="shared" ref="E25:E27" si="2">D25-$B$15</f>
        <v>0.59200000000000008</v>
      </c>
      <c r="F25" s="10">
        <f t="shared" ref="F25:F27" si="3">1.0914*E25-0.0418</f>
        <v>0.60430880000000009</v>
      </c>
      <c r="G25" s="15">
        <v>97</v>
      </c>
      <c r="H25" s="16">
        <f t="shared" ref="H25:H27" si="4">66.7*F25/G25</f>
        <v>0.41554017484536088</v>
      </c>
    </row>
    <row r="26" spans="1:8" x14ac:dyDescent="0.15">
      <c r="A26" s="14" t="s">
        <v>21</v>
      </c>
      <c r="B26" s="10">
        <v>0.873</v>
      </c>
      <c r="C26" s="10">
        <v>0.26300000000000001</v>
      </c>
      <c r="D26" s="10">
        <f t="shared" si="1"/>
        <v>0.61</v>
      </c>
      <c r="E26" s="10">
        <f t="shared" si="2"/>
        <v>0.51500000000000001</v>
      </c>
      <c r="F26" s="10">
        <f t="shared" si="3"/>
        <v>0.52027100000000004</v>
      </c>
      <c r="G26" s="15">
        <v>97</v>
      </c>
      <c r="H26" s="16">
        <f t="shared" si="4"/>
        <v>0.35775335773195877</v>
      </c>
    </row>
    <row r="27" spans="1:8" x14ac:dyDescent="0.15">
      <c r="A27" s="14" t="s">
        <v>22</v>
      </c>
      <c r="B27" s="10">
        <v>0.90500000000000003</v>
      </c>
      <c r="C27" s="10">
        <v>0.247</v>
      </c>
      <c r="D27" s="10">
        <f t="shared" si="1"/>
        <v>0.65800000000000003</v>
      </c>
      <c r="E27" s="10">
        <f t="shared" si="2"/>
        <v>0.56300000000000006</v>
      </c>
      <c r="F27" s="10">
        <f t="shared" si="3"/>
        <v>0.57265820000000012</v>
      </c>
      <c r="G27" s="15">
        <v>97</v>
      </c>
      <c r="H27" s="16">
        <f t="shared" si="4"/>
        <v>0.39377630865979396</v>
      </c>
    </row>
    <row r="28" spans="1:8" x14ac:dyDescent="0.15">
      <c r="A28" s="2"/>
      <c r="B28" s="2"/>
      <c r="C28" s="2"/>
      <c r="D28" s="2"/>
      <c r="E28" s="2"/>
      <c r="F28" s="2"/>
      <c r="G28" s="17"/>
      <c r="H28" s="2"/>
    </row>
    <row r="29" spans="1:8" x14ac:dyDescent="0.15">
      <c r="A29" s="31" t="s">
        <v>15</v>
      </c>
      <c r="B29" s="30" t="s">
        <v>11</v>
      </c>
      <c r="C29" s="25"/>
      <c r="D29" s="34" t="s">
        <v>16</v>
      </c>
      <c r="E29" s="40" t="s">
        <v>12</v>
      </c>
      <c r="F29" s="43" t="s">
        <v>17</v>
      </c>
      <c r="G29" s="38" t="s">
        <v>18</v>
      </c>
      <c r="H29" s="38" t="s">
        <v>19</v>
      </c>
    </row>
    <row r="30" spans="1:8" x14ac:dyDescent="0.15">
      <c r="A30" s="31"/>
      <c r="B30" s="13">
        <v>2</v>
      </c>
      <c r="C30" s="12">
        <v>3</v>
      </c>
      <c r="D30" s="24"/>
      <c r="E30" s="40"/>
      <c r="F30" s="42"/>
      <c r="G30" s="24"/>
      <c r="H30" s="24"/>
    </row>
    <row r="31" spans="1:8" x14ac:dyDescent="0.15">
      <c r="A31" s="14" t="s">
        <v>23</v>
      </c>
      <c r="B31" s="10">
        <v>0.96499999999999997</v>
      </c>
      <c r="C31" s="10">
        <v>0.22</v>
      </c>
      <c r="D31" s="10">
        <f t="shared" ref="D31:D33" si="5">B31-C31</f>
        <v>0.745</v>
      </c>
      <c r="E31" s="10">
        <f t="shared" ref="E31:E33" si="6">D31-$B$15</f>
        <v>0.65</v>
      </c>
      <c r="F31" s="10">
        <f t="shared" ref="F31:F33" si="7">1.0914*E31-0.0418</f>
        <v>0.66761000000000004</v>
      </c>
      <c r="G31" s="15">
        <v>109</v>
      </c>
      <c r="H31" s="16">
        <f t="shared" ref="H31:H33" si="8">66.7*F31/G31</f>
        <v>0.40852832110091747</v>
      </c>
    </row>
    <row r="32" spans="1:8" x14ac:dyDescent="0.15">
      <c r="A32" s="14" t="s">
        <v>24</v>
      </c>
      <c r="B32" s="10">
        <v>0.94499999999999995</v>
      </c>
      <c r="C32" s="10">
        <v>0.24099999999999999</v>
      </c>
      <c r="D32" s="10">
        <f t="shared" si="5"/>
        <v>0.70399999999999996</v>
      </c>
      <c r="E32" s="10">
        <f t="shared" si="6"/>
        <v>0.60899999999999999</v>
      </c>
      <c r="F32" s="10">
        <f t="shared" si="7"/>
        <v>0.62286260000000004</v>
      </c>
      <c r="G32" s="15">
        <v>109</v>
      </c>
      <c r="H32" s="16">
        <f t="shared" si="8"/>
        <v>0.38114619651376147</v>
      </c>
    </row>
    <row r="33" spans="1:8" x14ac:dyDescent="0.15">
      <c r="A33" s="14" t="s">
        <v>25</v>
      </c>
      <c r="B33" s="10">
        <v>0.93700000000000006</v>
      </c>
      <c r="C33" s="10">
        <v>0.25800000000000001</v>
      </c>
      <c r="D33" s="10">
        <f t="shared" si="5"/>
        <v>0.67900000000000005</v>
      </c>
      <c r="E33" s="10">
        <f t="shared" si="6"/>
        <v>0.58400000000000007</v>
      </c>
      <c r="F33" s="10">
        <f t="shared" si="7"/>
        <v>0.59557760000000004</v>
      </c>
      <c r="G33" s="15">
        <v>109</v>
      </c>
      <c r="H33" s="16">
        <f t="shared" si="8"/>
        <v>0.36444977908256887</v>
      </c>
    </row>
    <row r="34" spans="1:8" x14ac:dyDescent="0.15">
      <c r="A34" s="2"/>
      <c r="B34" s="2"/>
      <c r="C34" s="2"/>
      <c r="D34" s="2"/>
      <c r="E34" s="2"/>
      <c r="F34" s="2"/>
      <c r="G34" s="17"/>
      <c r="H34" s="2"/>
    </row>
    <row r="35" spans="1:8" x14ac:dyDescent="0.15">
      <c r="A35" s="31" t="s">
        <v>15</v>
      </c>
      <c r="B35" s="30" t="s">
        <v>11</v>
      </c>
      <c r="C35" s="25"/>
      <c r="D35" s="34" t="s">
        <v>16</v>
      </c>
      <c r="E35" s="37" t="s">
        <v>12</v>
      </c>
      <c r="F35" s="41" t="s">
        <v>17</v>
      </c>
      <c r="G35" s="38" t="s">
        <v>18</v>
      </c>
      <c r="H35" s="38" t="s">
        <v>19</v>
      </c>
    </row>
    <row r="36" spans="1:8" x14ac:dyDescent="0.15">
      <c r="A36" s="31"/>
      <c r="B36" s="13">
        <v>4</v>
      </c>
      <c r="C36" s="12">
        <v>5</v>
      </c>
      <c r="D36" s="24"/>
      <c r="E36" s="40"/>
      <c r="F36" s="42"/>
      <c r="G36" s="24"/>
      <c r="H36" s="24"/>
    </row>
    <row r="37" spans="1:8" x14ac:dyDescent="0.15">
      <c r="A37" s="14" t="s">
        <v>26</v>
      </c>
      <c r="B37" s="10">
        <v>0.86899999999999999</v>
      </c>
      <c r="C37" s="10">
        <v>0.222</v>
      </c>
      <c r="D37" s="10">
        <f t="shared" ref="D37:D39" si="9">B37-C37</f>
        <v>0.64700000000000002</v>
      </c>
      <c r="E37" s="10">
        <f t="shared" ref="E37:E39" si="10">D37-$B$15</f>
        <v>0.55200000000000005</v>
      </c>
      <c r="F37" s="10">
        <f t="shared" ref="F37:F39" si="11">1.0914*E37-0.0418</f>
        <v>0.56065280000000006</v>
      </c>
      <c r="G37" s="15">
        <v>97</v>
      </c>
      <c r="H37" s="16">
        <f t="shared" ref="H37:H39" si="12">66.7*F37/G37</f>
        <v>0.385521049072165</v>
      </c>
    </row>
    <row r="38" spans="1:8" x14ac:dyDescent="0.15">
      <c r="A38" s="14" t="s">
        <v>27</v>
      </c>
      <c r="B38" s="10">
        <v>0.85399999999999998</v>
      </c>
      <c r="C38" s="10">
        <v>0.218</v>
      </c>
      <c r="D38" s="10">
        <f t="shared" si="9"/>
        <v>0.63600000000000001</v>
      </c>
      <c r="E38" s="10">
        <f t="shared" si="10"/>
        <v>0.54100000000000004</v>
      </c>
      <c r="F38" s="10">
        <f t="shared" si="11"/>
        <v>0.54864740000000001</v>
      </c>
      <c r="G38" s="15">
        <v>97</v>
      </c>
      <c r="H38" s="16">
        <f t="shared" si="12"/>
        <v>0.3772657894845361</v>
      </c>
    </row>
    <row r="39" spans="1:8" x14ac:dyDescent="0.15">
      <c r="A39" s="14" t="s">
        <v>28</v>
      </c>
      <c r="B39" s="10">
        <v>0.81899999999999995</v>
      </c>
      <c r="C39" s="10">
        <v>0.20100000000000001</v>
      </c>
      <c r="D39" s="10">
        <f t="shared" si="9"/>
        <v>0.61799999999999988</v>
      </c>
      <c r="E39" s="10">
        <f t="shared" si="10"/>
        <v>0.52299999999999991</v>
      </c>
      <c r="F39" s="10">
        <f t="shared" si="11"/>
        <v>0.52900219999999987</v>
      </c>
      <c r="G39" s="15">
        <v>97</v>
      </c>
      <c r="H39" s="16">
        <f t="shared" si="12"/>
        <v>0.36375718288659786</v>
      </c>
    </row>
    <row r="40" spans="1:8" x14ac:dyDescent="0.15">
      <c r="A40" s="2"/>
      <c r="B40" s="2"/>
      <c r="C40" s="2"/>
      <c r="D40" s="2"/>
      <c r="E40" s="2"/>
      <c r="F40" s="2"/>
      <c r="G40" s="17"/>
      <c r="H40" s="2"/>
    </row>
    <row r="41" spans="1:8" x14ac:dyDescent="0.15">
      <c r="A41" s="31" t="s">
        <v>15</v>
      </c>
      <c r="B41" s="30" t="s">
        <v>11</v>
      </c>
      <c r="C41" s="26"/>
      <c r="D41" s="35" t="s">
        <v>16</v>
      </c>
      <c r="E41" s="40" t="s">
        <v>12</v>
      </c>
      <c r="F41" s="43" t="s">
        <v>17</v>
      </c>
      <c r="G41" s="38" t="s">
        <v>18</v>
      </c>
      <c r="H41" s="38" t="s">
        <v>19</v>
      </c>
    </row>
    <row r="42" spans="1:8" x14ac:dyDescent="0.15">
      <c r="A42" s="31"/>
      <c r="B42" s="13">
        <v>4</v>
      </c>
      <c r="C42" s="13">
        <v>5</v>
      </c>
      <c r="D42" s="36"/>
      <c r="E42" s="40"/>
      <c r="F42" s="42"/>
      <c r="G42" s="24"/>
      <c r="H42" s="24"/>
    </row>
    <row r="43" spans="1:8" x14ac:dyDescent="0.15">
      <c r="A43" s="14" t="s">
        <v>29</v>
      </c>
      <c r="B43" s="10">
        <v>0.78400000000000003</v>
      </c>
      <c r="C43" s="10">
        <v>0.23699999999999999</v>
      </c>
      <c r="D43" s="10">
        <f t="shared" ref="D43:D45" si="13">B43-C43</f>
        <v>0.54700000000000004</v>
      </c>
      <c r="E43" s="10">
        <f t="shared" ref="E43:E45" si="14">D43-$B$15</f>
        <v>0.45200000000000007</v>
      </c>
      <c r="F43" s="10">
        <f t="shared" ref="F43:F45" si="15">1.0914*E43-0.0418</f>
        <v>0.45151280000000005</v>
      </c>
      <c r="G43" s="15">
        <v>92</v>
      </c>
      <c r="H43" s="16">
        <f t="shared" ref="H43:H45" si="16">66.7*F43/G43</f>
        <v>0.32734678000000006</v>
      </c>
    </row>
    <row r="44" spans="1:8" x14ac:dyDescent="0.15">
      <c r="A44" s="14" t="s">
        <v>30</v>
      </c>
      <c r="B44" s="10">
        <v>0.84799999999999998</v>
      </c>
      <c r="C44" s="10">
        <v>0.26600000000000001</v>
      </c>
      <c r="D44" s="10">
        <f t="shared" si="13"/>
        <v>0.58199999999999996</v>
      </c>
      <c r="E44" s="10">
        <f t="shared" si="14"/>
        <v>0.48699999999999999</v>
      </c>
      <c r="F44" s="10">
        <f t="shared" si="15"/>
        <v>0.48971179999999997</v>
      </c>
      <c r="G44" s="15">
        <v>92</v>
      </c>
      <c r="H44" s="16">
        <f t="shared" si="16"/>
        <v>0.35504105499999999</v>
      </c>
    </row>
    <row r="45" spans="1:8" x14ac:dyDescent="0.15">
      <c r="A45" s="14" t="s">
        <v>31</v>
      </c>
      <c r="B45" s="10">
        <v>0.77900000000000003</v>
      </c>
      <c r="C45" s="10">
        <v>0.23899999999999999</v>
      </c>
      <c r="D45" s="10">
        <f t="shared" si="13"/>
        <v>0.54</v>
      </c>
      <c r="E45" s="10">
        <f t="shared" si="14"/>
        <v>0.44500000000000006</v>
      </c>
      <c r="F45" s="10">
        <f t="shared" si="15"/>
        <v>0.44387300000000002</v>
      </c>
      <c r="G45" s="15">
        <v>92</v>
      </c>
      <c r="H45" s="16">
        <f t="shared" si="16"/>
        <v>0.32180792500000005</v>
      </c>
    </row>
    <row r="47" spans="1:8" x14ac:dyDescent="0.15">
      <c r="A47" s="31" t="s">
        <v>15</v>
      </c>
      <c r="B47" s="30" t="s">
        <v>11</v>
      </c>
      <c r="C47" s="26"/>
      <c r="D47" s="35" t="s">
        <v>16</v>
      </c>
      <c r="E47" s="40" t="s">
        <v>12</v>
      </c>
      <c r="F47" s="43" t="s">
        <v>17</v>
      </c>
      <c r="G47" s="38" t="s">
        <v>18</v>
      </c>
      <c r="H47" s="38" t="s">
        <v>19</v>
      </c>
    </row>
    <row r="48" spans="1:8" x14ac:dyDescent="0.15">
      <c r="A48" s="31"/>
      <c r="B48" s="13">
        <v>6</v>
      </c>
      <c r="C48" s="13">
        <v>7</v>
      </c>
      <c r="D48" s="36"/>
      <c r="E48" s="40"/>
      <c r="F48" s="42"/>
      <c r="G48" s="24"/>
      <c r="H48" s="24"/>
    </row>
    <row r="49" spans="1:8" x14ac:dyDescent="0.15">
      <c r="A49" s="14" t="s">
        <v>32</v>
      </c>
      <c r="B49" s="10">
        <v>0.88200000000000001</v>
      </c>
      <c r="C49" s="10">
        <v>0.24199999999999999</v>
      </c>
      <c r="D49" s="10">
        <f t="shared" ref="D49:D51" si="17">B49-C49</f>
        <v>0.64</v>
      </c>
      <c r="E49" s="10">
        <f t="shared" ref="E49:E51" si="18">D49-$B$15</f>
        <v>0.54500000000000004</v>
      </c>
      <c r="F49" s="10">
        <f t="shared" ref="F49:F51" si="19">1.0914*E49-0.0418</f>
        <v>0.55301300000000009</v>
      </c>
      <c r="G49" s="15">
        <v>103</v>
      </c>
      <c r="H49" s="16">
        <f t="shared" ref="H49:H51" si="20">66.7*F49/G49</f>
        <v>0.35811618543689328</v>
      </c>
    </row>
    <row r="50" spans="1:8" x14ac:dyDescent="0.15">
      <c r="A50" s="14" t="s">
        <v>33</v>
      </c>
      <c r="B50" s="10">
        <v>0.82699999999999996</v>
      </c>
      <c r="C50" s="10">
        <v>0.219</v>
      </c>
      <c r="D50" s="10">
        <f t="shared" si="17"/>
        <v>0.60799999999999998</v>
      </c>
      <c r="E50" s="10">
        <f t="shared" si="18"/>
        <v>0.51300000000000001</v>
      </c>
      <c r="F50" s="10">
        <f t="shared" si="19"/>
        <v>0.5180882</v>
      </c>
      <c r="G50" s="15">
        <v>103</v>
      </c>
      <c r="H50" s="16">
        <f t="shared" si="20"/>
        <v>0.33549983436893205</v>
      </c>
    </row>
    <row r="51" spans="1:8" x14ac:dyDescent="0.15">
      <c r="A51" s="14" t="s">
        <v>34</v>
      </c>
      <c r="B51" s="10">
        <v>0.78500000000000003</v>
      </c>
      <c r="C51" s="10">
        <v>0.23599999999999999</v>
      </c>
      <c r="D51" s="10">
        <f t="shared" si="17"/>
        <v>0.54900000000000004</v>
      </c>
      <c r="E51" s="10">
        <f t="shared" si="18"/>
        <v>0.45400000000000007</v>
      </c>
      <c r="F51" s="10">
        <f t="shared" si="19"/>
        <v>0.45369560000000003</v>
      </c>
      <c r="G51" s="15">
        <v>103</v>
      </c>
      <c r="H51" s="16">
        <f t="shared" si="20"/>
        <v>0.2938009370873787</v>
      </c>
    </row>
    <row r="53" spans="1:8" x14ac:dyDescent="0.15">
      <c r="A53" s="31" t="s">
        <v>15</v>
      </c>
      <c r="B53" s="30" t="s">
        <v>11</v>
      </c>
      <c r="C53" s="26"/>
      <c r="D53" s="35" t="s">
        <v>16</v>
      </c>
      <c r="E53" s="40" t="s">
        <v>12</v>
      </c>
      <c r="F53" s="43" t="s">
        <v>17</v>
      </c>
      <c r="G53" s="38" t="s">
        <v>18</v>
      </c>
      <c r="H53" s="38" t="s">
        <v>19</v>
      </c>
    </row>
    <row r="54" spans="1:8" x14ac:dyDescent="0.15">
      <c r="A54" s="31"/>
      <c r="B54" s="13">
        <v>6</v>
      </c>
      <c r="C54" s="13">
        <v>7</v>
      </c>
      <c r="D54" s="36"/>
      <c r="E54" s="40"/>
      <c r="F54" s="42"/>
      <c r="G54" s="24"/>
      <c r="H54" s="24"/>
    </row>
    <row r="55" spans="1:8" x14ac:dyDescent="0.15">
      <c r="A55" s="14" t="s">
        <v>35</v>
      </c>
      <c r="B55" s="10">
        <v>0.76900000000000002</v>
      </c>
      <c r="C55" s="10">
        <v>0.22700000000000001</v>
      </c>
      <c r="D55" s="10">
        <f t="shared" ref="D55:D57" si="21">B55-C55</f>
        <v>0.54200000000000004</v>
      </c>
      <c r="E55" s="10">
        <f t="shared" ref="E55:E57" si="22">D55-$B$15</f>
        <v>0.44700000000000006</v>
      </c>
      <c r="F55" s="10">
        <f t="shared" ref="F55:F57" si="23">1.0914*E55-0.0418</f>
        <v>0.44605580000000006</v>
      </c>
      <c r="G55" s="15">
        <v>101</v>
      </c>
      <c r="H55" s="16">
        <f t="shared" ref="H55:H57" si="24">66.7*F55/G55</f>
        <v>0.2945734837623763</v>
      </c>
    </row>
    <row r="56" spans="1:8" x14ac:dyDescent="0.15">
      <c r="A56" s="14" t="s">
        <v>36</v>
      </c>
      <c r="B56" s="10">
        <v>0.754</v>
      </c>
      <c r="C56" s="10">
        <v>0.19400000000000001</v>
      </c>
      <c r="D56" s="10">
        <f t="shared" si="21"/>
        <v>0.56000000000000005</v>
      </c>
      <c r="E56" s="10">
        <f t="shared" si="22"/>
        <v>0.46500000000000008</v>
      </c>
      <c r="F56" s="10">
        <f t="shared" si="23"/>
        <v>0.46570100000000009</v>
      </c>
      <c r="G56" s="15">
        <v>101</v>
      </c>
      <c r="H56" s="16">
        <f t="shared" si="24"/>
        <v>0.30754709603960401</v>
      </c>
    </row>
    <row r="57" spans="1:8" x14ac:dyDescent="0.15">
      <c r="A57" s="14" t="s">
        <v>37</v>
      </c>
      <c r="B57" s="10">
        <v>0.68500000000000005</v>
      </c>
      <c r="C57" s="10">
        <v>0.216</v>
      </c>
      <c r="D57" s="10">
        <f t="shared" si="21"/>
        <v>0.46900000000000008</v>
      </c>
      <c r="E57" s="10">
        <f t="shared" si="22"/>
        <v>0.37400000000000011</v>
      </c>
      <c r="F57" s="10">
        <f t="shared" si="23"/>
        <v>0.36638360000000009</v>
      </c>
      <c r="G57" s="15">
        <v>101</v>
      </c>
      <c r="H57" s="16">
        <f t="shared" si="24"/>
        <v>0.24195827841584164</v>
      </c>
    </row>
    <row r="58" spans="1:8" x14ac:dyDescent="0.15">
      <c r="A58" s="18"/>
      <c r="B58" s="4"/>
      <c r="C58" s="4"/>
      <c r="D58" s="4"/>
      <c r="E58" s="4"/>
      <c r="F58" s="4"/>
      <c r="G58" s="19"/>
      <c r="H58" s="20"/>
    </row>
    <row r="59" spans="1:8" x14ac:dyDescent="0.15">
      <c r="A59" s="31" t="s">
        <v>15</v>
      </c>
      <c r="B59" s="31" t="s">
        <v>11</v>
      </c>
      <c r="C59" s="31"/>
      <c r="D59" s="31" t="s">
        <v>16</v>
      </c>
      <c r="E59" s="37" t="s">
        <v>12</v>
      </c>
      <c r="F59" s="37" t="s">
        <v>17</v>
      </c>
      <c r="G59" s="37" t="s">
        <v>18</v>
      </c>
      <c r="H59" s="37" t="s">
        <v>19</v>
      </c>
    </row>
    <row r="60" spans="1:8" x14ac:dyDescent="0.15">
      <c r="A60" s="31"/>
      <c r="B60" s="13">
        <v>8</v>
      </c>
      <c r="C60" s="13">
        <v>9</v>
      </c>
      <c r="D60" s="31"/>
      <c r="E60" s="37"/>
      <c r="F60" s="37"/>
      <c r="G60" s="31"/>
      <c r="H60" s="31"/>
    </row>
    <row r="61" spans="1:8" x14ac:dyDescent="0.15">
      <c r="A61" s="14" t="s">
        <v>38</v>
      </c>
      <c r="B61" s="10">
        <v>0.54100000000000004</v>
      </c>
      <c r="C61" s="10">
        <v>0.24099999999999999</v>
      </c>
      <c r="D61" s="10">
        <f t="shared" ref="D61:D63" si="25">B61-C61</f>
        <v>0.30000000000000004</v>
      </c>
      <c r="E61" s="10">
        <f t="shared" ref="E61:E63" si="26">D61-$B$15</f>
        <v>0.20500000000000004</v>
      </c>
      <c r="F61" s="10">
        <f t="shared" ref="F61:F63" si="27">1.0914*E61-0.0418</f>
        <v>0.18193700000000002</v>
      </c>
      <c r="G61" s="15">
        <v>91</v>
      </c>
      <c r="H61" s="16">
        <f t="shared" ref="H61:H63" si="28">66.7*F61/G61</f>
        <v>0.13335382307692309</v>
      </c>
    </row>
    <row r="62" spans="1:8" x14ac:dyDescent="0.15">
      <c r="A62" s="14" t="s">
        <v>39</v>
      </c>
      <c r="B62" s="10">
        <v>0.51200000000000001</v>
      </c>
      <c r="C62" s="10">
        <v>0.20699999999999999</v>
      </c>
      <c r="D62" s="10">
        <f t="shared" si="25"/>
        <v>0.30500000000000005</v>
      </c>
      <c r="E62" s="10">
        <f t="shared" si="26"/>
        <v>0.21000000000000005</v>
      </c>
      <c r="F62" s="10">
        <f t="shared" si="27"/>
        <v>0.18739400000000003</v>
      </c>
      <c r="G62" s="15">
        <v>91</v>
      </c>
      <c r="H62" s="16">
        <f t="shared" si="28"/>
        <v>0.1373536241758242</v>
      </c>
    </row>
    <row r="63" spans="1:8" x14ac:dyDescent="0.15">
      <c r="A63" s="14" t="s">
        <v>40</v>
      </c>
      <c r="B63" s="10">
        <v>0.52900000000000003</v>
      </c>
      <c r="C63" s="10">
        <v>0.218</v>
      </c>
      <c r="D63" s="10">
        <f t="shared" si="25"/>
        <v>0.31100000000000005</v>
      </c>
      <c r="E63" s="10">
        <f t="shared" si="26"/>
        <v>0.21600000000000005</v>
      </c>
      <c r="F63" s="10">
        <f t="shared" si="27"/>
        <v>0.19394240000000004</v>
      </c>
      <c r="G63" s="15">
        <v>91</v>
      </c>
      <c r="H63" s="16">
        <f t="shared" si="28"/>
        <v>0.14215338549450554</v>
      </c>
    </row>
    <row r="64" spans="1:8" x14ac:dyDescent="0.15">
      <c r="F64" s="9"/>
    </row>
    <row r="65" spans="1:8" x14ac:dyDescent="0.15">
      <c r="A65" s="31" t="s">
        <v>15</v>
      </c>
      <c r="B65" s="31" t="s">
        <v>11</v>
      </c>
      <c r="C65" s="31"/>
      <c r="D65" s="31" t="s">
        <v>16</v>
      </c>
      <c r="E65" s="37" t="s">
        <v>12</v>
      </c>
      <c r="F65" s="37" t="s">
        <v>17</v>
      </c>
      <c r="G65" s="37" t="s">
        <v>18</v>
      </c>
      <c r="H65" s="37" t="s">
        <v>19</v>
      </c>
    </row>
    <row r="66" spans="1:8" x14ac:dyDescent="0.15">
      <c r="A66" s="31"/>
      <c r="B66" s="13">
        <v>8</v>
      </c>
      <c r="C66" s="13">
        <v>9</v>
      </c>
      <c r="D66" s="31"/>
      <c r="E66" s="37"/>
      <c r="F66" s="37"/>
      <c r="G66" s="31"/>
      <c r="H66" s="31"/>
    </row>
    <row r="67" spans="1:8" x14ac:dyDescent="0.15">
      <c r="A67" s="14" t="s">
        <v>41</v>
      </c>
      <c r="B67" s="10">
        <v>0.50600000000000001</v>
      </c>
      <c r="C67" s="10">
        <v>0.21199999999999999</v>
      </c>
      <c r="D67" s="10">
        <f t="shared" ref="D67:D69" si="29">B67-C67</f>
        <v>0.29400000000000004</v>
      </c>
      <c r="E67" s="10">
        <f t="shared" ref="E67:E69" si="30">D67-$B$15</f>
        <v>0.19900000000000004</v>
      </c>
      <c r="F67" s="10">
        <f t="shared" ref="F67:F69" si="31">1.0914*E67-0.0418</f>
        <v>0.17538860000000003</v>
      </c>
      <c r="G67" s="15">
        <v>94</v>
      </c>
      <c r="H67" s="16">
        <f t="shared" ref="H67:H69" si="32">66.7*F67/G67</f>
        <v>0.12445127255319152</v>
      </c>
    </row>
    <row r="68" spans="1:8" x14ac:dyDescent="0.15">
      <c r="A68" s="14" t="s">
        <v>42</v>
      </c>
      <c r="B68" s="10">
        <v>0.48599999999999999</v>
      </c>
      <c r="C68" s="10">
        <v>0.19900000000000001</v>
      </c>
      <c r="D68" s="10">
        <f t="shared" si="29"/>
        <v>0.28699999999999998</v>
      </c>
      <c r="E68" s="10">
        <f t="shared" si="30"/>
        <v>0.19199999999999998</v>
      </c>
      <c r="F68" s="10">
        <f t="shared" si="31"/>
        <v>0.16774879999999995</v>
      </c>
      <c r="G68" s="15">
        <v>94</v>
      </c>
      <c r="H68" s="16">
        <f t="shared" si="32"/>
        <v>0.11903026553191487</v>
      </c>
    </row>
    <row r="69" spans="1:8" x14ac:dyDescent="0.15">
      <c r="A69" s="14" t="s">
        <v>43</v>
      </c>
      <c r="B69" s="10">
        <v>0.49199999999999999</v>
      </c>
      <c r="C69" s="10">
        <v>0.20899999999999999</v>
      </c>
      <c r="D69" s="10">
        <f t="shared" si="29"/>
        <v>0.28300000000000003</v>
      </c>
      <c r="E69" s="10">
        <f t="shared" si="30"/>
        <v>0.18800000000000003</v>
      </c>
      <c r="F69" s="10">
        <f t="shared" si="31"/>
        <v>0.16338320000000001</v>
      </c>
      <c r="G69" s="15">
        <v>94</v>
      </c>
      <c r="H69" s="16">
        <f t="shared" si="32"/>
        <v>0.11593254723404257</v>
      </c>
    </row>
    <row r="70" spans="1:8" x14ac:dyDescent="0.15">
      <c r="F70" s="9"/>
      <c r="G70" s="21"/>
    </row>
    <row r="71" spans="1:8" x14ac:dyDescent="0.15">
      <c r="A71" s="31" t="s">
        <v>15</v>
      </c>
      <c r="B71" s="31" t="s">
        <v>11</v>
      </c>
      <c r="C71" s="31"/>
      <c r="D71" s="31" t="s">
        <v>16</v>
      </c>
      <c r="E71" s="37" t="s">
        <v>12</v>
      </c>
      <c r="F71" s="37" t="s">
        <v>17</v>
      </c>
      <c r="G71" s="37" t="s">
        <v>18</v>
      </c>
      <c r="H71" s="37" t="s">
        <v>19</v>
      </c>
    </row>
    <row r="72" spans="1:8" x14ac:dyDescent="0.15">
      <c r="A72" s="31"/>
      <c r="B72" s="13">
        <v>10</v>
      </c>
      <c r="C72" s="13">
        <v>11</v>
      </c>
      <c r="D72" s="31"/>
      <c r="E72" s="37"/>
      <c r="F72" s="37"/>
      <c r="G72" s="31"/>
      <c r="H72" s="31"/>
    </row>
    <row r="73" spans="1:8" x14ac:dyDescent="0.15">
      <c r="A73" s="14" t="s">
        <v>44</v>
      </c>
      <c r="B73" s="10">
        <v>0.496</v>
      </c>
      <c r="C73" s="10">
        <v>0.22700000000000001</v>
      </c>
      <c r="D73" s="10">
        <f t="shared" ref="D73:D75" si="33">B73-C73</f>
        <v>0.26900000000000002</v>
      </c>
      <c r="E73" s="10">
        <f t="shared" ref="E73:E75" si="34">D73-$B$15</f>
        <v>0.17400000000000002</v>
      </c>
      <c r="F73" s="10">
        <f>1.0914*E73-0.0418</f>
        <v>0.1481036</v>
      </c>
      <c r="G73" s="15">
        <v>97</v>
      </c>
      <c r="H73" s="16">
        <f t="shared" ref="H73:H75" si="35">66.7*F73/G73</f>
        <v>0.10184031051546394</v>
      </c>
    </row>
    <row r="74" spans="1:8" x14ac:dyDescent="0.15">
      <c r="A74" s="14" t="s">
        <v>45</v>
      </c>
      <c r="B74" s="10">
        <v>0.50700000000000001</v>
      </c>
      <c r="C74" s="10">
        <v>0.23799999999999999</v>
      </c>
      <c r="D74" s="10">
        <f t="shared" si="33"/>
        <v>0.26900000000000002</v>
      </c>
      <c r="E74" s="10">
        <f t="shared" si="34"/>
        <v>0.17400000000000002</v>
      </c>
      <c r="F74" s="10">
        <f>1.0801*E74-0.0294</f>
        <v>0.15853740000000002</v>
      </c>
      <c r="G74" s="15">
        <v>97</v>
      </c>
      <c r="H74" s="16">
        <f t="shared" si="35"/>
        <v>0.1090148925773196</v>
      </c>
    </row>
    <row r="75" spans="1:8" x14ac:dyDescent="0.15">
      <c r="A75" s="14" t="s">
        <v>46</v>
      </c>
      <c r="B75" s="10">
        <v>0.51400000000000001</v>
      </c>
      <c r="C75" s="10">
        <v>0.26100000000000001</v>
      </c>
      <c r="D75" s="10">
        <f t="shared" si="33"/>
        <v>0.253</v>
      </c>
      <c r="E75" s="10">
        <f t="shared" si="34"/>
        <v>0.158</v>
      </c>
      <c r="F75" s="10">
        <f>1.0801*E75-0.0294</f>
        <v>0.14125580000000001</v>
      </c>
      <c r="G75" s="15">
        <v>97</v>
      </c>
      <c r="H75" s="16">
        <f t="shared" si="35"/>
        <v>9.7131565567010331E-2</v>
      </c>
    </row>
  </sheetData>
  <mergeCells count="74">
    <mergeCell ref="H53:H54"/>
    <mergeCell ref="H59:H60"/>
    <mergeCell ref="H65:H66"/>
    <mergeCell ref="H71:H72"/>
    <mergeCell ref="H23:H24"/>
    <mergeCell ref="H29:H30"/>
    <mergeCell ref="H35:H36"/>
    <mergeCell ref="H41:H42"/>
    <mergeCell ref="H47:H48"/>
    <mergeCell ref="F53:F54"/>
    <mergeCell ref="F59:F60"/>
    <mergeCell ref="F65:F66"/>
    <mergeCell ref="F71:F72"/>
    <mergeCell ref="G23:G24"/>
    <mergeCell ref="G29:G30"/>
    <mergeCell ref="G35:G36"/>
    <mergeCell ref="G41:G42"/>
    <mergeCell ref="G47:G48"/>
    <mergeCell ref="G53:G54"/>
    <mergeCell ref="G59:G60"/>
    <mergeCell ref="G65:G66"/>
    <mergeCell ref="G71:G72"/>
    <mergeCell ref="F23:F24"/>
    <mergeCell ref="F29:F30"/>
    <mergeCell ref="F35:F36"/>
    <mergeCell ref="F41:F42"/>
    <mergeCell ref="F47:F48"/>
    <mergeCell ref="D59:D60"/>
    <mergeCell ref="D65:D66"/>
    <mergeCell ref="D71:D72"/>
    <mergeCell ref="E13:E14"/>
    <mergeCell ref="E23:E24"/>
    <mergeCell ref="E29:E30"/>
    <mergeCell ref="E35:E36"/>
    <mergeCell ref="E41:E42"/>
    <mergeCell ref="E47:E48"/>
    <mergeCell ref="E53:E54"/>
    <mergeCell ref="E59:E60"/>
    <mergeCell ref="E65:E66"/>
    <mergeCell ref="E71:E72"/>
    <mergeCell ref="D29:D30"/>
    <mergeCell ref="D35:D36"/>
    <mergeCell ref="D41:D42"/>
    <mergeCell ref="D47:D48"/>
    <mergeCell ref="D53:D54"/>
    <mergeCell ref="B59:C59"/>
    <mergeCell ref="B65:C65"/>
    <mergeCell ref="B71:C71"/>
    <mergeCell ref="A13:A14"/>
    <mergeCell ref="A23:A24"/>
    <mergeCell ref="A29:A30"/>
    <mergeCell ref="A35:A36"/>
    <mergeCell ref="A41:A42"/>
    <mergeCell ref="A47:A48"/>
    <mergeCell ref="A53:A54"/>
    <mergeCell ref="A59:A60"/>
    <mergeCell ref="A65:A66"/>
    <mergeCell ref="A71:A72"/>
    <mergeCell ref="B29:C29"/>
    <mergeCell ref="B35:C35"/>
    <mergeCell ref="B41:C41"/>
    <mergeCell ref="B47:C47"/>
    <mergeCell ref="B53:C53"/>
    <mergeCell ref="B17:D17"/>
    <mergeCell ref="B18:D18"/>
    <mergeCell ref="B19:D19"/>
    <mergeCell ref="B20:D20"/>
    <mergeCell ref="B23:C23"/>
    <mergeCell ref="D23:D24"/>
    <mergeCell ref="B12:D12"/>
    <mergeCell ref="B13:D13"/>
    <mergeCell ref="B14:D14"/>
    <mergeCell ref="B15:D15"/>
    <mergeCell ref="B16:D16"/>
  </mergeCells>
  <phoneticPr fontId="2" type="noConversion"/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75"/>
  <sheetViews>
    <sheetView tabSelected="1" zoomScale="115" zoomScaleNormal="115" workbookViewId="0">
      <selection activeCell="E6" sqref="E6:F8"/>
    </sheetView>
  </sheetViews>
  <sheetFormatPr defaultColWidth="9" defaultRowHeight="13.5" x14ac:dyDescent="0.15"/>
  <cols>
    <col min="1" max="10" width="18" customWidth="1"/>
    <col min="11" max="11" width="14.125" customWidth="1"/>
    <col min="12" max="12" width="12.625" customWidth="1"/>
  </cols>
  <sheetData>
    <row r="1" spans="1:12" x14ac:dyDescent="0.15">
      <c r="A1" s="1" t="s">
        <v>0</v>
      </c>
      <c r="B1" s="2"/>
      <c r="C1" s="2"/>
      <c r="D1" s="2"/>
      <c r="E1" s="2"/>
      <c r="F1" s="2"/>
      <c r="G1" s="2"/>
      <c r="H1" s="2"/>
    </row>
    <row r="2" spans="1:12" x14ac:dyDescent="0.15">
      <c r="A2" s="2"/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</row>
    <row r="3" spans="1:12" x14ac:dyDescent="0.15">
      <c r="A3" s="2" t="s">
        <v>1</v>
      </c>
      <c r="B3" s="3">
        <v>9.5000000000000001E-2</v>
      </c>
      <c r="C3" s="4">
        <v>0.93100000000000005</v>
      </c>
      <c r="D3" s="4">
        <v>0.252</v>
      </c>
      <c r="E3" s="4">
        <v>0.85899999999999999</v>
      </c>
      <c r="F3" s="4">
        <v>0.215</v>
      </c>
      <c r="G3" s="4">
        <v>0.86699999999999999</v>
      </c>
      <c r="H3" s="4">
        <v>0.25700000000000001</v>
      </c>
      <c r="I3" s="4">
        <v>0.58099999999999996</v>
      </c>
      <c r="J3" s="4">
        <v>0.24099999999999999</v>
      </c>
      <c r="K3" s="4">
        <v>0.51700000000000002</v>
      </c>
      <c r="L3" s="4">
        <v>0.23100000000000001</v>
      </c>
    </row>
    <row r="4" spans="1:12" x14ac:dyDescent="0.15">
      <c r="A4" s="2" t="s">
        <v>2</v>
      </c>
      <c r="B4" s="3">
        <v>0.26100000000000001</v>
      </c>
      <c r="C4" s="4">
        <v>0.84899999999999998</v>
      </c>
      <c r="D4" s="4">
        <v>0.218</v>
      </c>
      <c r="E4" s="4">
        <v>0.88400000000000001</v>
      </c>
      <c r="F4" s="4">
        <v>0.26100000000000001</v>
      </c>
      <c r="G4" s="4">
        <v>0.77900000000000003</v>
      </c>
      <c r="H4" s="4">
        <v>0.218</v>
      </c>
      <c r="I4" s="4">
        <v>0.50900000000000001</v>
      </c>
      <c r="J4" s="4">
        <v>0.20799999999999999</v>
      </c>
      <c r="K4" s="4">
        <v>0.58399999999999996</v>
      </c>
      <c r="L4" s="4">
        <v>0.26600000000000001</v>
      </c>
    </row>
    <row r="5" spans="1:12" x14ac:dyDescent="0.15">
      <c r="A5" s="2" t="s">
        <v>3</v>
      </c>
      <c r="B5" s="3">
        <v>0.36199999999999999</v>
      </c>
      <c r="C5" s="4">
        <v>0.85499999999999998</v>
      </c>
      <c r="D5" s="4">
        <v>0.249</v>
      </c>
      <c r="E5" s="4">
        <v>0.77500000000000002</v>
      </c>
      <c r="F5" s="4">
        <v>0.20799999999999999</v>
      </c>
      <c r="G5" s="4">
        <v>0.82599999999999996</v>
      </c>
      <c r="H5" s="4">
        <v>0.29399999999999998</v>
      </c>
      <c r="I5" s="4">
        <v>0.48099999999999998</v>
      </c>
      <c r="J5" s="4">
        <v>0.184</v>
      </c>
      <c r="K5" s="4">
        <v>0.48199999999999998</v>
      </c>
      <c r="L5" s="4">
        <v>0.20699999999999999</v>
      </c>
    </row>
    <row r="6" spans="1:12" x14ac:dyDescent="0.15">
      <c r="A6" s="2" t="s">
        <v>4</v>
      </c>
      <c r="B6" s="3">
        <v>0.61799999999999999</v>
      </c>
      <c r="C6" s="4">
        <v>0.92600000000000005</v>
      </c>
      <c r="D6" s="4">
        <v>0.218</v>
      </c>
      <c r="E6" s="4">
        <v>0.80400000000000005</v>
      </c>
      <c r="F6" s="4">
        <v>0.26200000000000001</v>
      </c>
      <c r="G6" s="4">
        <v>0.77800000000000002</v>
      </c>
      <c r="H6" s="4">
        <v>0.23799999999999999</v>
      </c>
      <c r="I6" s="4">
        <v>0.52400000000000002</v>
      </c>
      <c r="J6" s="4">
        <v>0.20499999999999999</v>
      </c>
      <c r="K6" s="5">
        <v>3.3000000000000002E-2</v>
      </c>
      <c r="L6" s="5">
        <v>3.2000000000000001E-2</v>
      </c>
    </row>
    <row r="7" spans="1:12" x14ac:dyDescent="0.15">
      <c r="A7" s="2" t="s">
        <v>5</v>
      </c>
      <c r="B7" s="3">
        <v>1.0649999999999999</v>
      </c>
      <c r="C7" s="4">
        <v>0.84299999999999997</v>
      </c>
      <c r="D7" s="4">
        <v>0.249</v>
      </c>
      <c r="E7" s="4">
        <v>0.75600000000000001</v>
      </c>
      <c r="F7" s="4">
        <v>0.249</v>
      </c>
      <c r="G7" s="4">
        <v>0.66800000000000004</v>
      </c>
      <c r="H7" s="4">
        <v>0.25700000000000001</v>
      </c>
      <c r="I7" s="4">
        <v>0.61799999999999999</v>
      </c>
      <c r="J7" s="4">
        <v>0.249</v>
      </c>
      <c r="K7" s="5">
        <v>3.1E-2</v>
      </c>
      <c r="L7" s="5">
        <v>3.5000000000000003E-2</v>
      </c>
    </row>
    <row r="8" spans="1:12" x14ac:dyDescent="0.15">
      <c r="A8" s="2" t="s">
        <v>6</v>
      </c>
      <c r="B8" s="3">
        <v>1.9490000000000001</v>
      </c>
      <c r="C8" s="4">
        <v>0.95199999999999996</v>
      </c>
      <c r="D8" s="4">
        <v>0.251</v>
      </c>
      <c r="E8" s="4">
        <v>0.78900000000000003</v>
      </c>
      <c r="F8" s="4">
        <v>0.27700000000000002</v>
      </c>
      <c r="G8" s="4">
        <v>0.71299999999999997</v>
      </c>
      <c r="H8" s="4">
        <v>0.27400000000000002</v>
      </c>
      <c r="I8" s="4">
        <v>0.55100000000000005</v>
      </c>
      <c r="J8" s="4">
        <v>0.26200000000000001</v>
      </c>
      <c r="K8" s="3">
        <v>3.5999999999999997E-2</v>
      </c>
      <c r="L8" s="3">
        <v>0.03</v>
      </c>
    </row>
    <row r="9" spans="1:12" x14ac:dyDescent="0.15">
      <c r="A9" s="2" t="s">
        <v>7</v>
      </c>
      <c r="B9" s="5">
        <v>3.3000000000000002E-2</v>
      </c>
      <c r="C9" s="5">
        <v>3.1E-2</v>
      </c>
      <c r="D9" s="5">
        <v>3.5999999999999997E-2</v>
      </c>
      <c r="E9" s="5">
        <v>3.2000000000000001E-2</v>
      </c>
      <c r="F9" s="5">
        <v>3.3000000000000002E-2</v>
      </c>
      <c r="G9" s="5">
        <v>0.03</v>
      </c>
      <c r="H9" s="5">
        <v>3.4000000000000002E-2</v>
      </c>
      <c r="I9" s="5">
        <v>3.5999999999999997E-2</v>
      </c>
      <c r="J9" s="5">
        <v>3.5000000000000003E-2</v>
      </c>
      <c r="K9" s="3">
        <v>3.2000000000000001E-2</v>
      </c>
      <c r="L9" s="3">
        <v>3.3000000000000002E-2</v>
      </c>
    </row>
    <row r="10" spans="1:12" x14ac:dyDescent="0.15">
      <c r="A10" s="2" t="s">
        <v>8</v>
      </c>
      <c r="B10" s="5">
        <v>3.2000000000000001E-2</v>
      </c>
      <c r="C10" s="5">
        <v>3.5000000000000003E-2</v>
      </c>
      <c r="D10" s="3">
        <v>0.03</v>
      </c>
      <c r="E10" s="3">
        <v>3.3000000000000002E-2</v>
      </c>
      <c r="F10" s="3">
        <v>3.6999999999999998E-2</v>
      </c>
      <c r="G10" s="3">
        <v>3.5000000000000003E-2</v>
      </c>
      <c r="H10" s="3">
        <v>3.1E-2</v>
      </c>
      <c r="I10" s="3">
        <v>3.2000000000000001E-2</v>
      </c>
      <c r="J10" s="3">
        <v>3.3000000000000002E-2</v>
      </c>
      <c r="K10" s="3">
        <v>3.4000000000000002E-2</v>
      </c>
      <c r="L10" s="3">
        <v>3.1E-2</v>
      </c>
    </row>
    <row r="11" spans="1:12" x14ac:dyDescent="0.15">
      <c r="A11" s="2"/>
      <c r="B11" s="2"/>
      <c r="C11" s="2"/>
      <c r="D11" s="2"/>
      <c r="E11" s="2"/>
      <c r="H11" s="2"/>
    </row>
    <row r="12" spans="1:12" x14ac:dyDescent="0.15">
      <c r="A12" s="2"/>
      <c r="B12" s="24" t="s">
        <v>9</v>
      </c>
      <c r="C12" s="24"/>
      <c r="D12" s="24"/>
      <c r="E12" s="2"/>
      <c r="F12" s="2"/>
      <c r="G12" s="2"/>
      <c r="H12" s="2"/>
    </row>
    <row r="13" spans="1:12" x14ac:dyDescent="0.15">
      <c r="A13" s="32" t="s">
        <v>10</v>
      </c>
      <c r="B13" s="25" t="s">
        <v>11</v>
      </c>
      <c r="C13" s="25"/>
      <c r="D13" s="26"/>
      <c r="E13" s="37" t="s">
        <v>12</v>
      </c>
      <c r="F13" s="7"/>
      <c r="G13" s="2"/>
      <c r="H13" s="2"/>
    </row>
    <row r="14" spans="1:12" x14ac:dyDescent="0.15">
      <c r="A14" s="33"/>
      <c r="B14" s="25">
        <v>1</v>
      </c>
      <c r="C14" s="25"/>
      <c r="D14" s="26"/>
      <c r="E14" s="37"/>
      <c r="F14" s="2"/>
      <c r="G14" s="2"/>
      <c r="H14" s="2"/>
    </row>
    <row r="15" spans="1:12" x14ac:dyDescent="0.15">
      <c r="A15" s="8">
        <v>0</v>
      </c>
      <c r="B15" s="27">
        <v>9.5000000000000001E-2</v>
      </c>
      <c r="C15" s="28"/>
      <c r="D15" s="29"/>
      <c r="E15" s="10">
        <f t="shared" ref="E15:E20" si="0">B15-$B$15</f>
        <v>0</v>
      </c>
      <c r="F15" s="2"/>
      <c r="G15" s="2"/>
      <c r="H15" s="2"/>
    </row>
    <row r="16" spans="1:12" x14ac:dyDescent="0.15">
      <c r="A16" s="8">
        <v>0.125</v>
      </c>
      <c r="B16" s="27">
        <v>0.26100000000000001</v>
      </c>
      <c r="C16" s="28"/>
      <c r="D16" s="29"/>
      <c r="E16" s="10">
        <f t="shared" si="0"/>
        <v>0.16600000000000001</v>
      </c>
      <c r="F16" s="2"/>
      <c r="G16" s="2"/>
      <c r="H16" s="2"/>
    </row>
    <row r="17" spans="1:8" x14ac:dyDescent="0.15">
      <c r="A17" s="8">
        <v>0.25</v>
      </c>
      <c r="B17" s="27">
        <v>0.36199999999999999</v>
      </c>
      <c r="C17" s="28"/>
      <c r="D17" s="29"/>
      <c r="E17" s="10">
        <f t="shared" si="0"/>
        <v>0.26700000000000002</v>
      </c>
      <c r="F17" s="2"/>
      <c r="G17" s="2"/>
      <c r="H17" s="2"/>
    </row>
    <row r="18" spans="1:8" x14ac:dyDescent="0.15">
      <c r="A18" s="8">
        <v>0.5</v>
      </c>
      <c r="B18" s="27">
        <v>0.61799999999999999</v>
      </c>
      <c r="C18" s="28"/>
      <c r="D18" s="29"/>
      <c r="E18" s="10">
        <f t="shared" si="0"/>
        <v>0.52300000000000002</v>
      </c>
      <c r="F18" s="2"/>
      <c r="G18" s="2"/>
      <c r="H18" s="2"/>
    </row>
    <row r="19" spans="1:8" x14ac:dyDescent="0.15">
      <c r="A19" s="8">
        <v>1</v>
      </c>
      <c r="B19" s="27">
        <v>1.0649999999999999</v>
      </c>
      <c r="C19" s="28"/>
      <c r="D19" s="29"/>
      <c r="E19" s="10">
        <f t="shared" si="0"/>
        <v>0.97</v>
      </c>
      <c r="F19" s="2"/>
      <c r="G19" s="2"/>
      <c r="H19" s="2"/>
    </row>
    <row r="20" spans="1:8" x14ac:dyDescent="0.15">
      <c r="A20" s="8">
        <v>2</v>
      </c>
      <c r="B20" s="27">
        <v>1.9490000000000001</v>
      </c>
      <c r="C20" s="28"/>
      <c r="D20" s="29"/>
      <c r="E20" s="10">
        <f t="shared" si="0"/>
        <v>1.8540000000000001</v>
      </c>
      <c r="F20" s="2"/>
      <c r="G20" s="2"/>
      <c r="H20" s="2"/>
    </row>
    <row r="21" spans="1:8" x14ac:dyDescent="0.15">
      <c r="A21" s="2"/>
      <c r="B21" s="2"/>
      <c r="C21" s="2"/>
      <c r="D21" s="2"/>
      <c r="E21" s="2"/>
      <c r="F21" s="2"/>
      <c r="G21" s="2"/>
      <c r="H21" s="2"/>
    </row>
    <row r="22" spans="1:8" x14ac:dyDescent="0.15">
      <c r="B22" s="11" t="s">
        <v>13</v>
      </c>
      <c r="C22" s="6" t="s">
        <v>14</v>
      </c>
    </row>
    <row r="23" spans="1:8" x14ac:dyDescent="0.15">
      <c r="A23" s="34" t="s">
        <v>15</v>
      </c>
      <c r="B23" s="30" t="s">
        <v>11</v>
      </c>
      <c r="C23" s="25"/>
      <c r="D23" s="34" t="s">
        <v>16</v>
      </c>
      <c r="E23" s="38" t="s">
        <v>12</v>
      </c>
      <c r="F23" s="41" t="s">
        <v>17</v>
      </c>
      <c r="G23" s="38" t="s">
        <v>18</v>
      </c>
      <c r="H23" s="38" t="s">
        <v>19</v>
      </c>
    </row>
    <row r="24" spans="1:8" x14ac:dyDescent="0.15">
      <c r="A24" s="24"/>
      <c r="B24" s="13">
        <v>2</v>
      </c>
      <c r="C24" s="12">
        <v>3</v>
      </c>
      <c r="D24" s="24"/>
      <c r="E24" s="39"/>
      <c r="F24" s="42"/>
      <c r="G24" s="24"/>
      <c r="H24" s="24"/>
    </row>
    <row r="25" spans="1:8" x14ac:dyDescent="0.15">
      <c r="A25" s="14" t="s">
        <v>20</v>
      </c>
      <c r="B25" s="10">
        <v>0.93100000000000005</v>
      </c>
      <c r="C25" s="10">
        <v>0.252</v>
      </c>
      <c r="D25" s="10">
        <f t="shared" ref="D25:D27" si="1">B25-C25</f>
        <v>0.67900000000000005</v>
      </c>
      <c r="E25" s="10">
        <f t="shared" ref="E25:E27" si="2">D25-$B$15</f>
        <v>0.58400000000000007</v>
      </c>
      <c r="F25" s="10">
        <f t="shared" ref="F25:F27" si="3">1.0914*E25-0.0418</f>
        <v>0.59557760000000004</v>
      </c>
      <c r="G25" s="15">
        <v>98</v>
      </c>
      <c r="H25" s="16">
        <f t="shared" ref="H25:H27" si="4">66.7*F25/G25</f>
        <v>0.40535740734693887</v>
      </c>
    </row>
    <row r="26" spans="1:8" x14ac:dyDescent="0.15">
      <c r="A26" s="14" t="s">
        <v>21</v>
      </c>
      <c r="B26" s="10">
        <v>0.84899999999999998</v>
      </c>
      <c r="C26" s="10">
        <v>0.218</v>
      </c>
      <c r="D26" s="10">
        <f t="shared" si="1"/>
        <v>0.63100000000000001</v>
      </c>
      <c r="E26" s="10">
        <f t="shared" si="2"/>
        <v>0.53600000000000003</v>
      </c>
      <c r="F26" s="10">
        <f t="shared" si="3"/>
        <v>0.54319040000000007</v>
      </c>
      <c r="G26" s="15">
        <v>98</v>
      </c>
      <c r="H26" s="16">
        <f t="shared" si="4"/>
        <v>0.36970203755102043</v>
      </c>
    </row>
    <row r="27" spans="1:8" x14ac:dyDescent="0.15">
      <c r="A27" s="14" t="s">
        <v>22</v>
      </c>
      <c r="B27" s="10">
        <v>0.85499999999999998</v>
      </c>
      <c r="C27" s="10">
        <v>0.249</v>
      </c>
      <c r="D27" s="10">
        <f t="shared" si="1"/>
        <v>0.60599999999999998</v>
      </c>
      <c r="E27" s="10">
        <f t="shared" si="2"/>
        <v>0.51100000000000001</v>
      </c>
      <c r="F27" s="10">
        <f t="shared" si="3"/>
        <v>0.51590540000000007</v>
      </c>
      <c r="G27" s="15">
        <v>98</v>
      </c>
      <c r="H27" s="16">
        <f t="shared" si="4"/>
        <v>0.3511315324489796</v>
      </c>
    </row>
    <row r="28" spans="1:8" x14ac:dyDescent="0.15">
      <c r="A28" s="2"/>
      <c r="B28" s="2"/>
      <c r="C28" s="2"/>
      <c r="D28" s="2"/>
      <c r="E28" s="2"/>
      <c r="F28" s="2"/>
      <c r="G28" s="17"/>
      <c r="H28" s="2"/>
    </row>
    <row r="29" spans="1:8" x14ac:dyDescent="0.15">
      <c r="A29" s="31" t="s">
        <v>15</v>
      </c>
      <c r="B29" s="30" t="s">
        <v>11</v>
      </c>
      <c r="C29" s="25"/>
      <c r="D29" s="34" t="s">
        <v>16</v>
      </c>
      <c r="E29" s="40" t="s">
        <v>12</v>
      </c>
      <c r="F29" s="43" t="s">
        <v>17</v>
      </c>
      <c r="G29" s="38" t="s">
        <v>18</v>
      </c>
      <c r="H29" s="38" t="s">
        <v>19</v>
      </c>
    </row>
    <row r="30" spans="1:8" x14ac:dyDescent="0.15">
      <c r="A30" s="31"/>
      <c r="B30" s="13">
        <v>2</v>
      </c>
      <c r="C30" s="12">
        <v>3</v>
      </c>
      <c r="D30" s="24"/>
      <c r="E30" s="40"/>
      <c r="F30" s="42"/>
      <c r="G30" s="24"/>
      <c r="H30" s="24"/>
    </row>
    <row r="31" spans="1:8" x14ac:dyDescent="0.15">
      <c r="A31" s="14" t="s">
        <v>23</v>
      </c>
      <c r="B31" s="10">
        <v>0.92600000000000005</v>
      </c>
      <c r="C31" s="10">
        <v>0.218</v>
      </c>
      <c r="D31" s="10">
        <f t="shared" ref="D31:D33" si="5">B31-C31</f>
        <v>0.70800000000000007</v>
      </c>
      <c r="E31" s="10">
        <f t="shared" ref="E31:E33" si="6">D31-$B$15</f>
        <v>0.6130000000000001</v>
      </c>
      <c r="F31" s="10">
        <f t="shared" ref="F31:F33" si="7">1.0914*E31-0.0418</f>
        <v>0.62722820000000012</v>
      </c>
      <c r="G31" s="15">
        <v>105</v>
      </c>
      <c r="H31" s="16">
        <f t="shared" ref="H31:H33" si="8">66.7*F31/G31</f>
        <v>0.39843924704761913</v>
      </c>
    </row>
    <row r="32" spans="1:8" x14ac:dyDescent="0.15">
      <c r="A32" s="14" t="s">
        <v>24</v>
      </c>
      <c r="B32" s="10">
        <v>0.84299999999999997</v>
      </c>
      <c r="C32" s="10">
        <v>0.249</v>
      </c>
      <c r="D32" s="10">
        <f t="shared" si="5"/>
        <v>0.59399999999999997</v>
      </c>
      <c r="E32" s="10">
        <f t="shared" si="6"/>
        <v>0.499</v>
      </c>
      <c r="F32" s="10">
        <f t="shared" si="7"/>
        <v>0.50280860000000005</v>
      </c>
      <c r="G32" s="15">
        <v>105</v>
      </c>
      <c r="H32" s="16">
        <f t="shared" si="8"/>
        <v>0.3194031773333334</v>
      </c>
    </row>
    <row r="33" spans="1:8" x14ac:dyDescent="0.15">
      <c r="A33" s="14" t="s">
        <v>25</v>
      </c>
      <c r="B33" s="10">
        <v>0.95199999999999996</v>
      </c>
      <c r="C33" s="10">
        <v>0.251</v>
      </c>
      <c r="D33" s="10">
        <f t="shared" si="5"/>
        <v>0.70099999999999996</v>
      </c>
      <c r="E33" s="10">
        <f t="shared" si="6"/>
        <v>0.60599999999999998</v>
      </c>
      <c r="F33" s="10">
        <f t="shared" si="7"/>
        <v>0.61958840000000004</v>
      </c>
      <c r="G33" s="15">
        <v>105</v>
      </c>
      <c r="H33" s="16">
        <f t="shared" si="8"/>
        <v>0.39358615504761907</v>
      </c>
    </row>
    <row r="34" spans="1:8" x14ac:dyDescent="0.15">
      <c r="A34" s="2"/>
      <c r="B34" s="2"/>
      <c r="C34" s="2"/>
      <c r="D34" s="2"/>
      <c r="E34" s="2"/>
      <c r="F34" s="2"/>
      <c r="G34" s="17"/>
      <c r="H34" s="2"/>
    </row>
    <row r="35" spans="1:8" x14ac:dyDescent="0.15">
      <c r="A35" s="31" t="s">
        <v>15</v>
      </c>
      <c r="B35" s="30" t="s">
        <v>11</v>
      </c>
      <c r="C35" s="25"/>
      <c r="D35" s="34" t="s">
        <v>16</v>
      </c>
      <c r="E35" s="37" t="s">
        <v>12</v>
      </c>
      <c r="F35" s="41" t="s">
        <v>17</v>
      </c>
      <c r="G35" s="38" t="s">
        <v>18</v>
      </c>
      <c r="H35" s="38" t="s">
        <v>19</v>
      </c>
    </row>
    <row r="36" spans="1:8" x14ac:dyDescent="0.15">
      <c r="A36" s="31"/>
      <c r="B36" s="13">
        <v>4</v>
      </c>
      <c r="C36" s="12">
        <v>5</v>
      </c>
      <c r="D36" s="24"/>
      <c r="E36" s="40"/>
      <c r="F36" s="42"/>
      <c r="G36" s="24"/>
      <c r="H36" s="24"/>
    </row>
    <row r="37" spans="1:8" x14ac:dyDescent="0.15">
      <c r="A37" s="14" t="s">
        <v>26</v>
      </c>
      <c r="B37" s="10">
        <v>0.85899999999999999</v>
      </c>
      <c r="C37" s="10">
        <v>0.215</v>
      </c>
      <c r="D37" s="10">
        <f t="shared" ref="D37:D39" si="9">B37-C37</f>
        <v>0.64400000000000002</v>
      </c>
      <c r="E37" s="10">
        <f t="shared" ref="E37:E39" si="10">D37-$B$15</f>
        <v>0.54900000000000004</v>
      </c>
      <c r="F37" s="10">
        <f t="shared" ref="F37:F39" si="11">1.0914*E37-0.0418</f>
        <v>0.55737860000000006</v>
      </c>
      <c r="G37" s="15">
        <v>99</v>
      </c>
      <c r="H37" s="16">
        <f t="shared" ref="H37:H39" si="12">66.7*F37/G37</f>
        <v>0.37552679414141421</v>
      </c>
    </row>
    <row r="38" spans="1:8" x14ac:dyDescent="0.15">
      <c r="A38" s="14" t="s">
        <v>27</v>
      </c>
      <c r="B38" s="10">
        <v>0.88400000000000001</v>
      </c>
      <c r="C38" s="10">
        <v>0.26100000000000001</v>
      </c>
      <c r="D38" s="10">
        <f t="shared" si="9"/>
        <v>0.623</v>
      </c>
      <c r="E38" s="10">
        <f t="shared" si="10"/>
        <v>0.52800000000000002</v>
      </c>
      <c r="F38" s="10">
        <f t="shared" si="11"/>
        <v>0.53445920000000002</v>
      </c>
      <c r="G38" s="15">
        <v>99</v>
      </c>
      <c r="H38" s="16">
        <f t="shared" si="12"/>
        <v>0.36008513777777784</v>
      </c>
    </row>
    <row r="39" spans="1:8" x14ac:dyDescent="0.15">
      <c r="A39" s="14" t="s">
        <v>28</v>
      </c>
      <c r="B39" s="10">
        <v>0.77500000000000002</v>
      </c>
      <c r="C39" s="10">
        <v>0.20799999999999999</v>
      </c>
      <c r="D39" s="10">
        <f t="shared" si="9"/>
        <v>0.56700000000000006</v>
      </c>
      <c r="E39" s="10">
        <f t="shared" si="10"/>
        <v>0.47200000000000009</v>
      </c>
      <c r="F39" s="10">
        <f t="shared" si="11"/>
        <v>0.47334080000000006</v>
      </c>
      <c r="G39" s="15">
        <v>99</v>
      </c>
      <c r="H39" s="16">
        <f t="shared" si="12"/>
        <v>0.31890738747474751</v>
      </c>
    </row>
    <row r="40" spans="1:8" x14ac:dyDescent="0.15">
      <c r="A40" s="2"/>
      <c r="B40" s="2"/>
      <c r="C40" s="2"/>
      <c r="D40" s="2"/>
      <c r="E40" s="2"/>
      <c r="F40" s="2"/>
      <c r="G40" s="17"/>
      <c r="H40" s="2"/>
    </row>
    <row r="41" spans="1:8" x14ac:dyDescent="0.15">
      <c r="A41" s="31" t="s">
        <v>15</v>
      </c>
      <c r="B41" s="30" t="s">
        <v>11</v>
      </c>
      <c r="C41" s="26"/>
      <c r="D41" s="35" t="s">
        <v>16</v>
      </c>
      <c r="E41" s="40" t="s">
        <v>12</v>
      </c>
      <c r="F41" s="43" t="s">
        <v>17</v>
      </c>
      <c r="G41" s="38" t="s">
        <v>18</v>
      </c>
      <c r="H41" s="38" t="s">
        <v>19</v>
      </c>
    </row>
    <row r="42" spans="1:8" x14ac:dyDescent="0.15">
      <c r="A42" s="31"/>
      <c r="B42" s="13">
        <v>4</v>
      </c>
      <c r="C42" s="13">
        <v>5</v>
      </c>
      <c r="D42" s="36"/>
      <c r="E42" s="40"/>
      <c r="F42" s="42"/>
      <c r="G42" s="24"/>
      <c r="H42" s="24"/>
    </row>
    <row r="43" spans="1:8" x14ac:dyDescent="0.15">
      <c r="A43" s="14" t="s">
        <v>29</v>
      </c>
      <c r="B43" s="10">
        <v>0.80400000000000005</v>
      </c>
      <c r="C43" s="10">
        <v>0.26200000000000001</v>
      </c>
      <c r="D43" s="10">
        <f t="shared" ref="D43:D45" si="13">B43-C43</f>
        <v>0.54200000000000004</v>
      </c>
      <c r="E43" s="10">
        <f t="shared" ref="E43:E45" si="14">D43-$B$15</f>
        <v>0.44700000000000006</v>
      </c>
      <c r="F43" s="10">
        <f t="shared" ref="F43:F45" si="15">1.0914*E43-0.0418</f>
        <v>0.44605580000000006</v>
      </c>
      <c r="G43" s="15">
        <v>95</v>
      </c>
      <c r="H43" s="16">
        <f t="shared" ref="H43:H45" si="16">66.7*F43/G43</f>
        <v>0.31317812484210533</v>
      </c>
    </row>
    <row r="44" spans="1:8" x14ac:dyDescent="0.15">
      <c r="A44" s="14" t="s">
        <v>30</v>
      </c>
      <c r="B44" s="10">
        <v>0.75600000000000001</v>
      </c>
      <c r="C44" s="10">
        <v>0.249</v>
      </c>
      <c r="D44" s="10">
        <f t="shared" si="13"/>
        <v>0.50700000000000001</v>
      </c>
      <c r="E44" s="10">
        <f t="shared" si="14"/>
        <v>0.41200000000000003</v>
      </c>
      <c r="F44" s="10">
        <f t="shared" si="15"/>
        <v>0.40785680000000002</v>
      </c>
      <c r="G44" s="15">
        <v>95</v>
      </c>
      <c r="H44" s="16">
        <f t="shared" si="16"/>
        <v>0.28635840589473688</v>
      </c>
    </row>
    <row r="45" spans="1:8" x14ac:dyDescent="0.15">
      <c r="A45" s="14" t="s">
        <v>31</v>
      </c>
      <c r="B45" s="10">
        <v>0.78900000000000003</v>
      </c>
      <c r="C45" s="10">
        <v>0.27700000000000002</v>
      </c>
      <c r="D45" s="10">
        <f t="shared" si="13"/>
        <v>0.51200000000000001</v>
      </c>
      <c r="E45" s="10">
        <f t="shared" si="14"/>
        <v>0.41700000000000004</v>
      </c>
      <c r="F45" s="10">
        <f t="shared" si="15"/>
        <v>0.41331380000000001</v>
      </c>
      <c r="G45" s="15">
        <v>95</v>
      </c>
      <c r="H45" s="16">
        <f t="shared" si="16"/>
        <v>0.29018979431578951</v>
      </c>
    </row>
    <row r="47" spans="1:8" x14ac:dyDescent="0.15">
      <c r="A47" s="31" t="s">
        <v>15</v>
      </c>
      <c r="B47" s="30" t="s">
        <v>11</v>
      </c>
      <c r="C47" s="26"/>
      <c r="D47" s="35" t="s">
        <v>16</v>
      </c>
      <c r="E47" s="40" t="s">
        <v>12</v>
      </c>
      <c r="F47" s="43" t="s">
        <v>17</v>
      </c>
      <c r="G47" s="38" t="s">
        <v>18</v>
      </c>
      <c r="H47" s="38" t="s">
        <v>19</v>
      </c>
    </row>
    <row r="48" spans="1:8" x14ac:dyDescent="0.15">
      <c r="A48" s="31"/>
      <c r="B48" s="13">
        <v>6</v>
      </c>
      <c r="C48" s="13">
        <v>7</v>
      </c>
      <c r="D48" s="36"/>
      <c r="E48" s="40"/>
      <c r="F48" s="42"/>
      <c r="G48" s="24"/>
      <c r="H48" s="24"/>
    </row>
    <row r="49" spans="1:8" x14ac:dyDescent="0.15">
      <c r="A49" s="14" t="s">
        <v>32</v>
      </c>
      <c r="B49" s="10">
        <v>0.86699999999999999</v>
      </c>
      <c r="C49" s="10">
        <v>0.25700000000000001</v>
      </c>
      <c r="D49" s="10">
        <f>B49-C49</f>
        <v>0.61</v>
      </c>
      <c r="E49" s="10">
        <f t="shared" ref="E49:E51" si="17">D49-$B$15</f>
        <v>0.51500000000000001</v>
      </c>
      <c r="F49" s="10">
        <f>1.0914*E49-0.0418</f>
        <v>0.52027100000000004</v>
      </c>
      <c r="G49" s="15">
        <v>109</v>
      </c>
      <c r="H49" s="16">
        <f>66.7*F49/G49</f>
        <v>0.31836766697247709</v>
      </c>
    </row>
    <row r="50" spans="1:8" x14ac:dyDescent="0.15">
      <c r="A50" s="14" t="s">
        <v>33</v>
      </c>
      <c r="B50" s="10">
        <v>0.77900000000000003</v>
      </c>
      <c r="C50" s="10">
        <v>0.218</v>
      </c>
      <c r="D50" s="10">
        <f t="shared" ref="D50:D57" si="18">B50-C50</f>
        <v>0.56100000000000005</v>
      </c>
      <c r="E50" s="10">
        <f t="shared" si="17"/>
        <v>0.46600000000000008</v>
      </c>
      <c r="F50" s="10">
        <f t="shared" ref="F50:F51" si="19">1.0914*E50-0.0418</f>
        <v>0.46679240000000005</v>
      </c>
      <c r="G50" s="15">
        <v>109</v>
      </c>
      <c r="H50" s="16">
        <f t="shared" ref="H50:H51" si="20">66.7*F50/G50</f>
        <v>0.28564268880733951</v>
      </c>
    </row>
    <row r="51" spans="1:8" x14ac:dyDescent="0.15">
      <c r="A51" s="14" t="s">
        <v>34</v>
      </c>
      <c r="B51" s="10">
        <v>0.82599999999999996</v>
      </c>
      <c r="C51" s="10">
        <v>0.29399999999999998</v>
      </c>
      <c r="D51" s="10">
        <f t="shared" si="18"/>
        <v>0.53200000000000003</v>
      </c>
      <c r="E51" s="10">
        <f t="shared" si="17"/>
        <v>0.43700000000000006</v>
      </c>
      <c r="F51" s="10">
        <f t="shared" si="19"/>
        <v>0.43514180000000002</v>
      </c>
      <c r="G51" s="15">
        <v>109</v>
      </c>
      <c r="H51" s="16">
        <f t="shared" si="20"/>
        <v>0.266274844587156</v>
      </c>
    </row>
    <row r="53" spans="1:8" x14ac:dyDescent="0.15">
      <c r="A53" s="31" t="s">
        <v>15</v>
      </c>
      <c r="B53" s="30" t="s">
        <v>11</v>
      </c>
      <c r="C53" s="26"/>
      <c r="D53" s="35" t="s">
        <v>16</v>
      </c>
      <c r="E53" s="40" t="s">
        <v>12</v>
      </c>
      <c r="F53" s="43" t="s">
        <v>17</v>
      </c>
      <c r="G53" s="38" t="s">
        <v>18</v>
      </c>
      <c r="H53" s="38" t="s">
        <v>19</v>
      </c>
    </row>
    <row r="54" spans="1:8" x14ac:dyDescent="0.15">
      <c r="A54" s="31"/>
      <c r="B54" s="13">
        <v>6</v>
      </c>
      <c r="C54" s="13">
        <v>7</v>
      </c>
      <c r="D54" s="36"/>
      <c r="E54" s="40"/>
      <c r="F54" s="42"/>
      <c r="G54" s="24"/>
      <c r="H54" s="24"/>
    </row>
    <row r="55" spans="1:8" x14ac:dyDescent="0.15">
      <c r="A55" s="14" t="s">
        <v>35</v>
      </c>
      <c r="B55" s="10">
        <v>0.77800000000000002</v>
      </c>
      <c r="C55" s="10">
        <v>0.23799999999999999</v>
      </c>
      <c r="D55" s="10">
        <f t="shared" si="18"/>
        <v>0.54</v>
      </c>
      <c r="E55" s="10">
        <f t="shared" ref="E55:E57" si="21">D55-$B$15</f>
        <v>0.44500000000000006</v>
      </c>
      <c r="F55" s="10">
        <f t="shared" ref="F55:F57" si="22">1.0914*E55-0.0418</f>
        <v>0.44387300000000002</v>
      </c>
      <c r="G55" s="15">
        <v>104</v>
      </c>
      <c r="H55" s="16">
        <f t="shared" ref="H55:H57" si="23">66.7*F55/G55</f>
        <v>0.28467624134615388</v>
      </c>
    </row>
    <row r="56" spans="1:8" x14ac:dyDescent="0.15">
      <c r="A56" s="14" t="s">
        <v>36</v>
      </c>
      <c r="B56" s="10">
        <v>0.66800000000000004</v>
      </c>
      <c r="C56" s="10">
        <v>0.25700000000000001</v>
      </c>
      <c r="D56" s="10">
        <f t="shared" si="18"/>
        <v>0.41100000000000003</v>
      </c>
      <c r="E56" s="10">
        <f t="shared" si="21"/>
        <v>0.31600000000000006</v>
      </c>
      <c r="F56" s="10">
        <f t="shared" si="22"/>
        <v>0.30308240000000003</v>
      </c>
      <c r="G56" s="15">
        <v>104</v>
      </c>
      <c r="H56" s="16">
        <f t="shared" si="23"/>
        <v>0.19438073153846158</v>
      </c>
    </row>
    <row r="57" spans="1:8" x14ac:dyDescent="0.15">
      <c r="A57" s="14" t="s">
        <v>37</v>
      </c>
      <c r="B57" s="10">
        <v>0.71299999999999997</v>
      </c>
      <c r="C57" s="10">
        <v>0.27400000000000002</v>
      </c>
      <c r="D57" s="10">
        <f t="shared" si="18"/>
        <v>0.43899999999999995</v>
      </c>
      <c r="E57" s="10">
        <f t="shared" si="21"/>
        <v>0.34399999999999997</v>
      </c>
      <c r="F57" s="10">
        <f t="shared" si="22"/>
        <v>0.33364159999999993</v>
      </c>
      <c r="G57" s="15">
        <v>104</v>
      </c>
      <c r="H57" s="16">
        <f t="shared" si="23"/>
        <v>0.21397975692307686</v>
      </c>
    </row>
    <row r="58" spans="1:8" x14ac:dyDescent="0.15">
      <c r="A58" s="18"/>
      <c r="B58" s="4"/>
      <c r="C58" s="4"/>
      <c r="D58" s="4"/>
      <c r="E58" s="4"/>
      <c r="F58" s="4"/>
      <c r="G58" s="19"/>
      <c r="H58" s="20"/>
    </row>
    <row r="59" spans="1:8" x14ac:dyDescent="0.15">
      <c r="A59" s="31" t="s">
        <v>15</v>
      </c>
      <c r="B59" s="31" t="s">
        <v>11</v>
      </c>
      <c r="C59" s="31"/>
      <c r="D59" s="31" t="s">
        <v>16</v>
      </c>
      <c r="E59" s="37" t="s">
        <v>12</v>
      </c>
      <c r="F59" s="37" t="s">
        <v>17</v>
      </c>
      <c r="G59" s="37" t="s">
        <v>18</v>
      </c>
      <c r="H59" s="37" t="s">
        <v>19</v>
      </c>
    </row>
    <row r="60" spans="1:8" x14ac:dyDescent="0.15">
      <c r="A60" s="31"/>
      <c r="B60" s="13">
        <v>8</v>
      </c>
      <c r="C60" s="13">
        <v>9</v>
      </c>
      <c r="D60" s="31"/>
      <c r="E60" s="37"/>
      <c r="F60" s="37"/>
      <c r="G60" s="31"/>
      <c r="H60" s="31"/>
    </row>
    <row r="61" spans="1:8" x14ac:dyDescent="0.15">
      <c r="A61" s="14" t="s">
        <v>38</v>
      </c>
      <c r="B61" s="10">
        <v>0.58099999999999996</v>
      </c>
      <c r="C61" s="10">
        <v>0.24099999999999999</v>
      </c>
      <c r="D61" s="10">
        <f t="shared" ref="D61:D63" si="24">B61-C61</f>
        <v>0.33999999999999997</v>
      </c>
      <c r="E61" s="10">
        <f t="shared" ref="E61:E63" si="25">D61-$B$15</f>
        <v>0.24499999999999997</v>
      </c>
      <c r="F61" s="10">
        <f t="shared" ref="F61:F63" si="26">1.0914*E61-0.0418</f>
        <v>0.22559299999999993</v>
      </c>
      <c r="G61" s="15">
        <v>92</v>
      </c>
      <c r="H61" s="16">
        <f t="shared" ref="H61:H63" si="27">66.7*F61/G61</f>
        <v>0.16355492499999996</v>
      </c>
    </row>
    <row r="62" spans="1:8" x14ac:dyDescent="0.15">
      <c r="A62" s="14" t="s">
        <v>39</v>
      </c>
      <c r="B62" s="10">
        <v>0.50900000000000001</v>
      </c>
      <c r="C62" s="10">
        <v>0.20799999999999999</v>
      </c>
      <c r="D62" s="10">
        <f t="shared" si="24"/>
        <v>0.30100000000000005</v>
      </c>
      <c r="E62" s="10">
        <f t="shared" si="25"/>
        <v>0.20600000000000004</v>
      </c>
      <c r="F62" s="10">
        <f t="shared" si="26"/>
        <v>0.18302840000000004</v>
      </c>
      <c r="G62" s="15">
        <v>92</v>
      </c>
      <c r="H62" s="16">
        <f t="shared" si="27"/>
        <v>0.13269559000000003</v>
      </c>
    </row>
    <row r="63" spans="1:8" x14ac:dyDescent="0.15">
      <c r="A63" s="14" t="s">
        <v>40</v>
      </c>
      <c r="B63" s="10">
        <v>0.48099999999999998</v>
      </c>
      <c r="C63" s="10">
        <v>0.184</v>
      </c>
      <c r="D63" s="10">
        <f t="shared" si="24"/>
        <v>0.29699999999999999</v>
      </c>
      <c r="E63" s="10">
        <f t="shared" si="25"/>
        <v>0.20199999999999999</v>
      </c>
      <c r="F63" s="10">
        <f t="shared" si="26"/>
        <v>0.17866279999999995</v>
      </c>
      <c r="G63" s="15">
        <v>92</v>
      </c>
      <c r="H63" s="16">
        <f t="shared" si="27"/>
        <v>0.12953052999999998</v>
      </c>
    </row>
    <row r="64" spans="1:8" x14ac:dyDescent="0.15">
      <c r="F64" s="9"/>
    </row>
    <row r="65" spans="1:8" x14ac:dyDescent="0.15">
      <c r="A65" s="31" t="s">
        <v>15</v>
      </c>
      <c r="B65" s="31" t="s">
        <v>11</v>
      </c>
      <c r="C65" s="31"/>
      <c r="D65" s="31" t="s">
        <v>16</v>
      </c>
      <c r="E65" s="37" t="s">
        <v>12</v>
      </c>
      <c r="F65" s="37" t="s">
        <v>17</v>
      </c>
      <c r="G65" s="37" t="s">
        <v>18</v>
      </c>
      <c r="H65" s="37" t="s">
        <v>19</v>
      </c>
    </row>
    <row r="66" spans="1:8" x14ac:dyDescent="0.15">
      <c r="A66" s="31"/>
      <c r="B66" s="13">
        <v>8</v>
      </c>
      <c r="C66" s="13">
        <v>9</v>
      </c>
      <c r="D66" s="31"/>
      <c r="E66" s="37"/>
      <c r="F66" s="37"/>
      <c r="G66" s="31"/>
      <c r="H66" s="31"/>
    </row>
    <row r="67" spans="1:8" x14ac:dyDescent="0.15">
      <c r="A67" s="14" t="s">
        <v>41</v>
      </c>
      <c r="B67" s="10">
        <v>0.52400000000000002</v>
      </c>
      <c r="C67" s="10">
        <v>0.20499999999999999</v>
      </c>
      <c r="D67" s="10">
        <f t="shared" ref="D67:D69" si="28">B67-C67</f>
        <v>0.31900000000000006</v>
      </c>
      <c r="E67" s="10">
        <f t="shared" ref="E67:E69" si="29">D67-$B$15</f>
        <v>0.22400000000000006</v>
      </c>
      <c r="F67" s="10">
        <f t="shared" ref="F67:F69" si="30">1.0914*E67-0.0418</f>
        <v>0.20267360000000004</v>
      </c>
      <c r="G67" s="15">
        <v>94</v>
      </c>
      <c r="H67" s="16">
        <f t="shared" ref="H67:H69" si="31">66.7*F67/G67</f>
        <v>0.14381201191489365</v>
      </c>
    </row>
    <row r="68" spans="1:8" x14ac:dyDescent="0.15">
      <c r="A68" s="14" t="s">
        <v>42</v>
      </c>
      <c r="B68" s="10">
        <v>0.61799999999999999</v>
      </c>
      <c r="C68" s="10">
        <v>0.249</v>
      </c>
      <c r="D68" s="10">
        <f t="shared" si="28"/>
        <v>0.36899999999999999</v>
      </c>
      <c r="E68" s="10">
        <f t="shared" si="29"/>
        <v>0.27400000000000002</v>
      </c>
      <c r="F68" s="10">
        <f t="shared" si="30"/>
        <v>0.25724360000000002</v>
      </c>
      <c r="G68" s="15">
        <v>94</v>
      </c>
      <c r="H68" s="16">
        <f t="shared" si="31"/>
        <v>0.18253349063829791</v>
      </c>
    </row>
    <row r="69" spans="1:8" x14ac:dyDescent="0.15">
      <c r="A69" s="14" t="s">
        <v>43</v>
      </c>
      <c r="B69" s="10">
        <v>0.55100000000000005</v>
      </c>
      <c r="C69" s="10">
        <v>0.26200000000000001</v>
      </c>
      <c r="D69" s="10">
        <f t="shared" si="28"/>
        <v>0.28900000000000003</v>
      </c>
      <c r="E69" s="10">
        <f t="shared" si="29"/>
        <v>0.19400000000000003</v>
      </c>
      <c r="F69" s="10">
        <f t="shared" si="30"/>
        <v>0.16993160000000002</v>
      </c>
      <c r="G69" s="15">
        <v>94</v>
      </c>
      <c r="H69" s="16">
        <f t="shared" si="31"/>
        <v>0.12057912468085109</v>
      </c>
    </row>
    <row r="70" spans="1:8" x14ac:dyDescent="0.15">
      <c r="F70" s="9"/>
      <c r="G70" s="21"/>
    </row>
    <row r="71" spans="1:8" x14ac:dyDescent="0.15">
      <c r="A71" s="31" t="s">
        <v>15</v>
      </c>
      <c r="B71" s="31" t="s">
        <v>11</v>
      </c>
      <c r="C71" s="31"/>
      <c r="D71" s="31" t="s">
        <v>16</v>
      </c>
      <c r="E71" s="37" t="s">
        <v>12</v>
      </c>
      <c r="F71" s="37" t="s">
        <v>17</v>
      </c>
      <c r="G71" s="37" t="s">
        <v>18</v>
      </c>
      <c r="H71" s="37" t="s">
        <v>19</v>
      </c>
    </row>
    <row r="72" spans="1:8" x14ac:dyDescent="0.15">
      <c r="A72" s="31"/>
      <c r="B72" s="13">
        <v>10</v>
      </c>
      <c r="C72" s="13">
        <v>11</v>
      </c>
      <c r="D72" s="31"/>
      <c r="E72" s="37"/>
      <c r="F72" s="37"/>
      <c r="G72" s="31"/>
      <c r="H72" s="31"/>
    </row>
    <row r="73" spans="1:8" x14ac:dyDescent="0.15">
      <c r="A73" s="14" t="s">
        <v>44</v>
      </c>
      <c r="B73" s="10">
        <v>0.51700000000000002</v>
      </c>
      <c r="C73" s="10">
        <v>0.23100000000000001</v>
      </c>
      <c r="D73" s="10">
        <f t="shared" ref="D73:D75" si="32">B73-C73</f>
        <v>0.28600000000000003</v>
      </c>
      <c r="E73" s="10">
        <f t="shared" ref="E73:E75" si="33">D73-$B$15</f>
        <v>0.19100000000000003</v>
      </c>
      <c r="F73" s="10">
        <f>1.0914*E73-0.0418</f>
        <v>0.16665740000000001</v>
      </c>
      <c r="G73" s="15">
        <v>91</v>
      </c>
      <c r="H73" s="16">
        <f t="shared" ref="H73:H75" si="34">66.7*F73/G73</f>
        <v>0.12215438000000001</v>
      </c>
    </row>
    <row r="74" spans="1:8" x14ac:dyDescent="0.15">
      <c r="A74" s="14" t="s">
        <v>45</v>
      </c>
      <c r="B74" s="10">
        <v>0.58399999999999996</v>
      </c>
      <c r="C74" s="10">
        <v>0.26600000000000001</v>
      </c>
      <c r="D74" s="10">
        <f t="shared" si="32"/>
        <v>0.31799999999999995</v>
      </c>
      <c r="E74" s="10">
        <f t="shared" si="33"/>
        <v>0.22299999999999995</v>
      </c>
      <c r="F74" s="10">
        <f>1.0801*E74-0.0294</f>
        <v>0.21146229999999994</v>
      </c>
      <c r="G74" s="15">
        <v>91</v>
      </c>
      <c r="H74" s="16">
        <f t="shared" si="34"/>
        <v>0.15499489461538457</v>
      </c>
    </row>
    <row r="75" spans="1:8" x14ac:dyDescent="0.15">
      <c r="A75" s="14" t="s">
        <v>46</v>
      </c>
      <c r="B75" s="10">
        <v>0.48199999999999998</v>
      </c>
      <c r="C75" s="10">
        <v>0.20699999999999999</v>
      </c>
      <c r="D75" s="10">
        <f t="shared" si="32"/>
        <v>0.27500000000000002</v>
      </c>
      <c r="E75" s="10">
        <f t="shared" si="33"/>
        <v>0.18000000000000002</v>
      </c>
      <c r="F75" s="10">
        <f>1.0801*E75-0.0294</f>
        <v>0.16501800000000003</v>
      </c>
      <c r="G75" s="15">
        <v>91</v>
      </c>
      <c r="H75" s="16">
        <f t="shared" si="34"/>
        <v>0.12095275384615387</v>
      </c>
    </row>
  </sheetData>
  <mergeCells count="74">
    <mergeCell ref="H53:H54"/>
    <mergeCell ref="H59:H60"/>
    <mergeCell ref="H65:H66"/>
    <mergeCell ref="H71:H72"/>
    <mergeCell ref="H23:H24"/>
    <mergeCell ref="H29:H30"/>
    <mergeCell ref="H35:H36"/>
    <mergeCell ref="H41:H42"/>
    <mergeCell ref="H47:H48"/>
    <mergeCell ref="F53:F54"/>
    <mergeCell ref="F59:F60"/>
    <mergeCell ref="F65:F66"/>
    <mergeCell ref="F71:F72"/>
    <mergeCell ref="G23:G24"/>
    <mergeCell ref="G29:G30"/>
    <mergeCell ref="G35:G36"/>
    <mergeCell ref="G41:G42"/>
    <mergeCell ref="G47:G48"/>
    <mergeCell ref="G53:G54"/>
    <mergeCell ref="G59:G60"/>
    <mergeCell ref="G65:G66"/>
    <mergeCell ref="G71:G72"/>
    <mergeCell ref="F23:F24"/>
    <mergeCell ref="F29:F30"/>
    <mergeCell ref="F35:F36"/>
    <mergeCell ref="F41:F42"/>
    <mergeCell ref="F47:F48"/>
    <mergeCell ref="D59:D60"/>
    <mergeCell ref="D65:D66"/>
    <mergeCell ref="D71:D72"/>
    <mergeCell ref="E13:E14"/>
    <mergeCell ref="E23:E24"/>
    <mergeCell ref="E29:E30"/>
    <mergeCell ref="E35:E36"/>
    <mergeCell ref="E41:E42"/>
    <mergeCell ref="E47:E48"/>
    <mergeCell ref="E53:E54"/>
    <mergeCell ref="E59:E60"/>
    <mergeCell ref="E65:E66"/>
    <mergeCell ref="E71:E72"/>
    <mergeCell ref="D29:D30"/>
    <mergeCell ref="D35:D36"/>
    <mergeCell ref="D41:D42"/>
    <mergeCell ref="D47:D48"/>
    <mergeCell ref="D53:D54"/>
    <mergeCell ref="B59:C59"/>
    <mergeCell ref="B65:C65"/>
    <mergeCell ref="B71:C71"/>
    <mergeCell ref="A13:A14"/>
    <mergeCell ref="A23:A24"/>
    <mergeCell ref="A29:A30"/>
    <mergeCell ref="A35:A36"/>
    <mergeCell ref="A41:A42"/>
    <mergeCell ref="A47:A48"/>
    <mergeCell ref="A53:A54"/>
    <mergeCell ref="A59:A60"/>
    <mergeCell ref="A65:A66"/>
    <mergeCell ref="A71:A72"/>
    <mergeCell ref="B29:C29"/>
    <mergeCell ref="B35:C35"/>
    <mergeCell ref="B41:C41"/>
    <mergeCell ref="B47:C47"/>
    <mergeCell ref="B53:C53"/>
    <mergeCell ref="B17:D17"/>
    <mergeCell ref="B18:D18"/>
    <mergeCell ref="B19:D19"/>
    <mergeCell ref="B20:D20"/>
    <mergeCell ref="B23:C23"/>
    <mergeCell ref="D23:D24"/>
    <mergeCell ref="B12:D12"/>
    <mergeCell ref="B13:D13"/>
    <mergeCell ref="B14:D14"/>
    <mergeCell ref="B15:D15"/>
    <mergeCell ref="B16:D16"/>
  </mergeCells>
  <phoneticPr fontId="2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PANC-1</vt:lpstr>
      <vt:lpstr>BxPC3</vt:lpstr>
      <vt:lpstr>PaTu8988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Sara</cp:lastModifiedBy>
  <dcterms:created xsi:type="dcterms:W3CDTF">2021-04-02T01:53:00Z</dcterms:created>
  <dcterms:modified xsi:type="dcterms:W3CDTF">2021-08-12T10:53:53Z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215CFF65F47447C192CDF7074B1B6759</vt:lpwstr>
  </property>
  <property fmtid="{D5CDD505-2E9C-101B-9397-08002B2CF9AE}" pid="3" name="KSOProductBuildVer">
    <vt:lpwstr>2052-11.1.0.10650</vt:lpwstr>
  </property>
</Properties>
</file>