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850" windowHeight="11400"/>
  </bookViews>
  <sheets>
    <sheet name="20241" sheetId="3" r:id="rId1"/>
  </sheets>
  <calcPr calcId="144525"/>
</workbook>
</file>

<file path=xl/sharedStrings.xml><?xml version="1.0" encoding="utf-8"?>
<sst xmlns="http://schemas.openxmlformats.org/spreadsheetml/2006/main" count="93" uniqueCount="29">
  <si>
    <t>数据1</t>
  </si>
  <si>
    <t>标签</t>
  </si>
  <si>
    <t>面积</t>
  </si>
  <si>
    <t>灰度值（平均值）</t>
  </si>
  <si>
    <t>灰度绝对值</t>
  </si>
  <si>
    <t>总灰度值</t>
  </si>
  <si>
    <t>protein/ ratio</t>
  </si>
  <si>
    <t>LC3</t>
  </si>
  <si>
    <t>Control</t>
  </si>
  <si>
    <t>测量 1</t>
  </si>
  <si>
    <t>测量 2</t>
  </si>
  <si>
    <t>测量 3</t>
  </si>
  <si>
    <t>测量 4</t>
  </si>
  <si>
    <t>背景</t>
  </si>
  <si>
    <t>测量 5</t>
  </si>
  <si>
    <t>P62</t>
  </si>
  <si>
    <t>测量 6</t>
  </si>
  <si>
    <t>测量 7</t>
  </si>
  <si>
    <t>测量 8</t>
  </si>
  <si>
    <t>测量 9</t>
  </si>
  <si>
    <t>测量 10</t>
  </si>
  <si>
    <t>内参GAPDH</t>
  </si>
  <si>
    <t>测量 11</t>
  </si>
  <si>
    <t>测量 12</t>
  </si>
  <si>
    <t>测量 13</t>
  </si>
  <si>
    <t>测量 14</t>
  </si>
  <si>
    <t>测量 15</t>
  </si>
  <si>
    <t>数据2</t>
  </si>
  <si>
    <t>数据3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</si>
</sst>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</numFmts>
  <fonts count="20">
    <font>
      <sz val="11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6" fillId="10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17" borderId="12" applyNumberFormat="0" applyFont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7" fillId="0" borderId="15" applyNumberFormat="0" applyFill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8" fillId="0" borderId="14" applyNumberFormat="0" applyFill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2" fillId="3" borderId="9" applyNumberFormat="0" applyAlignment="0" applyProtection="0">
      <alignment vertical="center"/>
    </xf>
    <xf numFmtId="0" fontId="18" fillId="3" borderId="10" applyNumberFormat="0" applyAlignment="0" applyProtection="0">
      <alignment vertical="center"/>
    </xf>
    <xf numFmtId="0" fontId="19" fillId="24" borderId="16" applyNumberFormat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7" fillId="0" borderId="11" applyNumberFormat="0" applyFill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3" fillId="25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3" fillId="19" borderId="0" applyNumberFormat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3" fillId="23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3" fillId="18" borderId="0" applyNumberFormat="0" applyBorder="0" applyAlignment="0" applyProtection="0">
      <alignment vertical="center"/>
    </xf>
    <xf numFmtId="0" fontId="3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3" fillId="21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3" fillId="31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52"/>
  <sheetViews>
    <sheetView tabSelected="1" topLeftCell="A13" workbookViewId="0">
      <selection activeCell="H46" sqref="H41 H46"/>
    </sheetView>
  </sheetViews>
  <sheetFormatPr defaultColWidth="9" defaultRowHeight="13.5" outlineLevelCol="7"/>
  <cols>
    <col min="1" max="1" width="13.25" customWidth="1"/>
    <col min="2" max="2" width="26.625" customWidth="1"/>
    <col min="3" max="3" width="9.88333333333333" customWidth="1"/>
    <col min="4" max="4" width="7.88333333333333" customWidth="1"/>
    <col min="5" max="5" width="17.1333333333333" customWidth="1"/>
    <col min="6" max="6" width="24.6333333333333" customWidth="1"/>
    <col min="7" max="7" width="16.6333333333333" customWidth="1"/>
    <col min="8" max="8" width="26" customWidth="1"/>
  </cols>
  <sheetData>
    <row r="1" customFormat="1" spans="1:8">
      <c r="A1" s="1" t="s">
        <v>0</v>
      </c>
      <c r="B1" s="2"/>
      <c r="C1" s="2" t="s">
        <v>1</v>
      </c>
      <c r="D1" s="2" t="s">
        <v>2</v>
      </c>
      <c r="E1" s="2" t="s">
        <v>3</v>
      </c>
      <c r="F1" s="2" t="s">
        <v>4</v>
      </c>
      <c r="G1" s="2" t="s">
        <v>5</v>
      </c>
      <c r="H1" s="2" t="s">
        <v>6</v>
      </c>
    </row>
    <row r="2" customFormat="1" spans="1:8">
      <c r="A2" s="3" t="s">
        <v>7</v>
      </c>
      <c r="B2" s="4" t="s">
        <v>8</v>
      </c>
      <c r="C2" s="4" t="s">
        <v>9</v>
      </c>
      <c r="D2" s="4">
        <v>1716</v>
      </c>
      <c r="E2" s="4">
        <v>19010.174242</v>
      </c>
      <c r="F2" s="4">
        <f>E2-$E$6</f>
        <v>12509.824242</v>
      </c>
      <c r="G2" s="4">
        <f>F2*D2</f>
        <v>21466858.399272</v>
      </c>
      <c r="H2" s="5">
        <f>G2/G12</f>
        <v>0.383018899318132</v>
      </c>
    </row>
    <row r="3" customFormat="1" spans="1:8">
      <c r="A3" s="6"/>
      <c r="B3" s="7">
        <v>10</v>
      </c>
      <c r="C3" s="7" t="s">
        <v>10</v>
      </c>
      <c r="D3" s="7">
        <v>1499</v>
      </c>
      <c r="E3" s="7">
        <v>26214.793863</v>
      </c>
      <c r="F3" s="7">
        <f>E3-$E$6</f>
        <v>19714.443863</v>
      </c>
      <c r="G3" s="7">
        <f>F3*D3</f>
        <v>29551951.350637</v>
      </c>
      <c r="H3" s="8">
        <f>G3/G13</f>
        <v>0.663727048676654</v>
      </c>
    </row>
    <row r="4" customFormat="1" spans="1:8">
      <c r="A4" s="6"/>
      <c r="B4" s="7">
        <v>20</v>
      </c>
      <c r="C4" s="7" t="s">
        <v>11</v>
      </c>
      <c r="D4" s="7">
        <v>1682</v>
      </c>
      <c r="E4" s="7">
        <v>28487.524376</v>
      </c>
      <c r="F4" s="7">
        <f>E4-$E$6</f>
        <v>21987.174376</v>
      </c>
      <c r="G4" s="7">
        <f>F4*D4</f>
        <v>36982427.300432</v>
      </c>
      <c r="H4" s="8">
        <f>G4/G14</f>
        <v>0.652532560399243</v>
      </c>
    </row>
    <row r="5" customFormat="1" spans="1:8">
      <c r="A5" s="6"/>
      <c r="B5" s="7">
        <v>40</v>
      </c>
      <c r="C5" s="7" t="s">
        <v>12</v>
      </c>
      <c r="D5" s="7">
        <v>1942</v>
      </c>
      <c r="E5" s="7">
        <v>32177.198249</v>
      </c>
      <c r="F5" s="7">
        <f>E5-$E$6</f>
        <v>25676.848249</v>
      </c>
      <c r="G5" s="7">
        <f>F5*D5</f>
        <v>49864439.299558</v>
      </c>
      <c r="H5" s="8">
        <f>G5/G15</f>
        <v>0.908665549868981</v>
      </c>
    </row>
    <row r="6" customFormat="1" spans="1:8">
      <c r="A6" s="9"/>
      <c r="B6" s="10" t="s">
        <v>13</v>
      </c>
      <c r="C6" s="10" t="s">
        <v>14</v>
      </c>
      <c r="D6" s="10">
        <v>20</v>
      </c>
      <c r="E6" s="10">
        <v>6500.35</v>
      </c>
      <c r="F6" s="10"/>
      <c r="G6" s="10"/>
      <c r="H6" s="11"/>
    </row>
    <row r="7" customFormat="1" spans="1:8">
      <c r="A7" s="3" t="s">
        <v>15</v>
      </c>
      <c r="B7" s="4" t="s">
        <v>8</v>
      </c>
      <c r="C7" s="4" t="s">
        <v>16</v>
      </c>
      <c r="D7" s="4">
        <v>1793</v>
      </c>
      <c r="E7" s="4">
        <v>31576.102621</v>
      </c>
      <c r="F7" s="4">
        <f>E7-$E$11</f>
        <v>30859.269288</v>
      </c>
      <c r="G7" s="4">
        <f t="shared" ref="G7:G15" si="0">F7*D7</f>
        <v>55330669.833384</v>
      </c>
      <c r="H7" s="5">
        <f>G7/G12</f>
        <v>0.987228399421333</v>
      </c>
    </row>
    <row r="8" customFormat="1" spans="1:8">
      <c r="A8" s="6"/>
      <c r="B8" s="7">
        <v>10</v>
      </c>
      <c r="C8" s="7" t="s">
        <v>17</v>
      </c>
      <c r="D8" s="7">
        <v>1841</v>
      </c>
      <c r="E8" s="7">
        <v>28366.978816</v>
      </c>
      <c r="F8" s="7">
        <f>E8-$E$11</f>
        <v>27650.145483</v>
      </c>
      <c r="G8" s="7">
        <f t="shared" si="0"/>
        <v>50903917.834203</v>
      </c>
      <c r="H8" s="8">
        <f>G8/G13</f>
        <v>1.14328515059112</v>
      </c>
    </row>
    <row r="9" customFormat="1" spans="1:8">
      <c r="A9" s="6"/>
      <c r="B9" s="7">
        <v>20</v>
      </c>
      <c r="C9" s="7" t="s">
        <v>18</v>
      </c>
      <c r="D9" s="7">
        <v>1657</v>
      </c>
      <c r="E9" s="7">
        <v>17809.076041</v>
      </c>
      <c r="F9" s="7">
        <f>E9-$E$11</f>
        <v>17092.242708</v>
      </c>
      <c r="G9" s="7">
        <f t="shared" si="0"/>
        <v>28321846.167156</v>
      </c>
      <c r="H9" s="8">
        <f>G9/G14</f>
        <v>0.499721844771176</v>
      </c>
    </row>
    <row r="10" customFormat="1" spans="1:8">
      <c r="A10" s="6"/>
      <c r="B10" s="7">
        <v>40</v>
      </c>
      <c r="C10" s="7" t="s">
        <v>19</v>
      </c>
      <c r="D10" s="7">
        <v>924</v>
      </c>
      <c r="E10" s="7">
        <v>5478.857143</v>
      </c>
      <c r="F10" s="7">
        <f>E10-$E$11</f>
        <v>4762.02381</v>
      </c>
      <c r="G10" s="7">
        <f t="shared" si="0"/>
        <v>4400110.00044</v>
      </c>
      <c r="H10" s="8">
        <f>G10/G15</f>
        <v>0.0801819579082133</v>
      </c>
    </row>
    <row r="11" customFormat="1" spans="1:8">
      <c r="A11" s="9"/>
      <c r="B11" s="10" t="s">
        <v>13</v>
      </c>
      <c r="C11" s="10" t="s">
        <v>20</v>
      </c>
      <c r="D11" s="10">
        <v>36</v>
      </c>
      <c r="E11" s="10">
        <v>716.833333</v>
      </c>
      <c r="F11" s="10"/>
      <c r="G11" s="10"/>
      <c r="H11" s="11"/>
    </row>
    <row r="12" spans="1:8">
      <c r="A12" s="3" t="s">
        <v>21</v>
      </c>
      <c r="B12" s="4" t="s">
        <v>8</v>
      </c>
      <c r="C12" s="4" t="s">
        <v>22</v>
      </c>
      <c r="D12" s="4">
        <v>1989</v>
      </c>
      <c r="E12" s="4">
        <v>28833.628457</v>
      </c>
      <c r="F12" s="4">
        <f>E12-$E$16</f>
        <v>28178.216692</v>
      </c>
      <c r="G12" s="4">
        <f t="shared" si="0"/>
        <v>56046473.000388</v>
      </c>
      <c r="H12" s="5"/>
    </row>
    <row r="13" spans="1:8">
      <c r="A13" s="6"/>
      <c r="B13" s="7">
        <v>10</v>
      </c>
      <c r="C13" s="7" t="s">
        <v>23</v>
      </c>
      <c r="D13" s="7">
        <v>1507</v>
      </c>
      <c r="E13" s="7">
        <v>30200.370936</v>
      </c>
      <c r="F13" s="7">
        <f>E13-$E$16</f>
        <v>29544.959171</v>
      </c>
      <c r="G13" s="7">
        <f t="shared" si="0"/>
        <v>44524253.470697</v>
      </c>
      <c r="H13" s="8"/>
    </row>
    <row r="14" spans="1:8">
      <c r="A14" s="6"/>
      <c r="B14" s="7">
        <v>20</v>
      </c>
      <c r="C14" s="7" t="s">
        <v>24</v>
      </c>
      <c r="D14" s="7">
        <v>2112</v>
      </c>
      <c r="E14" s="7">
        <v>27490.27036</v>
      </c>
      <c r="F14" s="7">
        <f>E14-$E$16</f>
        <v>26834.858595</v>
      </c>
      <c r="G14" s="7">
        <f t="shared" si="0"/>
        <v>56675221.35264</v>
      </c>
      <c r="H14" s="8"/>
    </row>
    <row r="15" spans="1:8">
      <c r="A15" s="6"/>
      <c r="B15" s="7">
        <v>40</v>
      </c>
      <c r="C15" s="7" t="s">
        <v>25</v>
      </c>
      <c r="D15" s="7">
        <v>1878</v>
      </c>
      <c r="E15" s="7">
        <v>29876.157082</v>
      </c>
      <c r="F15" s="7">
        <f>E15-$E$16</f>
        <v>29220.745317</v>
      </c>
      <c r="G15" s="7">
        <f t="shared" si="0"/>
        <v>54876559.705326</v>
      </c>
      <c r="H15" s="8"/>
    </row>
    <row r="16" spans="1:8">
      <c r="A16" s="9"/>
      <c r="B16" s="10" t="s">
        <v>13</v>
      </c>
      <c r="C16" s="10" t="s">
        <v>26</v>
      </c>
      <c r="D16" s="10">
        <v>17</v>
      </c>
      <c r="E16" s="10">
        <v>655.411765</v>
      </c>
      <c r="F16" s="10"/>
      <c r="G16" s="10"/>
      <c r="H16" s="11"/>
    </row>
    <row r="19" spans="1:8">
      <c r="A19" s="1" t="s">
        <v>27</v>
      </c>
      <c r="B19" s="2"/>
      <c r="C19" s="2" t="s">
        <v>1</v>
      </c>
      <c r="D19" s="2" t="s">
        <v>2</v>
      </c>
      <c r="E19" s="2" t="s">
        <v>3</v>
      </c>
      <c r="F19" s="2" t="s">
        <v>4</v>
      </c>
      <c r="G19" s="2" t="s">
        <v>5</v>
      </c>
      <c r="H19" s="2" t="s">
        <v>6</v>
      </c>
    </row>
    <row r="20" spans="1:8">
      <c r="A20" s="3" t="s">
        <v>7</v>
      </c>
      <c r="B20" s="4" t="s">
        <v>8</v>
      </c>
      <c r="C20" s="4" t="s">
        <v>9</v>
      </c>
      <c r="D20" s="4">
        <v>1981</v>
      </c>
      <c r="E20" s="4">
        <v>18289.624937</v>
      </c>
      <c r="F20" s="4">
        <f>E20-$E$24</f>
        <v>11919.324937</v>
      </c>
      <c r="G20" s="4">
        <f>F20*D20</f>
        <v>23612182.700197</v>
      </c>
      <c r="H20" s="5">
        <f>G20/G30</f>
        <v>0.436133345892793</v>
      </c>
    </row>
    <row r="21" spans="1:8">
      <c r="A21" s="6"/>
      <c r="B21" s="7">
        <v>10</v>
      </c>
      <c r="C21" s="7" t="s">
        <v>10</v>
      </c>
      <c r="D21" s="7">
        <v>2065</v>
      </c>
      <c r="E21" s="7">
        <v>24639.933656</v>
      </c>
      <c r="F21" s="7">
        <f>E21-$E$24</f>
        <v>18269.633656</v>
      </c>
      <c r="G21" s="7">
        <f>F21*D21</f>
        <v>37726793.49964</v>
      </c>
      <c r="H21" s="8">
        <f>G21/G31</f>
        <v>0.780273038747165</v>
      </c>
    </row>
    <row r="22" spans="1:8">
      <c r="A22" s="6"/>
      <c r="B22" s="7">
        <v>20</v>
      </c>
      <c r="C22" s="7" t="s">
        <v>11</v>
      </c>
      <c r="D22" s="7">
        <v>2186</v>
      </c>
      <c r="E22" s="7">
        <v>27748.44419</v>
      </c>
      <c r="F22" s="7">
        <f>E22-$E$24</f>
        <v>21378.14419</v>
      </c>
      <c r="G22" s="7">
        <f>F22*D22</f>
        <v>46732623.19934</v>
      </c>
      <c r="H22" s="8">
        <f>G22/G32</f>
        <v>0.836523771026963</v>
      </c>
    </row>
    <row r="23" spans="1:8">
      <c r="A23" s="6"/>
      <c r="B23" s="7">
        <v>40</v>
      </c>
      <c r="C23" s="7" t="s">
        <v>12</v>
      </c>
      <c r="D23" s="7">
        <v>2277</v>
      </c>
      <c r="E23" s="7">
        <v>31874.509003</v>
      </c>
      <c r="F23" s="7">
        <f>E23-$E$24</f>
        <v>25504.209003</v>
      </c>
      <c r="G23" s="7">
        <f>F23*D23</f>
        <v>58073083.899831</v>
      </c>
      <c r="H23" s="8">
        <f>G23/G33</f>
        <v>0.871419592817234</v>
      </c>
    </row>
    <row r="24" spans="1:8">
      <c r="A24" s="9"/>
      <c r="B24" s="10" t="s">
        <v>13</v>
      </c>
      <c r="C24" s="10" t="s">
        <v>14</v>
      </c>
      <c r="D24" s="10">
        <v>10</v>
      </c>
      <c r="E24" s="10">
        <v>6370.3</v>
      </c>
      <c r="F24" s="10"/>
      <c r="G24" s="10"/>
      <c r="H24" s="11"/>
    </row>
    <row r="25" spans="1:8">
      <c r="A25" s="3" t="s">
        <v>15</v>
      </c>
      <c r="B25" s="4" t="s">
        <v>8</v>
      </c>
      <c r="C25" s="4" t="s">
        <v>16</v>
      </c>
      <c r="D25" s="4">
        <v>1879</v>
      </c>
      <c r="E25" s="4">
        <v>30846.337414</v>
      </c>
      <c r="F25" s="4">
        <f>E25-$E$29</f>
        <v>28150.587414</v>
      </c>
      <c r="G25" s="4">
        <f t="shared" ref="G25:G33" si="1">F25*D25</f>
        <v>52894953.750906</v>
      </c>
      <c r="H25" s="5">
        <f>G25/G30</f>
        <v>0.977006380694941</v>
      </c>
    </row>
    <row r="26" spans="1:8">
      <c r="A26" s="6"/>
      <c r="B26" s="7">
        <v>10</v>
      </c>
      <c r="C26" s="7" t="s">
        <v>17</v>
      </c>
      <c r="D26" s="7">
        <v>1572</v>
      </c>
      <c r="E26" s="7">
        <v>29877.943384</v>
      </c>
      <c r="F26" s="7">
        <f>E26-$E$29</f>
        <v>27182.193384</v>
      </c>
      <c r="G26" s="7">
        <f t="shared" si="1"/>
        <v>42730407.999648</v>
      </c>
      <c r="H26" s="8">
        <f>G26/G31</f>
        <v>0.88375878795821</v>
      </c>
    </row>
    <row r="27" spans="1:8">
      <c r="A27" s="6"/>
      <c r="B27" s="7">
        <v>20</v>
      </c>
      <c r="C27" s="7" t="s">
        <v>18</v>
      </c>
      <c r="D27" s="7">
        <v>1775</v>
      </c>
      <c r="E27" s="7">
        <v>17082.496338</v>
      </c>
      <c r="F27" s="7">
        <f>E27-$E$29</f>
        <v>14386.746338</v>
      </c>
      <c r="G27" s="7">
        <f t="shared" si="1"/>
        <v>25536474.74995</v>
      </c>
      <c r="H27" s="8">
        <f>G27/G32</f>
        <v>0.457108261726354</v>
      </c>
    </row>
    <row r="28" spans="1:8">
      <c r="A28" s="6"/>
      <c r="B28" s="7">
        <v>40</v>
      </c>
      <c r="C28" s="7" t="s">
        <v>19</v>
      </c>
      <c r="D28" s="7">
        <v>962</v>
      </c>
      <c r="E28" s="7">
        <v>5689.463617</v>
      </c>
      <c r="F28" s="7">
        <f>E28-$E$29</f>
        <v>2993.713617</v>
      </c>
      <c r="G28" s="7">
        <f t="shared" si="1"/>
        <v>2879952.499554</v>
      </c>
      <c r="H28" s="8">
        <f>G28/G33</f>
        <v>0.043215322245038</v>
      </c>
    </row>
    <row r="29" spans="1:8">
      <c r="A29" s="9"/>
      <c r="B29" s="10" t="s">
        <v>13</v>
      </c>
      <c r="C29" s="10" t="s">
        <v>20</v>
      </c>
      <c r="D29" s="10">
        <v>28</v>
      </c>
      <c r="E29" s="10">
        <v>2695.75</v>
      </c>
      <c r="F29" s="10"/>
      <c r="G29" s="10"/>
      <c r="H29" s="11"/>
    </row>
    <row r="30" spans="1:8">
      <c r="A30" s="3" t="s">
        <v>21</v>
      </c>
      <c r="B30" s="4" t="s">
        <v>8</v>
      </c>
      <c r="C30" s="4" t="s">
        <v>22</v>
      </c>
      <c r="D30" s="4">
        <v>1918</v>
      </c>
      <c r="E30" s="4">
        <v>29163.293014</v>
      </c>
      <c r="F30" s="4">
        <f>E30-$E$34</f>
        <v>28227.228498</v>
      </c>
      <c r="G30" s="4">
        <f t="shared" si="1"/>
        <v>54139824.259164</v>
      </c>
      <c r="H30" s="5"/>
    </row>
    <row r="31" spans="1:8">
      <c r="A31" s="6"/>
      <c r="B31" s="7">
        <v>10</v>
      </c>
      <c r="C31" s="7" t="s">
        <v>23</v>
      </c>
      <c r="D31" s="7">
        <v>1770</v>
      </c>
      <c r="E31" s="7">
        <v>28252.877401</v>
      </c>
      <c r="F31" s="7">
        <f>E31-$E$34</f>
        <v>27316.812885</v>
      </c>
      <c r="G31" s="7">
        <f t="shared" si="1"/>
        <v>48350758.80645</v>
      </c>
      <c r="H31" s="8"/>
    </row>
    <row r="32" spans="1:8">
      <c r="A32" s="6"/>
      <c r="B32" s="7">
        <v>20</v>
      </c>
      <c r="C32" s="7" t="s">
        <v>24</v>
      </c>
      <c r="D32" s="7">
        <v>2104</v>
      </c>
      <c r="E32" s="7">
        <v>27487.997148</v>
      </c>
      <c r="F32" s="7">
        <f>E32-$E$34</f>
        <v>26551.932632</v>
      </c>
      <c r="G32" s="7">
        <f t="shared" si="1"/>
        <v>55865266.257728</v>
      </c>
      <c r="H32" s="8"/>
    </row>
    <row r="33" spans="1:8">
      <c r="A33" s="6"/>
      <c r="B33" s="7">
        <v>40</v>
      </c>
      <c r="C33" s="7" t="s">
        <v>25</v>
      </c>
      <c r="D33" s="7">
        <v>2504</v>
      </c>
      <c r="E33" s="7">
        <v>27550.253994</v>
      </c>
      <c r="F33" s="7">
        <f>E33-$E$34</f>
        <v>26614.189478</v>
      </c>
      <c r="G33" s="7">
        <f t="shared" si="1"/>
        <v>66641930.452912</v>
      </c>
      <c r="H33" s="8"/>
    </row>
    <row r="34" spans="1:8">
      <c r="A34" s="9"/>
      <c r="B34" s="10" t="s">
        <v>13</v>
      </c>
      <c r="C34" s="10" t="s">
        <v>26</v>
      </c>
      <c r="D34" s="10">
        <v>31</v>
      </c>
      <c r="E34" s="10">
        <v>936.064516</v>
      </c>
      <c r="F34" s="10"/>
      <c r="G34" s="10"/>
      <c r="H34" s="11"/>
    </row>
    <row r="37" spans="1:8">
      <c r="A37" s="1" t="s">
        <v>28</v>
      </c>
      <c r="B37" s="2"/>
      <c r="C37" s="2" t="s">
        <v>1</v>
      </c>
      <c r="D37" s="2" t="s">
        <v>2</v>
      </c>
      <c r="E37" s="2" t="s">
        <v>3</v>
      </c>
      <c r="F37" s="2" t="s">
        <v>4</v>
      </c>
      <c r="G37" s="2" t="s">
        <v>5</v>
      </c>
      <c r="H37" s="2" t="s">
        <v>6</v>
      </c>
    </row>
    <row r="38" spans="1:8">
      <c r="A38" s="3" t="s">
        <v>7</v>
      </c>
      <c r="B38" s="4" t="s">
        <v>8</v>
      </c>
      <c r="C38" s="4" t="s">
        <v>9</v>
      </c>
      <c r="D38" s="4">
        <v>1852</v>
      </c>
      <c r="E38" s="4">
        <v>19131.106371</v>
      </c>
      <c r="F38" s="4">
        <f>E38-$E$42</f>
        <v>12695.409942</v>
      </c>
      <c r="G38" s="4">
        <f>F38*D38</f>
        <v>23511899.212584</v>
      </c>
      <c r="H38" s="5">
        <f>G38/G48</f>
        <v>0.441692841481809</v>
      </c>
    </row>
    <row r="39" spans="1:8">
      <c r="A39" s="6"/>
      <c r="B39" s="7">
        <v>10</v>
      </c>
      <c r="C39" s="7" t="s">
        <v>10</v>
      </c>
      <c r="D39" s="7">
        <v>1673</v>
      </c>
      <c r="E39" s="7">
        <v>25308.879259</v>
      </c>
      <c r="F39" s="7">
        <f>E39-$E$42</f>
        <v>18873.18283</v>
      </c>
      <c r="G39" s="7">
        <f>F39*D39</f>
        <v>31574834.87459</v>
      </c>
      <c r="H39" s="8">
        <f>G39/G49</f>
        <v>0.670455267355002</v>
      </c>
    </row>
    <row r="40" spans="1:8">
      <c r="A40" s="6"/>
      <c r="B40" s="7">
        <v>20</v>
      </c>
      <c r="C40" s="7" t="s">
        <v>11</v>
      </c>
      <c r="D40" s="7">
        <v>1876</v>
      </c>
      <c r="E40" s="7">
        <v>28553.96855</v>
      </c>
      <c r="F40" s="7">
        <f>E40-$E$42</f>
        <v>22118.272121</v>
      </c>
      <c r="G40" s="7">
        <f>F40*D40</f>
        <v>41493878.498996</v>
      </c>
      <c r="H40" s="8">
        <f>G40/G50</f>
        <v>0.753095885470692</v>
      </c>
    </row>
    <row r="41" spans="1:8">
      <c r="A41" s="6"/>
      <c r="B41" s="7">
        <v>40</v>
      </c>
      <c r="C41" s="7" t="s">
        <v>12</v>
      </c>
      <c r="D41" s="7">
        <v>2240</v>
      </c>
      <c r="E41" s="7">
        <v>31742.254018</v>
      </c>
      <c r="F41" s="7">
        <f>E41-$E$42</f>
        <v>25306.557589</v>
      </c>
      <c r="G41" s="7">
        <f>F41*D41</f>
        <v>56686688.99936</v>
      </c>
      <c r="H41" s="8">
        <f>G41/G51</f>
        <v>0.857743696321556</v>
      </c>
    </row>
    <row r="42" ht="12" customHeight="1" spans="1:8">
      <c r="A42" s="9"/>
      <c r="B42" s="10" t="s">
        <v>13</v>
      </c>
      <c r="C42" s="10" t="s">
        <v>14</v>
      </c>
      <c r="D42" s="10">
        <v>56</v>
      </c>
      <c r="E42" s="10">
        <v>6435.696429</v>
      </c>
      <c r="F42" s="10"/>
      <c r="G42" s="10"/>
      <c r="H42" s="11"/>
    </row>
    <row r="43" spans="1:8">
      <c r="A43" s="3" t="s">
        <v>15</v>
      </c>
      <c r="B43" s="4" t="s">
        <v>8</v>
      </c>
      <c r="C43" s="4" t="s">
        <v>16</v>
      </c>
      <c r="D43" s="4">
        <v>1713</v>
      </c>
      <c r="E43" s="4">
        <v>31291.507297</v>
      </c>
      <c r="F43" s="4">
        <f>E43-$E$47</f>
        <v>30576.697773</v>
      </c>
      <c r="G43" s="4">
        <f t="shared" ref="G43:G51" si="2">F43*D43</f>
        <v>52377883.285149</v>
      </c>
      <c r="H43" s="5">
        <f>G43/G48</f>
        <v>0.983967134676972</v>
      </c>
    </row>
    <row r="44" spans="1:8">
      <c r="A44" s="6"/>
      <c r="B44" s="7">
        <v>10</v>
      </c>
      <c r="C44" s="7" t="s">
        <v>17</v>
      </c>
      <c r="D44" s="7">
        <v>1561</v>
      </c>
      <c r="E44" s="7">
        <v>30363.875721</v>
      </c>
      <c r="F44" s="7">
        <f>E44-$E$47</f>
        <v>29649.066197</v>
      </c>
      <c r="G44" s="7">
        <f t="shared" si="2"/>
        <v>46282192.333517</v>
      </c>
      <c r="H44" s="8">
        <f>G44/G49</f>
        <v>0.98274907083411</v>
      </c>
    </row>
    <row r="45" spans="1:8">
      <c r="A45" s="6"/>
      <c r="B45" s="7">
        <v>20</v>
      </c>
      <c r="C45" s="7" t="s">
        <v>18</v>
      </c>
      <c r="D45" s="7">
        <v>1792</v>
      </c>
      <c r="E45" s="7">
        <v>17096.355469</v>
      </c>
      <c r="F45" s="7">
        <f>E45-$E$47</f>
        <v>16381.545945</v>
      </c>
      <c r="G45" s="7">
        <f t="shared" si="2"/>
        <v>29355730.33344</v>
      </c>
      <c r="H45" s="8">
        <f>G45/G50</f>
        <v>0.532793764497955</v>
      </c>
    </row>
    <row r="46" spans="1:8">
      <c r="A46" s="6"/>
      <c r="B46" s="7">
        <v>40</v>
      </c>
      <c r="C46" s="7" t="s">
        <v>19</v>
      </c>
      <c r="D46" s="7">
        <v>1283</v>
      </c>
      <c r="E46" s="7">
        <v>5185.102104</v>
      </c>
      <c r="F46" s="7">
        <f>E46-$E$47</f>
        <v>4470.29258</v>
      </c>
      <c r="G46" s="7">
        <f t="shared" si="2"/>
        <v>5735385.38014</v>
      </c>
      <c r="H46" s="8">
        <f>G46/G51</f>
        <v>0.0867838771787401</v>
      </c>
    </row>
    <row r="47" spans="1:8">
      <c r="A47" s="9"/>
      <c r="B47" s="10" t="s">
        <v>13</v>
      </c>
      <c r="C47" s="10" t="s">
        <v>20</v>
      </c>
      <c r="D47" s="10">
        <v>42</v>
      </c>
      <c r="E47" s="10">
        <v>714.809524</v>
      </c>
      <c r="F47" s="10"/>
      <c r="G47" s="10"/>
      <c r="H47" s="11"/>
    </row>
    <row r="48" spans="1:8">
      <c r="A48" s="3" t="s">
        <v>21</v>
      </c>
      <c r="B48" s="4" t="s">
        <v>8</v>
      </c>
      <c r="C48" s="4" t="s">
        <v>22</v>
      </c>
      <c r="D48" s="4">
        <v>1821</v>
      </c>
      <c r="E48" s="4">
        <v>29888.311367</v>
      </c>
      <c r="F48" s="4">
        <f>E48-$E$52</f>
        <v>29231.92427</v>
      </c>
      <c r="G48" s="4">
        <f t="shared" si="2"/>
        <v>53231334.09567</v>
      </c>
      <c r="H48" s="5"/>
    </row>
    <row r="49" spans="1:8">
      <c r="A49" s="6"/>
      <c r="B49" s="7">
        <v>10</v>
      </c>
      <c r="C49" s="7" t="s">
        <v>23</v>
      </c>
      <c r="D49" s="7">
        <v>1601</v>
      </c>
      <c r="E49" s="7">
        <v>30072.138663</v>
      </c>
      <c r="F49" s="7">
        <f>E49-$E$52</f>
        <v>29415.751566</v>
      </c>
      <c r="G49" s="7">
        <f t="shared" si="2"/>
        <v>47094618.257166</v>
      </c>
      <c r="H49" s="8"/>
    </row>
    <row r="50" spans="1:8">
      <c r="A50" s="6"/>
      <c r="B50" s="7">
        <v>20</v>
      </c>
      <c r="C50" s="7" t="s">
        <v>24</v>
      </c>
      <c r="D50" s="7">
        <v>2053</v>
      </c>
      <c r="E50" s="7">
        <v>27494.05699</v>
      </c>
      <c r="F50" s="7">
        <f>E50-$E$52</f>
        <v>26837.669893</v>
      </c>
      <c r="G50" s="7">
        <f t="shared" si="2"/>
        <v>55097736.290329</v>
      </c>
      <c r="H50" s="8"/>
    </row>
    <row r="51" spans="1:8">
      <c r="A51" s="6"/>
      <c r="B51" s="7">
        <v>40</v>
      </c>
      <c r="C51" s="7" t="s">
        <v>25</v>
      </c>
      <c r="D51" s="7">
        <v>2534</v>
      </c>
      <c r="E51" s="7">
        <v>26736.949092</v>
      </c>
      <c r="F51" s="7">
        <f>E51-$E$52</f>
        <v>26080.561995</v>
      </c>
      <c r="G51" s="7">
        <f t="shared" si="2"/>
        <v>66088144.09533</v>
      </c>
      <c r="H51" s="8"/>
    </row>
    <row r="52" spans="1:8">
      <c r="A52" s="9"/>
      <c r="B52" s="10" t="s">
        <v>13</v>
      </c>
      <c r="C52" s="10" t="s">
        <v>26</v>
      </c>
      <c r="D52" s="10">
        <v>31</v>
      </c>
      <c r="E52" s="10">
        <v>656.387097</v>
      </c>
      <c r="F52" s="10"/>
      <c r="G52" s="10"/>
      <c r="H52" s="11"/>
    </row>
  </sheetData>
  <mergeCells count="9">
    <mergeCell ref="A2:A6"/>
    <mergeCell ref="A7:A11"/>
    <mergeCell ref="A12:A16"/>
    <mergeCell ref="A20:A24"/>
    <mergeCell ref="A25:A29"/>
    <mergeCell ref="A30:A34"/>
    <mergeCell ref="A38:A42"/>
    <mergeCell ref="A43:A47"/>
    <mergeCell ref="A48:A52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20241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Administrator</cp:lastModifiedBy>
  <dcterms:created xsi:type="dcterms:W3CDTF">2020-10-19T09:35:00Z</dcterms:created>
  <dcterms:modified xsi:type="dcterms:W3CDTF">2022-03-09T08:09:10Z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2052-11.1.0.11365</vt:lpwstr>
  </property>
  <property fmtid="{D5CDD505-2E9C-101B-9397-08002B2CF9AE}" pid="3" name="ICV">
    <vt:lpwstr>6B83FFFD95CE4A7DA55E07E85BE96020</vt:lpwstr>
  </property>
</Properties>
</file>