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omsonparis\OneDrive - University of Florida\Quincy Lab\Whitefly work\LED\LED 2022\follow up data to collect\Jessica\ytube.nicholas\"/>
    </mc:Choice>
  </mc:AlternateContent>
  <xr:revisionPtr revIDLastSave="0" documentId="13_ncr:1_{3E9156D8-4E48-412E-B049-863216D262FD}" xr6:coauthVersionLast="47" xr6:coauthVersionMax="47" xr10:uidLastSave="{00000000-0000-0000-0000-000000000000}"/>
  <bookViews>
    <workbookView xWindow="1620" yWindow="6240" windowWidth="15360" windowHeight="8445" xr2:uid="{FF0552E2-63F7-4905-8A13-DC7097BF9E55}"/>
  </bookViews>
  <sheets>
    <sheet name="graphs and analysis" sheetId="2" r:id="rId1"/>
    <sheet name="raw data" sheetId="1" r:id="rId2"/>
  </sheets>
  <calcPr calcId="191029"/>
  <pivotCaches>
    <pivotCache cacheId="66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42" i="2" l="1"/>
  <c r="V42" i="2"/>
  <c r="S2" i="2" l="1"/>
  <c r="V2" i="2"/>
  <c r="W2" i="2"/>
  <c r="S3" i="2"/>
  <c r="V3" i="2"/>
  <c r="W3" i="2"/>
  <c r="S4" i="2"/>
  <c r="T4" i="2"/>
  <c r="U4" i="2"/>
  <c r="S5" i="2"/>
  <c r="T5" i="2"/>
  <c r="U5" i="2"/>
  <c r="S6" i="2"/>
  <c r="T6" i="2"/>
  <c r="U6" i="2"/>
  <c r="S7" i="2"/>
  <c r="V7" i="2"/>
  <c r="W7" i="2"/>
  <c r="S8" i="2"/>
  <c r="V8" i="2"/>
  <c r="W8" i="2"/>
  <c r="S9" i="2"/>
  <c r="T9" i="2"/>
  <c r="U9" i="2"/>
  <c r="S10" i="2"/>
  <c r="V10" i="2"/>
  <c r="W10" i="2"/>
  <c r="S11" i="2"/>
  <c r="V11" i="2"/>
  <c r="W11" i="2"/>
  <c r="S12" i="2"/>
  <c r="T12" i="2"/>
  <c r="U12" i="2"/>
  <c r="S13" i="2"/>
  <c r="V13" i="2"/>
  <c r="W13" i="2"/>
  <c r="S14" i="2"/>
  <c r="V14" i="2"/>
  <c r="W14" i="2"/>
  <c r="S15" i="2"/>
  <c r="T15" i="2"/>
  <c r="U15" i="2"/>
  <c r="S16" i="2"/>
  <c r="V16" i="2"/>
  <c r="W16" i="2"/>
  <c r="S17" i="2"/>
  <c r="T17" i="2"/>
  <c r="U17" i="2"/>
  <c r="S18" i="2"/>
  <c r="T18" i="2"/>
  <c r="U18" i="2"/>
  <c r="S19" i="2"/>
  <c r="V19" i="2"/>
  <c r="W19" i="2"/>
  <c r="S20" i="2"/>
  <c r="V20" i="2"/>
  <c r="AB7" i="2" s="1"/>
  <c r="W20" i="2"/>
  <c r="S21" i="2"/>
  <c r="V21" i="2"/>
  <c r="W21" i="2"/>
  <c r="S22" i="2"/>
  <c r="V22" i="2"/>
  <c r="W22" i="2"/>
  <c r="S23" i="2"/>
  <c r="V23" i="2"/>
  <c r="W23" i="2"/>
  <c r="S24" i="2"/>
  <c r="T24" i="2"/>
  <c r="U24" i="2"/>
  <c r="S25" i="2"/>
  <c r="T25" i="2"/>
  <c r="U25" i="2"/>
  <c r="S26" i="2"/>
  <c r="V26" i="2"/>
  <c r="W26" i="2"/>
  <c r="S27" i="2"/>
  <c r="T27" i="2"/>
  <c r="U27" i="2"/>
  <c r="S28" i="2"/>
  <c r="V28" i="2"/>
  <c r="W28" i="2"/>
  <c r="S29" i="2"/>
  <c r="V29" i="2"/>
  <c r="W29" i="2"/>
  <c r="S30" i="2"/>
  <c r="T30" i="2"/>
  <c r="U30" i="2"/>
  <c r="S31" i="2"/>
  <c r="V31" i="2"/>
  <c r="W31" i="2"/>
  <c r="S32" i="2"/>
  <c r="V32" i="2"/>
  <c r="W32" i="2"/>
  <c r="S33" i="2"/>
  <c r="T33" i="2"/>
  <c r="U33" i="2"/>
  <c r="S34" i="2"/>
  <c r="V34" i="2"/>
  <c r="W34" i="2"/>
  <c r="S35" i="2"/>
  <c r="V35" i="2"/>
  <c r="W35" i="2"/>
  <c r="S36" i="2"/>
  <c r="V36" i="2"/>
  <c r="W36" i="2"/>
  <c r="S37" i="2"/>
  <c r="T37" i="2"/>
  <c r="U37" i="2"/>
  <c r="S38" i="2"/>
  <c r="V38" i="2"/>
  <c r="W38" i="2"/>
  <c r="S39" i="2"/>
  <c r="V39" i="2"/>
  <c r="W39" i="2"/>
  <c r="S40" i="2"/>
  <c r="V40" i="2"/>
  <c r="W40" i="2"/>
  <c r="S41" i="2"/>
  <c r="V41" i="2"/>
  <c r="W41" i="2"/>
  <c r="S42" i="2"/>
  <c r="T42" i="2"/>
  <c r="U42" i="2"/>
  <c r="S43" i="2"/>
  <c r="V43" i="2"/>
  <c r="W43" i="2"/>
  <c r="S44" i="2"/>
  <c r="V44" i="2"/>
  <c r="W44" i="2"/>
  <c r="S45" i="2"/>
  <c r="T45" i="2"/>
  <c r="U45" i="2"/>
  <c r="S46" i="2"/>
  <c r="V46" i="2"/>
  <c r="W46" i="2"/>
  <c r="S47" i="2"/>
  <c r="T47" i="2"/>
  <c r="U47" i="2"/>
  <c r="S48" i="2"/>
  <c r="T48" i="2"/>
  <c r="U48" i="2"/>
  <c r="S49" i="2"/>
  <c r="V49" i="2"/>
  <c r="W49" i="2"/>
  <c r="S50" i="2"/>
  <c r="V50" i="2"/>
  <c r="W50" i="2"/>
  <c r="S51" i="2"/>
  <c r="V51" i="2"/>
  <c r="W51" i="2"/>
  <c r="S52" i="2"/>
  <c r="T52" i="2"/>
  <c r="U52" i="2"/>
  <c r="S53" i="2"/>
  <c r="V53" i="2"/>
  <c r="W53" i="2"/>
  <c r="S54" i="2"/>
  <c r="V54" i="2"/>
  <c r="W54" i="2"/>
  <c r="S55" i="2"/>
  <c r="T55" i="2"/>
  <c r="U55" i="2"/>
  <c r="S56" i="2"/>
  <c r="V56" i="2"/>
  <c r="W56" i="2"/>
  <c r="A592" i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E591" i="1"/>
  <c r="A575" i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E574" i="1"/>
  <c r="A558" i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E557" i="1"/>
  <c r="E540" i="1"/>
  <c r="A541" i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24" i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E523" i="1"/>
  <c r="E506" i="1"/>
  <c r="A519" i="1"/>
  <c r="A520" i="1" s="1"/>
  <c r="A521" i="1" s="1"/>
  <c r="A522" i="1" s="1"/>
  <c r="A508" i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07" i="1"/>
  <c r="S57" i="2"/>
  <c r="W57" i="2"/>
  <c r="V57" i="2"/>
  <c r="E279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2" i="1"/>
  <c r="AF3" i="2" l="1"/>
  <c r="AG8" i="2"/>
  <c r="AF11" i="2"/>
  <c r="AF8" i="2"/>
  <c r="AB12" i="2"/>
  <c r="AG12" i="2"/>
  <c r="AF12" i="2"/>
  <c r="AF16" i="2" s="1"/>
  <c r="AC3" i="2"/>
  <c r="AC11" i="2"/>
  <c r="AC4" i="2"/>
  <c r="AC12" i="2"/>
  <c r="AG11" i="2"/>
  <c r="AF4" i="2"/>
  <c r="AB8" i="2"/>
  <c r="AF7" i="2"/>
  <c r="AF15" i="2" s="1"/>
  <c r="AA19" i="2"/>
  <c r="AG4" i="2"/>
  <c r="AC7" i="2"/>
  <c r="AG7" i="2"/>
  <c r="AA20" i="2"/>
  <c r="AG3" i="2"/>
  <c r="AC8" i="2"/>
  <c r="AB3" i="2"/>
  <c r="AB11" i="2"/>
  <c r="AB15" i="2" s="1"/>
  <c r="AB4" i="2"/>
  <c r="AG15" i="2" l="1"/>
  <c r="AB16" i="2"/>
  <c r="AG16" i="2"/>
  <c r="AC15" i="2"/>
  <c r="AC16" i="2"/>
</calcChain>
</file>

<file path=xl/sharedStrings.xml><?xml version="1.0" encoding="utf-8"?>
<sst xmlns="http://schemas.openxmlformats.org/spreadsheetml/2006/main" count="2631" uniqueCount="70">
  <si>
    <t>Date</t>
  </si>
  <si>
    <t>RandomizationOrder</t>
  </si>
  <si>
    <t>Temp.F</t>
  </si>
  <si>
    <t>Temp.C</t>
  </si>
  <si>
    <t>Lab.RH</t>
  </si>
  <si>
    <t>TimeStarted</t>
  </si>
  <si>
    <t>Sex</t>
  </si>
  <si>
    <t>Color</t>
  </si>
  <si>
    <t>Green+UV+ND</t>
  </si>
  <si>
    <t>M</t>
  </si>
  <si>
    <t>6.28.2023</t>
  </si>
  <si>
    <t>Responders</t>
  </si>
  <si>
    <t>F</t>
  </si>
  <si>
    <t>Trial</t>
  </si>
  <si>
    <t>-</t>
  </si>
  <si>
    <t>?</t>
  </si>
  <si>
    <t>Yellow+UV+ND</t>
  </si>
  <si>
    <t>NonResponders</t>
  </si>
  <si>
    <t>Row Labels</t>
  </si>
  <si>
    <t>Grand Total</t>
  </si>
  <si>
    <t>Sum of Responders</t>
  </si>
  <si>
    <t>Column Labels</t>
  </si>
  <si>
    <t>6.29.2023</t>
  </si>
  <si>
    <t>7.17.2023</t>
  </si>
  <si>
    <t>7.12.2023</t>
  </si>
  <si>
    <t>ColonyCleanorHot</t>
  </si>
  <si>
    <t>Clean</t>
  </si>
  <si>
    <t>7.18.2023</t>
  </si>
  <si>
    <t>7.19.2023</t>
  </si>
  <si>
    <t>7.20.2023</t>
  </si>
  <si>
    <t>11.35 AM</t>
  </si>
  <si>
    <t>7.24.2023</t>
  </si>
  <si>
    <t>7.25.2023</t>
  </si>
  <si>
    <t>11.:21 AM</t>
  </si>
  <si>
    <t>7.26.2023</t>
  </si>
  <si>
    <t>Hot</t>
  </si>
  <si>
    <t>8.7.2023</t>
  </si>
  <si>
    <t>8.14.2023</t>
  </si>
  <si>
    <t>8.15.2023</t>
  </si>
  <si>
    <t>8.28.2023</t>
  </si>
  <si>
    <t>9.5.2023</t>
  </si>
  <si>
    <t>9.6.2023</t>
  </si>
  <si>
    <t>8.29.2023</t>
  </si>
  <si>
    <t>ColonyStatus.Clean.Hot</t>
  </si>
  <si>
    <t>ExperimentNumber</t>
  </si>
  <si>
    <t>Total</t>
  </si>
  <si>
    <t>PercentRespondersGreen</t>
  </si>
  <si>
    <t>PercentRespondersYellow</t>
  </si>
  <si>
    <t>TotalPercentResponders</t>
  </si>
  <si>
    <t>Green</t>
  </si>
  <si>
    <t>Yellow</t>
  </si>
  <si>
    <t>standard deviation</t>
  </si>
  <si>
    <t>counts</t>
  </si>
  <si>
    <t>standard error</t>
  </si>
  <si>
    <t>std deviation</t>
  </si>
  <si>
    <t>average</t>
  </si>
  <si>
    <r>
      <t>TYLCV</t>
    </r>
    <r>
      <rPr>
        <vertAlign val="superscript"/>
        <sz val="11"/>
        <color theme="1"/>
        <rFont val="Calibri"/>
        <family val="2"/>
        <scheme val="minor"/>
      </rPr>
      <t>-</t>
    </r>
  </si>
  <si>
    <r>
      <t>TYLCV</t>
    </r>
    <r>
      <rPr>
        <vertAlign val="superscript"/>
        <sz val="11"/>
        <color theme="1"/>
        <rFont val="Calibri"/>
        <family val="2"/>
        <scheme val="minor"/>
      </rPr>
      <t>+</t>
    </r>
  </si>
  <si>
    <t>Green Target</t>
  </si>
  <si>
    <t>Yellow Target</t>
  </si>
  <si>
    <t>clean colony T-test</t>
  </si>
  <si>
    <t>pvalue</t>
  </si>
  <si>
    <t>hot colony t-test</t>
  </si>
  <si>
    <t>&lt;0.05*</t>
  </si>
  <si>
    <t>&lt;0.01**</t>
  </si>
  <si>
    <t>&lt;0.0001***</t>
  </si>
  <si>
    <t>a</t>
  </si>
  <si>
    <t>b</t>
  </si>
  <si>
    <t>1:37OM</t>
  </si>
  <si>
    <t>Yellow+UV+ 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</si>
</sst>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8" fontId="0" fillId="0" borderId="0" xfId="0" applyNumberFormat="1"/>
    <xf numFmtId="0" fontId="0" fillId="0" borderId="0" xfId="0" quotePrefix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2" borderId="0" xfId="0" applyFill="1"/>
    <xf numFmtId="0" fontId="0" fillId="3" borderId="0" xfId="0" applyFill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17681638072266"/>
          <c:y val="4.1105390749845303E-2"/>
          <c:w val="0.79158691038085194"/>
          <c:h val="0.786319710815234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'graphs and analysis'!$AE$3</c:f>
              <c:strCache>
                <c:ptCount val="1"/>
                <c:pt idx="0">
                  <c:v>Green Target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3.04521093480782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2-55E9-4165-9D02-BDCB6F7693EC}"/>
                </c:ext>
              </c:extLst>
            </c:dLbl>
            <c:dLbl>
              <c:idx val="1"/>
              <c:layout>
                <c:manualLayout>
                  <c:x val="0"/>
                  <c:y val="-3.2676341608252384E-2"/>
                </c:manualLayout>
              </c:layout>
              <c:tx>
                <c:rich>
                  <a:bodyPr/>
                  <a:lstStyle/>
                  <a:p>
                    <a:fld id="{88D5029B-9ED2-4937-BC3B-B6EA7B2FE7F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55E9-4165-9D02-BDCB6F7693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errBars>
            <c:errBarType val="both"/>
            <c:errValType val="cust"/>
            <c:noEndCap val="0"/>
            <c:plus>
              <c:numRef>
                <c:f>'graphs and analysis'!$AF$15:$AG$15</c:f>
                <c:numCache>
                  <c:formatCode>General</c:formatCode>
                  <c:ptCount val="2"/>
                  <c:pt idx="0">
                    <c:v>2.6627113379721731E-2</c:v>
                  </c:pt>
                  <c:pt idx="1">
                    <c:v>2.8481486208008697E-2</c:v>
                  </c:pt>
                </c:numCache>
              </c:numRef>
            </c:plus>
            <c:minus>
              <c:numRef>
                <c:f>'graphs and analysis'!$AF$15:$AG$15</c:f>
                <c:numCache>
                  <c:formatCode>General</c:formatCode>
                  <c:ptCount val="2"/>
                  <c:pt idx="0">
                    <c:v>2.6627113379721731E-2</c:v>
                  </c:pt>
                  <c:pt idx="1">
                    <c:v>2.8481486208008697E-2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'graphs and analysis'!$AF$2:$AG$2</c:f>
              <c:strCache>
                <c:ptCount val="2"/>
                <c:pt idx="0">
                  <c:v>TYLCV-</c:v>
                </c:pt>
                <c:pt idx="1">
                  <c:v>TYLCV+</c:v>
                </c:pt>
              </c:strCache>
            </c:strRef>
          </c:cat>
          <c:val>
            <c:numRef>
              <c:f>'graphs and analysis'!$AF$3:$AG$3</c:f>
              <c:numCache>
                <c:formatCode>General</c:formatCode>
                <c:ptCount val="2"/>
                <c:pt idx="0">
                  <c:v>0.64872558262146351</c:v>
                </c:pt>
                <c:pt idx="1">
                  <c:v>0.52782618776157608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'graphs and analysis'!$AF$20:$AG$20</c15:f>
                <c15:dlblRangeCache>
                  <c:ptCount val="2"/>
                  <c:pt idx="0">
                    <c:v>a</c:v>
                  </c:pt>
                  <c:pt idx="1">
                    <c:v>a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55E9-4165-9D02-BDCB6F7693EC}"/>
            </c:ext>
          </c:extLst>
        </c:ser>
        <c:ser>
          <c:idx val="1"/>
          <c:order val="1"/>
          <c:tx>
            <c:strRef>
              <c:f>'graphs and analysis'!$AE$4</c:f>
              <c:strCache>
                <c:ptCount val="1"/>
                <c:pt idx="0">
                  <c:v>Yellow Target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7.4167578079570459E-17"/>
                  <c:y val="-2.8319496060485366E-2"/>
                </c:manualLayout>
              </c:layout>
              <c:tx>
                <c:rich>
                  <a:bodyPr/>
                  <a:lstStyle/>
                  <a:p>
                    <a:fld id="{FD58CB74-E5FC-4CA9-813F-5784DC0F6C0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55E9-4165-9D02-BDCB6F7693EC}"/>
                </c:ext>
              </c:extLst>
            </c:dLbl>
            <c:dLbl>
              <c:idx val="1"/>
              <c:layout>
                <c:manualLayout>
                  <c:x val="-2.0227754964480382E-3"/>
                  <c:y val="-3.4854764382135833E-2"/>
                </c:manualLayout>
              </c:layout>
              <c:tx>
                <c:rich>
                  <a:bodyPr/>
                  <a:lstStyle/>
                  <a:p>
                    <a:fld id="{78B492C8-CF7C-4A7F-A3A7-8E518CA9DD0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55E9-4165-9D02-BDCB6F7693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errBars>
            <c:errBarType val="both"/>
            <c:errValType val="cust"/>
            <c:noEndCap val="0"/>
            <c:plus>
              <c:numRef>
                <c:f>'graphs and analysis'!$AF$16:$AG$16</c:f>
                <c:numCache>
                  <c:formatCode>General</c:formatCode>
                  <c:ptCount val="2"/>
                  <c:pt idx="0">
                    <c:v>2.662711337972162E-2</c:v>
                  </c:pt>
                  <c:pt idx="1">
                    <c:v>2.8481486208008652E-2</c:v>
                  </c:pt>
                </c:numCache>
              </c:numRef>
            </c:plus>
            <c:minus>
              <c:numRef>
                <c:f>'graphs and analysis'!$AF$16:$AG$16</c:f>
                <c:numCache>
                  <c:formatCode>General</c:formatCode>
                  <c:ptCount val="2"/>
                  <c:pt idx="0">
                    <c:v>2.662711337972162E-2</c:v>
                  </c:pt>
                  <c:pt idx="1">
                    <c:v>2.8481486208008652E-2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'graphs and analysis'!$AF$2:$AG$2</c:f>
              <c:strCache>
                <c:ptCount val="2"/>
                <c:pt idx="0">
                  <c:v>TYLCV-</c:v>
                </c:pt>
                <c:pt idx="1">
                  <c:v>TYLCV+</c:v>
                </c:pt>
              </c:strCache>
            </c:strRef>
          </c:cat>
          <c:val>
            <c:numRef>
              <c:f>'graphs and analysis'!$AF$4:$AG$4</c:f>
              <c:numCache>
                <c:formatCode>General</c:formatCode>
                <c:ptCount val="2"/>
                <c:pt idx="0">
                  <c:v>0.35127441737853637</c:v>
                </c:pt>
                <c:pt idx="1">
                  <c:v>0.47217381223842392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'graphs and analysis'!$AF$21:$AG$21</c15:f>
                <c15:dlblRangeCache>
                  <c:ptCount val="2"/>
                  <c:pt idx="0">
                    <c:v>b</c:v>
                  </c:pt>
                  <c:pt idx="1">
                    <c:v>a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55E9-4165-9D02-BDCB6F769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01675712"/>
        <c:axId val="801677632"/>
      </c:barChart>
      <c:catAx>
        <c:axId val="8016757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200" b="1"/>
                  <a:t>Hostplant</a:t>
                </a:r>
                <a:r>
                  <a:rPr lang="en-US" sz="2200" b="1" baseline="0"/>
                  <a:t> Viral Status</a:t>
                </a:r>
                <a:endParaRPr lang="en-US" sz="2200" b="1"/>
              </a:p>
            </c:rich>
          </c:tx>
          <c:layout>
            <c:manualLayout>
              <c:xMode val="edge"/>
              <c:yMode val="edge"/>
              <c:x val="0.33527551635724573"/>
              <c:y val="0.929936606181986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1677632"/>
        <c:crosses val="autoZero"/>
        <c:auto val="1"/>
        <c:lblAlgn val="ctr"/>
        <c:lblOffset val="100"/>
        <c:noMultiLvlLbl val="0"/>
      </c:catAx>
      <c:valAx>
        <c:axId val="80167763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200" b="1"/>
                  <a:t>Whitefly</a:t>
                </a:r>
                <a:r>
                  <a:rPr lang="en-US" sz="2200" b="1" baseline="0"/>
                  <a:t> Adult Percent Response </a:t>
                </a:r>
                <a:r>
                  <a:rPr lang="en-US" sz="2200" b="1" i="0" u="none" strike="noStrike" baseline="0">
                    <a:effectLst/>
                  </a:rPr>
                  <a:t>± SE</a:t>
                </a:r>
                <a:endParaRPr lang="en-US" sz="2200" b="1"/>
              </a:p>
            </c:rich>
          </c:tx>
          <c:layout>
            <c:manualLayout>
              <c:xMode val="edge"/>
              <c:yMode val="edge"/>
              <c:x val="2.1701832698309241E-2"/>
              <c:y val="6.635149863479787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167571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6628468574487858"/>
          <c:y val="5.1504082822980461E-2"/>
          <c:w val="0.30324646955432544"/>
          <c:h val="0.122482738188312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96378</xdr:colOff>
      <xdr:row>0</xdr:row>
      <xdr:rowOff>65806</xdr:rowOff>
    </xdr:from>
    <xdr:to>
      <xdr:col>45</xdr:col>
      <xdr:colOff>245749</xdr:colOff>
      <xdr:row>30</xdr:row>
      <xdr:rowOff>155864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C31AD3C-B3D3-400F-F05F-D0003FA017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ris,Thomson M" refreshedDate="45180.541839351848" createdVersion="8" refreshedVersion="8" minRefreshableVersion="3" recordCount="504" xr:uid="{82FD4B62-21D4-40E6-BFA1-FAFF0AA22CAC}">
  <cacheSource type="worksheet">
    <worksheetSource ref="A1:K505" sheet="raw data"/>
  </cacheSource>
  <cacheFields count="11">
    <cacheField name="Trial" numFmtId="0">
      <sharedItems containsSemiMixedTypes="0" containsString="0" containsNumber="1" containsInteger="1" minValue="1" maxValue="30" count="30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</sharedItems>
    </cacheField>
    <cacheField name="Date" numFmtId="0">
      <sharedItems/>
    </cacheField>
    <cacheField name="RandomizationOrder" numFmtId="0">
      <sharedItems containsSemiMixedTypes="0" containsString="0" containsNumber="1" containsInteger="1" minValue="12" maxValue="21"/>
    </cacheField>
    <cacheField name="Temp.F" numFmtId="0">
      <sharedItems containsSemiMixedTypes="0" containsString="0" containsNumber="1" containsInteger="1" minValue="70" maxValue="81"/>
    </cacheField>
    <cacheField name="Temp.C" numFmtId="0">
      <sharedItems containsSemiMixedTypes="0" containsString="0" containsNumber="1" minValue="21.111111111111111" maxValue="27.222222222222221"/>
    </cacheField>
    <cacheField name="Lab.RH" numFmtId="0">
      <sharedItems containsSemiMixedTypes="0" containsString="0" containsNumber="1" containsInteger="1" minValue="38" maxValue="60"/>
    </cacheField>
    <cacheField name="TimeStarted" numFmtId="0">
      <sharedItems containsDate="1" containsMixedTypes="1" minDate="1899-12-30T09:45:00" maxDate="1899-12-30T16:48:00"/>
    </cacheField>
    <cacheField name="Sex" numFmtId="0">
      <sharedItems/>
    </cacheField>
    <cacheField name="Color" numFmtId="0">
      <sharedItems count="3">
        <s v="Green+UV+ND"/>
        <s v="Yellow+UV+ND"/>
        <s v="NonResponders"/>
      </sharedItems>
    </cacheField>
    <cacheField name="Responders" numFmtId="0">
      <sharedItems containsBlank="1" containsMixedTypes="1" containsNumber="1" containsInteger="1" minValue="1" maxValue="30"/>
    </cacheField>
    <cacheField name="ColonyCleanorHot" numFmtId="0">
      <sharedItems count="2">
        <s v="Clean"/>
        <s v="Ho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04">
  <r>
    <x v="0"/>
    <s v="6.28.2023"/>
    <n v="12"/>
    <n v="72"/>
    <n v="22.222222222222221"/>
    <n v="43"/>
    <d v="1899-12-30T16:00:00"/>
    <s v="M"/>
    <x v="0"/>
    <n v="6"/>
    <x v="0"/>
  </r>
  <r>
    <x v="1"/>
    <s v="6.29.2023"/>
    <n v="12"/>
    <n v="81"/>
    <n v="27.222222222222221"/>
    <n v="38"/>
    <d v="1899-12-30T14:05:00"/>
    <s v="M"/>
    <x v="0"/>
    <n v="3"/>
    <x v="0"/>
  </r>
  <r>
    <x v="2"/>
    <s v="7.17.2023"/>
    <n v="12"/>
    <n v="77"/>
    <n v="25"/>
    <n v="56"/>
    <d v="1899-12-30T14:54:00"/>
    <s v="M"/>
    <x v="0"/>
    <n v="1"/>
    <x v="0"/>
  </r>
  <r>
    <x v="3"/>
    <s v="7.17.2023"/>
    <n v="12"/>
    <n v="77"/>
    <n v="25"/>
    <n v="56"/>
    <d v="1899-12-30T14:54:00"/>
    <s v="M"/>
    <x v="0"/>
    <n v="2"/>
    <x v="0"/>
  </r>
  <r>
    <x v="4"/>
    <s v="7.12.2023"/>
    <n v="12"/>
    <n v="77"/>
    <n v="25"/>
    <n v="56"/>
    <d v="1899-12-30T14:54:00"/>
    <s v="M"/>
    <x v="0"/>
    <n v="1"/>
    <x v="0"/>
  </r>
  <r>
    <x v="5"/>
    <s v="7.18.2023"/>
    <n v="21"/>
    <n v="73"/>
    <n v="22.777777777777779"/>
    <n v="55"/>
    <d v="1899-12-30T14:10:00"/>
    <s v="M"/>
    <x v="0"/>
    <n v="8"/>
    <x v="0"/>
  </r>
  <r>
    <x v="6"/>
    <s v="7.18.2023"/>
    <n v="21"/>
    <n v="73"/>
    <n v="22.777777777777779"/>
    <n v="55"/>
    <d v="1899-12-30T14:10:00"/>
    <s v="M"/>
    <x v="0"/>
    <n v="10"/>
    <x v="0"/>
  </r>
  <r>
    <x v="7"/>
    <s v="7.18.2023"/>
    <n v="21"/>
    <n v="73"/>
    <n v="22.777777777777779"/>
    <n v="55"/>
    <d v="1899-12-30T14:10:00"/>
    <s v="M"/>
    <x v="0"/>
    <n v="9"/>
    <x v="0"/>
  </r>
  <r>
    <x v="8"/>
    <s v="7.19.2023"/>
    <n v="21"/>
    <n v="73"/>
    <n v="22.777777777777779"/>
    <n v="54"/>
    <d v="1899-12-30T12:10:00"/>
    <s v="M"/>
    <x v="0"/>
    <n v="10"/>
    <x v="0"/>
  </r>
  <r>
    <x v="9"/>
    <s v="7.19.2023"/>
    <n v="21"/>
    <n v="73"/>
    <n v="22.777777777777779"/>
    <n v="54"/>
    <d v="1899-12-30T12:10:00"/>
    <s v="M"/>
    <x v="0"/>
    <n v="12"/>
    <x v="0"/>
  </r>
  <r>
    <x v="10"/>
    <s v="7.19.2023"/>
    <n v="21"/>
    <n v="73"/>
    <n v="22.777777777777779"/>
    <n v="54"/>
    <d v="1899-12-30T12:10:00"/>
    <s v="M"/>
    <x v="0"/>
    <s v="-"/>
    <x v="0"/>
  </r>
  <r>
    <x v="11"/>
    <s v="7.20.2023"/>
    <n v="21"/>
    <n v="73"/>
    <n v="22.777777777777779"/>
    <n v="54"/>
    <s v="11.35 AM"/>
    <s v="M"/>
    <x v="0"/>
    <n v="8"/>
    <x v="0"/>
  </r>
  <r>
    <x v="12"/>
    <s v="7.20.2023"/>
    <n v="21"/>
    <n v="73"/>
    <n v="22.777777777777779"/>
    <n v="54"/>
    <s v="11.35 AM"/>
    <s v="M"/>
    <x v="0"/>
    <n v="7"/>
    <x v="0"/>
  </r>
  <r>
    <x v="13"/>
    <s v="7.20.2023"/>
    <n v="21"/>
    <n v="73"/>
    <n v="22.777777777777779"/>
    <n v="54"/>
    <s v="11.35 AM"/>
    <s v="M"/>
    <x v="0"/>
    <s v="-"/>
    <x v="0"/>
  </r>
  <r>
    <x v="14"/>
    <s v="7.24.2023"/>
    <n v="12"/>
    <n v="75"/>
    <n v="23.888888888888889"/>
    <n v="55"/>
    <d v="1899-12-30T10:20:00"/>
    <s v="M"/>
    <x v="0"/>
    <n v="7"/>
    <x v="0"/>
  </r>
  <r>
    <x v="15"/>
    <s v="7.24.2023"/>
    <n v="12"/>
    <n v="75"/>
    <n v="23.888888888888889"/>
    <n v="55"/>
    <d v="1899-12-30T10:20:00"/>
    <s v="M"/>
    <x v="0"/>
    <n v="8"/>
    <x v="0"/>
  </r>
  <r>
    <x v="16"/>
    <s v="7.24.2023"/>
    <n v="12"/>
    <n v="75"/>
    <n v="23.888888888888889"/>
    <n v="55"/>
    <d v="1899-12-30T10:20:00"/>
    <s v="M"/>
    <x v="0"/>
    <s v="-"/>
    <x v="0"/>
  </r>
  <r>
    <x v="17"/>
    <s v="7.24.2023"/>
    <n v="12"/>
    <n v="75"/>
    <n v="23.888888888888889"/>
    <n v="53"/>
    <d v="1899-12-30T13:55:00"/>
    <s v="M"/>
    <x v="0"/>
    <n v="5"/>
    <x v="0"/>
  </r>
  <r>
    <x v="18"/>
    <s v="7.24.2023"/>
    <n v="12"/>
    <n v="75"/>
    <n v="23.888888888888889"/>
    <n v="53"/>
    <d v="1899-12-30T13:55:00"/>
    <s v="M"/>
    <x v="0"/>
    <n v="6"/>
    <x v="0"/>
  </r>
  <r>
    <x v="19"/>
    <s v="7.24.2023"/>
    <n v="12"/>
    <n v="75"/>
    <n v="23.888888888888889"/>
    <n v="53"/>
    <d v="1899-12-30T13:55:00"/>
    <s v="M"/>
    <x v="0"/>
    <n v="3"/>
    <x v="0"/>
  </r>
  <r>
    <x v="20"/>
    <s v="7.25.2023"/>
    <n v="21"/>
    <n v="73"/>
    <n v="22.777777777777779"/>
    <n v="55"/>
    <s v="11.:21 AM"/>
    <s v="M"/>
    <x v="0"/>
    <n v="8"/>
    <x v="0"/>
  </r>
  <r>
    <x v="21"/>
    <s v="7.25.2023"/>
    <n v="21"/>
    <n v="73"/>
    <n v="22.777777777777779"/>
    <n v="55"/>
    <s v="11.:21 AM"/>
    <s v="M"/>
    <x v="0"/>
    <n v="10"/>
    <x v="0"/>
  </r>
  <r>
    <x v="22"/>
    <s v="7.25.2023"/>
    <n v="21"/>
    <n v="73"/>
    <n v="22.777777777777779"/>
    <n v="55"/>
    <s v="11.:21 AM"/>
    <s v="M"/>
    <x v="0"/>
    <n v="8"/>
    <x v="0"/>
  </r>
  <r>
    <x v="23"/>
    <s v="7.25.2023"/>
    <n v="21"/>
    <n v="75"/>
    <n v="23.888888888888889"/>
    <n v="54"/>
    <d v="1899-12-30T14:15:00"/>
    <s v="M"/>
    <x v="0"/>
    <s v="-"/>
    <x v="0"/>
  </r>
  <r>
    <x v="24"/>
    <s v="7.25.2023"/>
    <n v="21"/>
    <n v="75"/>
    <n v="23.888888888888889"/>
    <n v="54"/>
    <d v="1899-12-30T14:15:00"/>
    <s v="M"/>
    <x v="0"/>
    <n v="6"/>
    <x v="0"/>
  </r>
  <r>
    <x v="25"/>
    <s v="7.25.2023"/>
    <n v="21"/>
    <n v="75"/>
    <n v="23.888888888888889"/>
    <n v="54"/>
    <d v="1899-12-30T14:15:00"/>
    <s v="M"/>
    <x v="0"/>
    <n v="3"/>
    <x v="0"/>
  </r>
  <r>
    <x v="26"/>
    <s v="7.26.2023"/>
    <n v="12"/>
    <n v="72"/>
    <n v="22.222222222222221"/>
    <n v="56"/>
    <d v="1899-12-30T10:50:00"/>
    <s v="M"/>
    <x v="0"/>
    <n v="8"/>
    <x v="0"/>
  </r>
  <r>
    <x v="27"/>
    <s v="7.26.2023"/>
    <n v="12"/>
    <n v="72"/>
    <n v="22.222222222222221"/>
    <n v="56"/>
    <d v="1899-12-30T10:50:00"/>
    <s v="M"/>
    <x v="0"/>
    <n v="7"/>
    <x v="0"/>
  </r>
  <r>
    <x v="28"/>
    <s v="7.26.2023"/>
    <n v="12"/>
    <n v="72"/>
    <n v="22.222222222222221"/>
    <n v="56"/>
    <d v="1899-12-30T10:50:00"/>
    <s v="M"/>
    <x v="0"/>
    <s v="-"/>
    <x v="0"/>
  </r>
  <r>
    <x v="29"/>
    <s v="7.26.2023"/>
    <n v="21"/>
    <n v="73"/>
    <n v="22.777777777777779"/>
    <n v="53"/>
    <d v="1899-12-30T13:37:00"/>
    <s v="M"/>
    <x v="0"/>
    <n v="5"/>
    <x v="0"/>
  </r>
  <r>
    <x v="0"/>
    <s v="6.28.2023"/>
    <n v="12"/>
    <n v="72"/>
    <n v="22.222222222222221"/>
    <n v="43"/>
    <d v="1899-12-30T16:00:00"/>
    <s v="F"/>
    <x v="0"/>
    <n v="6"/>
    <x v="0"/>
  </r>
  <r>
    <x v="1"/>
    <s v="6.29.2023"/>
    <n v="12"/>
    <n v="81"/>
    <n v="27.222222222222221"/>
    <n v="38"/>
    <d v="1899-12-30T14:05:00"/>
    <s v="F"/>
    <x v="0"/>
    <n v="1"/>
    <x v="0"/>
  </r>
  <r>
    <x v="2"/>
    <s v="7.17.2023"/>
    <n v="12"/>
    <n v="77"/>
    <n v="25"/>
    <n v="56"/>
    <d v="1899-12-30T14:54:00"/>
    <s v="F"/>
    <x v="0"/>
    <s v="-"/>
    <x v="0"/>
  </r>
  <r>
    <x v="3"/>
    <s v="7.17.2023"/>
    <n v="12"/>
    <n v="77"/>
    <n v="25"/>
    <n v="56"/>
    <d v="1899-12-30T14:54:00"/>
    <s v="F"/>
    <x v="0"/>
    <s v="-"/>
    <x v="0"/>
  </r>
  <r>
    <x v="4"/>
    <s v="7.12.2023"/>
    <n v="12"/>
    <n v="77"/>
    <n v="25"/>
    <n v="56"/>
    <d v="1899-12-30T14:54:00"/>
    <s v="F"/>
    <x v="0"/>
    <s v="-"/>
    <x v="0"/>
  </r>
  <r>
    <x v="5"/>
    <s v="7.18.2023"/>
    <n v="21"/>
    <n v="73"/>
    <n v="22.777777777777779"/>
    <n v="55"/>
    <d v="1899-12-30T14:10:00"/>
    <s v="F"/>
    <x v="0"/>
    <n v="3"/>
    <x v="0"/>
  </r>
  <r>
    <x v="6"/>
    <s v="7.18.2023"/>
    <n v="21"/>
    <n v="73"/>
    <n v="22.777777777777779"/>
    <n v="55"/>
    <d v="1899-12-30T14:10:00"/>
    <s v="F"/>
    <x v="0"/>
    <n v="2"/>
    <x v="0"/>
  </r>
  <r>
    <x v="7"/>
    <s v="7.18.2023"/>
    <n v="21"/>
    <n v="73"/>
    <n v="22.777777777777779"/>
    <n v="55"/>
    <d v="1899-12-30T14:10:00"/>
    <s v="F"/>
    <x v="0"/>
    <n v="7"/>
    <x v="0"/>
  </r>
  <r>
    <x v="8"/>
    <s v="7.19.2023"/>
    <n v="21"/>
    <n v="73"/>
    <n v="22.777777777777779"/>
    <n v="54"/>
    <d v="1899-12-30T12:10:00"/>
    <s v="F"/>
    <x v="0"/>
    <n v="7"/>
    <x v="0"/>
  </r>
  <r>
    <x v="9"/>
    <s v="7.19.2023"/>
    <n v="21"/>
    <n v="73"/>
    <n v="22.777777777777779"/>
    <n v="54"/>
    <d v="1899-12-30T12:10:00"/>
    <s v="F"/>
    <x v="0"/>
    <n v="5"/>
    <x v="0"/>
  </r>
  <r>
    <x v="10"/>
    <s v="7.19.2023"/>
    <n v="21"/>
    <n v="73"/>
    <n v="22.777777777777779"/>
    <n v="54"/>
    <d v="1899-12-30T12:10:00"/>
    <s v="F"/>
    <x v="0"/>
    <s v="-"/>
    <x v="0"/>
  </r>
  <r>
    <x v="11"/>
    <s v="7.20.2023"/>
    <n v="21"/>
    <n v="73"/>
    <n v="22.777777777777779"/>
    <n v="54"/>
    <s v="11.35 AM"/>
    <s v="F"/>
    <x v="0"/>
    <n v="7"/>
    <x v="0"/>
  </r>
  <r>
    <x v="12"/>
    <s v="7.20.2023"/>
    <n v="21"/>
    <n v="73"/>
    <n v="22.777777777777779"/>
    <n v="54"/>
    <s v="11.35 AM"/>
    <s v="F"/>
    <x v="0"/>
    <n v="10"/>
    <x v="0"/>
  </r>
  <r>
    <x v="13"/>
    <s v="7.20.2023"/>
    <n v="21"/>
    <n v="73"/>
    <n v="22.777777777777779"/>
    <n v="54"/>
    <s v="11.35 AM"/>
    <s v="F"/>
    <x v="0"/>
    <s v="-"/>
    <x v="0"/>
  </r>
  <r>
    <x v="14"/>
    <s v="7.24.2023"/>
    <n v="12"/>
    <n v="75"/>
    <n v="23.888888888888889"/>
    <n v="55"/>
    <d v="1899-12-30T10:20:00"/>
    <s v="F"/>
    <x v="0"/>
    <n v="3"/>
    <x v="0"/>
  </r>
  <r>
    <x v="15"/>
    <s v="7.24.2023"/>
    <n v="12"/>
    <n v="75"/>
    <n v="23.888888888888889"/>
    <n v="55"/>
    <d v="1899-12-30T10:20:00"/>
    <s v="F"/>
    <x v="0"/>
    <n v="10"/>
    <x v="0"/>
  </r>
  <r>
    <x v="16"/>
    <s v="7.24.2023"/>
    <n v="12"/>
    <n v="75"/>
    <n v="23.888888888888889"/>
    <n v="55"/>
    <d v="1899-12-30T10:20:00"/>
    <s v="F"/>
    <x v="0"/>
    <s v="-"/>
    <x v="0"/>
  </r>
  <r>
    <x v="17"/>
    <s v="7.24.2023"/>
    <n v="12"/>
    <n v="75"/>
    <n v="23.888888888888889"/>
    <n v="53"/>
    <d v="1899-12-30T13:55:00"/>
    <s v="F"/>
    <x v="0"/>
    <n v="4"/>
    <x v="0"/>
  </r>
  <r>
    <x v="18"/>
    <s v="7.24.2023"/>
    <n v="12"/>
    <n v="75"/>
    <n v="23.888888888888889"/>
    <n v="53"/>
    <d v="1899-12-30T13:55:00"/>
    <s v="F"/>
    <x v="0"/>
    <n v="8"/>
    <x v="0"/>
  </r>
  <r>
    <x v="19"/>
    <s v="7.24.2023"/>
    <n v="12"/>
    <n v="75"/>
    <n v="23.888888888888889"/>
    <n v="53"/>
    <d v="1899-12-30T13:55:00"/>
    <s v="F"/>
    <x v="0"/>
    <n v="2"/>
    <x v="0"/>
  </r>
  <r>
    <x v="20"/>
    <s v="7.25.2023"/>
    <n v="21"/>
    <n v="73"/>
    <n v="22.777777777777779"/>
    <n v="55"/>
    <s v="11.:21 AM"/>
    <s v="F"/>
    <x v="0"/>
    <n v="7"/>
    <x v="0"/>
  </r>
  <r>
    <x v="21"/>
    <s v="7.25.2023"/>
    <n v="21"/>
    <n v="73"/>
    <n v="22.777777777777779"/>
    <n v="55"/>
    <s v="11.:21 AM"/>
    <s v="F"/>
    <x v="0"/>
    <n v="7"/>
    <x v="0"/>
  </r>
  <r>
    <x v="22"/>
    <s v="7.25.2023"/>
    <n v="21"/>
    <n v="73"/>
    <n v="22.777777777777779"/>
    <n v="55"/>
    <s v="11.:21 AM"/>
    <s v="F"/>
    <x v="0"/>
    <n v="11"/>
    <x v="0"/>
  </r>
  <r>
    <x v="23"/>
    <s v="7.25.2023"/>
    <n v="21"/>
    <n v="75"/>
    <n v="23.888888888888889"/>
    <n v="54"/>
    <d v="1899-12-30T14:15:00"/>
    <s v="F"/>
    <x v="0"/>
    <s v="-"/>
    <x v="0"/>
  </r>
  <r>
    <x v="24"/>
    <s v="7.25.2023"/>
    <n v="21"/>
    <n v="75"/>
    <n v="23.888888888888889"/>
    <n v="54"/>
    <d v="1899-12-30T14:15:00"/>
    <s v="F"/>
    <x v="0"/>
    <n v="4"/>
    <x v="0"/>
  </r>
  <r>
    <x v="25"/>
    <s v="7.25.2023"/>
    <n v="21"/>
    <n v="75"/>
    <n v="23.888888888888889"/>
    <n v="54"/>
    <d v="1899-12-30T14:15:00"/>
    <s v="F"/>
    <x v="0"/>
    <n v="9"/>
    <x v="0"/>
  </r>
  <r>
    <x v="26"/>
    <s v="7.26.2023"/>
    <n v="12"/>
    <n v="72"/>
    <n v="22.222222222222221"/>
    <n v="56"/>
    <d v="1899-12-30T10:50:00"/>
    <s v="F"/>
    <x v="0"/>
    <n v="5"/>
    <x v="0"/>
  </r>
  <r>
    <x v="27"/>
    <s v="7.26.2023"/>
    <n v="12"/>
    <n v="72"/>
    <n v="22.222222222222221"/>
    <n v="56"/>
    <d v="1899-12-30T10:50:00"/>
    <s v="F"/>
    <x v="0"/>
    <n v="9"/>
    <x v="0"/>
  </r>
  <r>
    <x v="28"/>
    <s v="7.26.2023"/>
    <n v="12"/>
    <n v="72"/>
    <n v="22.222222222222221"/>
    <n v="56"/>
    <d v="1899-12-30T10:50:00"/>
    <s v="F"/>
    <x v="0"/>
    <s v="-"/>
    <x v="0"/>
  </r>
  <r>
    <x v="29"/>
    <s v="7.26.2023"/>
    <n v="21"/>
    <n v="73"/>
    <n v="22.777777777777779"/>
    <n v="53"/>
    <d v="1899-12-30T13:37:00"/>
    <s v="F"/>
    <x v="0"/>
    <n v="5"/>
    <x v="0"/>
  </r>
  <r>
    <x v="0"/>
    <s v="6.28.2023"/>
    <n v="12"/>
    <n v="72"/>
    <n v="22.222222222222221"/>
    <n v="43"/>
    <d v="1899-12-30T16:00:00"/>
    <s v="?"/>
    <x v="0"/>
    <s v="-"/>
    <x v="0"/>
  </r>
  <r>
    <x v="1"/>
    <s v="6.29.2023"/>
    <n v="12"/>
    <n v="81"/>
    <n v="27.222222222222221"/>
    <n v="38"/>
    <d v="1899-12-30T14:05:00"/>
    <s v="?"/>
    <x v="0"/>
    <n v="1"/>
    <x v="0"/>
  </r>
  <r>
    <x v="2"/>
    <s v="7.17.2023"/>
    <n v="12"/>
    <n v="77"/>
    <n v="25"/>
    <n v="56"/>
    <d v="1899-12-30T14:54:00"/>
    <s v="?"/>
    <x v="0"/>
    <s v="-"/>
    <x v="0"/>
  </r>
  <r>
    <x v="3"/>
    <s v="7.17.2023"/>
    <n v="12"/>
    <n v="77"/>
    <n v="25"/>
    <n v="56"/>
    <d v="1899-12-30T14:54:00"/>
    <s v="?"/>
    <x v="0"/>
    <s v="-"/>
    <x v="0"/>
  </r>
  <r>
    <x v="4"/>
    <s v="7.12.2023"/>
    <n v="12"/>
    <n v="77"/>
    <n v="25"/>
    <n v="56"/>
    <d v="1899-12-30T14:54:00"/>
    <s v="?"/>
    <x v="0"/>
    <s v="-"/>
    <x v="0"/>
  </r>
  <r>
    <x v="5"/>
    <s v="7.18.2023"/>
    <n v="21"/>
    <n v="73"/>
    <n v="22.777777777777779"/>
    <n v="55"/>
    <d v="1899-12-30T14:10:00"/>
    <s v="?"/>
    <x v="0"/>
    <s v="-"/>
    <x v="0"/>
  </r>
  <r>
    <x v="6"/>
    <s v="7.18.2023"/>
    <n v="21"/>
    <n v="73"/>
    <n v="22.777777777777779"/>
    <n v="55"/>
    <d v="1899-12-30T14:10:00"/>
    <s v="?"/>
    <x v="0"/>
    <s v="-"/>
    <x v="0"/>
  </r>
  <r>
    <x v="7"/>
    <s v="7.18.2023"/>
    <n v="21"/>
    <n v="73"/>
    <n v="22.777777777777779"/>
    <n v="55"/>
    <d v="1899-12-30T14:10:00"/>
    <s v="?"/>
    <x v="0"/>
    <s v="-"/>
    <x v="0"/>
  </r>
  <r>
    <x v="8"/>
    <s v="7.19.2023"/>
    <n v="21"/>
    <n v="73"/>
    <n v="22.777777777777779"/>
    <n v="54"/>
    <d v="1899-12-30T12:10:00"/>
    <s v="?"/>
    <x v="0"/>
    <s v="-"/>
    <x v="0"/>
  </r>
  <r>
    <x v="9"/>
    <s v="7.19.2023"/>
    <n v="21"/>
    <n v="73"/>
    <n v="22.777777777777779"/>
    <n v="54"/>
    <d v="1899-12-30T12:10:00"/>
    <s v="?"/>
    <x v="0"/>
    <s v="-"/>
    <x v="0"/>
  </r>
  <r>
    <x v="10"/>
    <s v="7.19.2023"/>
    <n v="21"/>
    <n v="73"/>
    <n v="22.777777777777779"/>
    <n v="54"/>
    <d v="1899-12-30T12:10:00"/>
    <s v="?"/>
    <x v="0"/>
    <n v="16"/>
    <x v="0"/>
  </r>
  <r>
    <x v="11"/>
    <s v="7.20.2023"/>
    <n v="21"/>
    <n v="73"/>
    <n v="22.777777777777779"/>
    <n v="54"/>
    <s v="11.35 AM"/>
    <s v="?"/>
    <x v="0"/>
    <n v="2"/>
    <x v="0"/>
  </r>
  <r>
    <x v="12"/>
    <s v="7.20.2023"/>
    <n v="21"/>
    <n v="73"/>
    <n v="22.777777777777779"/>
    <n v="54"/>
    <s v="11.35 AM"/>
    <s v="?"/>
    <x v="0"/>
    <n v="3"/>
    <x v="0"/>
  </r>
  <r>
    <x v="13"/>
    <s v="7.20.2023"/>
    <n v="21"/>
    <n v="73"/>
    <n v="22.777777777777779"/>
    <n v="54"/>
    <s v="11.35 AM"/>
    <s v="?"/>
    <x v="0"/>
    <n v="25"/>
    <x v="0"/>
  </r>
  <r>
    <x v="14"/>
    <s v="7.24.2023"/>
    <n v="12"/>
    <n v="75"/>
    <n v="23.888888888888889"/>
    <n v="55"/>
    <d v="1899-12-30T10:20:00"/>
    <s v="?"/>
    <x v="0"/>
    <n v="1"/>
    <x v="0"/>
  </r>
  <r>
    <x v="15"/>
    <s v="7.24.2023"/>
    <n v="12"/>
    <n v="75"/>
    <n v="23.888888888888889"/>
    <n v="55"/>
    <d v="1899-12-30T10:20:00"/>
    <s v="?"/>
    <x v="0"/>
    <n v="1"/>
    <x v="0"/>
  </r>
  <r>
    <x v="16"/>
    <s v="7.24.2023"/>
    <n v="12"/>
    <n v="75"/>
    <n v="23.888888888888889"/>
    <n v="55"/>
    <d v="1899-12-30T10:20:00"/>
    <s v="?"/>
    <x v="0"/>
    <n v="30"/>
    <x v="0"/>
  </r>
  <r>
    <x v="17"/>
    <s v="7.24.2023"/>
    <n v="12"/>
    <n v="75"/>
    <n v="23.888888888888889"/>
    <n v="53"/>
    <d v="1899-12-30T13:55:00"/>
    <s v="?"/>
    <x v="0"/>
    <n v="2"/>
    <x v="0"/>
  </r>
  <r>
    <x v="18"/>
    <s v="7.24.2023"/>
    <n v="12"/>
    <n v="75"/>
    <n v="23.888888888888889"/>
    <n v="53"/>
    <d v="1899-12-30T13:55:00"/>
    <s v="?"/>
    <x v="0"/>
    <n v="1"/>
    <x v="0"/>
  </r>
  <r>
    <x v="19"/>
    <s v="7.24.2023"/>
    <n v="12"/>
    <n v="75"/>
    <n v="23.888888888888889"/>
    <n v="53"/>
    <d v="1899-12-30T13:55:00"/>
    <s v="?"/>
    <x v="0"/>
    <n v="2"/>
    <x v="0"/>
  </r>
  <r>
    <x v="20"/>
    <s v="7.25.2023"/>
    <n v="21"/>
    <n v="73"/>
    <n v="22.777777777777779"/>
    <n v="55"/>
    <s v="11.:21 AM"/>
    <s v="?"/>
    <x v="0"/>
    <n v="2"/>
    <x v="0"/>
  </r>
  <r>
    <x v="21"/>
    <s v="7.25.2023"/>
    <n v="21"/>
    <n v="73"/>
    <n v="22.777777777777779"/>
    <n v="55"/>
    <s v="11.:21 AM"/>
    <s v="?"/>
    <x v="0"/>
    <s v="-"/>
    <x v="0"/>
  </r>
  <r>
    <x v="22"/>
    <s v="7.25.2023"/>
    <n v="21"/>
    <n v="73"/>
    <n v="22.777777777777779"/>
    <n v="55"/>
    <s v="11.:21 AM"/>
    <s v="?"/>
    <x v="0"/>
    <s v="-"/>
    <x v="0"/>
  </r>
  <r>
    <x v="23"/>
    <s v="7.25.2023"/>
    <n v="21"/>
    <n v="75"/>
    <n v="23.888888888888889"/>
    <n v="54"/>
    <d v="1899-12-30T14:15:00"/>
    <s v="?"/>
    <x v="0"/>
    <n v="18"/>
    <x v="0"/>
  </r>
  <r>
    <x v="24"/>
    <s v="7.25.2023"/>
    <n v="21"/>
    <n v="75"/>
    <n v="23.888888888888889"/>
    <n v="54"/>
    <d v="1899-12-30T14:15:00"/>
    <s v="?"/>
    <x v="0"/>
    <n v="2"/>
    <x v="0"/>
  </r>
  <r>
    <x v="25"/>
    <s v="7.25.2023"/>
    <n v="21"/>
    <n v="75"/>
    <n v="23.888888888888889"/>
    <n v="54"/>
    <d v="1899-12-30T14:15:00"/>
    <s v="?"/>
    <x v="0"/>
    <n v="1"/>
    <x v="0"/>
  </r>
  <r>
    <x v="26"/>
    <s v="7.26.2023"/>
    <n v="12"/>
    <n v="72"/>
    <n v="22.222222222222221"/>
    <n v="56"/>
    <d v="1899-12-30T10:50:00"/>
    <s v="?"/>
    <x v="0"/>
    <s v="-"/>
    <x v="0"/>
  </r>
  <r>
    <x v="27"/>
    <s v="7.26.2023"/>
    <n v="12"/>
    <n v="72"/>
    <n v="22.222222222222221"/>
    <n v="56"/>
    <d v="1899-12-30T10:50:00"/>
    <s v="?"/>
    <x v="0"/>
    <s v="-"/>
    <x v="0"/>
  </r>
  <r>
    <x v="28"/>
    <s v="7.26.2023"/>
    <n v="12"/>
    <n v="72"/>
    <n v="22.222222222222221"/>
    <n v="56"/>
    <d v="1899-12-30T10:50:00"/>
    <s v="?"/>
    <x v="0"/>
    <n v="22"/>
    <x v="0"/>
  </r>
  <r>
    <x v="29"/>
    <s v="7.26.2023"/>
    <n v="21"/>
    <n v="73"/>
    <n v="22.777777777777779"/>
    <n v="53"/>
    <d v="1899-12-30T13:37:00"/>
    <s v="?"/>
    <x v="0"/>
    <n v="1"/>
    <x v="0"/>
  </r>
  <r>
    <x v="0"/>
    <s v="6.28.2023"/>
    <n v="12"/>
    <n v="72"/>
    <n v="22.222222222222221"/>
    <n v="43"/>
    <d v="1899-12-30T16:00:00"/>
    <s v="M"/>
    <x v="1"/>
    <s v="-"/>
    <x v="0"/>
  </r>
  <r>
    <x v="1"/>
    <s v="6.29.2023"/>
    <n v="12"/>
    <n v="81"/>
    <n v="27.222222222222221"/>
    <n v="38"/>
    <d v="1899-12-30T14:05:00"/>
    <s v="M"/>
    <x v="1"/>
    <n v="3"/>
    <x v="0"/>
  </r>
  <r>
    <x v="2"/>
    <s v="7.17.2023"/>
    <n v="12"/>
    <n v="77"/>
    <n v="25"/>
    <n v="56"/>
    <d v="1899-12-30T14:54:00"/>
    <s v="M"/>
    <x v="1"/>
    <s v="-"/>
    <x v="0"/>
  </r>
  <r>
    <x v="3"/>
    <s v="7.17.2023"/>
    <n v="12"/>
    <n v="77"/>
    <n v="25"/>
    <n v="56"/>
    <d v="1899-12-30T14:54:00"/>
    <s v="M"/>
    <x v="1"/>
    <n v="14"/>
    <x v="0"/>
  </r>
  <r>
    <x v="4"/>
    <s v="7.12.2023"/>
    <n v="12"/>
    <n v="77"/>
    <n v="25"/>
    <n v="56"/>
    <d v="1899-12-30T14:54:00"/>
    <s v="M"/>
    <x v="1"/>
    <n v="2"/>
    <x v="0"/>
  </r>
  <r>
    <x v="5"/>
    <s v="7.18.2023"/>
    <n v="21"/>
    <n v="73"/>
    <n v="22.777777777777779"/>
    <n v="55"/>
    <d v="1899-12-30T14:10:00"/>
    <s v="M"/>
    <x v="1"/>
    <n v="9"/>
    <x v="0"/>
  </r>
  <r>
    <x v="6"/>
    <s v="7.18.2023"/>
    <n v="21"/>
    <n v="73"/>
    <n v="22.777777777777779"/>
    <n v="55"/>
    <d v="1899-12-30T14:10:00"/>
    <s v="M"/>
    <x v="1"/>
    <n v="2"/>
    <x v="0"/>
  </r>
  <r>
    <x v="7"/>
    <s v="7.18.2023"/>
    <n v="21"/>
    <n v="73"/>
    <n v="22.777777777777779"/>
    <n v="55"/>
    <d v="1899-12-30T14:10:00"/>
    <s v="M"/>
    <x v="1"/>
    <n v="5"/>
    <x v="0"/>
  </r>
  <r>
    <x v="8"/>
    <s v="7.19.2023"/>
    <n v="21"/>
    <n v="73"/>
    <n v="22.777777777777779"/>
    <n v="54"/>
    <d v="1899-12-30T12:10:00"/>
    <s v="M"/>
    <x v="1"/>
    <n v="3"/>
    <x v="0"/>
  </r>
  <r>
    <x v="9"/>
    <s v="7.19.2023"/>
    <n v="21"/>
    <n v="73"/>
    <n v="22.777777777777779"/>
    <n v="54"/>
    <d v="1899-12-30T12:10:00"/>
    <s v="M"/>
    <x v="1"/>
    <n v="3"/>
    <x v="0"/>
  </r>
  <r>
    <x v="10"/>
    <s v="7.19.2023"/>
    <n v="21"/>
    <n v="73"/>
    <n v="22.777777777777779"/>
    <n v="54"/>
    <d v="1899-12-30T12:10:00"/>
    <s v="M"/>
    <x v="1"/>
    <s v="-"/>
    <x v="0"/>
  </r>
  <r>
    <x v="11"/>
    <s v="7.20.2023"/>
    <n v="21"/>
    <n v="73"/>
    <n v="22.777777777777779"/>
    <n v="54"/>
    <s v="11.35 AM"/>
    <s v="M"/>
    <x v="1"/>
    <n v="2"/>
    <x v="0"/>
  </r>
  <r>
    <x v="12"/>
    <s v="7.20.2023"/>
    <n v="21"/>
    <n v="73"/>
    <n v="22.777777777777779"/>
    <n v="54"/>
    <s v="11.35 AM"/>
    <s v="M"/>
    <x v="1"/>
    <n v="5"/>
    <x v="0"/>
  </r>
  <r>
    <x v="13"/>
    <s v="7.20.2023"/>
    <n v="21"/>
    <n v="73"/>
    <n v="22.777777777777779"/>
    <n v="54"/>
    <s v="11.35 AM"/>
    <s v="M"/>
    <x v="1"/>
    <s v="-"/>
    <x v="0"/>
  </r>
  <r>
    <x v="14"/>
    <s v="7.24.2023"/>
    <n v="12"/>
    <n v="75"/>
    <n v="23.888888888888889"/>
    <n v="55"/>
    <d v="1899-12-30T10:20:00"/>
    <s v="M"/>
    <x v="1"/>
    <n v="4"/>
    <x v="0"/>
  </r>
  <r>
    <x v="15"/>
    <s v="7.24.2023"/>
    <n v="12"/>
    <n v="75"/>
    <n v="23.888888888888889"/>
    <n v="55"/>
    <d v="1899-12-30T10:20:00"/>
    <s v="M"/>
    <x v="1"/>
    <n v="3"/>
    <x v="0"/>
  </r>
  <r>
    <x v="16"/>
    <s v="7.24.2023"/>
    <n v="12"/>
    <n v="75"/>
    <n v="23.888888888888889"/>
    <n v="55"/>
    <d v="1899-12-30T10:20:00"/>
    <s v="M"/>
    <x v="1"/>
    <s v="-"/>
    <x v="0"/>
  </r>
  <r>
    <x v="17"/>
    <s v="7.24.2023"/>
    <n v="12"/>
    <n v="75"/>
    <n v="23.888888888888889"/>
    <n v="53"/>
    <d v="1899-12-30T13:55:00"/>
    <s v="M"/>
    <x v="1"/>
    <n v="3"/>
    <x v="0"/>
  </r>
  <r>
    <x v="18"/>
    <s v="7.24.2023"/>
    <n v="12"/>
    <n v="75"/>
    <n v="23.888888888888889"/>
    <n v="53"/>
    <d v="1899-12-30T13:55:00"/>
    <s v="M"/>
    <x v="1"/>
    <n v="2"/>
    <x v="0"/>
  </r>
  <r>
    <x v="19"/>
    <s v="7.24.2023"/>
    <n v="12"/>
    <n v="75"/>
    <n v="23.888888888888889"/>
    <n v="53"/>
    <d v="1899-12-30T13:55:00"/>
    <s v="M"/>
    <x v="1"/>
    <n v="1"/>
    <x v="0"/>
  </r>
  <r>
    <x v="20"/>
    <s v="7.25.2023"/>
    <n v="21"/>
    <n v="73"/>
    <n v="22.777777777777779"/>
    <n v="55"/>
    <s v="11.:21 AM"/>
    <s v="M"/>
    <x v="1"/>
    <n v="4"/>
    <x v="0"/>
  </r>
  <r>
    <x v="21"/>
    <s v="7.25.2023"/>
    <n v="21"/>
    <n v="73"/>
    <n v="22.777777777777779"/>
    <n v="55"/>
    <s v="11.:21 AM"/>
    <s v="M"/>
    <x v="1"/>
    <n v="6"/>
    <x v="0"/>
  </r>
  <r>
    <x v="22"/>
    <s v="7.25.2023"/>
    <n v="21"/>
    <n v="73"/>
    <n v="22.777777777777779"/>
    <n v="55"/>
    <s v="11.:21 AM"/>
    <s v="M"/>
    <x v="1"/>
    <n v="5"/>
    <x v="0"/>
  </r>
  <r>
    <x v="23"/>
    <s v="7.25.2023"/>
    <n v="21"/>
    <n v="75"/>
    <n v="23.888888888888889"/>
    <n v="54"/>
    <d v="1899-12-30T14:15:00"/>
    <s v="M"/>
    <x v="1"/>
    <s v="-"/>
    <x v="0"/>
  </r>
  <r>
    <x v="24"/>
    <s v="7.25.2023"/>
    <n v="21"/>
    <n v="75"/>
    <n v="23.888888888888889"/>
    <n v="54"/>
    <d v="1899-12-30T14:15:00"/>
    <s v="M"/>
    <x v="1"/>
    <n v="5"/>
    <x v="0"/>
  </r>
  <r>
    <x v="25"/>
    <s v="7.25.2023"/>
    <n v="21"/>
    <n v="75"/>
    <n v="23.888888888888889"/>
    <n v="54"/>
    <d v="1899-12-30T14:15:00"/>
    <s v="M"/>
    <x v="1"/>
    <n v="5"/>
    <x v="0"/>
  </r>
  <r>
    <x v="26"/>
    <s v="7.26.2023"/>
    <n v="12"/>
    <n v="72"/>
    <n v="22.222222222222221"/>
    <n v="56"/>
    <d v="1899-12-30T10:50:00"/>
    <s v="M"/>
    <x v="1"/>
    <n v="8"/>
    <x v="0"/>
  </r>
  <r>
    <x v="27"/>
    <s v="7.26.2023"/>
    <n v="12"/>
    <n v="72"/>
    <n v="22.222222222222221"/>
    <n v="56"/>
    <d v="1899-12-30T10:50:00"/>
    <s v="M"/>
    <x v="1"/>
    <n v="3"/>
    <x v="0"/>
  </r>
  <r>
    <x v="28"/>
    <s v="7.26.2023"/>
    <n v="12"/>
    <n v="72"/>
    <n v="22.222222222222221"/>
    <n v="56"/>
    <d v="1899-12-30T10:50:00"/>
    <s v="M"/>
    <x v="1"/>
    <s v="-"/>
    <x v="0"/>
  </r>
  <r>
    <x v="29"/>
    <s v="7.26.2023"/>
    <n v="21"/>
    <n v="73"/>
    <n v="22.777777777777779"/>
    <n v="53"/>
    <d v="1899-12-30T13:37:00"/>
    <s v="M"/>
    <x v="1"/>
    <n v="4"/>
    <x v="0"/>
  </r>
  <r>
    <x v="0"/>
    <s v="6.28.2023"/>
    <n v="12"/>
    <n v="72"/>
    <n v="22.222222222222221"/>
    <n v="43"/>
    <d v="1899-12-30T16:00:00"/>
    <s v="F"/>
    <x v="1"/>
    <n v="2"/>
    <x v="0"/>
  </r>
  <r>
    <x v="1"/>
    <s v="6.29.2023"/>
    <n v="12"/>
    <n v="81"/>
    <n v="27.222222222222221"/>
    <n v="38"/>
    <d v="1899-12-30T14:05:00"/>
    <s v="F"/>
    <x v="1"/>
    <s v="-"/>
    <x v="0"/>
  </r>
  <r>
    <x v="2"/>
    <s v="7.17.2023"/>
    <n v="12"/>
    <n v="77"/>
    <n v="25"/>
    <n v="56"/>
    <d v="1899-12-30T14:54:00"/>
    <s v="F"/>
    <x v="1"/>
    <s v="-"/>
    <x v="0"/>
  </r>
  <r>
    <x v="3"/>
    <s v="7.17.2023"/>
    <n v="12"/>
    <n v="77"/>
    <n v="25"/>
    <n v="56"/>
    <d v="1899-12-30T14:54:00"/>
    <s v="F"/>
    <x v="1"/>
    <s v="-"/>
    <x v="0"/>
  </r>
  <r>
    <x v="4"/>
    <s v="7.12.2023"/>
    <n v="12"/>
    <n v="77"/>
    <n v="25"/>
    <n v="56"/>
    <d v="1899-12-30T14:54:00"/>
    <s v="F"/>
    <x v="1"/>
    <s v="-"/>
    <x v="0"/>
  </r>
  <r>
    <x v="5"/>
    <s v="7.18.2023"/>
    <n v="21"/>
    <n v="73"/>
    <n v="22.777777777777779"/>
    <n v="55"/>
    <d v="1899-12-30T14:10:00"/>
    <s v="F"/>
    <x v="1"/>
    <n v="2"/>
    <x v="0"/>
  </r>
  <r>
    <x v="6"/>
    <s v="7.18.2023"/>
    <n v="21"/>
    <n v="73"/>
    <n v="22.777777777777779"/>
    <n v="55"/>
    <d v="1899-12-30T14:10:00"/>
    <s v="F"/>
    <x v="1"/>
    <s v="-"/>
    <x v="0"/>
  </r>
  <r>
    <x v="7"/>
    <s v="7.18.2023"/>
    <n v="21"/>
    <n v="73"/>
    <n v="22.777777777777779"/>
    <n v="55"/>
    <d v="1899-12-30T14:10:00"/>
    <s v="F"/>
    <x v="1"/>
    <n v="2"/>
    <x v="0"/>
  </r>
  <r>
    <x v="8"/>
    <s v="7.19.2023"/>
    <n v="21"/>
    <n v="73"/>
    <n v="22.777777777777779"/>
    <n v="54"/>
    <d v="1899-12-30T12:10:00"/>
    <s v="F"/>
    <x v="1"/>
    <n v="4"/>
    <x v="0"/>
  </r>
  <r>
    <x v="9"/>
    <s v="7.19.2023"/>
    <n v="21"/>
    <n v="73"/>
    <n v="22.777777777777779"/>
    <n v="54"/>
    <d v="1899-12-30T12:10:00"/>
    <s v="F"/>
    <x v="1"/>
    <n v="3"/>
    <x v="0"/>
  </r>
  <r>
    <x v="10"/>
    <s v="7.19.2023"/>
    <n v="21"/>
    <n v="73"/>
    <n v="22.777777777777779"/>
    <n v="54"/>
    <d v="1899-12-30T12:10:00"/>
    <s v="F"/>
    <x v="1"/>
    <s v="-"/>
    <x v="0"/>
  </r>
  <r>
    <x v="11"/>
    <s v="7.20.2023"/>
    <n v="21"/>
    <n v="73"/>
    <n v="22.777777777777779"/>
    <n v="54"/>
    <s v="11.35 AM"/>
    <s v="F"/>
    <x v="1"/>
    <n v="4"/>
    <x v="0"/>
  </r>
  <r>
    <x v="12"/>
    <s v="7.20.2023"/>
    <n v="21"/>
    <n v="73"/>
    <n v="22.777777777777779"/>
    <n v="54"/>
    <s v="11.35 AM"/>
    <s v="F"/>
    <x v="1"/>
    <n v="1"/>
    <x v="0"/>
  </r>
  <r>
    <x v="13"/>
    <s v="7.20.2023"/>
    <n v="21"/>
    <n v="73"/>
    <n v="22.777777777777779"/>
    <n v="54"/>
    <s v="11.35 AM"/>
    <s v="F"/>
    <x v="1"/>
    <s v="-"/>
    <x v="0"/>
  </r>
  <r>
    <x v="14"/>
    <s v="7.24.2023"/>
    <n v="12"/>
    <n v="75"/>
    <n v="23.888888888888889"/>
    <n v="55"/>
    <d v="1899-12-30T10:20:00"/>
    <s v="F"/>
    <x v="1"/>
    <n v="4"/>
    <x v="0"/>
  </r>
  <r>
    <x v="15"/>
    <s v="7.24.2023"/>
    <n v="12"/>
    <n v="75"/>
    <n v="23.888888888888889"/>
    <n v="55"/>
    <d v="1899-12-30T10:20:00"/>
    <s v="F"/>
    <x v="1"/>
    <n v="3"/>
    <x v="0"/>
  </r>
  <r>
    <x v="16"/>
    <s v="7.24.2023"/>
    <n v="12"/>
    <n v="75"/>
    <n v="23.888888888888889"/>
    <n v="55"/>
    <d v="1899-12-30T10:20:00"/>
    <s v="F"/>
    <x v="1"/>
    <s v="-"/>
    <x v="0"/>
  </r>
  <r>
    <x v="17"/>
    <s v="7.24.2023"/>
    <n v="12"/>
    <n v="75"/>
    <n v="23.888888888888889"/>
    <n v="53"/>
    <d v="1899-12-30T13:55:00"/>
    <s v="F"/>
    <x v="1"/>
    <n v="4"/>
    <x v="0"/>
  </r>
  <r>
    <x v="18"/>
    <s v="7.24.2023"/>
    <n v="12"/>
    <n v="75"/>
    <n v="23.888888888888889"/>
    <n v="53"/>
    <d v="1899-12-30T13:55:00"/>
    <s v="F"/>
    <x v="1"/>
    <n v="5"/>
    <x v="0"/>
  </r>
  <r>
    <x v="19"/>
    <s v="7.24.2023"/>
    <n v="12"/>
    <n v="75"/>
    <n v="23.888888888888889"/>
    <n v="53"/>
    <d v="1899-12-30T13:55:00"/>
    <s v="F"/>
    <x v="1"/>
    <n v="1"/>
    <x v="0"/>
  </r>
  <r>
    <x v="20"/>
    <s v="7.25.2023"/>
    <n v="21"/>
    <n v="73"/>
    <n v="22.777777777777779"/>
    <n v="55"/>
    <s v="11.:21 AM"/>
    <s v="F"/>
    <x v="1"/>
    <n v="2"/>
    <x v="0"/>
  </r>
  <r>
    <x v="21"/>
    <s v="7.25.2023"/>
    <n v="21"/>
    <n v="73"/>
    <n v="22.777777777777779"/>
    <n v="55"/>
    <s v="11.:21 AM"/>
    <s v="F"/>
    <x v="1"/>
    <n v="2"/>
    <x v="0"/>
  </r>
  <r>
    <x v="22"/>
    <s v="7.25.2023"/>
    <n v="21"/>
    <n v="73"/>
    <n v="22.777777777777779"/>
    <n v="55"/>
    <s v="11.:21 AM"/>
    <s v="F"/>
    <x v="1"/>
    <n v="5"/>
    <x v="0"/>
  </r>
  <r>
    <x v="23"/>
    <s v="7.25.2023"/>
    <n v="21"/>
    <n v="75"/>
    <n v="23.888888888888889"/>
    <n v="54"/>
    <d v="1899-12-30T14:15:00"/>
    <s v="F"/>
    <x v="1"/>
    <s v="-"/>
    <x v="0"/>
  </r>
  <r>
    <x v="24"/>
    <s v="7.25.2023"/>
    <n v="21"/>
    <n v="75"/>
    <n v="23.888888888888889"/>
    <n v="54"/>
    <d v="1899-12-30T14:15:00"/>
    <s v="F"/>
    <x v="1"/>
    <n v="7"/>
    <x v="0"/>
  </r>
  <r>
    <x v="25"/>
    <s v="7.25.2023"/>
    <n v="21"/>
    <n v="75"/>
    <n v="23.888888888888889"/>
    <n v="54"/>
    <d v="1899-12-30T14:15:00"/>
    <s v="F"/>
    <x v="1"/>
    <n v="3"/>
    <x v="0"/>
  </r>
  <r>
    <x v="26"/>
    <s v="7.26.2023"/>
    <n v="12"/>
    <n v="72"/>
    <n v="22.222222222222221"/>
    <n v="56"/>
    <d v="1899-12-30T10:50:00"/>
    <s v="F"/>
    <x v="1"/>
    <n v="3"/>
    <x v="0"/>
  </r>
  <r>
    <x v="27"/>
    <s v="7.26.2023"/>
    <n v="12"/>
    <n v="72"/>
    <n v="22.222222222222221"/>
    <n v="56"/>
    <d v="1899-12-30T10:50:00"/>
    <s v="F"/>
    <x v="1"/>
    <n v="4"/>
    <x v="0"/>
  </r>
  <r>
    <x v="28"/>
    <s v="7.26.2023"/>
    <n v="12"/>
    <n v="72"/>
    <n v="22.222222222222221"/>
    <n v="56"/>
    <d v="1899-12-30T10:50:00"/>
    <s v="F"/>
    <x v="1"/>
    <s v="-"/>
    <x v="0"/>
  </r>
  <r>
    <x v="29"/>
    <s v="7.26.2023"/>
    <n v="21"/>
    <n v="73"/>
    <n v="22.777777777777779"/>
    <n v="53"/>
    <d v="1899-12-30T13:37:00"/>
    <s v="F"/>
    <x v="1"/>
    <n v="3"/>
    <x v="0"/>
  </r>
  <r>
    <x v="0"/>
    <s v="6.28.2023"/>
    <n v="12"/>
    <n v="72"/>
    <n v="22.222222222222221"/>
    <n v="43"/>
    <d v="1899-12-30T16:00:00"/>
    <s v="?"/>
    <x v="1"/>
    <s v="-"/>
    <x v="0"/>
  </r>
  <r>
    <x v="1"/>
    <s v="6.29.2023"/>
    <n v="12"/>
    <n v="81"/>
    <n v="27.222222222222221"/>
    <n v="38"/>
    <d v="1899-12-30T14:05:00"/>
    <s v="?"/>
    <x v="1"/>
    <n v="1"/>
    <x v="0"/>
  </r>
  <r>
    <x v="2"/>
    <s v="7.17.2023"/>
    <n v="12"/>
    <n v="77"/>
    <n v="25"/>
    <n v="56"/>
    <d v="1899-12-30T14:54:00"/>
    <s v="?"/>
    <x v="1"/>
    <s v="-"/>
    <x v="0"/>
  </r>
  <r>
    <x v="3"/>
    <s v="7.17.2023"/>
    <n v="12"/>
    <n v="77"/>
    <n v="25"/>
    <n v="56"/>
    <d v="1899-12-30T14:54:00"/>
    <s v="?"/>
    <x v="1"/>
    <s v="-"/>
    <x v="0"/>
  </r>
  <r>
    <x v="4"/>
    <s v="7.12.2023"/>
    <n v="12"/>
    <n v="77"/>
    <n v="25"/>
    <n v="56"/>
    <d v="1899-12-30T14:54:00"/>
    <s v="?"/>
    <x v="1"/>
    <s v="-"/>
    <x v="0"/>
  </r>
  <r>
    <x v="5"/>
    <s v="7.18.2023"/>
    <n v="21"/>
    <n v="73"/>
    <n v="22.777777777777779"/>
    <n v="55"/>
    <d v="1899-12-30T14:10:00"/>
    <s v="?"/>
    <x v="1"/>
    <s v="-"/>
    <x v="0"/>
  </r>
  <r>
    <x v="6"/>
    <s v="7.18.2023"/>
    <n v="21"/>
    <n v="73"/>
    <n v="22.777777777777779"/>
    <n v="55"/>
    <d v="1899-12-30T14:10:00"/>
    <s v="?"/>
    <x v="1"/>
    <s v="-"/>
    <x v="0"/>
  </r>
  <r>
    <x v="7"/>
    <s v="7.18.2023"/>
    <n v="21"/>
    <n v="73"/>
    <n v="22.777777777777779"/>
    <n v="55"/>
    <d v="1899-12-30T14:10:00"/>
    <s v="?"/>
    <x v="1"/>
    <s v="-"/>
    <x v="0"/>
  </r>
  <r>
    <x v="8"/>
    <s v="7.19.2023"/>
    <n v="21"/>
    <n v="73"/>
    <n v="22.777777777777779"/>
    <n v="54"/>
    <d v="1899-12-30T12:10:00"/>
    <s v="?"/>
    <x v="1"/>
    <s v="-"/>
    <x v="0"/>
  </r>
  <r>
    <x v="9"/>
    <s v="7.19.2023"/>
    <n v="21"/>
    <n v="73"/>
    <n v="22.777777777777779"/>
    <n v="54"/>
    <d v="1899-12-30T12:10:00"/>
    <s v="?"/>
    <x v="1"/>
    <n v="1"/>
    <x v="0"/>
  </r>
  <r>
    <x v="10"/>
    <s v="7.19.2023"/>
    <n v="21"/>
    <n v="73"/>
    <n v="22.777777777777779"/>
    <n v="54"/>
    <d v="1899-12-30T12:10:00"/>
    <s v="?"/>
    <x v="1"/>
    <n v="23"/>
    <x v="0"/>
  </r>
  <r>
    <x v="11"/>
    <s v="7.20.2023"/>
    <n v="21"/>
    <n v="73"/>
    <n v="22.777777777777779"/>
    <n v="54"/>
    <s v="11.35 AM"/>
    <s v="?"/>
    <x v="1"/>
    <s v="-"/>
    <x v="0"/>
  </r>
  <r>
    <x v="12"/>
    <s v="7.20.2023"/>
    <n v="21"/>
    <n v="73"/>
    <n v="22.777777777777779"/>
    <n v="54"/>
    <s v="11.35 AM"/>
    <s v="?"/>
    <x v="1"/>
    <s v="-"/>
    <x v="0"/>
  </r>
  <r>
    <x v="13"/>
    <s v="7.20.2023"/>
    <n v="21"/>
    <n v="73"/>
    <n v="22.777777777777779"/>
    <n v="54"/>
    <s v="11.35 AM"/>
    <s v="?"/>
    <x v="1"/>
    <n v="6"/>
    <x v="0"/>
  </r>
  <r>
    <x v="14"/>
    <s v="7.24.2023"/>
    <n v="12"/>
    <n v="75"/>
    <n v="23.888888888888889"/>
    <n v="55"/>
    <d v="1899-12-30T10:20:00"/>
    <s v="?"/>
    <x v="1"/>
    <n v="1"/>
    <x v="0"/>
  </r>
  <r>
    <x v="15"/>
    <s v="7.24.2023"/>
    <n v="12"/>
    <n v="75"/>
    <n v="23.888888888888889"/>
    <n v="55"/>
    <d v="1899-12-30T10:20:00"/>
    <s v="?"/>
    <x v="1"/>
    <n v="2"/>
    <x v="0"/>
  </r>
  <r>
    <x v="16"/>
    <s v="7.24.2023"/>
    <n v="12"/>
    <n v="75"/>
    <n v="23.888888888888889"/>
    <n v="55"/>
    <d v="1899-12-30T10:20:00"/>
    <s v="?"/>
    <x v="1"/>
    <n v="11"/>
    <x v="0"/>
  </r>
  <r>
    <x v="17"/>
    <s v="7.24.2023"/>
    <n v="12"/>
    <n v="75"/>
    <n v="23.888888888888889"/>
    <n v="53"/>
    <d v="1899-12-30T13:55:00"/>
    <s v="?"/>
    <x v="1"/>
    <n v="1"/>
    <x v="0"/>
  </r>
  <r>
    <x v="18"/>
    <s v="7.24.2023"/>
    <n v="12"/>
    <n v="75"/>
    <n v="23.888888888888889"/>
    <n v="53"/>
    <d v="1899-12-30T13:55:00"/>
    <s v="?"/>
    <x v="1"/>
    <n v="4"/>
    <x v="0"/>
  </r>
  <r>
    <x v="19"/>
    <s v="7.24.2023"/>
    <n v="12"/>
    <n v="75"/>
    <n v="23.888888888888889"/>
    <n v="53"/>
    <d v="1899-12-30T13:55:00"/>
    <s v="?"/>
    <x v="1"/>
    <n v="2"/>
    <x v="0"/>
  </r>
  <r>
    <x v="20"/>
    <s v="7.25.2023"/>
    <n v="21"/>
    <n v="73"/>
    <n v="22.777777777777779"/>
    <n v="55"/>
    <s v="11.:21 AM"/>
    <s v="?"/>
    <x v="1"/>
    <n v="1"/>
    <x v="0"/>
  </r>
  <r>
    <x v="21"/>
    <s v="7.25.2023"/>
    <n v="21"/>
    <n v="73"/>
    <n v="22.777777777777779"/>
    <n v="55"/>
    <s v="11.:21 AM"/>
    <s v="?"/>
    <x v="1"/>
    <n v="1"/>
    <x v="0"/>
  </r>
  <r>
    <x v="22"/>
    <s v="7.25.2023"/>
    <n v="21"/>
    <n v="73"/>
    <n v="22.777777777777779"/>
    <n v="55"/>
    <s v="11.:21 AM"/>
    <s v="?"/>
    <x v="1"/>
    <n v="1"/>
    <x v="0"/>
  </r>
  <r>
    <x v="23"/>
    <s v="7.25.2023"/>
    <n v="21"/>
    <n v="75"/>
    <n v="23.888888888888889"/>
    <n v="54"/>
    <d v="1899-12-30T14:15:00"/>
    <s v="?"/>
    <x v="1"/>
    <n v="11"/>
    <x v="0"/>
  </r>
  <r>
    <x v="24"/>
    <s v="7.25.2023"/>
    <n v="21"/>
    <n v="75"/>
    <n v="23.888888888888889"/>
    <n v="54"/>
    <d v="1899-12-30T14:15:00"/>
    <s v="?"/>
    <x v="1"/>
    <s v="-"/>
    <x v="0"/>
  </r>
  <r>
    <x v="25"/>
    <s v="7.25.2023"/>
    <n v="21"/>
    <n v="75"/>
    <n v="23.888888888888889"/>
    <n v="54"/>
    <d v="1899-12-30T14:15:00"/>
    <s v="?"/>
    <x v="1"/>
    <n v="3"/>
    <x v="0"/>
  </r>
  <r>
    <x v="26"/>
    <s v="7.26.2023"/>
    <n v="12"/>
    <n v="72"/>
    <n v="22.222222222222221"/>
    <n v="56"/>
    <d v="1899-12-30T10:50:00"/>
    <s v="?"/>
    <x v="1"/>
    <n v="2"/>
    <x v="0"/>
  </r>
  <r>
    <x v="27"/>
    <s v="7.26.2023"/>
    <n v="12"/>
    <n v="72"/>
    <n v="22.222222222222221"/>
    <n v="56"/>
    <d v="1899-12-30T10:50:00"/>
    <s v="?"/>
    <x v="1"/>
    <n v="1"/>
    <x v="0"/>
  </r>
  <r>
    <x v="28"/>
    <s v="7.26.2023"/>
    <n v="12"/>
    <n v="72"/>
    <n v="22.222222222222221"/>
    <n v="56"/>
    <d v="1899-12-30T10:50:00"/>
    <s v="?"/>
    <x v="1"/>
    <n v="12"/>
    <x v="0"/>
  </r>
  <r>
    <x v="29"/>
    <s v="7.26.2023"/>
    <n v="21"/>
    <n v="73"/>
    <n v="22.777777777777779"/>
    <n v="53"/>
    <d v="1899-12-30T13:37:00"/>
    <s v="?"/>
    <x v="1"/>
    <s v="-"/>
    <x v="0"/>
  </r>
  <r>
    <x v="0"/>
    <s v="6.28.2023"/>
    <n v="12"/>
    <n v="72"/>
    <n v="22.222222222222221"/>
    <n v="43"/>
    <d v="1899-12-30T16:00:00"/>
    <s v="M"/>
    <x v="2"/>
    <s v="-"/>
    <x v="0"/>
  </r>
  <r>
    <x v="1"/>
    <s v="6.29.2023"/>
    <n v="12"/>
    <n v="81"/>
    <n v="27.222222222222221"/>
    <n v="38"/>
    <d v="1899-12-30T14:05:00"/>
    <s v="M"/>
    <x v="2"/>
    <s v="-"/>
    <x v="0"/>
  </r>
  <r>
    <x v="2"/>
    <s v="7.17.2023"/>
    <n v="12"/>
    <n v="77"/>
    <n v="25"/>
    <n v="56"/>
    <d v="1899-12-30T14:54:00"/>
    <s v="M"/>
    <x v="2"/>
    <n v="8"/>
    <x v="0"/>
  </r>
  <r>
    <x v="3"/>
    <s v="7.17.2023"/>
    <n v="12"/>
    <n v="77"/>
    <n v="25"/>
    <n v="56"/>
    <d v="1899-12-30T14:54:00"/>
    <s v="M"/>
    <x v="2"/>
    <n v="18"/>
    <x v="0"/>
  </r>
  <r>
    <x v="4"/>
    <s v="7.12.2023"/>
    <n v="12"/>
    <n v="77"/>
    <n v="25"/>
    <n v="56"/>
    <d v="1899-12-30T14:54:00"/>
    <s v="M"/>
    <x v="2"/>
    <n v="3"/>
    <x v="0"/>
  </r>
  <r>
    <x v="5"/>
    <s v="7.18.2023"/>
    <n v="21"/>
    <n v="73"/>
    <n v="22.777777777777779"/>
    <n v="55"/>
    <d v="1899-12-30T14:10:00"/>
    <s v="M"/>
    <x v="2"/>
    <s v="-"/>
    <x v="0"/>
  </r>
  <r>
    <x v="6"/>
    <s v="7.18.2023"/>
    <n v="21"/>
    <n v="73"/>
    <n v="22.777777777777779"/>
    <n v="55"/>
    <d v="1899-12-30T14:10:00"/>
    <s v="M"/>
    <x v="2"/>
    <s v="-"/>
    <x v="0"/>
  </r>
  <r>
    <x v="7"/>
    <s v="7.18.2023"/>
    <n v="21"/>
    <n v="73"/>
    <n v="22.777777777777779"/>
    <n v="55"/>
    <d v="1899-12-30T14:10:00"/>
    <s v="M"/>
    <x v="2"/>
    <n v="6"/>
    <x v="0"/>
  </r>
  <r>
    <x v="8"/>
    <s v="7.19.2023"/>
    <n v="21"/>
    <n v="73"/>
    <n v="22.777777777777779"/>
    <n v="54"/>
    <d v="1899-12-30T12:10:00"/>
    <s v="M"/>
    <x v="2"/>
    <s v="-"/>
    <x v="0"/>
  </r>
  <r>
    <x v="9"/>
    <s v="7.19.2023"/>
    <n v="21"/>
    <n v="73"/>
    <n v="22.777777777777779"/>
    <n v="54"/>
    <d v="1899-12-30T12:10:00"/>
    <s v="M"/>
    <x v="2"/>
    <n v="1"/>
    <x v="0"/>
  </r>
  <r>
    <x v="10"/>
    <s v="7.19.2023"/>
    <n v="21"/>
    <n v="73"/>
    <n v="22.777777777777779"/>
    <n v="54"/>
    <d v="1899-12-30T12:10:00"/>
    <s v="M"/>
    <x v="2"/>
    <s v="-"/>
    <x v="0"/>
  </r>
  <r>
    <x v="11"/>
    <s v="7.20.2023"/>
    <n v="21"/>
    <n v="73"/>
    <n v="22.777777777777779"/>
    <n v="54"/>
    <s v="11.35 AM"/>
    <s v="M"/>
    <x v="2"/>
    <n v="3"/>
    <x v="0"/>
  </r>
  <r>
    <x v="12"/>
    <s v="7.20.2023"/>
    <n v="21"/>
    <n v="73"/>
    <n v="22.777777777777779"/>
    <n v="54"/>
    <s v="11.35 AM"/>
    <s v="M"/>
    <x v="2"/>
    <s v="-"/>
    <x v="0"/>
  </r>
  <r>
    <x v="13"/>
    <s v="7.20.2023"/>
    <n v="21"/>
    <n v="73"/>
    <n v="22.777777777777779"/>
    <n v="54"/>
    <s v="11.35 AM"/>
    <s v="M"/>
    <x v="2"/>
    <s v="-"/>
    <x v="0"/>
  </r>
  <r>
    <x v="14"/>
    <s v="7.24.2023"/>
    <n v="12"/>
    <n v="75"/>
    <n v="23.888888888888889"/>
    <n v="55"/>
    <d v="1899-12-30T10:20:00"/>
    <s v="M"/>
    <x v="2"/>
    <n v="4"/>
    <x v="0"/>
  </r>
  <r>
    <x v="15"/>
    <s v="7.24.2023"/>
    <n v="12"/>
    <n v="75"/>
    <n v="23.888888888888889"/>
    <n v="55"/>
    <d v="1899-12-30T10:20:00"/>
    <s v="M"/>
    <x v="2"/>
    <n v="1"/>
    <x v="0"/>
  </r>
  <r>
    <x v="16"/>
    <s v="7.24.2023"/>
    <n v="12"/>
    <n v="75"/>
    <n v="23.888888888888889"/>
    <n v="55"/>
    <d v="1899-12-30T10:20:00"/>
    <s v="M"/>
    <x v="2"/>
    <s v="-"/>
    <x v="0"/>
  </r>
  <r>
    <x v="17"/>
    <s v="7.24.2023"/>
    <n v="12"/>
    <n v="75"/>
    <n v="23.888888888888889"/>
    <n v="53"/>
    <d v="1899-12-30T13:55:00"/>
    <s v="M"/>
    <x v="2"/>
    <n v="2"/>
    <x v="0"/>
  </r>
  <r>
    <x v="18"/>
    <s v="7.24.2023"/>
    <n v="12"/>
    <n v="75"/>
    <n v="23.888888888888889"/>
    <n v="53"/>
    <d v="1899-12-30T13:55:00"/>
    <s v="M"/>
    <x v="2"/>
    <s v="-"/>
    <x v="0"/>
  </r>
  <r>
    <x v="19"/>
    <s v="7.24.2023"/>
    <n v="12"/>
    <n v="75"/>
    <n v="23.888888888888889"/>
    <n v="53"/>
    <d v="1899-12-30T13:55:00"/>
    <s v="M"/>
    <x v="2"/>
    <n v="6"/>
    <x v="0"/>
  </r>
  <r>
    <x v="20"/>
    <s v="7.25.2023"/>
    <n v="21"/>
    <n v="73"/>
    <n v="22.777777777777779"/>
    <n v="55"/>
    <s v="11.:21 AM"/>
    <s v="M"/>
    <x v="2"/>
    <n v="1"/>
    <x v="0"/>
  </r>
  <r>
    <x v="21"/>
    <s v="7.25.2023"/>
    <n v="21"/>
    <n v="73"/>
    <n v="22.777777777777779"/>
    <n v="55"/>
    <s v="11.:21 AM"/>
    <s v="M"/>
    <x v="2"/>
    <n v="1"/>
    <x v="0"/>
  </r>
  <r>
    <x v="22"/>
    <s v="7.25.2023"/>
    <n v="21"/>
    <n v="73"/>
    <n v="22.777777777777779"/>
    <n v="55"/>
    <s v="11.:21 AM"/>
    <s v="M"/>
    <x v="2"/>
    <n v="3"/>
    <x v="0"/>
  </r>
  <r>
    <x v="23"/>
    <s v="7.25.2023"/>
    <n v="21"/>
    <n v="75"/>
    <n v="23.888888888888889"/>
    <n v="54"/>
    <d v="1899-12-30T14:15:00"/>
    <s v="M"/>
    <x v="2"/>
    <s v="-"/>
    <x v="0"/>
  </r>
  <r>
    <x v="24"/>
    <s v="7.25.2023"/>
    <n v="21"/>
    <n v="75"/>
    <n v="23.888888888888889"/>
    <n v="54"/>
    <d v="1899-12-30T14:15:00"/>
    <s v="M"/>
    <x v="2"/>
    <n v="4"/>
    <x v="0"/>
  </r>
  <r>
    <x v="25"/>
    <s v="7.25.2023"/>
    <n v="21"/>
    <n v="75"/>
    <n v="23.888888888888889"/>
    <n v="54"/>
    <d v="1899-12-30T14:15:00"/>
    <s v="M"/>
    <x v="2"/>
    <n v="6"/>
    <x v="0"/>
  </r>
  <r>
    <x v="26"/>
    <s v="7.26.2023"/>
    <n v="12"/>
    <n v="72"/>
    <n v="22.222222222222221"/>
    <n v="56"/>
    <d v="1899-12-30T10:50:00"/>
    <s v="M"/>
    <x v="2"/>
    <n v="1"/>
    <x v="0"/>
  </r>
  <r>
    <x v="27"/>
    <s v="7.26.2023"/>
    <n v="12"/>
    <n v="72"/>
    <n v="22.222222222222221"/>
    <n v="56"/>
    <d v="1899-12-30T10:50:00"/>
    <s v="M"/>
    <x v="2"/>
    <n v="3"/>
    <x v="0"/>
  </r>
  <r>
    <x v="28"/>
    <s v="7.26.2023"/>
    <n v="12"/>
    <n v="72"/>
    <n v="22.222222222222221"/>
    <n v="56"/>
    <d v="1899-12-30T10:50:00"/>
    <s v="M"/>
    <x v="2"/>
    <s v="-"/>
    <x v="0"/>
  </r>
  <r>
    <x v="29"/>
    <s v="7.26.2023"/>
    <n v="21"/>
    <n v="73"/>
    <n v="22.777777777777779"/>
    <n v="53"/>
    <d v="1899-12-30T13:37:00"/>
    <s v="M"/>
    <x v="2"/>
    <n v="1"/>
    <x v="0"/>
  </r>
  <r>
    <x v="0"/>
    <s v="6.28.2023"/>
    <n v="12"/>
    <n v="72"/>
    <n v="22.222222222222221"/>
    <n v="43"/>
    <d v="1899-12-30T16:00:00"/>
    <s v="F"/>
    <x v="2"/>
    <s v="-"/>
    <x v="0"/>
  </r>
  <r>
    <x v="1"/>
    <s v="6.29.2023"/>
    <n v="12"/>
    <n v="81"/>
    <n v="27.222222222222221"/>
    <n v="38"/>
    <d v="1899-12-30T14:05:00"/>
    <s v="F"/>
    <x v="2"/>
    <s v="-"/>
    <x v="0"/>
  </r>
  <r>
    <x v="2"/>
    <s v="7.17.2023"/>
    <n v="12"/>
    <n v="77"/>
    <n v="25"/>
    <n v="56"/>
    <d v="1899-12-30T14:54:00"/>
    <s v="F"/>
    <x v="2"/>
    <s v="-"/>
    <x v="0"/>
  </r>
  <r>
    <x v="3"/>
    <s v="7.17.2023"/>
    <n v="12"/>
    <n v="77"/>
    <n v="25"/>
    <n v="56"/>
    <d v="1899-12-30T14:54:00"/>
    <s v="F"/>
    <x v="2"/>
    <s v="-"/>
    <x v="0"/>
  </r>
  <r>
    <x v="4"/>
    <s v="7.12.2023"/>
    <n v="12"/>
    <n v="77"/>
    <n v="25"/>
    <n v="56"/>
    <d v="1899-12-30T14:54:00"/>
    <s v="F"/>
    <x v="2"/>
    <s v="-"/>
    <x v="0"/>
  </r>
  <r>
    <x v="5"/>
    <s v="7.18.2023"/>
    <n v="21"/>
    <n v="73"/>
    <n v="22.777777777777779"/>
    <n v="55"/>
    <d v="1899-12-30T14:10:00"/>
    <s v="F"/>
    <x v="2"/>
    <s v="-"/>
    <x v="0"/>
  </r>
  <r>
    <x v="6"/>
    <s v="7.18.2023"/>
    <n v="21"/>
    <n v="73"/>
    <n v="22.777777777777779"/>
    <n v="55"/>
    <d v="1899-12-30T14:10:00"/>
    <s v="F"/>
    <x v="2"/>
    <n v="1"/>
    <x v="0"/>
  </r>
  <r>
    <x v="7"/>
    <s v="7.18.2023"/>
    <n v="21"/>
    <n v="73"/>
    <n v="22.777777777777779"/>
    <n v="55"/>
    <d v="1899-12-30T14:10:00"/>
    <s v="F"/>
    <x v="2"/>
    <n v="4"/>
    <x v="0"/>
  </r>
  <r>
    <x v="8"/>
    <s v="7.19.2023"/>
    <n v="21"/>
    <n v="73"/>
    <n v="22.777777777777779"/>
    <n v="54"/>
    <d v="1899-12-30T12:10:00"/>
    <s v="F"/>
    <x v="2"/>
    <s v="-"/>
    <x v="0"/>
  </r>
  <r>
    <x v="9"/>
    <s v="7.19.2023"/>
    <n v="21"/>
    <n v="73"/>
    <n v="22.777777777777779"/>
    <n v="54"/>
    <d v="1899-12-30T12:10:00"/>
    <s v="F"/>
    <x v="2"/>
    <n v="2"/>
    <x v="0"/>
  </r>
  <r>
    <x v="10"/>
    <s v="7.19.2023"/>
    <n v="21"/>
    <n v="73"/>
    <n v="22.777777777777779"/>
    <n v="54"/>
    <d v="1899-12-30T12:10:00"/>
    <s v="F"/>
    <x v="2"/>
    <s v="-"/>
    <x v="0"/>
  </r>
  <r>
    <x v="11"/>
    <s v="7.20.2023"/>
    <n v="21"/>
    <n v="73"/>
    <n v="22.777777777777779"/>
    <n v="54"/>
    <s v="11.35 AM"/>
    <s v="F"/>
    <x v="2"/>
    <n v="1"/>
    <x v="0"/>
  </r>
  <r>
    <x v="12"/>
    <s v="7.20.2023"/>
    <n v="21"/>
    <n v="73"/>
    <n v="22.777777777777779"/>
    <n v="54"/>
    <s v="11.35 AM"/>
    <s v="F"/>
    <x v="2"/>
    <n v="3"/>
    <x v="0"/>
  </r>
  <r>
    <x v="13"/>
    <s v="7.20.2023"/>
    <n v="21"/>
    <n v="73"/>
    <n v="22.777777777777779"/>
    <n v="54"/>
    <s v="11.35 AM"/>
    <s v="F"/>
    <x v="2"/>
    <s v="-"/>
    <x v="0"/>
  </r>
  <r>
    <x v="14"/>
    <s v="7.24.2023"/>
    <n v="12"/>
    <n v="75"/>
    <n v="23.888888888888889"/>
    <n v="55"/>
    <d v="1899-12-30T10:20:00"/>
    <s v="F"/>
    <x v="2"/>
    <n v="3"/>
    <x v="0"/>
  </r>
  <r>
    <x v="15"/>
    <s v="7.24.2023"/>
    <n v="12"/>
    <n v="75"/>
    <n v="23.888888888888889"/>
    <n v="55"/>
    <d v="1899-12-30T10:20:00"/>
    <s v="F"/>
    <x v="2"/>
    <n v="2"/>
    <x v="0"/>
  </r>
  <r>
    <x v="16"/>
    <s v="7.24.2023"/>
    <n v="12"/>
    <n v="75"/>
    <n v="23.888888888888889"/>
    <n v="55"/>
    <d v="1899-12-30T10:20:00"/>
    <s v="F"/>
    <x v="2"/>
    <s v="-"/>
    <x v="0"/>
  </r>
  <r>
    <x v="17"/>
    <s v="7.24.2023"/>
    <n v="12"/>
    <n v="75"/>
    <n v="23.888888888888889"/>
    <n v="53"/>
    <d v="1899-12-30T13:55:00"/>
    <s v="F"/>
    <x v="2"/>
    <n v="1"/>
    <x v="0"/>
  </r>
  <r>
    <x v="18"/>
    <s v="7.24.2023"/>
    <n v="12"/>
    <n v="75"/>
    <n v="23.888888888888889"/>
    <n v="53"/>
    <d v="1899-12-30T13:55:00"/>
    <s v="F"/>
    <x v="2"/>
    <n v="3"/>
    <x v="0"/>
  </r>
  <r>
    <x v="19"/>
    <s v="7.24.2023"/>
    <n v="12"/>
    <n v="75"/>
    <n v="23.888888888888889"/>
    <n v="53"/>
    <d v="1899-12-30T13:55:00"/>
    <s v="F"/>
    <x v="2"/>
    <n v="3"/>
    <x v="0"/>
  </r>
  <r>
    <x v="20"/>
    <s v="7.25.2023"/>
    <n v="21"/>
    <n v="73"/>
    <n v="22.777777777777779"/>
    <n v="55"/>
    <s v="11.:21 AM"/>
    <s v="F"/>
    <x v="2"/>
    <n v="1"/>
    <x v="0"/>
  </r>
  <r>
    <x v="21"/>
    <s v="7.25.2023"/>
    <n v="21"/>
    <n v="73"/>
    <n v="22.777777777777779"/>
    <n v="55"/>
    <s v="11.:21 AM"/>
    <s v="F"/>
    <x v="2"/>
    <s v="-"/>
    <x v="0"/>
  </r>
  <r>
    <x v="22"/>
    <s v="7.25.2023"/>
    <n v="21"/>
    <n v="73"/>
    <n v="22.777777777777779"/>
    <n v="55"/>
    <s v="11.:21 AM"/>
    <s v="F"/>
    <x v="2"/>
    <n v="2"/>
    <x v="0"/>
  </r>
  <r>
    <x v="23"/>
    <s v="7.25.2023"/>
    <n v="21"/>
    <n v="75"/>
    <n v="23.888888888888889"/>
    <n v="54"/>
    <d v="1899-12-30T14:15:00"/>
    <s v="F"/>
    <x v="2"/>
    <s v="-"/>
    <x v="0"/>
  </r>
  <r>
    <x v="24"/>
    <s v="7.25.2023"/>
    <n v="21"/>
    <n v="75"/>
    <n v="23.888888888888889"/>
    <n v="54"/>
    <d v="1899-12-30T14:15:00"/>
    <s v="F"/>
    <x v="2"/>
    <s v="-"/>
    <x v="0"/>
  </r>
  <r>
    <x v="25"/>
    <s v="7.25.2023"/>
    <n v="21"/>
    <n v="75"/>
    <n v="23.888888888888889"/>
    <n v="54"/>
    <d v="1899-12-30T14:15:00"/>
    <s v="F"/>
    <x v="2"/>
    <n v="2"/>
    <x v="0"/>
  </r>
  <r>
    <x v="26"/>
    <s v="7.26.2023"/>
    <n v="12"/>
    <n v="72"/>
    <n v="22.222222222222221"/>
    <n v="56"/>
    <d v="1899-12-30T10:50:00"/>
    <s v="F"/>
    <x v="2"/>
    <n v="1"/>
    <x v="0"/>
  </r>
  <r>
    <x v="27"/>
    <s v="7.26.2023"/>
    <n v="12"/>
    <n v="72"/>
    <n v="22.222222222222221"/>
    <n v="56"/>
    <d v="1899-12-30T10:50:00"/>
    <s v="F"/>
    <x v="2"/>
    <s v="-"/>
    <x v="0"/>
  </r>
  <r>
    <x v="28"/>
    <s v="7.26.2023"/>
    <n v="12"/>
    <n v="72"/>
    <n v="22.222222222222221"/>
    <n v="56"/>
    <d v="1899-12-30T10:50:00"/>
    <s v="F"/>
    <x v="2"/>
    <s v="-"/>
    <x v="0"/>
  </r>
  <r>
    <x v="29"/>
    <s v="7.26.2023"/>
    <n v="21"/>
    <n v="73"/>
    <n v="22.777777777777779"/>
    <n v="53"/>
    <d v="1899-12-30T13:37:00"/>
    <s v="F"/>
    <x v="2"/>
    <n v="3"/>
    <x v="0"/>
  </r>
  <r>
    <x v="0"/>
    <s v="6.28.2023"/>
    <n v="12"/>
    <n v="72"/>
    <n v="22.222222222222221"/>
    <n v="43"/>
    <d v="1899-12-30T16:00:00"/>
    <s v="?"/>
    <x v="2"/>
    <n v="10"/>
    <x v="0"/>
  </r>
  <r>
    <x v="1"/>
    <s v="6.29.2023"/>
    <n v="12"/>
    <n v="81"/>
    <n v="27.222222222222221"/>
    <n v="38"/>
    <d v="1899-12-30T14:05:00"/>
    <s v="?"/>
    <x v="2"/>
    <n v="11"/>
    <x v="0"/>
  </r>
  <r>
    <x v="2"/>
    <s v="7.17.2023"/>
    <n v="12"/>
    <n v="77"/>
    <n v="25"/>
    <n v="56"/>
    <d v="1899-12-30T14:54:00"/>
    <s v="?"/>
    <x v="2"/>
    <s v="-"/>
    <x v="0"/>
  </r>
  <r>
    <x v="3"/>
    <s v="7.17.2023"/>
    <n v="12"/>
    <n v="77"/>
    <n v="25"/>
    <n v="56"/>
    <d v="1899-12-30T14:54:00"/>
    <s v="?"/>
    <x v="2"/>
    <s v="-"/>
    <x v="0"/>
  </r>
  <r>
    <x v="4"/>
    <s v="7.12.2023"/>
    <n v="12"/>
    <n v="77"/>
    <n v="25"/>
    <n v="56"/>
    <d v="1899-12-30T14:54:00"/>
    <s v="?"/>
    <x v="2"/>
    <s v="-"/>
    <x v="0"/>
  </r>
  <r>
    <x v="5"/>
    <s v="7.18.2023"/>
    <n v="21"/>
    <n v="73"/>
    <n v="22.777777777777779"/>
    <n v="55"/>
    <d v="1899-12-30T14:10:00"/>
    <s v="?"/>
    <x v="2"/>
    <s v="-"/>
    <x v="0"/>
  </r>
  <r>
    <x v="6"/>
    <s v="7.18.2023"/>
    <n v="21"/>
    <n v="73"/>
    <n v="22.777777777777779"/>
    <n v="55"/>
    <d v="1899-12-30T14:10:00"/>
    <s v="?"/>
    <x v="2"/>
    <s v="-"/>
    <x v="0"/>
  </r>
  <r>
    <x v="7"/>
    <s v="7.18.2023"/>
    <n v="21"/>
    <n v="73"/>
    <n v="22.777777777777779"/>
    <n v="55"/>
    <d v="1899-12-30T14:10:00"/>
    <s v="?"/>
    <x v="2"/>
    <s v="-"/>
    <x v="0"/>
  </r>
  <r>
    <x v="8"/>
    <s v="7.19.2023"/>
    <n v="21"/>
    <n v="73"/>
    <n v="22.777777777777779"/>
    <n v="54"/>
    <d v="1899-12-30T12:10:00"/>
    <s v="?"/>
    <x v="2"/>
    <s v="-"/>
    <x v="0"/>
  </r>
  <r>
    <x v="9"/>
    <s v="7.19.2023"/>
    <n v="21"/>
    <n v="73"/>
    <n v="22.777777777777779"/>
    <n v="54"/>
    <d v="1899-12-30T12:10:00"/>
    <s v="?"/>
    <x v="2"/>
    <s v="-"/>
    <x v="0"/>
  </r>
  <r>
    <x v="10"/>
    <s v="7.19.2023"/>
    <n v="21"/>
    <n v="73"/>
    <n v="22.777777777777779"/>
    <n v="54"/>
    <d v="1899-12-30T12:10:00"/>
    <s v="?"/>
    <x v="2"/>
    <n v="4"/>
    <x v="0"/>
  </r>
  <r>
    <x v="11"/>
    <s v="7.20.2023"/>
    <n v="21"/>
    <n v="73"/>
    <n v="22.777777777777779"/>
    <n v="54"/>
    <s v="11.35 AM"/>
    <s v="?"/>
    <x v="2"/>
    <s v="-"/>
    <x v="0"/>
  </r>
  <r>
    <x v="12"/>
    <s v="7.20.2023"/>
    <n v="21"/>
    <n v="73"/>
    <n v="22.777777777777779"/>
    <n v="54"/>
    <s v="11.35 AM"/>
    <s v="?"/>
    <x v="2"/>
    <s v="-"/>
    <x v="0"/>
  </r>
  <r>
    <x v="13"/>
    <s v="7.20.2023"/>
    <n v="21"/>
    <n v="73"/>
    <n v="22.777777777777779"/>
    <n v="54"/>
    <s v="11.35 AM"/>
    <s v="?"/>
    <x v="2"/>
    <n v="9"/>
    <x v="0"/>
  </r>
  <r>
    <x v="14"/>
    <s v="7.24.2023"/>
    <n v="12"/>
    <n v="75"/>
    <n v="23.888888888888889"/>
    <n v="55"/>
    <d v="1899-12-30T10:20:00"/>
    <s v="?"/>
    <x v="2"/>
    <n v="1"/>
    <x v="0"/>
  </r>
  <r>
    <x v="15"/>
    <s v="7.24.2023"/>
    <n v="12"/>
    <n v="75"/>
    <n v="23.888888888888889"/>
    <n v="55"/>
    <d v="1899-12-30T10:20:00"/>
    <s v="?"/>
    <x v="2"/>
    <n v="2"/>
    <x v="0"/>
  </r>
  <r>
    <x v="16"/>
    <s v="7.24.2023"/>
    <n v="12"/>
    <n v="75"/>
    <n v="23.888888888888889"/>
    <n v="55"/>
    <d v="1899-12-30T10:20:00"/>
    <s v="?"/>
    <x v="2"/>
    <n v="8"/>
    <x v="0"/>
  </r>
  <r>
    <x v="17"/>
    <s v="7.24.2023"/>
    <n v="12"/>
    <n v="75"/>
    <n v="23.888888888888889"/>
    <n v="53"/>
    <d v="1899-12-30T13:55:00"/>
    <s v="?"/>
    <x v="2"/>
    <n v="4"/>
    <x v="0"/>
  </r>
  <r>
    <x v="18"/>
    <s v="7.24.2023"/>
    <n v="12"/>
    <n v="75"/>
    <n v="23.888888888888889"/>
    <n v="53"/>
    <d v="1899-12-30T13:55:00"/>
    <s v="?"/>
    <x v="2"/>
    <s v="-"/>
    <x v="0"/>
  </r>
  <r>
    <x v="19"/>
    <s v="7.24.2023"/>
    <n v="12"/>
    <n v="75"/>
    <n v="23.888888888888889"/>
    <n v="53"/>
    <d v="1899-12-30T13:55:00"/>
    <s v="?"/>
    <x v="2"/>
    <n v="2"/>
    <x v="0"/>
  </r>
  <r>
    <x v="20"/>
    <s v="7.25.2023"/>
    <n v="21"/>
    <n v="73"/>
    <n v="22.777777777777779"/>
    <n v="55"/>
    <s v="11.:21 AM"/>
    <s v="?"/>
    <x v="2"/>
    <n v="3"/>
    <x v="0"/>
  </r>
  <r>
    <x v="21"/>
    <s v="7.25.2023"/>
    <n v="21"/>
    <n v="73"/>
    <n v="22.777777777777779"/>
    <n v="55"/>
    <s v="11.:21 AM"/>
    <s v="?"/>
    <x v="2"/>
    <s v="-"/>
    <x v="0"/>
  </r>
  <r>
    <x v="22"/>
    <s v="7.25.2023"/>
    <n v="21"/>
    <n v="73"/>
    <n v="22.777777777777779"/>
    <n v="55"/>
    <s v="11.:21 AM"/>
    <s v="?"/>
    <x v="2"/>
    <n v="3"/>
    <x v="0"/>
  </r>
  <r>
    <x v="23"/>
    <s v="7.25.2023"/>
    <n v="21"/>
    <n v="75"/>
    <n v="23.888888888888889"/>
    <n v="54"/>
    <d v="1899-12-30T14:15:00"/>
    <s v="?"/>
    <x v="2"/>
    <n v="6"/>
    <x v="0"/>
  </r>
  <r>
    <x v="24"/>
    <s v="7.25.2023"/>
    <n v="21"/>
    <n v="75"/>
    <n v="23.888888888888889"/>
    <n v="54"/>
    <d v="1899-12-30T14:15:00"/>
    <s v="?"/>
    <x v="2"/>
    <s v="-"/>
    <x v="0"/>
  </r>
  <r>
    <x v="25"/>
    <s v="7.25.2023"/>
    <n v="21"/>
    <n v="75"/>
    <n v="23.888888888888889"/>
    <n v="54"/>
    <d v="1899-12-30T14:15:00"/>
    <s v="?"/>
    <x v="2"/>
    <n v="2"/>
    <x v="0"/>
  </r>
  <r>
    <x v="26"/>
    <s v="7.26.2023"/>
    <n v="12"/>
    <n v="72"/>
    <n v="22.222222222222221"/>
    <n v="56"/>
    <d v="1899-12-30T10:50:00"/>
    <s v="?"/>
    <x v="2"/>
    <n v="1"/>
    <x v="0"/>
  </r>
  <r>
    <x v="27"/>
    <s v="7.26.2023"/>
    <n v="12"/>
    <n v="72"/>
    <n v="22.222222222222221"/>
    <n v="56"/>
    <d v="1899-12-30T10:50:00"/>
    <s v="?"/>
    <x v="2"/>
    <s v="-"/>
    <x v="0"/>
  </r>
  <r>
    <x v="28"/>
    <s v="7.26.2023"/>
    <n v="12"/>
    <n v="72"/>
    <n v="22.222222222222221"/>
    <n v="56"/>
    <d v="1899-12-30T10:50:00"/>
    <s v="?"/>
    <x v="2"/>
    <n v="9"/>
    <x v="0"/>
  </r>
  <r>
    <x v="29"/>
    <s v="7.26.2023"/>
    <n v="21"/>
    <n v="73"/>
    <n v="22.777777777777779"/>
    <n v="53"/>
    <d v="1899-12-30T13:37:00"/>
    <s v="?"/>
    <x v="2"/>
    <n v="2"/>
    <x v="0"/>
  </r>
  <r>
    <x v="0"/>
    <s v="8.7.2023"/>
    <n v="12"/>
    <n v="72"/>
    <n v="22.222222222222221"/>
    <n v="58"/>
    <d v="1899-12-30T10:07:00"/>
    <s v="M"/>
    <x v="0"/>
    <n v="6"/>
    <x v="1"/>
  </r>
  <r>
    <x v="1"/>
    <s v="8.7.2023"/>
    <n v="12"/>
    <n v="72"/>
    <n v="22.222222222222221"/>
    <n v="58"/>
    <d v="1899-12-30T10:07:00"/>
    <s v="M"/>
    <x v="0"/>
    <s v="-"/>
    <x v="1"/>
  </r>
  <r>
    <x v="2"/>
    <s v="8.7.2023"/>
    <n v="12"/>
    <n v="72"/>
    <n v="22.222222222222221"/>
    <n v="58"/>
    <d v="1899-12-30T10:07:00"/>
    <s v="M"/>
    <x v="0"/>
    <n v="5"/>
    <x v="1"/>
  </r>
  <r>
    <x v="3"/>
    <s v="8.7.2023"/>
    <n v="21"/>
    <n v="72"/>
    <n v="22.222222222222221"/>
    <n v="56"/>
    <d v="1899-12-30T13:30:00"/>
    <s v="M"/>
    <x v="0"/>
    <n v="5"/>
    <x v="1"/>
  </r>
  <r>
    <x v="4"/>
    <s v="8.7.2023"/>
    <n v="21"/>
    <n v="72"/>
    <n v="22.222222222222221"/>
    <n v="56"/>
    <d v="1899-12-30T13:30:00"/>
    <s v="M"/>
    <x v="0"/>
    <n v="9"/>
    <x v="1"/>
  </r>
  <r>
    <x v="5"/>
    <s v="8.7.2023"/>
    <n v="21"/>
    <n v="72"/>
    <n v="22.222222222222221"/>
    <n v="56"/>
    <d v="1899-12-30T13:30:00"/>
    <s v="M"/>
    <x v="0"/>
    <s v="-"/>
    <x v="1"/>
  </r>
  <r>
    <x v="6"/>
    <s v="8.14.2023"/>
    <n v="12"/>
    <n v="70"/>
    <n v="21.111111111111111"/>
    <n v="57"/>
    <d v="1899-12-30T11:02:00"/>
    <s v="M"/>
    <x v="0"/>
    <n v="2"/>
    <x v="1"/>
  </r>
  <r>
    <x v="7"/>
    <s v="8.14.2023"/>
    <n v="12"/>
    <n v="70"/>
    <n v="21.111111111111111"/>
    <n v="57"/>
    <d v="1899-12-30T11:02:00"/>
    <s v="M"/>
    <x v="0"/>
    <n v="3"/>
    <x v="1"/>
  </r>
  <r>
    <x v="8"/>
    <s v="8.15.2023"/>
    <n v="21"/>
    <n v="72"/>
    <n v="22.222222222222221"/>
    <n v="59"/>
    <d v="1899-12-30T10:38:00"/>
    <s v="M"/>
    <x v="0"/>
    <n v="2"/>
    <x v="1"/>
  </r>
  <r>
    <x v="9"/>
    <s v="8.15.2023"/>
    <n v="21"/>
    <n v="72"/>
    <n v="22.222222222222221"/>
    <n v="59"/>
    <d v="1899-12-30T10:38:00"/>
    <s v="M"/>
    <x v="0"/>
    <s v="-"/>
    <x v="1"/>
  </r>
  <r>
    <x v="10"/>
    <s v="8.15.2023"/>
    <n v="21"/>
    <n v="72"/>
    <n v="22.222222222222221"/>
    <n v="57"/>
    <d v="1899-12-30T12:54:00"/>
    <s v="M"/>
    <x v="0"/>
    <n v="3"/>
    <x v="1"/>
  </r>
  <r>
    <x v="11"/>
    <s v="8.15.2023"/>
    <n v="21"/>
    <n v="72"/>
    <n v="22.222222222222221"/>
    <n v="57"/>
    <d v="1899-12-30T12:54:00"/>
    <s v="M"/>
    <x v="0"/>
    <n v="2"/>
    <x v="1"/>
  </r>
  <r>
    <x v="12"/>
    <s v="8.15.2023"/>
    <n v="12"/>
    <n v="72"/>
    <n v="22.222222222222221"/>
    <n v="56"/>
    <d v="1899-12-30T14:05:00"/>
    <s v="M"/>
    <x v="0"/>
    <n v="6"/>
    <x v="1"/>
  </r>
  <r>
    <x v="13"/>
    <s v="8.15.2023"/>
    <n v="12"/>
    <n v="72"/>
    <n v="22.222222222222221"/>
    <n v="56"/>
    <d v="1899-12-30T14:05:00"/>
    <s v="M"/>
    <x v="0"/>
    <s v="-"/>
    <x v="1"/>
  </r>
  <r>
    <x v="14"/>
    <s v="8.28.2023"/>
    <n v="12"/>
    <n v="72"/>
    <n v="22.222222222222221"/>
    <n v="60"/>
    <d v="1899-12-30T10:16:00"/>
    <s v="M"/>
    <x v="0"/>
    <n v="2"/>
    <x v="1"/>
  </r>
  <r>
    <x v="15"/>
    <s v="8.28.2023"/>
    <n v="12"/>
    <n v="72"/>
    <n v="22.222222222222221"/>
    <n v="60"/>
    <d v="1899-12-30T10:16:00"/>
    <s v="M"/>
    <x v="0"/>
    <s v="-"/>
    <x v="1"/>
  </r>
  <r>
    <x v="16"/>
    <s v="8.28.2023"/>
    <n v="21"/>
    <n v="72"/>
    <n v="22.222222222222221"/>
    <n v="57"/>
    <d v="1899-12-30T14:13:00"/>
    <s v="M"/>
    <x v="0"/>
    <n v="2"/>
    <x v="1"/>
  </r>
  <r>
    <x v="17"/>
    <s v="8.28.2023"/>
    <n v="21"/>
    <n v="72"/>
    <n v="22.222222222222221"/>
    <n v="57"/>
    <d v="1899-12-30T14:13:00"/>
    <s v="M"/>
    <x v="0"/>
    <n v="3"/>
    <x v="1"/>
  </r>
  <r>
    <x v="18"/>
    <s v="8.29.2023"/>
    <n v="12"/>
    <n v="72"/>
    <n v="22.222222222222221"/>
    <n v="58"/>
    <d v="1899-12-30T09:45:00"/>
    <s v="M"/>
    <x v="0"/>
    <n v="5"/>
    <x v="1"/>
  </r>
  <r>
    <x v="19"/>
    <s v="8.29.2023"/>
    <n v="12"/>
    <n v="72"/>
    <n v="22.222222222222221"/>
    <n v="58"/>
    <d v="1899-12-30T09:45:00"/>
    <s v="M"/>
    <x v="0"/>
    <n v="6"/>
    <x v="1"/>
  </r>
  <r>
    <x v="20"/>
    <s v="9.5.2023"/>
    <n v="12"/>
    <n v="72"/>
    <n v="22.222222222222221"/>
    <n v="58"/>
    <d v="1899-12-30T16:48:00"/>
    <s v="M"/>
    <x v="0"/>
    <n v="4"/>
    <x v="1"/>
  </r>
  <r>
    <x v="21"/>
    <s v="9.5.2023"/>
    <n v="12"/>
    <n v="72"/>
    <n v="22.222222222222221"/>
    <n v="58"/>
    <d v="1899-12-30T16:48:00"/>
    <s v="M"/>
    <x v="0"/>
    <n v="9"/>
    <x v="1"/>
  </r>
  <r>
    <x v="22"/>
    <s v="9.5.2023"/>
    <n v="12"/>
    <n v="72"/>
    <n v="22.222222222222221"/>
    <n v="58"/>
    <d v="1899-12-30T16:48:00"/>
    <s v="M"/>
    <x v="0"/>
    <n v="11"/>
    <x v="1"/>
  </r>
  <r>
    <x v="23"/>
    <s v="9.6.2023"/>
    <n v="21"/>
    <n v="72"/>
    <n v="22.222222222222221"/>
    <n v="57"/>
    <d v="1899-12-30T13:16:00"/>
    <s v="M"/>
    <x v="0"/>
    <s v="-"/>
    <x v="1"/>
  </r>
  <r>
    <x v="24"/>
    <s v="9.6.2023"/>
    <n v="21"/>
    <n v="72"/>
    <n v="22.222222222222221"/>
    <n v="57"/>
    <d v="1899-12-30T13:16:00"/>
    <s v="M"/>
    <x v="0"/>
    <n v="6"/>
    <x v="1"/>
  </r>
  <r>
    <x v="25"/>
    <s v="9.6.2023"/>
    <n v="21"/>
    <n v="72"/>
    <n v="22.222222222222221"/>
    <n v="57"/>
    <d v="1899-12-30T13:16:00"/>
    <s v="M"/>
    <x v="0"/>
    <n v="4"/>
    <x v="1"/>
  </r>
  <r>
    <x v="0"/>
    <s v="8.7.2023"/>
    <n v="12"/>
    <n v="72"/>
    <n v="22.222222222222221"/>
    <n v="58"/>
    <d v="1899-12-30T10:07:00"/>
    <s v="F"/>
    <x v="0"/>
    <n v="4"/>
    <x v="1"/>
  </r>
  <r>
    <x v="1"/>
    <s v="8.7.2023"/>
    <n v="12"/>
    <n v="72"/>
    <n v="22.222222222222221"/>
    <n v="58"/>
    <d v="1899-12-30T10:07:00"/>
    <s v="F"/>
    <x v="0"/>
    <s v="-"/>
    <x v="1"/>
  </r>
  <r>
    <x v="2"/>
    <s v="8.7.2023"/>
    <n v="12"/>
    <n v="72"/>
    <n v="22.222222222222221"/>
    <n v="58"/>
    <d v="1899-12-30T10:07:00"/>
    <s v="F"/>
    <x v="0"/>
    <n v="7"/>
    <x v="1"/>
  </r>
  <r>
    <x v="3"/>
    <s v="8.7.2023"/>
    <n v="21"/>
    <n v="72"/>
    <n v="22.222222222222221"/>
    <n v="56"/>
    <d v="1899-12-30T13:30:00"/>
    <s v="F"/>
    <x v="0"/>
    <n v="4"/>
    <x v="1"/>
  </r>
  <r>
    <x v="4"/>
    <s v="8.7.2023"/>
    <n v="21"/>
    <n v="72"/>
    <n v="22.222222222222221"/>
    <n v="56"/>
    <d v="1899-12-30T13:30:00"/>
    <s v="F"/>
    <x v="0"/>
    <n v="7"/>
    <x v="1"/>
  </r>
  <r>
    <x v="5"/>
    <s v="8.7.2023"/>
    <n v="21"/>
    <n v="72"/>
    <n v="22.222222222222221"/>
    <n v="56"/>
    <d v="1899-12-30T13:30:00"/>
    <s v="F"/>
    <x v="0"/>
    <s v="-"/>
    <x v="1"/>
  </r>
  <r>
    <x v="6"/>
    <s v="8.14.2023"/>
    <n v="12"/>
    <n v="70"/>
    <n v="21.111111111111111"/>
    <n v="57"/>
    <d v="1899-12-30T11:02:00"/>
    <s v="F"/>
    <x v="0"/>
    <n v="1"/>
    <x v="1"/>
  </r>
  <r>
    <x v="7"/>
    <s v="8.14.2023"/>
    <n v="12"/>
    <n v="70"/>
    <n v="21.111111111111111"/>
    <n v="57"/>
    <d v="1899-12-30T11:02:00"/>
    <s v="F"/>
    <x v="0"/>
    <n v="2"/>
    <x v="1"/>
  </r>
  <r>
    <x v="8"/>
    <s v="8.15.2023"/>
    <n v="21"/>
    <n v="72"/>
    <n v="22.222222222222221"/>
    <n v="59"/>
    <d v="1899-12-30T10:38:00"/>
    <s v="F"/>
    <x v="0"/>
    <n v="2"/>
    <x v="1"/>
  </r>
  <r>
    <x v="9"/>
    <s v="8.15.2023"/>
    <n v="21"/>
    <n v="72"/>
    <n v="22.222222222222221"/>
    <n v="59"/>
    <d v="1899-12-30T10:38:00"/>
    <s v="F"/>
    <x v="0"/>
    <s v="-"/>
    <x v="1"/>
  </r>
  <r>
    <x v="10"/>
    <s v="8.15.2023"/>
    <n v="21"/>
    <n v="72"/>
    <n v="22.222222222222221"/>
    <n v="57"/>
    <d v="1899-12-30T12:54:00"/>
    <s v="F"/>
    <x v="0"/>
    <n v="4"/>
    <x v="1"/>
  </r>
  <r>
    <x v="11"/>
    <s v="8.15.2023"/>
    <n v="21"/>
    <n v="72"/>
    <n v="22.222222222222221"/>
    <n v="57"/>
    <d v="1899-12-30T12:54:00"/>
    <s v="F"/>
    <x v="0"/>
    <n v="3"/>
    <x v="1"/>
  </r>
  <r>
    <x v="12"/>
    <s v="8.15.2023"/>
    <n v="12"/>
    <n v="72"/>
    <n v="22.222222222222221"/>
    <n v="56"/>
    <d v="1899-12-30T14:05:00"/>
    <s v="F"/>
    <x v="0"/>
    <n v="2"/>
    <x v="1"/>
  </r>
  <r>
    <x v="13"/>
    <s v="8.15.2023"/>
    <n v="12"/>
    <n v="72"/>
    <n v="22.222222222222221"/>
    <n v="56"/>
    <d v="1899-12-30T14:05:00"/>
    <s v="F"/>
    <x v="0"/>
    <s v="-"/>
    <x v="1"/>
  </r>
  <r>
    <x v="14"/>
    <s v="8.28.2023"/>
    <n v="12"/>
    <n v="72"/>
    <n v="22.222222222222221"/>
    <n v="60"/>
    <d v="1899-12-30T10:16:00"/>
    <s v="F"/>
    <x v="0"/>
    <n v="3"/>
    <x v="1"/>
  </r>
  <r>
    <x v="15"/>
    <s v="8.28.2023"/>
    <n v="12"/>
    <n v="72"/>
    <n v="22.222222222222221"/>
    <n v="60"/>
    <d v="1899-12-30T10:16:00"/>
    <s v="F"/>
    <x v="0"/>
    <s v="-"/>
    <x v="1"/>
  </r>
  <r>
    <x v="16"/>
    <s v="8.28.2023"/>
    <n v="21"/>
    <n v="72"/>
    <n v="22.222222222222221"/>
    <n v="57"/>
    <d v="1899-12-30T14:13:00"/>
    <s v="F"/>
    <x v="0"/>
    <n v="2"/>
    <x v="1"/>
  </r>
  <r>
    <x v="17"/>
    <s v="8.28.2023"/>
    <n v="21"/>
    <n v="72"/>
    <n v="22.222222222222221"/>
    <n v="57"/>
    <d v="1899-12-30T14:13:00"/>
    <s v="F"/>
    <x v="0"/>
    <n v="5"/>
    <x v="1"/>
  </r>
  <r>
    <x v="18"/>
    <s v="8.29.2023"/>
    <n v="12"/>
    <n v="72"/>
    <n v="22.222222222222221"/>
    <n v="58"/>
    <d v="1899-12-30T09:45:00"/>
    <s v="F"/>
    <x v="0"/>
    <n v="6"/>
    <x v="1"/>
  </r>
  <r>
    <x v="19"/>
    <s v="8.29.2023"/>
    <n v="12"/>
    <n v="72"/>
    <n v="22.222222222222221"/>
    <n v="58"/>
    <d v="1899-12-30T09:45:00"/>
    <s v="F"/>
    <x v="0"/>
    <n v="4"/>
    <x v="1"/>
  </r>
  <r>
    <x v="20"/>
    <s v="9.5.2023"/>
    <n v="12"/>
    <n v="72"/>
    <n v="22.222222222222221"/>
    <n v="58"/>
    <d v="1899-12-30T16:48:00"/>
    <s v="F"/>
    <x v="0"/>
    <n v="7"/>
    <x v="1"/>
  </r>
  <r>
    <x v="21"/>
    <s v="9.5.2023"/>
    <n v="12"/>
    <n v="72"/>
    <n v="22.222222222222221"/>
    <n v="58"/>
    <d v="1899-12-30T16:48:00"/>
    <s v="F"/>
    <x v="0"/>
    <n v="5"/>
    <x v="1"/>
  </r>
  <r>
    <x v="22"/>
    <s v="9.5.2023"/>
    <n v="12"/>
    <n v="72"/>
    <n v="22.222222222222221"/>
    <n v="58"/>
    <d v="1899-12-30T16:48:00"/>
    <s v="F"/>
    <x v="0"/>
    <n v="1"/>
    <x v="1"/>
  </r>
  <r>
    <x v="23"/>
    <s v="9.6.2023"/>
    <n v="21"/>
    <n v="72"/>
    <n v="22.222222222222221"/>
    <n v="57"/>
    <d v="1899-12-30T13:16:00"/>
    <s v="F"/>
    <x v="0"/>
    <s v="-"/>
    <x v="1"/>
  </r>
  <r>
    <x v="24"/>
    <s v="9.6.2023"/>
    <n v="21"/>
    <n v="72"/>
    <n v="22.222222222222221"/>
    <n v="57"/>
    <d v="1899-12-30T13:16:00"/>
    <s v="F"/>
    <x v="0"/>
    <n v="3"/>
    <x v="1"/>
  </r>
  <r>
    <x v="25"/>
    <s v="9.6.2023"/>
    <n v="21"/>
    <n v="72"/>
    <n v="22.222222222222221"/>
    <n v="57"/>
    <d v="1899-12-30T13:16:00"/>
    <s v="F"/>
    <x v="0"/>
    <n v="5"/>
    <x v="1"/>
  </r>
  <r>
    <x v="0"/>
    <s v="8.7.2023"/>
    <n v="12"/>
    <n v="72"/>
    <n v="22.222222222222221"/>
    <n v="58"/>
    <d v="1899-12-30T10:07:00"/>
    <s v="?"/>
    <x v="0"/>
    <n v="4"/>
    <x v="1"/>
  </r>
  <r>
    <x v="1"/>
    <s v="8.7.2023"/>
    <n v="12"/>
    <n v="72"/>
    <n v="22.222222222222221"/>
    <n v="58"/>
    <d v="1899-12-30T10:07:00"/>
    <s v="?"/>
    <x v="0"/>
    <n v="16"/>
    <x v="1"/>
  </r>
  <r>
    <x v="2"/>
    <s v="8.7.2023"/>
    <n v="12"/>
    <n v="72"/>
    <n v="22.222222222222221"/>
    <n v="58"/>
    <d v="1899-12-30T10:07:00"/>
    <s v="?"/>
    <x v="0"/>
    <n v="3"/>
    <x v="1"/>
  </r>
  <r>
    <x v="3"/>
    <s v="8.7.2023"/>
    <n v="21"/>
    <n v="72"/>
    <n v="22.222222222222221"/>
    <n v="56"/>
    <d v="1899-12-30T13:30:00"/>
    <s v="?"/>
    <x v="0"/>
    <s v="-"/>
    <x v="1"/>
  </r>
  <r>
    <x v="4"/>
    <s v="8.7.2023"/>
    <n v="21"/>
    <n v="72"/>
    <n v="22.222222222222221"/>
    <n v="56"/>
    <d v="1899-12-30T13:30:00"/>
    <s v="?"/>
    <x v="0"/>
    <n v="3"/>
    <x v="1"/>
  </r>
  <r>
    <x v="5"/>
    <s v="8.7.2023"/>
    <n v="21"/>
    <n v="72"/>
    <n v="22.222222222222221"/>
    <n v="56"/>
    <d v="1899-12-30T13:30:00"/>
    <s v="?"/>
    <x v="0"/>
    <n v="18"/>
    <x v="1"/>
  </r>
  <r>
    <x v="6"/>
    <s v="8.14.2023"/>
    <n v="12"/>
    <n v="70"/>
    <n v="21.111111111111111"/>
    <n v="57"/>
    <d v="1899-12-30T11:02:00"/>
    <s v="?"/>
    <x v="0"/>
    <n v="2"/>
    <x v="1"/>
  </r>
  <r>
    <x v="7"/>
    <s v="8.14.2023"/>
    <n v="12"/>
    <n v="70"/>
    <n v="21.111111111111111"/>
    <n v="57"/>
    <d v="1899-12-30T11:02:00"/>
    <s v="?"/>
    <x v="0"/>
    <s v="-"/>
    <x v="1"/>
  </r>
  <r>
    <x v="8"/>
    <s v="8.15.2023"/>
    <n v="21"/>
    <n v="72"/>
    <n v="22.222222222222221"/>
    <n v="59"/>
    <d v="1899-12-30T10:38:00"/>
    <s v="?"/>
    <x v="0"/>
    <n v="3"/>
    <x v="1"/>
  </r>
  <r>
    <x v="9"/>
    <s v="8.15.2023"/>
    <n v="21"/>
    <n v="72"/>
    <n v="22.222222222222221"/>
    <n v="59"/>
    <d v="1899-12-30T10:38:00"/>
    <s v="?"/>
    <x v="0"/>
    <n v="16"/>
    <x v="1"/>
  </r>
  <r>
    <x v="10"/>
    <s v="8.15.2023"/>
    <n v="21"/>
    <n v="72"/>
    <n v="22.222222222222221"/>
    <n v="57"/>
    <d v="1899-12-30T12:54:00"/>
    <s v="?"/>
    <x v="0"/>
    <n v="1"/>
    <x v="1"/>
  </r>
  <r>
    <x v="11"/>
    <s v="8.15.2023"/>
    <n v="21"/>
    <n v="72"/>
    <n v="22.222222222222221"/>
    <n v="57"/>
    <d v="1899-12-30T12:54:00"/>
    <s v="?"/>
    <x v="0"/>
    <n v="3"/>
    <x v="1"/>
  </r>
  <r>
    <x v="12"/>
    <s v="8.15.2023"/>
    <n v="12"/>
    <n v="72"/>
    <n v="22.222222222222221"/>
    <n v="56"/>
    <d v="1899-12-30T14:05:00"/>
    <s v="?"/>
    <x v="0"/>
    <n v="1"/>
    <x v="1"/>
  </r>
  <r>
    <x v="13"/>
    <s v="8.15.2023"/>
    <n v="12"/>
    <n v="72"/>
    <n v="22.222222222222221"/>
    <n v="56"/>
    <d v="1899-12-30T14:05:00"/>
    <s v="?"/>
    <x v="0"/>
    <n v="5"/>
    <x v="1"/>
  </r>
  <r>
    <x v="14"/>
    <s v="8.28.2023"/>
    <n v="12"/>
    <n v="72"/>
    <n v="22.222222222222221"/>
    <n v="60"/>
    <d v="1899-12-30T10:16:00"/>
    <s v="?"/>
    <x v="0"/>
    <n v="1"/>
    <x v="1"/>
  </r>
  <r>
    <x v="15"/>
    <s v="8.28.2023"/>
    <n v="12"/>
    <n v="72"/>
    <n v="22.222222222222221"/>
    <n v="60"/>
    <d v="1899-12-30T10:16:00"/>
    <s v="?"/>
    <x v="0"/>
    <n v="23"/>
    <x v="1"/>
  </r>
  <r>
    <x v="16"/>
    <s v="8.28.2023"/>
    <n v="21"/>
    <n v="72"/>
    <n v="22.222222222222221"/>
    <n v="57"/>
    <d v="1899-12-30T14:13:00"/>
    <s v="?"/>
    <x v="0"/>
    <n v="3"/>
    <x v="1"/>
  </r>
  <r>
    <x v="17"/>
    <s v="8.28.2023"/>
    <n v="21"/>
    <n v="72"/>
    <n v="22.222222222222221"/>
    <n v="57"/>
    <d v="1899-12-30T14:13:00"/>
    <s v="?"/>
    <x v="0"/>
    <n v="2"/>
    <x v="1"/>
  </r>
  <r>
    <x v="18"/>
    <s v="8.29.2023"/>
    <n v="12"/>
    <n v="72"/>
    <n v="22.222222222222221"/>
    <n v="58"/>
    <d v="1899-12-30T09:45:00"/>
    <s v="?"/>
    <x v="0"/>
    <n v="1"/>
    <x v="1"/>
  </r>
  <r>
    <x v="19"/>
    <s v="8.29.2023"/>
    <n v="12"/>
    <n v="72"/>
    <n v="22.222222222222221"/>
    <n v="58"/>
    <d v="1899-12-30T09:45:00"/>
    <s v="?"/>
    <x v="0"/>
    <n v="3"/>
    <x v="1"/>
  </r>
  <r>
    <x v="20"/>
    <s v="9.5.2023"/>
    <n v="12"/>
    <n v="72"/>
    <n v="22.222222222222221"/>
    <n v="58"/>
    <d v="1899-12-30T16:48:00"/>
    <s v="?"/>
    <x v="0"/>
    <s v="-"/>
    <x v="1"/>
  </r>
  <r>
    <x v="21"/>
    <s v="9.5.2023"/>
    <n v="12"/>
    <n v="72"/>
    <n v="22.222222222222221"/>
    <n v="58"/>
    <d v="1899-12-30T16:48:00"/>
    <s v="?"/>
    <x v="0"/>
    <s v="-"/>
    <x v="1"/>
  </r>
  <r>
    <x v="22"/>
    <s v="9.5.2023"/>
    <n v="12"/>
    <n v="72"/>
    <n v="22.222222222222221"/>
    <n v="58"/>
    <d v="1899-12-30T16:48:00"/>
    <s v="?"/>
    <x v="0"/>
    <n v="2"/>
    <x v="1"/>
  </r>
  <r>
    <x v="23"/>
    <s v="9.6.2023"/>
    <n v="21"/>
    <n v="72"/>
    <n v="22.222222222222221"/>
    <n v="57"/>
    <d v="1899-12-30T13:16:00"/>
    <s v="?"/>
    <x v="0"/>
    <n v="13"/>
    <x v="1"/>
  </r>
  <r>
    <x v="24"/>
    <s v="9.6.2023"/>
    <n v="21"/>
    <n v="72"/>
    <n v="22.222222222222221"/>
    <n v="57"/>
    <d v="1899-12-30T13:16:00"/>
    <s v="?"/>
    <x v="0"/>
    <s v="-"/>
    <x v="1"/>
  </r>
  <r>
    <x v="25"/>
    <s v="9.6.2023"/>
    <n v="21"/>
    <n v="72"/>
    <n v="22.222222222222221"/>
    <n v="57"/>
    <d v="1899-12-30T13:16:00"/>
    <s v="?"/>
    <x v="0"/>
    <s v="-"/>
    <x v="1"/>
  </r>
  <r>
    <x v="0"/>
    <s v="8.7.2023"/>
    <n v="12"/>
    <n v="72"/>
    <n v="22.222222222222221"/>
    <n v="58"/>
    <d v="1899-12-30T10:07:00"/>
    <s v="M"/>
    <x v="1"/>
    <n v="3"/>
    <x v="1"/>
  </r>
  <r>
    <x v="1"/>
    <s v="8.7.2023"/>
    <n v="12"/>
    <n v="72"/>
    <n v="22.222222222222221"/>
    <n v="58"/>
    <d v="1899-12-30T10:07:00"/>
    <s v="M"/>
    <x v="1"/>
    <s v="-"/>
    <x v="1"/>
  </r>
  <r>
    <x v="2"/>
    <s v="8.7.2023"/>
    <n v="12"/>
    <n v="72"/>
    <n v="22.222222222222221"/>
    <n v="58"/>
    <d v="1899-12-30T10:07:00"/>
    <s v="M"/>
    <x v="1"/>
    <n v="8"/>
    <x v="1"/>
  </r>
  <r>
    <x v="3"/>
    <s v="8.7.2023"/>
    <n v="21"/>
    <n v="72"/>
    <n v="22.222222222222221"/>
    <n v="56"/>
    <d v="1899-12-30T13:30:00"/>
    <s v="M"/>
    <x v="1"/>
    <n v="4"/>
    <x v="1"/>
  </r>
  <r>
    <x v="4"/>
    <s v="8.7.2023"/>
    <n v="21"/>
    <n v="72"/>
    <n v="22.222222222222221"/>
    <n v="56"/>
    <d v="1899-12-30T13:30:00"/>
    <s v="M"/>
    <x v="1"/>
    <n v="2"/>
    <x v="1"/>
  </r>
  <r>
    <x v="5"/>
    <s v="8.7.2023"/>
    <n v="21"/>
    <n v="72"/>
    <n v="22.222222222222221"/>
    <n v="56"/>
    <d v="1899-12-30T13:30:00"/>
    <s v="M"/>
    <x v="1"/>
    <s v="-"/>
    <x v="1"/>
  </r>
  <r>
    <x v="6"/>
    <s v="8.14.2023"/>
    <n v="12"/>
    <n v="70"/>
    <n v="21.111111111111111"/>
    <n v="57"/>
    <d v="1899-12-30T11:02:00"/>
    <s v="M"/>
    <x v="1"/>
    <n v="3"/>
    <x v="1"/>
  </r>
  <r>
    <x v="7"/>
    <s v="8.14.2023"/>
    <n v="12"/>
    <n v="70"/>
    <n v="21.111111111111111"/>
    <n v="57"/>
    <d v="1899-12-30T11:02:00"/>
    <s v="M"/>
    <x v="1"/>
    <n v="6"/>
    <x v="1"/>
  </r>
  <r>
    <x v="8"/>
    <s v="8.15.2023"/>
    <n v="21"/>
    <n v="72"/>
    <n v="22.222222222222221"/>
    <n v="59"/>
    <d v="1899-12-30T10:38:00"/>
    <s v="M"/>
    <x v="1"/>
    <n v="4"/>
    <x v="1"/>
  </r>
  <r>
    <x v="9"/>
    <s v="8.15.2023"/>
    <n v="21"/>
    <n v="72"/>
    <n v="22.222222222222221"/>
    <n v="59"/>
    <d v="1899-12-30T10:38:00"/>
    <s v="M"/>
    <x v="1"/>
    <s v="-"/>
    <x v="1"/>
  </r>
  <r>
    <x v="10"/>
    <s v="8.15.2023"/>
    <n v="21"/>
    <n v="72"/>
    <n v="22.222222222222221"/>
    <n v="57"/>
    <d v="1899-12-30T12:54:00"/>
    <s v="M"/>
    <x v="1"/>
    <n v="5"/>
    <x v="1"/>
  </r>
  <r>
    <x v="11"/>
    <s v="8.15.2023"/>
    <n v="21"/>
    <n v="72"/>
    <n v="22.222222222222221"/>
    <n v="57"/>
    <d v="1899-12-30T12:54:00"/>
    <s v="M"/>
    <x v="1"/>
    <n v="8"/>
    <x v="1"/>
  </r>
  <r>
    <x v="12"/>
    <s v="8.15.2023"/>
    <n v="12"/>
    <n v="72"/>
    <n v="22.222222222222221"/>
    <n v="56"/>
    <d v="1899-12-30T14:05:00"/>
    <s v="M"/>
    <x v="1"/>
    <n v="3"/>
    <x v="1"/>
  </r>
  <r>
    <x v="13"/>
    <s v="8.15.2023"/>
    <n v="12"/>
    <n v="72"/>
    <n v="22.222222222222221"/>
    <n v="56"/>
    <d v="1899-12-30T14:05:00"/>
    <s v="M"/>
    <x v="1"/>
    <s v="-"/>
    <x v="1"/>
  </r>
  <r>
    <x v="14"/>
    <s v="8.28.2023"/>
    <n v="12"/>
    <n v="72"/>
    <n v="22.222222222222221"/>
    <n v="60"/>
    <d v="1899-12-30T10:16:00"/>
    <s v="M"/>
    <x v="1"/>
    <n v="3"/>
    <x v="1"/>
  </r>
  <r>
    <x v="15"/>
    <s v="8.28.2023"/>
    <n v="12"/>
    <n v="72"/>
    <n v="22.222222222222221"/>
    <n v="60"/>
    <d v="1899-12-30T10:16:00"/>
    <s v="M"/>
    <x v="1"/>
    <s v="-"/>
    <x v="1"/>
  </r>
  <r>
    <x v="16"/>
    <s v="8.28.2023"/>
    <n v="21"/>
    <n v="72"/>
    <n v="22.222222222222221"/>
    <n v="57"/>
    <d v="1899-12-30T14:13:00"/>
    <s v="M"/>
    <x v="1"/>
    <n v="2"/>
    <x v="1"/>
  </r>
  <r>
    <x v="17"/>
    <s v="8.28.2023"/>
    <n v="21"/>
    <n v="72"/>
    <n v="22.222222222222221"/>
    <n v="57"/>
    <d v="1899-12-30T14:13:00"/>
    <s v="M"/>
    <x v="1"/>
    <n v="1"/>
    <x v="1"/>
  </r>
  <r>
    <x v="18"/>
    <s v="8.29.2023"/>
    <n v="12"/>
    <n v="72"/>
    <n v="22.222222222222221"/>
    <n v="58"/>
    <d v="1899-12-30T09:45:00"/>
    <s v="M"/>
    <x v="1"/>
    <n v="4"/>
    <x v="1"/>
  </r>
  <r>
    <x v="19"/>
    <s v="8.29.2023"/>
    <n v="12"/>
    <n v="72"/>
    <n v="22.222222222222221"/>
    <n v="58"/>
    <d v="1899-12-30T09:45:00"/>
    <s v="M"/>
    <x v="1"/>
    <n v="1"/>
    <x v="1"/>
  </r>
  <r>
    <x v="20"/>
    <s v="9.5.2023"/>
    <n v="12"/>
    <n v="72"/>
    <n v="22.222222222222221"/>
    <n v="58"/>
    <d v="1899-12-30T16:48:00"/>
    <s v="M"/>
    <x v="1"/>
    <n v="4"/>
    <x v="1"/>
  </r>
  <r>
    <x v="21"/>
    <s v="9.5.2023"/>
    <n v="12"/>
    <n v="72"/>
    <n v="22.222222222222221"/>
    <n v="58"/>
    <d v="1899-12-30T16:48:00"/>
    <s v="M"/>
    <x v="1"/>
    <n v="5"/>
    <x v="1"/>
  </r>
  <r>
    <x v="22"/>
    <s v="9.5.2023"/>
    <n v="12"/>
    <n v="72"/>
    <n v="22.222222222222221"/>
    <n v="58"/>
    <d v="1899-12-30T16:48:00"/>
    <s v="M"/>
    <x v="1"/>
    <n v="7"/>
    <x v="1"/>
  </r>
  <r>
    <x v="23"/>
    <s v="9.6.2023"/>
    <n v="21"/>
    <n v="72"/>
    <n v="22.222222222222221"/>
    <n v="57"/>
    <d v="1899-12-30T13:16:00"/>
    <s v="M"/>
    <x v="1"/>
    <s v="-"/>
    <x v="1"/>
  </r>
  <r>
    <x v="24"/>
    <s v="9.6.2023"/>
    <n v="21"/>
    <n v="72"/>
    <n v="22.222222222222221"/>
    <n v="57"/>
    <d v="1899-12-30T13:16:00"/>
    <s v="M"/>
    <x v="1"/>
    <n v="7"/>
    <x v="1"/>
  </r>
  <r>
    <x v="25"/>
    <s v="9.6.2023"/>
    <n v="21"/>
    <n v="72"/>
    <n v="22.222222222222221"/>
    <n v="57"/>
    <d v="1899-12-30T13:16:00"/>
    <s v="M"/>
    <x v="1"/>
    <n v="4"/>
    <x v="1"/>
  </r>
  <r>
    <x v="0"/>
    <s v="8.7.2023"/>
    <n v="12"/>
    <n v="72"/>
    <n v="22.222222222222221"/>
    <n v="58"/>
    <d v="1899-12-30T10:07:00"/>
    <s v="F"/>
    <x v="1"/>
    <n v="1"/>
    <x v="1"/>
  </r>
  <r>
    <x v="1"/>
    <s v="8.7.2023"/>
    <n v="12"/>
    <n v="72"/>
    <n v="22.222222222222221"/>
    <n v="58"/>
    <d v="1899-12-30T10:07:00"/>
    <s v="F"/>
    <x v="1"/>
    <s v="-"/>
    <x v="1"/>
  </r>
  <r>
    <x v="2"/>
    <s v="8.7.2023"/>
    <n v="12"/>
    <n v="72"/>
    <n v="22.222222222222221"/>
    <n v="58"/>
    <d v="1899-12-30T10:07:00"/>
    <s v="F"/>
    <x v="1"/>
    <s v="-"/>
    <x v="1"/>
  </r>
  <r>
    <x v="3"/>
    <s v="8.7.2023"/>
    <n v="21"/>
    <n v="72"/>
    <n v="22.222222222222221"/>
    <n v="56"/>
    <d v="1899-12-30T13:30:00"/>
    <s v="F"/>
    <x v="1"/>
    <n v="3"/>
    <x v="1"/>
  </r>
  <r>
    <x v="4"/>
    <s v="8.7.2023"/>
    <n v="21"/>
    <n v="72"/>
    <n v="22.222222222222221"/>
    <n v="56"/>
    <d v="1899-12-30T13:30:00"/>
    <s v="F"/>
    <x v="1"/>
    <n v="3"/>
    <x v="1"/>
  </r>
  <r>
    <x v="5"/>
    <s v="8.7.2023"/>
    <n v="21"/>
    <n v="72"/>
    <n v="22.222222222222221"/>
    <n v="56"/>
    <d v="1899-12-30T13:30:00"/>
    <s v="F"/>
    <x v="1"/>
    <s v="-"/>
    <x v="1"/>
  </r>
  <r>
    <x v="6"/>
    <s v="8.14.2023"/>
    <n v="12"/>
    <n v="70"/>
    <n v="21.111111111111111"/>
    <n v="57"/>
    <d v="1899-12-30T11:02:00"/>
    <s v="F"/>
    <x v="1"/>
    <n v="2"/>
    <x v="1"/>
  </r>
  <r>
    <x v="7"/>
    <s v="8.14.2023"/>
    <n v="12"/>
    <n v="70"/>
    <n v="21.111111111111111"/>
    <n v="57"/>
    <d v="1899-12-30T11:02:00"/>
    <s v="F"/>
    <x v="1"/>
    <n v="2"/>
    <x v="1"/>
  </r>
  <r>
    <x v="8"/>
    <s v="8.15.2023"/>
    <n v="21"/>
    <n v="72"/>
    <n v="22.222222222222221"/>
    <n v="59"/>
    <d v="1899-12-30T10:38:00"/>
    <s v="F"/>
    <x v="1"/>
    <n v="2"/>
    <x v="1"/>
  </r>
  <r>
    <x v="9"/>
    <s v="8.15.2023"/>
    <n v="21"/>
    <n v="72"/>
    <n v="22.222222222222221"/>
    <n v="59"/>
    <d v="1899-12-30T10:38:00"/>
    <s v="F"/>
    <x v="1"/>
    <s v="-"/>
    <x v="1"/>
  </r>
  <r>
    <x v="10"/>
    <s v="8.15.2023"/>
    <n v="21"/>
    <n v="72"/>
    <n v="22.222222222222221"/>
    <n v="57"/>
    <d v="1899-12-30T12:54:00"/>
    <s v="F"/>
    <x v="1"/>
    <n v="6"/>
    <x v="1"/>
  </r>
  <r>
    <x v="11"/>
    <s v="8.15.2023"/>
    <n v="21"/>
    <n v="72"/>
    <n v="22.222222222222221"/>
    <n v="57"/>
    <d v="1899-12-30T12:54:00"/>
    <s v="F"/>
    <x v="1"/>
    <n v="5"/>
    <x v="1"/>
  </r>
  <r>
    <x v="12"/>
    <s v="8.15.2023"/>
    <n v="12"/>
    <n v="72"/>
    <n v="22.222222222222221"/>
    <n v="56"/>
    <d v="1899-12-30T14:05:00"/>
    <s v="F"/>
    <x v="1"/>
    <n v="2"/>
    <x v="1"/>
  </r>
  <r>
    <x v="13"/>
    <s v="8.15.2023"/>
    <n v="12"/>
    <n v="72"/>
    <n v="22.222222222222221"/>
    <n v="56"/>
    <d v="1899-12-30T14:05:00"/>
    <s v="F"/>
    <x v="1"/>
    <s v="-"/>
    <x v="1"/>
  </r>
  <r>
    <x v="14"/>
    <s v="8.28.2023"/>
    <n v="12"/>
    <n v="72"/>
    <n v="22.222222222222221"/>
    <n v="60"/>
    <d v="1899-12-30T10:16:00"/>
    <s v="F"/>
    <x v="1"/>
    <n v="4"/>
    <x v="1"/>
  </r>
  <r>
    <x v="15"/>
    <s v="8.28.2023"/>
    <n v="12"/>
    <n v="72"/>
    <n v="22.222222222222221"/>
    <n v="60"/>
    <d v="1899-12-30T10:16:00"/>
    <s v="F"/>
    <x v="1"/>
    <s v="-"/>
    <x v="1"/>
  </r>
  <r>
    <x v="16"/>
    <s v="8.28.2023"/>
    <n v="21"/>
    <n v="72"/>
    <n v="22.222222222222221"/>
    <n v="57"/>
    <d v="1899-12-30T14:13:00"/>
    <s v="F"/>
    <x v="1"/>
    <n v="1"/>
    <x v="1"/>
  </r>
  <r>
    <x v="17"/>
    <s v="8.28.2023"/>
    <n v="21"/>
    <n v="72"/>
    <n v="22.222222222222221"/>
    <n v="57"/>
    <d v="1899-12-30T14:13:00"/>
    <s v="F"/>
    <x v="1"/>
    <n v="2"/>
    <x v="1"/>
  </r>
  <r>
    <x v="18"/>
    <s v="8.29.2023"/>
    <n v="12"/>
    <n v="72"/>
    <n v="22.222222222222221"/>
    <n v="58"/>
    <d v="1899-12-30T09:45:00"/>
    <s v="F"/>
    <x v="1"/>
    <n v="7"/>
    <x v="1"/>
  </r>
  <r>
    <x v="19"/>
    <s v="8.29.2023"/>
    <n v="12"/>
    <n v="72"/>
    <n v="22.222222222222221"/>
    <n v="58"/>
    <d v="1899-12-30T09:45:00"/>
    <s v="F"/>
    <x v="1"/>
    <n v="3"/>
    <x v="1"/>
  </r>
  <r>
    <x v="20"/>
    <s v="9.5.2023"/>
    <n v="12"/>
    <n v="72"/>
    <n v="22.222222222222221"/>
    <n v="58"/>
    <d v="1899-12-30T16:48:00"/>
    <s v="F"/>
    <x v="1"/>
    <n v="7"/>
    <x v="1"/>
  </r>
  <r>
    <x v="21"/>
    <s v="9.5.2023"/>
    <n v="12"/>
    <n v="72"/>
    <n v="22.222222222222221"/>
    <n v="58"/>
    <d v="1899-12-30T16:48:00"/>
    <s v="F"/>
    <x v="1"/>
    <n v="4"/>
    <x v="1"/>
  </r>
  <r>
    <x v="22"/>
    <s v="9.5.2023"/>
    <n v="12"/>
    <n v="72"/>
    <n v="22.222222222222221"/>
    <n v="58"/>
    <d v="1899-12-30T16:48:00"/>
    <s v="F"/>
    <x v="1"/>
    <n v="5"/>
    <x v="1"/>
  </r>
  <r>
    <x v="23"/>
    <s v="9.6.2023"/>
    <n v="21"/>
    <n v="72"/>
    <n v="22.222222222222221"/>
    <n v="57"/>
    <d v="1899-12-30T13:16:00"/>
    <s v="F"/>
    <x v="1"/>
    <s v="-"/>
    <x v="1"/>
  </r>
  <r>
    <x v="24"/>
    <s v="9.6.2023"/>
    <n v="21"/>
    <n v="72"/>
    <n v="22.222222222222221"/>
    <n v="57"/>
    <d v="1899-12-30T13:16:00"/>
    <s v="F"/>
    <x v="1"/>
    <n v="4"/>
    <x v="1"/>
  </r>
  <r>
    <x v="25"/>
    <s v="9.6.2023"/>
    <n v="21"/>
    <n v="72"/>
    <n v="22.222222222222221"/>
    <n v="57"/>
    <d v="1899-12-30T13:16:00"/>
    <s v="F"/>
    <x v="1"/>
    <n v="1"/>
    <x v="1"/>
  </r>
  <r>
    <x v="0"/>
    <s v="8.7.2023"/>
    <n v="12"/>
    <n v="72"/>
    <n v="22.222222222222221"/>
    <n v="58"/>
    <d v="1899-12-30T10:07:00"/>
    <s v="?"/>
    <x v="1"/>
    <n v="3"/>
    <x v="1"/>
  </r>
  <r>
    <x v="1"/>
    <s v="8.7.2023"/>
    <n v="12"/>
    <n v="72"/>
    <n v="22.222222222222221"/>
    <n v="58"/>
    <d v="1899-12-30T10:07:00"/>
    <s v="?"/>
    <x v="1"/>
    <n v="12"/>
    <x v="1"/>
  </r>
  <r>
    <x v="2"/>
    <s v="8.7.2023"/>
    <n v="12"/>
    <n v="72"/>
    <n v="22.222222222222221"/>
    <n v="58"/>
    <d v="1899-12-30T10:07:00"/>
    <s v="?"/>
    <x v="1"/>
    <n v="2"/>
    <x v="1"/>
  </r>
  <r>
    <x v="3"/>
    <s v="8.7.2023"/>
    <n v="21"/>
    <n v="72"/>
    <n v="22.222222222222221"/>
    <n v="56"/>
    <d v="1899-12-30T13:30:00"/>
    <s v="?"/>
    <x v="1"/>
    <n v="1"/>
    <x v="1"/>
  </r>
  <r>
    <x v="4"/>
    <s v="8.7.2023"/>
    <n v="21"/>
    <n v="72"/>
    <n v="22.222222222222221"/>
    <n v="56"/>
    <d v="1899-12-30T13:30:00"/>
    <s v="?"/>
    <x v="1"/>
    <n v="3"/>
    <x v="1"/>
  </r>
  <r>
    <x v="5"/>
    <s v="8.7.2023"/>
    <n v="21"/>
    <n v="72"/>
    <n v="22.222222222222221"/>
    <n v="56"/>
    <d v="1899-12-30T13:30:00"/>
    <s v="?"/>
    <x v="1"/>
    <n v="14"/>
    <x v="1"/>
  </r>
  <r>
    <x v="6"/>
    <s v="8.14.2023"/>
    <n v="12"/>
    <n v="70"/>
    <n v="21.111111111111111"/>
    <n v="57"/>
    <d v="1899-12-30T11:02:00"/>
    <s v="?"/>
    <x v="1"/>
    <n v="3"/>
    <x v="1"/>
  </r>
  <r>
    <x v="7"/>
    <s v="8.14.2023"/>
    <n v="12"/>
    <n v="70"/>
    <n v="21.111111111111111"/>
    <n v="57"/>
    <d v="1899-12-30T11:02:00"/>
    <s v="?"/>
    <x v="1"/>
    <n v="1"/>
    <x v="1"/>
  </r>
  <r>
    <x v="8"/>
    <s v="8.15.2023"/>
    <n v="21"/>
    <n v="72"/>
    <n v="22.222222222222221"/>
    <n v="59"/>
    <d v="1899-12-30T10:38:00"/>
    <s v="?"/>
    <x v="1"/>
    <n v="3"/>
    <x v="1"/>
  </r>
  <r>
    <x v="9"/>
    <s v="8.15.2023"/>
    <n v="21"/>
    <n v="72"/>
    <n v="22.222222222222221"/>
    <n v="59"/>
    <d v="1899-12-30T10:38:00"/>
    <s v="?"/>
    <x v="1"/>
    <n v="9"/>
    <x v="1"/>
  </r>
  <r>
    <x v="10"/>
    <s v="8.15.2023"/>
    <n v="21"/>
    <n v="72"/>
    <n v="22.222222222222221"/>
    <n v="57"/>
    <d v="1899-12-30T12:54:00"/>
    <s v="?"/>
    <x v="1"/>
    <n v="2"/>
    <x v="1"/>
  </r>
  <r>
    <x v="11"/>
    <s v="8.15.2023"/>
    <n v="21"/>
    <n v="72"/>
    <n v="22.222222222222221"/>
    <n v="57"/>
    <d v="1899-12-30T12:54:00"/>
    <s v="?"/>
    <x v="1"/>
    <m/>
    <x v="1"/>
  </r>
  <r>
    <x v="12"/>
    <s v="8.15.2023"/>
    <n v="12"/>
    <n v="72"/>
    <n v="22.222222222222221"/>
    <n v="56"/>
    <d v="1899-12-30T14:05:00"/>
    <s v="?"/>
    <x v="1"/>
    <n v="2"/>
    <x v="1"/>
  </r>
  <r>
    <x v="13"/>
    <s v="8.15.2023"/>
    <n v="12"/>
    <n v="72"/>
    <n v="22.222222222222221"/>
    <n v="56"/>
    <d v="1899-12-30T14:05:00"/>
    <s v="?"/>
    <x v="1"/>
    <n v="7"/>
    <x v="1"/>
  </r>
  <r>
    <x v="14"/>
    <s v="8.28.2023"/>
    <n v="12"/>
    <n v="72"/>
    <n v="22.222222222222221"/>
    <n v="60"/>
    <d v="1899-12-30T10:16:00"/>
    <s v="?"/>
    <x v="1"/>
    <n v="3"/>
    <x v="1"/>
  </r>
  <r>
    <x v="15"/>
    <s v="8.28.2023"/>
    <n v="12"/>
    <n v="72"/>
    <n v="22.222222222222221"/>
    <n v="60"/>
    <d v="1899-12-30T10:16:00"/>
    <s v="?"/>
    <x v="1"/>
    <n v="9"/>
    <x v="1"/>
  </r>
  <r>
    <x v="16"/>
    <s v="8.28.2023"/>
    <n v="21"/>
    <n v="72"/>
    <n v="22.222222222222221"/>
    <n v="57"/>
    <d v="1899-12-30T14:13:00"/>
    <s v="?"/>
    <x v="1"/>
    <n v="1"/>
    <x v="1"/>
  </r>
  <r>
    <x v="17"/>
    <s v="8.28.2023"/>
    <n v="21"/>
    <n v="72"/>
    <n v="22.222222222222221"/>
    <n v="57"/>
    <d v="1899-12-30T14:13:00"/>
    <s v="?"/>
    <x v="1"/>
    <n v="3"/>
    <x v="1"/>
  </r>
  <r>
    <x v="18"/>
    <s v="8.29.2023"/>
    <n v="12"/>
    <n v="72"/>
    <n v="22.222222222222221"/>
    <n v="58"/>
    <d v="1899-12-30T09:45:00"/>
    <s v="?"/>
    <x v="1"/>
    <n v="4"/>
    <x v="1"/>
  </r>
  <r>
    <x v="19"/>
    <s v="8.29.2023"/>
    <n v="12"/>
    <n v="72"/>
    <n v="22.222222222222221"/>
    <n v="58"/>
    <d v="1899-12-30T09:45:00"/>
    <s v="?"/>
    <x v="1"/>
    <n v="1"/>
    <x v="1"/>
  </r>
  <r>
    <x v="20"/>
    <s v="9.5.2023"/>
    <n v="12"/>
    <n v="72"/>
    <n v="22.222222222222221"/>
    <n v="58"/>
    <d v="1899-12-30T16:48:00"/>
    <s v="?"/>
    <x v="1"/>
    <s v="-"/>
    <x v="1"/>
  </r>
  <r>
    <x v="21"/>
    <s v="9.5.2023"/>
    <n v="12"/>
    <n v="72"/>
    <n v="22.222222222222221"/>
    <n v="58"/>
    <d v="1899-12-30T16:48:00"/>
    <s v="?"/>
    <x v="1"/>
    <s v="-"/>
    <x v="1"/>
  </r>
  <r>
    <x v="22"/>
    <s v="9.5.2023"/>
    <n v="12"/>
    <n v="72"/>
    <n v="22.222222222222221"/>
    <n v="58"/>
    <d v="1899-12-30T16:48:00"/>
    <s v="?"/>
    <x v="1"/>
    <m/>
    <x v="1"/>
  </r>
  <r>
    <x v="23"/>
    <s v="9.6.2023"/>
    <n v="21"/>
    <n v="72"/>
    <n v="22.222222222222221"/>
    <n v="57"/>
    <d v="1899-12-30T13:16:00"/>
    <s v="?"/>
    <x v="1"/>
    <n v="11"/>
    <x v="1"/>
  </r>
  <r>
    <x v="24"/>
    <s v="9.6.2023"/>
    <n v="21"/>
    <n v="72"/>
    <n v="22.222222222222221"/>
    <n v="57"/>
    <d v="1899-12-30T13:16:00"/>
    <s v="?"/>
    <x v="1"/>
    <n v="1"/>
    <x v="1"/>
  </r>
  <r>
    <x v="25"/>
    <s v="9.6.2023"/>
    <n v="21"/>
    <n v="72"/>
    <n v="22.222222222222221"/>
    <n v="57"/>
    <d v="1899-12-30T13:16:00"/>
    <s v="?"/>
    <x v="1"/>
    <s v="-"/>
    <x v="1"/>
  </r>
  <r>
    <x v="0"/>
    <s v="8.7.2023"/>
    <n v="12"/>
    <n v="72"/>
    <n v="22.222222222222221"/>
    <n v="58"/>
    <d v="1899-12-30T10:07:00"/>
    <s v="M"/>
    <x v="2"/>
    <s v="-"/>
    <x v="1"/>
  </r>
  <r>
    <x v="1"/>
    <s v="8.7.2023"/>
    <n v="12"/>
    <n v="72"/>
    <n v="22.222222222222221"/>
    <n v="58"/>
    <d v="1899-12-30T10:07:00"/>
    <s v="M"/>
    <x v="2"/>
    <s v="-"/>
    <x v="1"/>
  </r>
  <r>
    <x v="2"/>
    <s v="8.7.2023"/>
    <n v="12"/>
    <n v="72"/>
    <n v="22.222222222222221"/>
    <n v="58"/>
    <d v="1899-12-30T10:07:00"/>
    <s v="M"/>
    <x v="2"/>
    <n v="2"/>
    <x v="1"/>
  </r>
  <r>
    <x v="3"/>
    <s v="8.7.2023"/>
    <n v="21"/>
    <n v="72"/>
    <n v="22.222222222222221"/>
    <n v="56"/>
    <d v="1899-12-30T13:30:00"/>
    <s v="M"/>
    <x v="2"/>
    <n v="2"/>
    <x v="1"/>
  </r>
  <r>
    <x v="4"/>
    <s v="8.7.2023"/>
    <n v="21"/>
    <n v="72"/>
    <n v="22.222222222222221"/>
    <n v="56"/>
    <d v="1899-12-30T13:30:00"/>
    <s v="M"/>
    <x v="2"/>
    <s v="-"/>
    <x v="1"/>
  </r>
  <r>
    <x v="5"/>
    <s v="8.7.2023"/>
    <n v="21"/>
    <n v="72"/>
    <n v="22.222222222222221"/>
    <n v="56"/>
    <d v="1899-12-30T13:30:00"/>
    <s v="M"/>
    <x v="2"/>
    <s v="-"/>
    <x v="1"/>
  </r>
  <r>
    <x v="6"/>
    <s v="8.14.2023"/>
    <n v="12"/>
    <n v="70"/>
    <n v="21.111111111111111"/>
    <n v="57"/>
    <d v="1899-12-30T11:02:00"/>
    <s v="M"/>
    <x v="2"/>
    <n v="2"/>
    <x v="1"/>
  </r>
  <r>
    <x v="7"/>
    <s v="8.14.2023"/>
    <n v="12"/>
    <n v="70"/>
    <n v="21.111111111111111"/>
    <n v="57"/>
    <d v="1899-12-30T11:02:00"/>
    <s v="M"/>
    <x v="2"/>
    <n v="1"/>
    <x v="1"/>
  </r>
  <r>
    <x v="8"/>
    <s v="8.15.2023"/>
    <n v="21"/>
    <n v="72"/>
    <n v="22.222222222222221"/>
    <n v="59"/>
    <d v="1899-12-30T10:38:00"/>
    <s v="M"/>
    <x v="2"/>
    <n v="3"/>
    <x v="1"/>
  </r>
  <r>
    <x v="9"/>
    <s v="8.15.2023"/>
    <n v="21"/>
    <n v="72"/>
    <n v="22.222222222222221"/>
    <n v="59"/>
    <d v="1899-12-30T10:38:00"/>
    <s v="M"/>
    <x v="2"/>
    <n v="1"/>
    <x v="1"/>
  </r>
  <r>
    <x v="10"/>
    <s v="8.15.2023"/>
    <n v="21"/>
    <n v="72"/>
    <n v="22.222222222222221"/>
    <n v="57"/>
    <d v="1899-12-30T12:54:00"/>
    <s v="M"/>
    <x v="2"/>
    <n v="1"/>
    <x v="1"/>
  </r>
  <r>
    <x v="11"/>
    <s v="8.15.2023"/>
    <n v="21"/>
    <n v="72"/>
    <n v="22.222222222222221"/>
    <n v="57"/>
    <d v="1899-12-30T12:54:00"/>
    <s v="M"/>
    <x v="2"/>
    <n v="4"/>
    <x v="1"/>
  </r>
  <r>
    <x v="12"/>
    <s v="8.15.2023"/>
    <n v="12"/>
    <n v="72"/>
    <n v="22.222222222222221"/>
    <n v="56"/>
    <d v="1899-12-30T14:05:00"/>
    <s v="M"/>
    <x v="2"/>
    <n v="2"/>
    <x v="1"/>
  </r>
  <r>
    <x v="13"/>
    <s v="8.15.2023"/>
    <n v="12"/>
    <n v="72"/>
    <n v="22.222222222222221"/>
    <n v="56"/>
    <d v="1899-12-30T14:05:00"/>
    <s v="M"/>
    <x v="2"/>
    <s v="-"/>
    <x v="1"/>
  </r>
  <r>
    <x v="14"/>
    <s v="8.28.2023"/>
    <n v="12"/>
    <n v="72"/>
    <n v="22.222222222222221"/>
    <n v="60"/>
    <d v="1899-12-30T10:16:00"/>
    <s v="M"/>
    <x v="2"/>
    <n v="1"/>
    <x v="1"/>
  </r>
  <r>
    <x v="15"/>
    <s v="8.28.2023"/>
    <n v="12"/>
    <n v="72"/>
    <n v="22.222222222222221"/>
    <n v="60"/>
    <d v="1899-12-30T10:16:00"/>
    <s v="M"/>
    <x v="2"/>
    <s v="-"/>
    <x v="1"/>
  </r>
  <r>
    <x v="16"/>
    <s v="8.28.2023"/>
    <n v="21"/>
    <n v="72"/>
    <n v="22.222222222222221"/>
    <n v="57"/>
    <d v="1899-12-30T14:13:00"/>
    <s v="M"/>
    <x v="2"/>
    <s v="-"/>
    <x v="1"/>
  </r>
  <r>
    <x v="17"/>
    <s v="8.28.2023"/>
    <n v="21"/>
    <n v="72"/>
    <n v="22.222222222222221"/>
    <n v="57"/>
    <d v="1899-12-30T14:13:00"/>
    <s v="M"/>
    <x v="2"/>
    <n v="1"/>
    <x v="1"/>
  </r>
  <r>
    <x v="18"/>
    <s v="8.29.2023"/>
    <n v="12"/>
    <n v="72"/>
    <n v="22.222222222222221"/>
    <n v="58"/>
    <d v="1899-12-30T09:45:00"/>
    <s v="M"/>
    <x v="2"/>
    <n v="1"/>
    <x v="1"/>
  </r>
  <r>
    <x v="19"/>
    <s v="8.29.2023"/>
    <n v="12"/>
    <n v="72"/>
    <n v="22.222222222222221"/>
    <n v="58"/>
    <d v="1899-12-30T09:45:00"/>
    <s v="M"/>
    <x v="2"/>
    <n v="3"/>
    <x v="1"/>
  </r>
  <r>
    <x v="20"/>
    <s v="9.5.2023"/>
    <n v="12"/>
    <n v="72"/>
    <n v="22.222222222222221"/>
    <n v="58"/>
    <d v="1899-12-30T16:48:00"/>
    <s v="M"/>
    <x v="2"/>
    <n v="7"/>
    <x v="1"/>
  </r>
  <r>
    <x v="21"/>
    <s v="9.5.2023"/>
    <n v="12"/>
    <n v="72"/>
    <n v="22.222222222222221"/>
    <n v="58"/>
    <d v="1899-12-30T16:48:00"/>
    <s v="M"/>
    <x v="2"/>
    <n v="5"/>
    <x v="1"/>
  </r>
  <r>
    <x v="22"/>
    <s v="9.5.2023"/>
    <n v="12"/>
    <n v="72"/>
    <n v="22.222222222222221"/>
    <n v="58"/>
    <d v="1899-12-30T16:48:00"/>
    <s v="M"/>
    <x v="2"/>
    <n v="2"/>
    <x v="1"/>
  </r>
  <r>
    <x v="23"/>
    <s v="9.6.2023"/>
    <n v="21"/>
    <n v="72"/>
    <n v="22.222222222222221"/>
    <n v="57"/>
    <d v="1899-12-30T13:16:00"/>
    <s v="M"/>
    <x v="2"/>
    <s v="-"/>
    <x v="1"/>
  </r>
  <r>
    <x v="24"/>
    <s v="9.6.2023"/>
    <n v="21"/>
    <n v="72"/>
    <n v="22.222222222222221"/>
    <n v="57"/>
    <d v="1899-12-30T13:16:00"/>
    <s v="M"/>
    <x v="2"/>
    <n v="3"/>
    <x v="1"/>
  </r>
  <r>
    <x v="25"/>
    <s v="9.6.2023"/>
    <n v="21"/>
    <n v="72"/>
    <n v="22.222222222222221"/>
    <n v="57"/>
    <d v="1899-12-30T13:16:00"/>
    <s v="M"/>
    <x v="2"/>
    <n v="2"/>
    <x v="1"/>
  </r>
  <r>
    <x v="0"/>
    <s v="8.7.2023"/>
    <n v="12"/>
    <n v="72"/>
    <n v="22.222222222222221"/>
    <n v="58"/>
    <d v="1899-12-30T10:07:00"/>
    <s v="F"/>
    <x v="2"/>
    <s v="-"/>
    <x v="1"/>
  </r>
  <r>
    <x v="1"/>
    <s v="8.7.2023"/>
    <n v="12"/>
    <n v="72"/>
    <n v="22.222222222222221"/>
    <n v="58"/>
    <d v="1899-12-30T10:07:00"/>
    <s v="F"/>
    <x v="2"/>
    <s v="-"/>
    <x v="1"/>
  </r>
  <r>
    <x v="2"/>
    <s v="8.7.2023"/>
    <n v="12"/>
    <n v="72"/>
    <n v="22.222222222222221"/>
    <n v="58"/>
    <d v="1899-12-30T10:07:00"/>
    <s v="F"/>
    <x v="2"/>
    <n v="2"/>
    <x v="1"/>
  </r>
  <r>
    <x v="3"/>
    <s v="8.7.2023"/>
    <n v="21"/>
    <n v="72"/>
    <n v="22.222222222222221"/>
    <n v="56"/>
    <d v="1899-12-30T13:30:00"/>
    <s v="F"/>
    <x v="2"/>
    <n v="1"/>
    <x v="1"/>
  </r>
  <r>
    <x v="4"/>
    <s v="8.7.2023"/>
    <n v="21"/>
    <n v="72"/>
    <n v="22.222222222222221"/>
    <n v="56"/>
    <d v="1899-12-30T13:30:00"/>
    <s v="F"/>
    <x v="2"/>
    <n v="2"/>
    <x v="1"/>
  </r>
  <r>
    <x v="5"/>
    <s v="8.7.2023"/>
    <n v="21"/>
    <n v="72"/>
    <n v="22.222222222222221"/>
    <n v="56"/>
    <d v="1899-12-30T13:30:00"/>
    <s v="F"/>
    <x v="2"/>
    <s v="-"/>
    <x v="1"/>
  </r>
  <r>
    <x v="6"/>
    <s v="8.14.2023"/>
    <n v="12"/>
    <n v="70"/>
    <n v="21.111111111111111"/>
    <n v="57"/>
    <d v="1899-12-30T11:02:00"/>
    <s v="F"/>
    <x v="2"/>
    <s v="-"/>
    <x v="1"/>
  </r>
  <r>
    <x v="7"/>
    <s v="8.14.2023"/>
    <n v="12"/>
    <n v="70"/>
    <n v="21.111111111111111"/>
    <n v="57"/>
    <d v="1899-12-30T11:02:00"/>
    <s v="F"/>
    <x v="2"/>
    <n v="2"/>
    <x v="1"/>
  </r>
  <r>
    <x v="8"/>
    <s v="8.15.2023"/>
    <n v="21"/>
    <n v="72"/>
    <n v="22.222222222222221"/>
    <n v="59"/>
    <d v="1899-12-30T10:38:00"/>
    <s v="F"/>
    <x v="2"/>
    <s v="-"/>
    <x v="1"/>
  </r>
  <r>
    <x v="9"/>
    <s v="8.15.2023"/>
    <n v="21"/>
    <n v="72"/>
    <n v="22.222222222222221"/>
    <n v="59"/>
    <d v="1899-12-30T10:38:00"/>
    <s v="F"/>
    <x v="2"/>
    <n v="2"/>
    <x v="1"/>
  </r>
  <r>
    <x v="10"/>
    <s v="8.15.2023"/>
    <n v="21"/>
    <n v="72"/>
    <n v="22.222222222222221"/>
    <n v="57"/>
    <d v="1899-12-30T12:54:00"/>
    <s v="F"/>
    <x v="2"/>
    <n v="1"/>
    <x v="1"/>
  </r>
  <r>
    <x v="11"/>
    <s v="8.15.2023"/>
    <n v="21"/>
    <n v="72"/>
    <n v="22.222222222222221"/>
    <n v="57"/>
    <d v="1899-12-30T12:54:00"/>
    <s v="F"/>
    <x v="2"/>
    <n v="1"/>
    <x v="1"/>
  </r>
  <r>
    <x v="12"/>
    <s v="8.15.2023"/>
    <n v="12"/>
    <n v="72"/>
    <n v="22.222222222222221"/>
    <n v="56"/>
    <d v="1899-12-30T14:05:00"/>
    <s v="F"/>
    <x v="2"/>
    <n v="3"/>
    <x v="1"/>
  </r>
  <r>
    <x v="13"/>
    <s v="8.15.2023"/>
    <n v="12"/>
    <n v="72"/>
    <n v="22.222222222222221"/>
    <n v="56"/>
    <d v="1899-12-30T14:05:00"/>
    <s v="F"/>
    <x v="2"/>
    <s v="-"/>
    <x v="1"/>
  </r>
  <r>
    <x v="14"/>
    <s v="8.28.2023"/>
    <n v="12"/>
    <n v="72"/>
    <n v="22.222222222222221"/>
    <n v="60"/>
    <d v="1899-12-30T10:16:00"/>
    <s v="F"/>
    <x v="2"/>
    <n v="2"/>
    <x v="1"/>
  </r>
  <r>
    <x v="15"/>
    <s v="8.28.2023"/>
    <n v="12"/>
    <n v="72"/>
    <n v="22.222222222222221"/>
    <n v="60"/>
    <d v="1899-12-30T10:16:00"/>
    <s v="F"/>
    <x v="2"/>
    <s v="-"/>
    <x v="1"/>
  </r>
  <r>
    <x v="16"/>
    <s v="8.28.2023"/>
    <n v="21"/>
    <n v="72"/>
    <n v="22.222222222222221"/>
    <n v="57"/>
    <d v="1899-12-30T14:13:00"/>
    <s v="F"/>
    <x v="2"/>
    <n v="2"/>
    <x v="1"/>
  </r>
  <r>
    <x v="17"/>
    <s v="8.28.2023"/>
    <n v="21"/>
    <n v="72"/>
    <n v="22.222222222222221"/>
    <n v="57"/>
    <d v="1899-12-30T14:13:00"/>
    <s v="F"/>
    <x v="2"/>
    <n v="1"/>
    <x v="1"/>
  </r>
  <r>
    <x v="18"/>
    <s v="8.29.2023"/>
    <n v="12"/>
    <n v="72"/>
    <n v="22.222222222222221"/>
    <n v="58"/>
    <d v="1899-12-30T09:45:00"/>
    <s v="F"/>
    <x v="2"/>
    <n v="2"/>
    <x v="1"/>
  </r>
  <r>
    <x v="19"/>
    <s v="8.29.2023"/>
    <n v="12"/>
    <n v="72"/>
    <n v="22.222222222222221"/>
    <n v="58"/>
    <d v="1899-12-30T09:45:00"/>
    <s v="F"/>
    <x v="2"/>
    <n v="2"/>
    <x v="1"/>
  </r>
  <r>
    <x v="20"/>
    <s v="9.5.2023"/>
    <n v="12"/>
    <n v="72"/>
    <n v="22.222222222222221"/>
    <n v="58"/>
    <d v="1899-12-30T16:48:00"/>
    <s v="F"/>
    <x v="2"/>
    <n v="2"/>
    <x v="1"/>
  </r>
  <r>
    <x v="21"/>
    <s v="9.5.2023"/>
    <n v="12"/>
    <n v="72"/>
    <n v="22.222222222222221"/>
    <n v="58"/>
    <d v="1899-12-30T16:48:00"/>
    <s v="F"/>
    <x v="2"/>
    <s v="-"/>
    <x v="1"/>
  </r>
  <r>
    <x v="22"/>
    <s v="9.5.2023"/>
    <n v="12"/>
    <n v="72"/>
    <n v="22.222222222222221"/>
    <n v="58"/>
    <d v="1899-12-30T16:48:00"/>
    <s v="F"/>
    <x v="2"/>
    <n v="2"/>
    <x v="1"/>
  </r>
  <r>
    <x v="23"/>
    <s v="9.6.2023"/>
    <n v="21"/>
    <n v="72"/>
    <n v="22.222222222222221"/>
    <n v="57"/>
    <d v="1899-12-30T13:16:00"/>
    <s v="F"/>
    <x v="2"/>
    <s v="-"/>
    <x v="1"/>
  </r>
  <r>
    <x v="24"/>
    <s v="9.6.2023"/>
    <n v="21"/>
    <n v="72"/>
    <n v="22.222222222222221"/>
    <n v="57"/>
    <d v="1899-12-30T13:16:00"/>
    <s v="F"/>
    <x v="2"/>
    <n v="2"/>
    <x v="1"/>
  </r>
  <r>
    <x v="25"/>
    <s v="9.6.2023"/>
    <n v="21"/>
    <n v="72"/>
    <n v="22.222222222222221"/>
    <n v="57"/>
    <d v="1899-12-30T13:16:00"/>
    <s v="F"/>
    <x v="2"/>
    <n v="5"/>
    <x v="1"/>
  </r>
  <r>
    <x v="0"/>
    <s v="8.7.2023"/>
    <n v="12"/>
    <n v="72"/>
    <n v="22.222222222222221"/>
    <n v="58"/>
    <d v="1899-12-30T10:07:00"/>
    <s v="?"/>
    <x v="2"/>
    <n v="3"/>
    <x v="1"/>
  </r>
  <r>
    <x v="1"/>
    <s v="8.7.2023"/>
    <n v="12"/>
    <n v="72"/>
    <n v="22.222222222222221"/>
    <n v="58"/>
    <d v="1899-12-30T10:07:00"/>
    <s v="?"/>
    <x v="2"/>
    <n v="7"/>
    <x v="1"/>
  </r>
  <r>
    <x v="2"/>
    <s v="8.7.2023"/>
    <n v="12"/>
    <n v="72"/>
    <n v="22.222222222222221"/>
    <n v="58"/>
    <d v="1899-12-30T10:07:00"/>
    <s v="?"/>
    <x v="2"/>
    <s v="-"/>
    <x v="1"/>
  </r>
  <r>
    <x v="3"/>
    <s v="8.7.2023"/>
    <n v="21"/>
    <n v="72"/>
    <n v="22.222222222222221"/>
    <n v="56"/>
    <d v="1899-12-30T13:30:00"/>
    <s v="?"/>
    <x v="2"/>
    <n v="1"/>
    <x v="1"/>
  </r>
  <r>
    <x v="4"/>
    <s v="8.7.2023"/>
    <n v="21"/>
    <n v="72"/>
    <n v="22.222222222222221"/>
    <n v="56"/>
    <d v="1899-12-30T13:30:00"/>
    <s v="?"/>
    <x v="2"/>
    <s v="-"/>
    <x v="1"/>
  </r>
  <r>
    <x v="5"/>
    <s v="8.7.2023"/>
    <n v="21"/>
    <n v="72"/>
    <n v="22.222222222222221"/>
    <n v="56"/>
    <d v="1899-12-30T13:30:00"/>
    <s v="?"/>
    <x v="2"/>
    <n v="5"/>
    <x v="1"/>
  </r>
  <r>
    <x v="6"/>
    <s v="8.14.2023"/>
    <n v="12"/>
    <n v="70"/>
    <n v="21.111111111111111"/>
    <n v="57"/>
    <d v="1899-12-30T11:02:00"/>
    <s v="?"/>
    <x v="2"/>
    <n v="7"/>
    <x v="1"/>
  </r>
  <r>
    <x v="7"/>
    <s v="8.14.2023"/>
    <n v="12"/>
    <n v="70"/>
    <n v="21.111111111111111"/>
    <n v="57"/>
    <d v="1899-12-30T11:02:00"/>
    <s v="?"/>
    <x v="2"/>
    <n v="3"/>
    <x v="1"/>
  </r>
  <r>
    <x v="8"/>
    <s v="8.15.2023"/>
    <n v="21"/>
    <n v="72"/>
    <n v="22.222222222222221"/>
    <n v="59"/>
    <d v="1899-12-30T10:38:00"/>
    <s v="?"/>
    <x v="2"/>
    <n v="4"/>
    <x v="1"/>
  </r>
  <r>
    <x v="9"/>
    <s v="8.15.2023"/>
    <n v="21"/>
    <n v="72"/>
    <n v="22.222222222222221"/>
    <n v="59"/>
    <d v="1899-12-30T10:38:00"/>
    <s v="?"/>
    <x v="2"/>
    <n v="7"/>
    <x v="1"/>
  </r>
  <r>
    <x v="10"/>
    <s v="8.15.2023"/>
    <n v="21"/>
    <n v="72"/>
    <n v="22.222222222222221"/>
    <n v="57"/>
    <d v="1899-12-30T12:54:00"/>
    <s v="?"/>
    <x v="2"/>
    <n v="3"/>
    <x v="1"/>
  </r>
  <r>
    <x v="11"/>
    <s v="8.15.2023"/>
    <n v="21"/>
    <n v="72"/>
    <n v="22.222222222222221"/>
    <n v="57"/>
    <d v="1899-12-30T12:54:00"/>
    <s v="?"/>
    <x v="2"/>
    <n v="2"/>
    <x v="1"/>
  </r>
  <r>
    <x v="12"/>
    <s v="8.15.2023"/>
    <n v="12"/>
    <n v="72"/>
    <n v="22.222222222222221"/>
    <n v="56"/>
    <d v="1899-12-30T14:05:00"/>
    <s v="?"/>
    <x v="2"/>
    <s v="-"/>
    <x v="1"/>
  </r>
  <r>
    <x v="13"/>
    <s v="8.15.2023"/>
    <n v="12"/>
    <n v="72"/>
    <n v="22.222222222222221"/>
    <n v="56"/>
    <d v="1899-12-30T14:05:00"/>
    <s v="?"/>
    <x v="2"/>
    <n v="4"/>
    <x v="1"/>
  </r>
  <r>
    <x v="14"/>
    <s v="8.28.2023"/>
    <n v="12"/>
    <n v="72"/>
    <n v="22.222222222222221"/>
    <n v="60"/>
    <d v="1899-12-30T10:16:00"/>
    <s v="?"/>
    <x v="2"/>
    <n v="3"/>
    <x v="1"/>
  </r>
  <r>
    <x v="15"/>
    <s v="8.28.2023"/>
    <n v="12"/>
    <n v="72"/>
    <n v="22.222222222222221"/>
    <n v="60"/>
    <d v="1899-12-30T10:16:00"/>
    <s v="?"/>
    <x v="2"/>
    <n v="6"/>
    <x v="1"/>
  </r>
  <r>
    <x v="16"/>
    <s v="8.28.2023"/>
    <n v="21"/>
    <n v="72"/>
    <n v="22.222222222222221"/>
    <n v="57"/>
    <d v="1899-12-30T14:13:00"/>
    <s v="?"/>
    <x v="2"/>
    <n v="2"/>
    <x v="1"/>
  </r>
  <r>
    <x v="17"/>
    <s v="8.28.2023"/>
    <n v="21"/>
    <n v="72"/>
    <n v="22.222222222222221"/>
    <n v="57"/>
    <d v="1899-12-30T14:13:00"/>
    <s v="?"/>
    <x v="2"/>
    <n v="3"/>
    <x v="1"/>
  </r>
  <r>
    <x v="18"/>
    <s v="8.29.2023"/>
    <n v="12"/>
    <n v="72"/>
    <n v="22.222222222222221"/>
    <n v="58"/>
    <d v="1899-12-30T09:45:00"/>
    <s v="?"/>
    <x v="2"/>
    <s v="-"/>
    <x v="1"/>
  </r>
  <r>
    <x v="19"/>
    <s v="8.29.2023"/>
    <n v="12"/>
    <n v="72"/>
    <n v="22.222222222222221"/>
    <n v="58"/>
    <d v="1899-12-30T09:45:00"/>
    <s v="?"/>
    <x v="2"/>
    <n v="3"/>
    <x v="1"/>
  </r>
  <r>
    <x v="20"/>
    <s v="9.5.2023"/>
    <n v="12"/>
    <n v="72"/>
    <n v="22.222222222222221"/>
    <n v="58"/>
    <d v="1899-12-30T16:48:00"/>
    <s v="?"/>
    <x v="2"/>
    <s v="-"/>
    <x v="1"/>
  </r>
  <r>
    <x v="21"/>
    <s v="9.5.2023"/>
    <n v="12"/>
    <n v="72"/>
    <n v="22.222222222222221"/>
    <n v="58"/>
    <d v="1899-12-30T16:48:00"/>
    <s v="?"/>
    <x v="2"/>
    <s v="-"/>
    <x v="1"/>
  </r>
  <r>
    <x v="22"/>
    <s v="9.5.2023"/>
    <n v="12"/>
    <n v="72"/>
    <n v="22.222222222222221"/>
    <n v="58"/>
    <d v="1899-12-30T16:48:00"/>
    <s v="?"/>
    <x v="2"/>
    <s v="-"/>
    <x v="1"/>
  </r>
  <r>
    <x v="23"/>
    <s v="9.6.2023"/>
    <n v="21"/>
    <n v="72"/>
    <n v="22.222222222222221"/>
    <n v="57"/>
    <d v="1899-12-30T13:16:00"/>
    <s v="?"/>
    <x v="2"/>
    <n v="10"/>
    <x v="1"/>
  </r>
  <r>
    <x v="24"/>
    <s v="9.6.2023"/>
    <n v="21"/>
    <n v="72"/>
    <n v="22.222222222222221"/>
    <n v="57"/>
    <d v="1899-12-30T13:16:00"/>
    <s v="?"/>
    <x v="2"/>
    <s v="-"/>
    <x v="1"/>
  </r>
  <r>
    <x v="25"/>
    <s v="9.6.2023"/>
    <n v="21"/>
    <n v="72"/>
    <n v="22.222222222222221"/>
    <n v="57"/>
    <d v="1899-12-30T13:16:00"/>
    <s v="?"/>
    <x v="2"/>
    <s v="-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83F9C72-A1ED-44A4-8B72-19FA2B6E9A4C}" name="PivotTable1" cacheId="66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1">
  <location ref="A1:E89" firstHeaderRow="1" firstDataRow="2" firstDataCol="1"/>
  <pivotFields count="11">
    <pivotField axis="axisRow" showAll="0">
      <items count="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axis="axisCol" showAll="0">
      <items count="4">
        <item x="0"/>
        <item x="2"/>
        <item x="1"/>
        <item t="default"/>
      </items>
    </pivotField>
    <pivotField dataField="1" showAll="0"/>
    <pivotField axis="axisRow" showAll="0">
      <items count="3">
        <item x="0"/>
        <item x="1"/>
        <item t="default"/>
      </items>
    </pivotField>
  </pivotFields>
  <rowFields count="2">
    <field x="0"/>
    <field x="10"/>
  </rowFields>
  <rowItems count="87">
    <i>
      <x/>
    </i>
    <i r="1">
      <x/>
    </i>
    <i r="1">
      <x v="1"/>
    </i>
    <i>
      <x v="1"/>
    </i>
    <i r="1">
      <x/>
    </i>
    <i r="1">
      <x v="1"/>
    </i>
    <i>
      <x v="2"/>
    </i>
    <i r="1">
      <x/>
    </i>
    <i r="1">
      <x v="1"/>
    </i>
    <i>
      <x v="3"/>
    </i>
    <i r="1">
      <x/>
    </i>
    <i r="1">
      <x v="1"/>
    </i>
    <i>
      <x v="4"/>
    </i>
    <i r="1">
      <x/>
    </i>
    <i r="1">
      <x v="1"/>
    </i>
    <i>
      <x v="5"/>
    </i>
    <i r="1">
      <x/>
    </i>
    <i r="1">
      <x v="1"/>
    </i>
    <i>
      <x v="6"/>
    </i>
    <i r="1">
      <x/>
    </i>
    <i r="1">
      <x v="1"/>
    </i>
    <i>
      <x v="7"/>
    </i>
    <i r="1">
      <x/>
    </i>
    <i r="1">
      <x v="1"/>
    </i>
    <i>
      <x v="8"/>
    </i>
    <i r="1">
      <x/>
    </i>
    <i r="1">
      <x v="1"/>
    </i>
    <i>
      <x v="9"/>
    </i>
    <i r="1">
      <x/>
    </i>
    <i r="1">
      <x v="1"/>
    </i>
    <i>
      <x v="10"/>
    </i>
    <i r="1">
      <x/>
    </i>
    <i r="1">
      <x v="1"/>
    </i>
    <i>
      <x v="11"/>
    </i>
    <i r="1">
      <x/>
    </i>
    <i r="1">
      <x v="1"/>
    </i>
    <i>
      <x v="12"/>
    </i>
    <i r="1">
      <x/>
    </i>
    <i r="1">
      <x v="1"/>
    </i>
    <i>
      <x v="13"/>
    </i>
    <i r="1">
      <x/>
    </i>
    <i r="1">
      <x v="1"/>
    </i>
    <i>
      <x v="14"/>
    </i>
    <i r="1">
      <x/>
    </i>
    <i r="1">
      <x v="1"/>
    </i>
    <i>
      <x v="15"/>
    </i>
    <i r="1">
      <x/>
    </i>
    <i r="1">
      <x v="1"/>
    </i>
    <i>
      <x v="16"/>
    </i>
    <i r="1">
      <x/>
    </i>
    <i r="1">
      <x v="1"/>
    </i>
    <i>
      <x v="17"/>
    </i>
    <i r="1">
      <x/>
    </i>
    <i r="1">
      <x v="1"/>
    </i>
    <i>
      <x v="18"/>
    </i>
    <i r="1">
      <x/>
    </i>
    <i r="1">
      <x v="1"/>
    </i>
    <i>
      <x v="19"/>
    </i>
    <i r="1">
      <x/>
    </i>
    <i r="1">
      <x v="1"/>
    </i>
    <i>
      <x v="20"/>
    </i>
    <i r="1">
      <x/>
    </i>
    <i r="1">
      <x v="1"/>
    </i>
    <i>
      <x v="21"/>
    </i>
    <i r="1">
      <x/>
    </i>
    <i r="1">
      <x v="1"/>
    </i>
    <i>
      <x v="22"/>
    </i>
    <i r="1">
      <x/>
    </i>
    <i r="1">
      <x v="1"/>
    </i>
    <i>
      <x v="23"/>
    </i>
    <i r="1">
      <x/>
    </i>
    <i r="1">
      <x v="1"/>
    </i>
    <i>
      <x v="24"/>
    </i>
    <i r="1">
      <x/>
    </i>
    <i r="1">
      <x v="1"/>
    </i>
    <i>
      <x v="25"/>
    </i>
    <i r="1">
      <x/>
    </i>
    <i r="1">
      <x v="1"/>
    </i>
    <i>
      <x v="26"/>
    </i>
    <i r="1">
      <x/>
    </i>
    <i>
      <x v="27"/>
    </i>
    <i r="1">
      <x/>
    </i>
    <i>
      <x v="28"/>
    </i>
    <i r="1">
      <x/>
    </i>
    <i>
      <x v="29"/>
    </i>
    <i r="1">
      <x/>
    </i>
    <i t="grand">
      <x/>
    </i>
  </rowItems>
  <colFields count="1">
    <field x="8"/>
  </colFields>
  <colItems count="4">
    <i>
      <x/>
    </i>
    <i>
      <x v="1"/>
    </i>
    <i>
      <x v="2"/>
    </i>
    <i t="grand">
      <x/>
    </i>
  </colItems>
  <dataFields count="1">
    <dataField name="Sum of Responders" fld="9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802AB-DC26-4256-9E9D-CD26A868C3E9}">
  <dimension ref="A1:AG89"/>
  <sheetViews>
    <sheetView tabSelected="1" topLeftCell="G36" zoomScale="55" zoomScaleNormal="55" workbookViewId="0">
      <selection activeCell="S42" sqref="S42"/>
    </sheetView>
  </sheetViews>
  <sheetFormatPr defaultRowHeight="15" x14ac:dyDescent="0.25"/>
  <cols>
    <col min="1" max="1" width="18.28515625" bestFit="1" customWidth="1"/>
    <col min="2" max="2" width="16.28515625" bestFit="1" customWidth="1"/>
    <col min="3" max="3" width="15.28515625" bestFit="1" customWidth="1"/>
    <col min="4" max="4" width="14.7109375" bestFit="1" customWidth="1"/>
    <col min="5" max="5" width="11.28515625" bestFit="1" customWidth="1"/>
    <col min="13" max="13" width="22.28515625" bestFit="1" customWidth="1"/>
    <col min="14" max="14" width="18.85546875" bestFit="1" customWidth="1"/>
    <col min="15" max="15" width="13.85546875" bestFit="1" customWidth="1"/>
    <col min="16" max="16" width="15.28515625" bestFit="1" customWidth="1"/>
    <col min="17" max="17" width="16.5703125" bestFit="1" customWidth="1"/>
    <col min="18" max="18" width="6.5703125" bestFit="1" customWidth="1"/>
    <col min="19" max="19" width="12" customWidth="1"/>
    <col min="22" max="22" width="24.140625" bestFit="1" customWidth="1"/>
    <col min="23" max="23" width="24.7109375" bestFit="1" customWidth="1"/>
    <col min="27" max="27" width="22.28515625" bestFit="1" customWidth="1"/>
    <col min="28" max="28" width="24.140625" customWidth="1"/>
    <col min="29" max="29" width="24.7109375" bestFit="1" customWidth="1"/>
    <col min="31" max="31" width="14.42578125" bestFit="1" customWidth="1"/>
  </cols>
  <sheetData>
    <row r="1" spans="1:33" x14ac:dyDescent="0.25">
      <c r="A1" s="3" t="s">
        <v>20</v>
      </c>
      <c r="B1" s="3" t="s">
        <v>21</v>
      </c>
      <c r="G1" t="s">
        <v>20</v>
      </c>
      <c r="H1" t="s">
        <v>21</v>
      </c>
      <c r="M1" t="s">
        <v>43</v>
      </c>
      <c r="N1" t="s">
        <v>44</v>
      </c>
      <c r="O1" t="s">
        <v>8</v>
      </c>
      <c r="P1" t="s">
        <v>17</v>
      </c>
      <c r="Q1" t="s">
        <v>16</v>
      </c>
      <c r="R1" t="s">
        <v>45</v>
      </c>
      <c r="S1" t="s">
        <v>48</v>
      </c>
      <c r="V1" t="s">
        <v>46</v>
      </c>
      <c r="W1" t="s">
        <v>47</v>
      </c>
      <c r="AA1" t="s">
        <v>43</v>
      </c>
    </row>
    <row r="2" spans="1:33" ht="17.25" x14ac:dyDescent="0.25">
      <c r="A2" s="3" t="s">
        <v>18</v>
      </c>
      <c r="B2" t="s">
        <v>8</v>
      </c>
      <c r="C2" t="s">
        <v>17</v>
      </c>
      <c r="D2" t="s">
        <v>16</v>
      </c>
      <c r="E2" t="s">
        <v>19</v>
      </c>
      <c r="G2" t="s">
        <v>18</v>
      </c>
      <c r="H2" t="s">
        <v>8</v>
      </c>
      <c r="I2" t="s">
        <v>17</v>
      </c>
      <c r="J2" t="s">
        <v>16</v>
      </c>
      <c r="K2" t="s">
        <v>19</v>
      </c>
      <c r="M2" t="s">
        <v>26</v>
      </c>
      <c r="N2">
        <v>1</v>
      </c>
      <c r="O2">
        <v>12</v>
      </c>
      <c r="P2">
        <v>10</v>
      </c>
      <c r="Q2">
        <v>2</v>
      </c>
      <c r="R2">
        <v>24</v>
      </c>
      <c r="S2">
        <f>(O2+Q2)/(O2+P2+Q2)</f>
        <v>0.58333333333333337</v>
      </c>
      <c r="T2" t="s">
        <v>14</v>
      </c>
      <c r="U2" t="s">
        <v>14</v>
      </c>
      <c r="V2">
        <f>O2/(O2+Q2)</f>
        <v>0.8571428571428571</v>
      </c>
      <c r="W2">
        <f>Q2/(Q2+O2)</f>
        <v>0.14285714285714285</v>
      </c>
      <c r="AB2" t="s">
        <v>49</v>
      </c>
      <c r="AC2" t="s">
        <v>50</v>
      </c>
      <c r="AE2" t="s">
        <v>55</v>
      </c>
      <c r="AF2" t="s">
        <v>56</v>
      </c>
      <c r="AG2" t="s">
        <v>57</v>
      </c>
    </row>
    <row r="3" spans="1:33" x14ac:dyDescent="0.25">
      <c r="A3" s="4">
        <v>1</v>
      </c>
      <c r="B3">
        <v>26</v>
      </c>
      <c r="C3">
        <v>13</v>
      </c>
      <c r="D3">
        <v>9</v>
      </c>
      <c r="E3">
        <v>48</v>
      </c>
      <c r="H3">
        <v>26</v>
      </c>
      <c r="I3">
        <v>13</v>
      </c>
      <c r="J3">
        <v>9</v>
      </c>
      <c r="K3">
        <v>48</v>
      </c>
      <c r="M3" t="s">
        <v>26</v>
      </c>
      <c r="N3">
        <v>2</v>
      </c>
      <c r="O3">
        <v>5</v>
      </c>
      <c r="P3">
        <v>11</v>
      </c>
      <c r="Q3">
        <v>4</v>
      </c>
      <c r="R3">
        <v>20</v>
      </c>
      <c r="S3">
        <f t="shared" ref="S3:S56" si="0">(O3+Q3)/(O3+P3+Q3)</f>
        <v>0.45</v>
      </c>
      <c r="T3" t="s">
        <v>14</v>
      </c>
      <c r="U3" t="s">
        <v>14</v>
      </c>
      <c r="V3">
        <f t="shared" ref="V3:V57" si="1">O3/(O3+Q3)</f>
        <v>0.55555555555555558</v>
      </c>
      <c r="W3">
        <f t="shared" ref="W3:W57" si="2">Q3/(Q3+O3)</f>
        <v>0.44444444444444442</v>
      </c>
      <c r="AA3" t="s">
        <v>26</v>
      </c>
      <c r="AB3">
        <f>AVERAGE(V2:V31)</f>
        <v>0.64872558262146351</v>
      </c>
      <c r="AC3">
        <f>AVERAGE(W2:W31)</f>
        <v>0.35127441737853637</v>
      </c>
      <c r="AE3" t="s">
        <v>58</v>
      </c>
      <c r="AF3">
        <f>AVERAGE(V2:V31)</f>
        <v>0.64872558262146351</v>
      </c>
      <c r="AG3">
        <f>AVERAGE(V32:V57)</f>
        <v>0.52782618776157608</v>
      </c>
    </row>
    <row r="4" spans="1:33" x14ac:dyDescent="0.25">
      <c r="A4" s="5" t="s">
        <v>26</v>
      </c>
      <c r="B4">
        <v>12</v>
      </c>
      <c r="C4">
        <v>10</v>
      </c>
      <c r="D4">
        <v>2</v>
      </c>
      <c r="E4">
        <v>24</v>
      </c>
      <c r="F4">
        <v>1</v>
      </c>
      <c r="G4" t="s">
        <v>26</v>
      </c>
      <c r="H4">
        <v>12</v>
      </c>
      <c r="I4">
        <v>10</v>
      </c>
      <c r="J4">
        <v>2</v>
      </c>
      <c r="K4">
        <v>24</v>
      </c>
      <c r="M4" t="s">
        <v>26</v>
      </c>
      <c r="N4">
        <v>3</v>
      </c>
      <c r="O4">
        <v>1</v>
      </c>
      <c r="P4">
        <v>8</v>
      </c>
      <c r="Q4">
        <v>0</v>
      </c>
      <c r="R4" s="7">
        <v>9</v>
      </c>
      <c r="S4" s="7">
        <f t="shared" si="0"/>
        <v>0.1111111111111111</v>
      </c>
      <c r="T4">
        <f>O4/(O4+Q4)</f>
        <v>1</v>
      </c>
      <c r="U4">
        <f>Q4/(Q4+O4)</f>
        <v>0</v>
      </c>
      <c r="V4" t="s">
        <v>14</v>
      </c>
      <c r="W4" t="s">
        <v>14</v>
      </c>
      <c r="AA4" t="s">
        <v>35</v>
      </c>
      <c r="AB4">
        <f>AVERAGE(V32:V57)</f>
        <v>0.52782618776157608</v>
      </c>
      <c r="AC4">
        <f>AVERAGE(W32:W57)</f>
        <v>0.47217381223842392</v>
      </c>
      <c r="AE4" t="s">
        <v>59</v>
      </c>
      <c r="AF4">
        <f>AVERAGE(W2:W31)</f>
        <v>0.35127441737853637</v>
      </c>
      <c r="AG4">
        <f>AVERAGE(W32:W57)</f>
        <v>0.47217381223842392</v>
      </c>
    </row>
    <row r="5" spans="1:33" x14ac:dyDescent="0.25">
      <c r="A5" s="5" t="s">
        <v>35</v>
      </c>
      <c r="B5">
        <v>14</v>
      </c>
      <c r="C5">
        <v>3</v>
      </c>
      <c r="D5">
        <v>7</v>
      </c>
      <c r="E5">
        <v>24</v>
      </c>
      <c r="F5">
        <v>1</v>
      </c>
      <c r="G5" t="s">
        <v>35</v>
      </c>
      <c r="H5">
        <v>14</v>
      </c>
      <c r="I5">
        <v>3</v>
      </c>
      <c r="J5">
        <v>7</v>
      </c>
      <c r="K5">
        <v>24</v>
      </c>
      <c r="M5" t="s">
        <v>26</v>
      </c>
      <c r="N5">
        <v>4</v>
      </c>
      <c r="O5">
        <v>2</v>
      </c>
      <c r="P5">
        <v>18</v>
      </c>
      <c r="Q5">
        <v>14</v>
      </c>
      <c r="R5" s="7">
        <v>34</v>
      </c>
      <c r="S5">
        <f t="shared" si="0"/>
        <v>0.47058823529411764</v>
      </c>
      <c r="T5">
        <f>O5/(O5+Q5)</f>
        <v>0.125</v>
      </c>
      <c r="U5">
        <f>Q5/(Q5+O5)</f>
        <v>0.875</v>
      </c>
      <c r="V5" t="s">
        <v>14</v>
      </c>
      <c r="W5" t="s">
        <v>14</v>
      </c>
    </row>
    <row r="6" spans="1:33" x14ac:dyDescent="0.25">
      <c r="A6" s="4">
        <v>2</v>
      </c>
      <c r="B6">
        <v>21</v>
      </c>
      <c r="C6">
        <v>18</v>
      </c>
      <c r="D6">
        <v>16</v>
      </c>
      <c r="E6">
        <v>55</v>
      </c>
      <c r="H6">
        <v>21</v>
      </c>
      <c r="I6">
        <v>18</v>
      </c>
      <c r="J6">
        <v>16</v>
      </c>
      <c r="K6">
        <v>55</v>
      </c>
      <c r="M6" t="s">
        <v>26</v>
      </c>
      <c r="N6">
        <v>5</v>
      </c>
      <c r="O6">
        <v>1</v>
      </c>
      <c r="P6">
        <v>3</v>
      </c>
      <c r="Q6">
        <v>2</v>
      </c>
      <c r="R6" s="7">
        <v>6</v>
      </c>
      <c r="S6">
        <f t="shared" si="0"/>
        <v>0.5</v>
      </c>
      <c r="T6">
        <f>O6/(O6+Q6)</f>
        <v>0.33333333333333331</v>
      </c>
      <c r="U6">
        <f>Q6/(Q6+O6)</f>
        <v>0.66666666666666663</v>
      </c>
      <c r="V6" t="s">
        <v>14</v>
      </c>
      <c r="W6" t="s">
        <v>14</v>
      </c>
      <c r="AA6" t="s">
        <v>51</v>
      </c>
      <c r="AB6" t="s">
        <v>49</v>
      </c>
      <c r="AC6" t="s">
        <v>50</v>
      </c>
      <c r="AE6" t="s">
        <v>54</v>
      </c>
      <c r="AF6" t="s">
        <v>26</v>
      </c>
      <c r="AG6" t="s">
        <v>35</v>
      </c>
    </row>
    <row r="7" spans="1:33" x14ac:dyDescent="0.25">
      <c r="A7" s="5" t="s">
        <v>26</v>
      </c>
      <c r="B7">
        <v>5</v>
      </c>
      <c r="C7">
        <v>11</v>
      </c>
      <c r="D7">
        <v>4</v>
      </c>
      <c r="E7">
        <v>20</v>
      </c>
      <c r="F7">
        <v>2</v>
      </c>
      <c r="G7" t="s">
        <v>26</v>
      </c>
      <c r="H7">
        <v>5</v>
      </c>
      <c r="I7">
        <v>11</v>
      </c>
      <c r="J7">
        <v>4</v>
      </c>
      <c r="K7">
        <v>20</v>
      </c>
      <c r="M7" t="s">
        <v>26</v>
      </c>
      <c r="N7">
        <v>6</v>
      </c>
      <c r="O7">
        <v>11</v>
      </c>
      <c r="P7">
        <v>0</v>
      </c>
      <c r="Q7">
        <v>11</v>
      </c>
      <c r="R7">
        <v>22</v>
      </c>
      <c r="S7">
        <f t="shared" si="0"/>
        <v>1</v>
      </c>
      <c r="T7" t="s">
        <v>14</v>
      </c>
      <c r="U7" t="s">
        <v>14</v>
      </c>
      <c r="V7">
        <f t="shared" si="1"/>
        <v>0.5</v>
      </c>
      <c r="W7">
        <f t="shared" si="2"/>
        <v>0.5</v>
      </c>
      <c r="AA7" t="s">
        <v>26</v>
      </c>
      <c r="AB7">
        <f>STDEV(V2:V31)</f>
        <v>0.1129692746053457</v>
      </c>
      <c r="AC7">
        <f>STDEV(W2:W31)</f>
        <v>0.11296927460534523</v>
      </c>
      <c r="AE7" t="s">
        <v>49</v>
      </c>
      <c r="AF7">
        <f>STDEV(V2:V31)</f>
        <v>0.1129692746053457</v>
      </c>
      <c r="AG7">
        <f>STDEV(V32:V581)</f>
        <v>0.12414792014255739</v>
      </c>
    </row>
    <row r="8" spans="1:33" x14ac:dyDescent="0.25">
      <c r="A8" s="5" t="s">
        <v>35</v>
      </c>
      <c r="B8">
        <v>16</v>
      </c>
      <c r="C8">
        <v>7</v>
      </c>
      <c r="D8">
        <v>12</v>
      </c>
      <c r="E8">
        <v>35</v>
      </c>
      <c r="F8">
        <v>2</v>
      </c>
      <c r="G8" t="s">
        <v>35</v>
      </c>
      <c r="H8">
        <v>16</v>
      </c>
      <c r="I8">
        <v>7</v>
      </c>
      <c r="J8">
        <v>12</v>
      </c>
      <c r="K8">
        <v>35</v>
      </c>
      <c r="M8" t="s">
        <v>26</v>
      </c>
      <c r="N8">
        <v>7</v>
      </c>
      <c r="O8">
        <v>12</v>
      </c>
      <c r="P8">
        <v>1</v>
      </c>
      <c r="Q8">
        <v>2</v>
      </c>
      <c r="R8" s="7">
        <v>15</v>
      </c>
      <c r="S8">
        <f t="shared" si="0"/>
        <v>0.93333333333333335</v>
      </c>
      <c r="T8" t="s">
        <v>14</v>
      </c>
      <c r="U8" t="s">
        <v>14</v>
      </c>
      <c r="V8">
        <f t="shared" si="1"/>
        <v>0.8571428571428571</v>
      </c>
      <c r="W8">
        <f t="shared" si="2"/>
        <v>0.14285714285714285</v>
      </c>
      <c r="AA8" t="s">
        <v>35</v>
      </c>
      <c r="AB8">
        <f>STDEV(V32:V57)</f>
        <v>0.12414792014255739</v>
      </c>
      <c r="AC8">
        <f>STDEV(W32:W57)</f>
        <v>0.1241479201425572</v>
      </c>
      <c r="AE8" t="s">
        <v>50</v>
      </c>
      <c r="AF8">
        <f>STDEV(W2:W31)</f>
        <v>0.11296927460534523</v>
      </c>
      <c r="AG8">
        <f>STDEV(W32:W57)</f>
        <v>0.1241479201425572</v>
      </c>
    </row>
    <row r="9" spans="1:33" x14ac:dyDescent="0.25">
      <c r="A9" s="4">
        <v>3</v>
      </c>
      <c r="B9">
        <v>16</v>
      </c>
      <c r="C9">
        <v>12</v>
      </c>
      <c r="D9">
        <v>10</v>
      </c>
      <c r="E9">
        <v>38</v>
      </c>
      <c r="H9">
        <v>16</v>
      </c>
      <c r="I9">
        <v>12</v>
      </c>
      <c r="J9">
        <v>10</v>
      </c>
      <c r="K9">
        <v>38</v>
      </c>
      <c r="M9" t="s">
        <v>26</v>
      </c>
      <c r="N9">
        <v>8</v>
      </c>
      <c r="O9">
        <v>16</v>
      </c>
      <c r="P9">
        <v>10</v>
      </c>
      <c r="Q9">
        <v>7</v>
      </c>
      <c r="R9" s="7">
        <v>33</v>
      </c>
      <c r="S9">
        <f t="shared" si="0"/>
        <v>0.69696969696969702</v>
      </c>
      <c r="T9">
        <f>O9/(O9+Q9)</f>
        <v>0.69565217391304346</v>
      </c>
      <c r="U9">
        <f>Q9/(Q9+O9)</f>
        <v>0.30434782608695654</v>
      </c>
      <c r="V9" t="s">
        <v>14</v>
      </c>
      <c r="W9" t="s">
        <v>14</v>
      </c>
    </row>
    <row r="10" spans="1:33" x14ac:dyDescent="0.25">
      <c r="A10" s="5" t="s">
        <v>26</v>
      </c>
      <c r="B10">
        <v>1</v>
      </c>
      <c r="C10">
        <v>8</v>
      </c>
      <c r="D10">
        <v>0</v>
      </c>
      <c r="E10">
        <v>9</v>
      </c>
      <c r="F10">
        <v>3</v>
      </c>
      <c r="G10" t="s">
        <v>26</v>
      </c>
      <c r="H10">
        <v>1</v>
      </c>
      <c r="I10">
        <v>8</v>
      </c>
      <c r="J10">
        <v>0</v>
      </c>
      <c r="K10">
        <v>9</v>
      </c>
      <c r="M10" t="s">
        <v>26</v>
      </c>
      <c r="N10">
        <v>9</v>
      </c>
      <c r="O10">
        <v>17</v>
      </c>
      <c r="P10">
        <v>0</v>
      </c>
      <c r="Q10">
        <v>7</v>
      </c>
      <c r="R10">
        <v>24</v>
      </c>
      <c r="S10">
        <f t="shared" si="0"/>
        <v>1</v>
      </c>
      <c r="T10" t="s">
        <v>14</v>
      </c>
      <c r="U10" t="s">
        <v>14</v>
      </c>
      <c r="V10">
        <f t="shared" si="1"/>
        <v>0.70833333333333337</v>
      </c>
      <c r="W10">
        <f t="shared" si="2"/>
        <v>0.29166666666666669</v>
      </c>
      <c r="AA10" t="s">
        <v>52</v>
      </c>
      <c r="AB10" t="s">
        <v>49</v>
      </c>
      <c r="AC10" t="s">
        <v>50</v>
      </c>
      <c r="AE10" t="s">
        <v>52</v>
      </c>
      <c r="AF10" t="s">
        <v>26</v>
      </c>
      <c r="AG10" t="s">
        <v>35</v>
      </c>
    </row>
    <row r="11" spans="1:33" x14ac:dyDescent="0.25">
      <c r="A11" s="5" t="s">
        <v>35</v>
      </c>
      <c r="B11">
        <v>15</v>
      </c>
      <c r="C11">
        <v>4</v>
      </c>
      <c r="D11">
        <v>10</v>
      </c>
      <c r="E11">
        <v>29</v>
      </c>
      <c r="F11">
        <v>3</v>
      </c>
      <c r="G11" t="s">
        <v>35</v>
      </c>
      <c r="H11">
        <v>15</v>
      </c>
      <c r="I11">
        <v>4</v>
      </c>
      <c r="J11">
        <v>10</v>
      </c>
      <c r="K11">
        <v>29</v>
      </c>
      <c r="M11" t="s">
        <v>26</v>
      </c>
      <c r="N11">
        <v>10</v>
      </c>
      <c r="O11">
        <v>17</v>
      </c>
      <c r="P11">
        <v>3</v>
      </c>
      <c r="Q11">
        <v>7</v>
      </c>
      <c r="R11">
        <v>27</v>
      </c>
      <c r="S11">
        <f t="shared" si="0"/>
        <v>0.88888888888888884</v>
      </c>
      <c r="T11" t="s">
        <v>14</v>
      </c>
      <c r="U11" t="s">
        <v>14</v>
      </c>
      <c r="V11">
        <f t="shared" si="1"/>
        <v>0.70833333333333337</v>
      </c>
      <c r="W11">
        <f t="shared" si="2"/>
        <v>0.29166666666666669</v>
      </c>
      <c r="AA11" t="s">
        <v>26</v>
      </c>
      <c r="AB11">
        <f>COUNTIF(V2:V31,"&gt;0.0001")</f>
        <v>18</v>
      </c>
      <c r="AC11">
        <f>COUNTIF(W2:W31,"&gt;0.0001")</f>
        <v>18</v>
      </c>
      <c r="AE11" t="s">
        <v>49</v>
      </c>
      <c r="AF11">
        <f>COUNTIF(V2:V31,"&gt;0.0001")</f>
        <v>18</v>
      </c>
      <c r="AG11">
        <f>COUNTIF(V32:V57,"&gt;0.0001")</f>
        <v>19</v>
      </c>
    </row>
    <row r="12" spans="1:33" x14ac:dyDescent="0.25">
      <c r="A12" s="4">
        <v>4</v>
      </c>
      <c r="B12">
        <v>11</v>
      </c>
      <c r="C12">
        <v>22</v>
      </c>
      <c r="D12">
        <v>22</v>
      </c>
      <c r="E12">
        <v>55</v>
      </c>
      <c r="H12">
        <v>11</v>
      </c>
      <c r="I12">
        <v>22</v>
      </c>
      <c r="J12">
        <v>22</v>
      </c>
      <c r="K12">
        <v>55</v>
      </c>
      <c r="M12" t="s">
        <v>26</v>
      </c>
      <c r="N12">
        <v>11</v>
      </c>
      <c r="O12">
        <v>16</v>
      </c>
      <c r="P12">
        <v>4</v>
      </c>
      <c r="Q12">
        <v>23</v>
      </c>
      <c r="R12" s="7">
        <v>43</v>
      </c>
      <c r="S12">
        <f t="shared" si="0"/>
        <v>0.90697674418604646</v>
      </c>
      <c r="T12">
        <f>O12/(O12+Q12)</f>
        <v>0.41025641025641024</v>
      </c>
      <c r="U12">
        <f>Q12/(Q12+O12)</f>
        <v>0.58974358974358976</v>
      </c>
      <c r="V12" t="s">
        <v>14</v>
      </c>
      <c r="W12" t="s">
        <v>14</v>
      </c>
      <c r="AA12" t="s">
        <v>35</v>
      </c>
      <c r="AB12">
        <f>COUNTIF(V32:V57,"&gt;0.0001")</f>
        <v>19</v>
      </c>
      <c r="AC12">
        <f>COUNTIF(W32:W57,"&gt;0.0001")</f>
        <v>19</v>
      </c>
      <c r="AE12" t="s">
        <v>50</v>
      </c>
      <c r="AF12">
        <f>COUNTIF(W2:W31,"&gt;0.0001")</f>
        <v>18</v>
      </c>
      <c r="AG12">
        <f>COUNTIF(W32:W57,"&gt;0.0001")</f>
        <v>19</v>
      </c>
    </row>
    <row r="13" spans="1:33" x14ac:dyDescent="0.25">
      <c r="A13" s="5" t="s">
        <v>26</v>
      </c>
      <c r="B13">
        <v>2</v>
      </c>
      <c r="C13">
        <v>18</v>
      </c>
      <c r="D13">
        <v>14</v>
      </c>
      <c r="E13">
        <v>34</v>
      </c>
      <c r="F13">
        <v>4</v>
      </c>
      <c r="G13" t="s">
        <v>26</v>
      </c>
      <c r="H13">
        <v>2</v>
      </c>
      <c r="I13">
        <v>18</v>
      </c>
      <c r="J13">
        <v>14</v>
      </c>
      <c r="K13">
        <v>34</v>
      </c>
      <c r="M13" t="s">
        <v>26</v>
      </c>
      <c r="N13">
        <v>12</v>
      </c>
      <c r="O13">
        <v>17</v>
      </c>
      <c r="P13">
        <v>4</v>
      </c>
      <c r="Q13">
        <v>6</v>
      </c>
      <c r="R13">
        <v>27</v>
      </c>
      <c r="S13">
        <f t="shared" si="0"/>
        <v>0.85185185185185186</v>
      </c>
      <c r="T13" t="s">
        <v>14</v>
      </c>
      <c r="U13" t="s">
        <v>14</v>
      </c>
      <c r="V13">
        <f t="shared" si="1"/>
        <v>0.73913043478260865</v>
      </c>
      <c r="W13">
        <f t="shared" si="2"/>
        <v>0.2608695652173913</v>
      </c>
    </row>
    <row r="14" spans="1:33" x14ac:dyDescent="0.25">
      <c r="A14" s="5" t="s">
        <v>35</v>
      </c>
      <c r="B14">
        <v>9</v>
      </c>
      <c r="C14">
        <v>4</v>
      </c>
      <c r="D14">
        <v>8</v>
      </c>
      <c r="E14">
        <v>21</v>
      </c>
      <c r="F14">
        <v>4</v>
      </c>
      <c r="G14" t="s">
        <v>35</v>
      </c>
      <c r="H14">
        <v>9</v>
      </c>
      <c r="I14">
        <v>4</v>
      </c>
      <c r="J14">
        <v>8</v>
      </c>
      <c r="K14">
        <v>21</v>
      </c>
      <c r="M14" t="s">
        <v>26</v>
      </c>
      <c r="N14">
        <v>13</v>
      </c>
      <c r="O14">
        <v>20</v>
      </c>
      <c r="P14">
        <v>3</v>
      </c>
      <c r="Q14">
        <v>6</v>
      </c>
      <c r="R14">
        <v>29</v>
      </c>
      <c r="S14">
        <f t="shared" si="0"/>
        <v>0.89655172413793105</v>
      </c>
      <c r="T14" t="s">
        <v>14</v>
      </c>
      <c r="U14" t="s">
        <v>14</v>
      </c>
      <c r="V14">
        <f t="shared" si="1"/>
        <v>0.76923076923076927</v>
      </c>
      <c r="W14">
        <f t="shared" si="2"/>
        <v>0.23076923076923078</v>
      </c>
      <c r="AA14" t="s">
        <v>53</v>
      </c>
      <c r="AB14" t="s">
        <v>49</v>
      </c>
      <c r="AC14" t="s">
        <v>50</v>
      </c>
      <c r="AE14" t="s">
        <v>53</v>
      </c>
      <c r="AF14" t="s">
        <v>26</v>
      </c>
      <c r="AG14" t="s">
        <v>35</v>
      </c>
    </row>
    <row r="15" spans="1:33" x14ac:dyDescent="0.25">
      <c r="A15" s="4">
        <v>5</v>
      </c>
      <c r="B15">
        <v>20</v>
      </c>
      <c r="C15">
        <v>5</v>
      </c>
      <c r="D15">
        <v>10</v>
      </c>
      <c r="E15">
        <v>35</v>
      </c>
      <c r="H15">
        <v>20</v>
      </c>
      <c r="I15">
        <v>5</v>
      </c>
      <c r="J15">
        <v>10</v>
      </c>
      <c r="K15">
        <v>35</v>
      </c>
      <c r="M15" t="s">
        <v>26</v>
      </c>
      <c r="N15">
        <v>14</v>
      </c>
      <c r="O15">
        <v>25</v>
      </c>
      <c r="P15">
        <v>9</v>
      </c>
      <c r="Q15">
        <v>6</v>
      </c>
      <c r="R15" s="7">
        <v>40</v>
      </c>
      <c r="S15">
        <f t="shared" si="0"/>
        <v>0.77500000000000002</v>
      </c>
      <c r="T15">
        <f>O15/(O15+Q15)</f>
        <v>0.80645161290322576</v>
      </c>
      <c r="U15">
        <f>Q15/(Q15+O15)</f>
        <v>0.19354838709677419</v>
      </c>
      <c r="V15" t="s">
        <v>14</v>
      </c>
      <c r="W15" t="s">
        <v>14</v>
      </c>
      <c r="AA15" t="s">
        <v>26</v>
      </c>
      <c r="AB15">
        <f>AB7/(SQRT(AB11))</f>
        <v>2.6627113379721731E-2</v>
      </c>
      <c r="AC15">
        <f>AC7/(SQRT(AC11))</f>
        <v>2.662711337972162E-2</v>
      </c>
      <c r="AE15" t="s">
        <v>49</v>
      </c>
      <c r="AF15">
        <f>AF7/(SQRT(AF11))</f>
        <v>2.6627113379721731E-2</v>
      </c>
      <c r="AG15">
        <f>AG7/(SQRT(AG11))</f>
        <v>2.8481486208008697E-2</v>
      </c>
    </row>
    <row r="16" spans="1:33" x14ac:dyDescent="0.25">
      <c r="A16" s="5" t="s">
        <v>26</v>
      </c>
      <c r="B16">
        <v>1</v>
      </c>
      <c r="C16">
        <v>3</v>
      </c>
      <c r="D16">
        <v>2</v>
      </c>
      <c r="E16">
        <v>6</v>
      </c>
      <c r="F16">
        <v>5</v>
      </c>
      <c r="G16" t="s">
        <v>26</v>
      </c>
      <c r="H16">
        <v>1</v>
      </c>
      <c r="I16">
        <v>3</v>
      </c>
      <c r="J16">
        <v>2</v>
      </c>
      <c r="K16">
        <v>6</v>
      </c>
      <c r="M16" t="s">
        <v>26</v>
      </c>
      <c r="N16">
        <v>15</v>
      </c>
      <c r="O16">
        <v>11</v>
      </c>
      <c r="P16">
        <v>8</v>
      </c>
      <c r="Q16">
        <v>9</v>
      </c>
      <c r="R16">
        <v>28</v>
      </c>
      <c r="S16">
        <f t="shared" si="0"/>
        <v>0.7142857142857143</v>
      </c>
      <c r="T16" t="s">
        <v>14</v>
      </c>
      <c r="U16" t="s">
        <v>14</v>
      </c>
      <c r="V16">
        <f t="shared" si="1"/>
        <v>0.55000000000000004</v>
      </c>
      <c r="W16">
        <f t="shared" si="2"/>
        <v>0.45</v>
      </c>
      <c r="AA16" t="s">
        <v>35</v>
      </c>
      <c r="AB16">
        <f>AB8/(SQRT(AB12))</f>
        <v>2.8481486208008697E-2</v>
      </c>
      <c r="AC16">
        <f>AC8/(SQRT(AC12))</f>
        <v>2.8481486208008652E-2</v>
      </c>
      <c r="AE16" t="s">
        <v>50</v>
      </c>
      <c r="AF16">
        <f>AF8/(SQRT(AF12))</f>
        <v>2.662711337972162E-2</v>
      </c>
      <c r="AG16">
        <f>AG8/(SQRT(AG12))</f>
        <v>2.8481486208008652E-2</v>
      </c>
    </row>
    <row r="17" spans="1:33" x14ac:dyDescent="0.25">
      <c r="A17" s="5" t="s">
        <v>35</v>
      </c>
      <c r="B17">
        <v>19</v>
      </c>
      <c r="C17">
        <v>2</v>
      </c>
      <c r="D17">
        <v>8</v>
      </c>
      <c r="E17">
        <v>29</v>
      </c>
      <c r="F17">
        <v>5</v>
      </c>
      <c r="G17" t="s">
        <v>35</v>
      </c>
      <c r="H17">
        <v>19</v>
      </c>
      <c r="I17">
        <v>2</v>
      </c>
      <c r="J17">
        <v>8</v>
      </c>
      <c r="K17">
        <v>29</v>
      </c>
      <c r="M17" t="s">
        <v>26</v>
      </c>
      <c r="N17">
        <v>16</v>
      </c>
      <c r="O17">
        <v>19</v>
      </c>
      <c r="P17">
        <v>5</v>
      </c>
      <c r="Q17">
        <v>8</v>
      </c>
      <c r="R17" s="7">
        <v>32</v>
      </c>
      <c r="S17">
        <f t="shared" si="0"/>
        <v>0.84375</v>
      </c>
      <c r="T17">
        <f>O17/(O17+Q17)</f>
        <v>0.70370370370370372</v>
      </c>
      <c r="U17">
        <f>Q17/(Q17+O17)</f>
        <v>0.29629629629629628</v>
      </c>
      <c r="V17" t="s">
        <v>14</v>
      </c>
      <c r="W17" t="s">
        <v>14</v>
      </c>
    </row>
    <row r="18" spans="1:33" x14ac:dyDescent="0.25">
      <c r="A18" s="4">
        <v>6</v>
      </c>
      <c r="B18">
        <v>29</v>
      </c>
      <c r="C18">
        <v>5</v>
      </c>
      <c r="D18">
        <v>25</v>
      </c>
      <c r="E18">
        <v>59</v>
      </c>
      <c r="H18">
        <v>29</v>
      </c>
      <c r="I18">
        <v>5</v>
      </c>
      <c r="J18">
        <v>25</v>
      </c>
      <c r="K18">
        <v>59</v>
      </c>
      <c r="M18" t="s">
        <v>26</v>
      </c>
      <c r="N18">
        <v>17</v>
      </c>
      <c r="O18">
        <v>30</v>
      </c>
      <c r="P18">
        <v>8</v>
      </c>
      <c r="Q18">
        <v>11</v>
      </c>
      <c r="R18" s="7">
        <v>49</v>
      </c>
      <c r="S18">
        <f t="shared" si="0"/>
        <v>0.83673469387755106</v>
      </c>
      <c r="T18">
        <f>O18/(O18+Q18)</f>
        <v>0.73170731707317072</v>
      </c>
      <c r="U18">
        <f>Q18/(Q18+O18)</f>
        <v>0.26829268292682928</v>
      </c>
      <c r="V18" t="s">
        <v>14</v>
      </c>
      <c r="W18" t="s">
        <v>14</v>
      </c>
    </row>
    <row r="19" spans="1:33" x14ac:dyDescent="0.25">
      <c r="A19" s="5" t="s">
        <v>26</v>
      </c>
      <c r="B19">
        <v>11</v>
      </c>
      <c r="C19">
        <v>0</v>
      </c>
      <c r="D19">
        <v>11</v>
      </c>
      <c r="E19">
        <v>22</v>
      </c>
      <c r="F19">
        <v>6</v>
      </c>
      <c r="G19" t="s">
        <v>26</v>
      </c>
      <c r="H19">
        <v>11</v>
      </c>
      <c r="I19">
        <v>0</v>
      </c>
      <c r="J19">
        <v>11</v>
      </c>
      <c r="K19">
        <v>22</v>
      </c>
      <c r="M19" t="s">
        <v>26</v>
      </c>
      <c r="N19">
        <v>18</v>
      </c>
      <c r="O19">
        <v>11</v>
      </c>
      <c r="P19">
        <v>7</v>
      </c>
      <c r="Q19">
        <v>8</v>
      </c>
      <c r="R19">
        <v>26</v>
      </c>
      <c r="S19">
        <f t="shared" si="0"/>
        <v>0.73076923076923073</v>
      </c>
      <c r="T19" t="s">
        <v>14</v>
      </c>
      <c r="U19" t="s">
        <v>14</v>
      </c>
      <c r="V19">
        <f t="shared" si="1"/>
        <v>0.57894736842105265</v>
      </c>
      <c r="W19">
        <f t="shared" si="2"/>
        <v>0.42105263157894735</v>
      </c>
      <c r="Z19" t="s">
        <v>61</v>
      </c>
      <c r="AA19">
        <f>TTEST(V2:V31,W2:W31,2,1)</f>
        <v>3.2819357522197562E-5</v>
      </c>
      <c r="AB19" t="s">
        <v>60</v>
      </c>
      <c r="AF19" t="s">
        <v>26</v>
      </c>
      <c r="AG19" t="s">
        <v>35</v>
      </c>
    </row>
    <row r="20" spans="1:33" x14ac:dyDescent="0.25">
      <c r="A20" s="5" t="s">
        <v>35</v>
      </c>
      <c r="B20">
        <v>18</v>
      </c>
      <c r="C20">
        <v>5</v>
      </c>
      <c r="D20">
        <v>14</v>
      </c>
      <c r="E20">
        <v>37</v>
      </c>
      <c r="F20">
        <v>6</v>
      </c>
      <c r="G20" t="s">
        <v>35</v>
      </c>
      <c r="H20">
        <v>18</v>
      </c>
      <c r="I20">
        <v>5</v>
      </c>
      <c r="J20">
        <v>14</v>
      </c>
      <c r="K20">
        <v>37</v>
      </c>
      <c r="M20" t="s">
        <v>26</v>
      </c>
      <c r="N20">
        <v>19</v>
      </c>
      <c r="O20">
        <v>15</v>
      </c>
      <c r="P20">
        <v>3</v>
      </c>
      <c r="Q20">
        <v>11</v>
      </c>
      <c r="R20">
        <v>29</v>
      </c>
      <c r="S20">
        <f t="shared" si="0"/>
        <v>0.89655172413793105</v>
      </c>
      <c r="T20" t="s">
        <v>14</v>
      </c>
      <c r="U20" t="s">
        <v>14</v>
      </c>
      <c r="V20">
        <f t="shared" si="1"/>
        <v>0.57692307692307687</v>
      </c>
      <c r="W20">
        <f t="shared" si="2"/>
        <v>0.42307692307692307</v>
      </c>
      <c r="Z20" t="s">
        <v>61</v>
      </c>
      <c r="AA20">
        <f>TTEST(V32:V57,W32:W57,2,1)</f>
        <v>0.3415218514158137</v>
      </c>
      <c r="AB20" t="s">
        <v>62</v>
      </c>
      <c r="AE20" t="s">
        <v>49</v>
      </c>
      <c r="AF20" t="s">
        <v>66</v>
      </c>
      <c r="AG20" t="s">
        <v>66</v>
      </c>
    </row>
    <row r="21" spans="1:33" x14ac:dyDescent="0.25">
      <c r="A21" s="4">
        <v>7</v>
      </c>
      <c r="B21">
        <v>17</v>
      </c>
      <c r="C21">
        <v>10</v>
      </c>
      <c r="D21">
        <v>10</v>
      </c>
      <c r="E21">
        <v>37</v>
      </c>
      <c r="H21">
        <v>17</v>
      </c>
      <c r="I21">
        <v>10</v>
      </c>
      <c r="J21">
        <v>10</v>
      </c>
      <c r="K21">
        <v>37</v>
      </c>
      <c r="M21" t="s">
        <v>26</v>
      </c>
      <c r="N21">
        <v>20</v>
      </c>
      <c r="O21">
        <v>7</v>
      </c>
      <c r="P21">
        <v>11</v>
      </c>
      <c r="Q21">
        <v>4</v>
      </c>
      <c r="R21">
        <v>22</v>
      </c>
      <c r="S21">
        <f t="shared" si="0"/>
        <v>0.5</v>
      </c>
      <c r="T21" t="s">
        <v>14</v>
      </c>
      <c r="U21" t="s">
        <v>14</v>
      </c>
      <c r="V21">
        <f t="shared" si="1"/>
        <v>0.63636363636363635</v>
      </c>
      <c r="W21">
        <f t="shared" si="2"/>
        <v>0.36363636363636365</v>
      </c>
      <c r="AE21" t="s">
        <v>50</v>
      </c>
      <c r="AF21" t="s">
        <v>67</v>
      </c>
      <c r="AG21" t="s">
        <v>66</v>
      </c>
    </row>
    <row r="22" spans="1:33" x14ac:dyDescent="0.25">
      <c r="A22" s="5" t="s">
        <v>26</v>
      </c>
      <c r="B22">
        <v>12</v>
      </c>
      <c r="C22">
        <v>1</v>
      </c>
      <c r="D22">
        <v>2</v>
      </c>
      <c r="E22">
        <v>15</v>
      </c>
      <c r="F22">
        <v>7</v>
      </c>
      <c r="G22" t="s">
        <v>26</v>
      </c>
      <c r="H22">
        <v>12</v>
      </c>
      <c r="I22">
        <v>1</v>
      </c>
      <c r="J22">
        <v>2</v>
      </c>
      <c r="K22">
        <v>15</v>
      </c>
      <c r="M22" t="s">
        <v>26</v>
      </c>
      <c r="N22">
        <v>21</v>
      </c>
      <c r="O22">
        <v>17</v>
      </c>
      <c r="P22">
        <v>5</v>
      </c>
      <c r="Q22">
        <v>7</v>
      </c>
      <c r="R22">
        <v>29</v>
      </c>
      <c r="S22">
        <f t="shared" si="0"/>
        <v>0.82758620689655171</v>
      </c>
      <c r="T22" t="s">
        <v>14</v>
      </c>
      <c r="U22" t="s">
        <v>14</v>
      </c>
      <c r="V22">
        <f t="shared" si="1"/>
        <v>0.70833333333333337</v>
      </c>
      <c r="W22">
        <f t="shared" si="2"/>
        <v>0.29166666666666669</v>
      </c>
      <c r="AA22" t="s">
        <v>63</v>
      </c>
      <c r="AB22" t="s">
        <v>64</v>
      </c>
      <c r="AC22" s="7" t="s">
        <v>65</v>
      </c>
    </row>
    <row r="23" spans="1:33" x14ac:dyDescent="0.25">
      <c r="A23" s="5" t="s">
        <v>35</v>
      </c>
      <c r="B23">
        <v>5</v>
      </c>
      <c r="C23">
        <v>9</v>
      </c>
      <c r="D23">
        <v>8</v>
      </c>
      <c r="E23">
        <v>22</v>
      </c>
      <c r="F23">
        <v>7</v>
      </c>
      <c r="G23" t="s">
        <v>35</v>
      </c>
      <c r="H23">
        <v>5</v>
      </c>
      <c r="I23">
        <v>9</v>
      </c>
      <c r="J23">
        <v>8</v>
      </c>
      <c r="K23">
        <v>22</v>
      </c>
      <c r="M23" t="s">
        <v>26</v>
      </c>
      <c r="N23">
        <v>22</v>
      </c>
      <c r="O23">
        <v>17</v>
      </c>
      <c r="P23">
        <v>1</v>
      </c>
      <c r="Q23">
        <v>9</v>
      </c>
      <c r="R23">
        <v>27</v>
      </c>
      <c r="S23">
        <f t="shared" si="0"/>
        <v>0.96296296296296291</v>
      </c>
      <c r="T23" t="s">
        <v>14</v>
      </c>
      <c r="U23" t="s">
        <v>14</v>
      </c>
      <c r="V23">
        <f t="shared" si="1"/>
        <v>0.65384615384615385</v>
      </c>
      <c r="W23">
        <f t="shared" si="2"/>
        <v>0.34615384615384615</v>
      </c>
    </row>
    <row r="24" spans="1:33" x14ac:dyDescent="0.25">
      <c r="A24" s="4">
        <v>8</v>
      </c>
      <c r="B24">
        <v>21</v>
      </c>
      <c r="C24">
        <v>16</v>
      </c>
      <c r="D24">
        <v>16</v>
      </c>
      <c r="E24">
        <v>53</v>
      </c>
      <c r="H24">
        <v>21</v>
      </c>
      <c r="I24">
        <v>16</v>
      </c>
      <c r="J24">
        <v>16</v>
      </c>
      <c r="K24">
        <v>53</v>
      </c>
      <c r="M24" t="s">
        <v>26</v>
      </c>
      <c r="N24">
        <v>23</v>
      </c>
      <c r="O24">
        <v>19</v>
      </c>
      <c r="P24">
        <v>8</v>
      </c>
      <c r="Q24">
        <v>11</v>
      </c>
      <c r="R24" s="7">
        <v>38</v>
      </c>
      <c r="S24">
        <f t="shared" si="0"/>
        <v>0.78947368421052633</v>
      </c>
      <c r="T24">
        <f>O24/(O24+Q24)</f>
        <v>0.6333333333333333</v>
      </c>
      <c r="U24">
        <f>Q24/(Q24+O24)</f>
        <v>0.36666666666666664</v>
      </c>
      <c r="V24" t="s">
        <v>14</v>
      </c>
      <c r="W24" t="s">
        <v>14</v>
      </c>
      <c r="AB24">
        <v>3.28194E-5</v>
      </c>
    </row>
    <row r="25" spans="1:33" x14ac:dyDescent="0.25">
      <c r="A25" s="5" t="s">
        <v>26</v>
      </c>
      <c r="B25">
        <v>16</v>
      </c>
      <c r="C25">
        <v>10</v>
      </c>
      <c r="D25">
        <v>7</v>
      </c>
      <c r="E25">
        <v>33</v>
      </c>
      <c r="F25">
        <v>8</v>
      </c>
      <c r="G25" t="s">
        <v>26</v>
      </c>
      <c r="H25">
        <v>16</v>
      </c>
      <c r="I25">
        <v>10</v>
      </c>
      <c r="J25">
        <v>7</v>
      </c>
      <c r="K25">
        <v>33</v>
      </c>
      <c r="M25" t="s">
        <v>26</v>
      </c>
      <c r="N25">
        <v>24</v>
      </c>
      <c r="O25">
        <v>18</v>
      </c>
      <c r="P25">
        <v>6</v>
      </c>
      <c r="Q25">
        <v>11</v>
      </c>
      <c r="R25" s="7">
        <v>35</v>
      </c>
      <c r="S25">
        <f t="shared" si="0"/>
        <v>0.82857142857142863</v>
      </c>
      <c r="T25">
        <f>O25/(O25+Q25)</f>
        <v>0.62068965517241381</v>
      </c>
      <c r="U25">
        <f>Q25/(Q25+O25)</f>
        <v>0.37931034482758619</v>
      </c>
      <c r="V25" t="s">
        <v>14</v>
      </c>
      <c r="W25" t="s">
        <v>14</v>
      </c>
      <c r="AB25">
        <v>0.23</v>
      </c>
    </row>
    <row r="26" spans="1:33" x14ac:dyDescent="0.25">
      <c r="A26" s="5" t="s">
        <v>35</v>
      </c>
      <c r="B26">
        <v>5</v>
      </c>
      <c r="C26">
        <v>6</v>
      </c>
      <c r="D26">
        <v>9</v>
      </c>
      <c r="E26">
        <v>20</v>
      </c>
      <c r="F26">
        <v>8</v>
      </c>
      <c r="G26" t="s">
        <v>35</v>
      </c>
      <c r="H26">
        <v>5</v>
      </c>
      <c r="I26">
        <v>6</v>
      </c>
      <c r="J26">
        <v>9</v>
      </c>
      <c r="K26">
        <v>20</v>
      </c>
      <c r="M26" t="s">
        <v>26</v>
      </c>
      <c r="N26">
        <v>25</v>
      </c>
      <c r="O26">
        <v>12</v>
      </c>
      <c r="P26">
        <v>4</v>
      </c>
      <c r="Q26">
        <v>12</v>
      </c>
      <c r="R26">
        <v>28</v>
      </c>
      <c r="S26">
        <f t="shared" si="0"/>
        <v>0.8571428571428571</v>
      </c>
      <c r="T26" t="s">
        <v>14</v>
      </c>
      <c r="U26" t="s">
        <v>14</v>
      </c>
      <c r="V26">
        <f t="shared" si="1"/>
        <v>0.5</v>
      </c>
      <c r="W26">
        <f t="shared" si="2"/>
        <v>0.5</v>
      </c>
    </row>
    <row r="27" spans="1:33" x14ac:dyDescent="0.25">
      <c r="A27" s="4">
        <v>9</v>
      </c>
      <c r="B27">
        <v>24</v>
      </c>
      <c r="C27">
        <v>7</v>
      </c>
      <c r="D27">
        <v>16</v>
      </c>
      <c r="E27">
        <v>47</v>
      </c>
      <c r="H27">
        <v>24</v>
      </c>
      <c r="I27">
        <v>7</v>
      </c>
      <c r="J27">
        <v>16</v>
      </c>
      <c r="K27">
        <v>47</v>
      </c>
      <c r="M27" t="s">
        <v>26</v>
      </c>
      <c r="N27">
        <v>26</v>
      </c>
      <c r="O27">
        <v>13</v>
      </c>
      <c r="P27">
        <v>10</v>
      </c>
      <c r="Q27">
        <v>11</v>
      </c>
      <c r="R27" s="7">
        <v>34</v>
      </c>
      <c r="S27">
        <f t="shared" si="0"/>
        <v>0.70588235294117652</v>
      </c>
      <c r="T27">
        <f>O27/(O27+Q27)</f>
        <v>0.54166666666666663</v>
      </c>
      <c r="U27">
        <f>Q27/(Q27+O27)</f>
        <v>0.45833333333333331</v>
      </c>
      <c r="V27" t="s">
        <v>14</v>
      </c>
      <c r="W27" t="s">
        <v>14</v>
      </c>
    </row>
    <row r="28" spans="1:33" x14ac:dyDescent="0.25">
      <c r="A28" s="5" t="s">
        <v>26</v>
      </c>
      <c r="B28">
        <v>17</v>
      </c>
      <c r="C28">
        <v>0</v>
      </c>
      <c r="D28">
        <v>7</v>
      </c>
      <c r="E28">
        <v>24</v>
      </c>
      <c r="F28">
        <v>9</v>
      </c>
      <c r="G28" t="s">
        <v>26</v>
      </c>
      <c r="H28">
        <v>17</v>
      </c>
      <c r="I28">
        <v>0</v>
      </c>
      <c r="J28">
        <v>7</v>
      </c>
      <c r="K28">
        <v>24</v>
      </c>
      <c r="M28" t="s">
        <v>26</v>
      </c>
      <c r="N28">
        <v>27</v>
      </c>
      <c r="O28">
        <v>13</v>
      </c>
      <c r="P28">
        <v>3</v>
      </c>
      <c r="Q28">
        <v>13</v>
      </c>
      <c r="R28">
        <v>29</v>
      </c>
      <c r="S28">
        <f t="shared" si="0"/>
        <v>0.89655172413793105</v>
      </c>
      <c r="T28" t="s">
        <v>14</v>
      </c>
      <c r="U28" t="s">
        <v>14</v>
      </c>
      <c r="V28">
        <f t="shared" si="1"/>
        <v>0.5</v>
      </c>
      <c r="W28">
        <f t="shared" si="2"/>
        <v>0.5</v>
      </c>
    </row>
    <row r="29" spans="1:33" x14ac:dyDescent="0.25">
      <c r="A29" s="5" t="s">
        <v>35</v>
      </c>
      <c r="B29">
        <v>7</v>
      </c>
      <c r="C29">
        <v>7</v>
      </c>
      <c r="D29">
        <v>9</v>
      </c>
      <c r="E29">
        <v>23</v>
      </c>
      <c r="F29">
        <v>9</v>
      </c>
      <c r="G29" t="s">
        <v>35</v>
      </c>
      <c r="H29">
        <v>7</v>
      </c>
      <c r="I29">
        <v>7</v>
      </c>
      <c r="J29">
        <v>9</v>
      </c>
      <c r="K29">
        <v>23</v>
      </c>
      <c r="M29" t="s">
        <v>26</v>
      </c>
      <c r="N29">
        <v>28</v>
      </c>
      <c r="O29">
        <v>16</v>
      </c>
      <c r="P29">
        <v>3</v>
      </c>
      <c r="Q29">
        <v>8</v>
      </c>
      <c r="R29">
        <v>27</v>
      </c>
      <c r="S29">
        <f t="shared" si="0"/>
        <v>0.88888888888888884</v>
      </c>
      <c r="T29" t="s">
        <v>14</v>
      </c>
      <c r="U29" t="s">
        <v>14</v>
      </c>
      <c r="V29">
        <f t="shared" si="1"/>
        <v>0.66666666666666663</v>
      </c>
      <c r="W29">
        <f t="shared" si="2"/>
        <v>0.33333333333333331</v>
      </c>
    </row>
    <row r="30" spans="1:33" x14ac:dyDescent="0.25">
      <c r="A30" s="4">
        <v>10</v>
      </c>
      <c r="B30">
        <v>33</v>
      </c>
      <c r="C30">
        <v>13</v>
      </c>
      <c r="D30">
        <v>16</v>
      </c>
      <c r="E30">
        <v>62</v>
      </c>
      <c r="H30">
        <v>33</v>
      </c>
      <c r="I30">
        <v>13</v>
      </c>
      <c r="J30">
        <v>16</v>
      </c>
      <c r="K30">
        <v>62</v>
      </c>
      <c r="M30" t="s">
        <v>26</v>
      </c>
      <c r="N30">
        <v>29</v>
      </c>
      <c r="O30">
        <v>22</v>
      </c>
      <c r="P30">
        <v>9</v>
      </c>
      <c r="Q30">
        <v>12</v>
      </c>
      <c r="R30" s="7">
        <v>43</v>
      </c>
      <c r="S30">
        <f t="shared" si="0"/>
        <v>0.79069767441860461</v>
      </c>
      <c r="T30">
        <f>O30/(O30+Q30)</f>
        <v>0.6470588235294118</v>
      </c>
      <c r="U30">
        <f>Q30/(Q30+O30)</f>
        <v>0.35294117647058826</v>
      </c>
      <c r="V30" t="s">
        <v>14</v>
      </c>
      <c r="W30" t="s">
        <v>14</v>
      </c>
    </row>
    <row r="31" spans="1:33" x14ac:dyDescent="0.25">
      <c r="A31" s="5" t="s">
        <v>26</v>
      </c>
      <c r="B31">
        <v>17</v>
      </c>
      <c r="C31">
        <v>3</v>
      </c>
      <c r="D31">
        <v>7</v>
      </c>
      <c r="E31">
        <v>27</v>
      </c>
      <c r="F31">
        <v>10</v>
      </c>
      <c r="G31" t="s">
        <v>26</v>
      </c>
      <c r="H31">
        <v>17</v>
      </c>
      <c r="I31">
        <v>3</v>
      </c>
      <c r="J31">
        <v>7</v>
      </c>
      <c r="K31">
        <v>27</v>
      </c>
      <c r="M31" t="s">
        <v>26</v>
      </c>
      <c r="N31">
        <v>30</v>
      </c>
      <c r="O31">
        <v>11</v>
      </c>
      <c r="P31">
        <v>6</v>
      </c>
      <c r="Q31">
        <v>7</v>
      </c>
      <c r="R31">
        <v>24</v>
      </c>
      <c r="S31">
        <f t="shared" si="0"/>
        <v>0.75</v>
      </c>
      <c r="T31" t="s">
        <v>14</v>
      </c>
      <c r="U31" t="s">
        <v>14</v>
      </c>
      <c r="V31">
        <f t="shared" si="1"/>
        <v>0.61111111111111116</v>
      </c>
      <c r="W31">
        <f t="shared" si="2"/>
        <v>0.3888888888888889</v>
      </c>
    </row>
    <row r="32" spans="1:33" x14ac:dyDescent="0.25">
      <c r="A32" s="5" t="s">
        <v>35</v>
      </c>
      <c r="B32">
        <v>16</v>
      </c>
      <c r="C32">
        <v>10</v>
      </c>
      <c r="D32">
        <v>9</v>
      </c>
      <c r="E32">
        <v>35</v>
      </c>
      <c r="F32">
        <v>10</v>
      </c>
      <c r="G32" t="s">
        <v>35</v>
      </c>
      <c r="H32">
        <v>16</v>
      </c>
      <c r="I32">
        <v>10</v>
      </c>
      <c r="J32">
        <v>9</v>
      </c>
      <c r="K32">
        <v>35</v>
      </c>
      <c r="M32" s="8" t="s">
        <v>35</v>
      </c>
      <c r="N32" s="8">
        <v>1</v>
      </c>
      <c r="O32" s="8">
        <v>14</v>
      </c>
      <c r="P32" s="8">
        <v>3</v>
      </c>
      <c r="Q32" s="8">
        <v>7</v>
      </c>
      <c r="R32" s="8">
        <v>24</v>
      </c>
      <c r="S32" s="8">
        <f t="shared" si="0"/>
        <v>0.875</v>
      </c>
      <c r="T32" s="8" t="s">
        <v>14</v>
      </c>
      <c r="U32" s="8" t="s">
        <v>14</v>
      </c>
      <c r="V32">
        <f t="shared" si="1"/>
        <v>0.66666666666666663</v>
      </c>
      <c r="W32">
        <f t="shared" si="2"/>
        <v>0.33333333333333331</v>
      </c>
    </row>
    <row r="33" spans="1:23" x14ac:dyDescent="0.25">
      <c r="A33" s="4">
        <v>11</v>
      </c>
      <c r="B33">
        <v>24</v>
      </c>
      <c r="C33">
        <v>9</v>
      </c>
      <c r="D33">
        <v>36</v>
      </c>
      <c r="E33">
        <v>69</v>
      </c>
      <c r="H33">
        <v>24</v>
      </c>
      <c r="I33">
        <v>9</v>
      </c>
      <c r="J33">
        <v>36</v>
      </c>
      <c r="K33">
        <v>69</v>
      </c>
      <c r="M33" t="s">
        <v>35</v>
      </c>
      <c r="N33">
        <v>2</v>
      </c>
      <c r="O33">
        <v>16</v>
      </c>
      <c r="P33">
        <v>7</v>
      </c>
      <c r="Q33">
        <v>12</v>
      </c>
      <c r="R33" s="7">
        <v>35</v>
      </c>
      <c r="S33">
        <f t="shared" si="0"/>
        <v>0.8</v>
      </c>
      <c r="T33">
        <f>O33/(O33+Q33)</f>
        <v>0.5714285714285714</v>
      </c>
      <c r="U33">
        <f>Q33/(Q33+O33)</f>
        <v>0.42857142857142855</v>
      </c>
      <c r="V33" t="s">
        <v>14</v>
      </c>
      <c r="W33" t="s">
        <v>14</v>
      </c>
    </row>
    <row r="34" spans="1:23" x14ac:dyDescent="0.25">
      <c r="A34" s="5" t="s">
        <v>26</v>
      </c>
      <c r="B34">
        <v>16</v>
      </c>
      <c r="C34">
        <v>4</v>
      </c>
      <c r="D34">
        <v>23</v>
      </c>
      <c r="E34">
        <v>43</v>
      </c>
      <c r="F34">
        <v>11</v>
      </c>
      <c r="G34" t="s">
        <v>26</v>
      </c>
      <c r="H34">
        <v>16</v>
      </c>
      <c r="I34">
        <v>4</v>
      </c>
      <c r="J34">
        <v>23</v>
      </c>
      <c r="K34">
        <v>43</v>
      </c>
      <c r="M34" t="s">
        <v>35</v>
      </c>
      <c r="N34">
        <v>3</v>
      </c>
      <c r="O34">
        <v>15</v>
      </c>
      <c r="P34">
        <v>4</v>
      </c>
      <c r="Q34">
        <v>10</v>
      </c>
      <c r="R34">
        <v>29</v>
      </c>
      <c r="S34">
        <f t="shared" si="0"/>
        <v>0.86206896551724133</v>
      </c>
      <c r="T34" t="s">
        <v>14</v>
      </c>
      <c r="U34" t="s">
        <v>14</v>
      </c>
      <c r="V34">
        <f t="shared" si="1"/>
        <v>0.6</v>
      </c>
      <c r="W34">
        <f t="shared" si="2"/>
        <v>0.4</v>
      </c>
    </row>
    <row r="35" spans="1:23" x14ac:dyDescent="0.25">
      <c r="A35" s="5" t="s">
        <v>35</v>
      </c>
      <c r="B35">
        <v>8</v>
      </c>
      <c r="C35">
        <v>5</v>
      </c>
      <c r="D35">
        <v>13</v>
      </c>
      <c r="E35">
        <v>26</v>
      </c>
      <c r="F35">
        <v>11</v>
      </c>
      <c r="G35" t="s">
        <v>35</v>
      </c>
      <c r="H35">
        <v>8</v>
      </c>
      <c r="I35">
        <v>5</v>
      </c>
      <c r="J35">
        <v>13</v>
      </c>
      <c r="K35">
        <v>26</v>
      </c>
      <c r="M35" t="s">
        <v>35</v>
      </c>
      <c r="N35">
        <v>4</v>
      </c>
      <c r="O35">
        <v>9</v>
      </c>
      <c r="P35">
        <v>4</v>
      </c>
      <c r="Q35">
        <v>8</v>
      </c>
      <c r="R35">
        <v>21</v>
      </c>
      <c r="S35">
        <f t="shared" si="0"/>
        <v>0.80952380952380953</v>
      </c>
      <c r="T35" t="s">
        <v>14</v>
      </c>
      <c r="U35" t="s">
        <v>14</v>
      </c>
      <c r="V35">
        <f t="shared" si="1"/>
        <v>0.52941176470588236</v>
      </c>
      <c r="W35">
        <f t="shared" si="2"/>
        <v>0.47058823529411764</v>
      </c>
    </row>
    <row r="36" spans="1:23" x14ac:dyDescent="0.25">
      <c r="A36" s="4">
        <v>12</v>
      </c>
      <c r="B36">
        <v>25</v>
      </c>
      <c r="C36">
        <v>11</v>
      </c>
      <c r="D36">
        <v>19</v>
      </c>
      <c r="E36">
        <v>55</v>
      </c>
      <c r="H36">
        <v>25</v>
      </c>
      <c r="I36">
        <v>11</v>
      </c>
      <c r="J36">
        <v>19</v>
      </c>
      <c r="K36">
        <v>55</v>
      </c>
      <c r="M36" t="s">
        <v>35</v>
      </c>
      <c r="N36">
        <v>5</v>
      </c>
      <c r="O36">
        <v>19</v>
      </c>
      <c r="P36">
        <v>2</v>
      </c>
      <c r="Q36">
        <v>8</v>
      </c>
      <c r="R36">
        <v>29</v>
      </c>
      <c r="S36">
        <f t="shared" si="0"/>
        <v>0.93103448275862066</v>
      </c>
      <c r="T36" t="s">
        <v>14</v>
      </c>
      <c r="U36" t="s">
        <v>14</v>
      </c>
      <c r="V36">
        <f t="shared" si="1"/>
        <v>0.70370370370370372</v>
      </c>
      <c r="W36">
        <f t="shared" si="2"/>
        <v>0.29629629629629628</v>
      </c>
    </row>
    <row r="37" spans="1:23" x14ac:dyDescent="0.25">
      <c r="A37" s="5" t="s">
        <v>26</v>
      </c>
      <c r="B37">
        <v>17</v>
      </c>
      <c r="C37">
        <v>4</v>
      </c>
      <c r="D37">
        <v>6</v>
      </c>
      <c r="E37">
        <v>27</v>
      </c>
      <c r="F37">
        <v>12</v>
      </c>
      <c r="G37" t="s">
        <v>26</v>
      </c>
      <c r="H37">
        <v>17</v>
      </c>
      <c r="I37">
        <v>4</v>
      </c>
      <c r="J37">
        <v>6</v>
      </c>
      <c r="K37">
        <v>27</v>
      </c>
      <c r="M37" t="s">
        <v>35</v>
      </c>
      <c r="N37">
        <v>6</v>
      </c>
      <c r="O37">
        <v>18</v>
      </c>
      <c r="P37">
        <v>5</v>
      </c>
      <c r="Q37">
        <v>14</v>
      </c>
      <c r="R37" s="7">
        <v>37</v>
      </c>
      <c r="S37">
        <f t="shared" si="0"/>
        <v>0.86486486486486491</v>
      </c>
      <c r="T37">
        <f>O37/(O37+Q37)</f>
        <v>0.5625</v>
      </c>
      <c r="U37">
        <f>Q37/(Q37+O37)</f>
        <v>0.4375</v>
      </c>
      <c r="V37" t="s">
        <v>14</v>
      </c>
      <c r="W37" t="s">
        <v>14</v>
      </c>
    </row>
    <row r="38" spans="1:23" x14ac:dyDescent="0.25">
      <c r="A38" s="5" t="s">
        <v>35</v>
      </c>
      <c r="B38">
        <v>8</v>
      </c>
      <c r="C38">
        <v>7</v>
      </c>
      <c r="D38">
        <v>13</v>
      </c>
      <c r="E38">
        <v>28</v>
      </c>
      <c r="F38">
        <v>12</v>
      </c>
      <c r="G38" t="s">
        <v>35</v>
      </c>
      <c r="H38">
        <v>8</v>
      </c>
      <c r="I38">
        <v>7</v>
      </c>
      <c r="J38">
        <v>13</v>
      </c>
      <c r="K38">
        <v>28</v>
      </c>
      <c r="M38" t="s">
        <v>35</v>
      </c>
      <c r="N38">
        <v>7</v>
      </c>
      <c r="O38">
        <v>5</v>
      </c>
      <c r="P38">
        <v>9</v>
      </c>
      <c r="Q38">
        <v>8</v>
      </c>
      <c r="R38">
        <v>22</v>
      </c>
      <c r="S38">
        <f t="shared" si="0"/>
        <v>0.59090909090909094</v>
      </c>
      <c r="T38" t="s">
        <v>14</v>
      </c>
      <c r="U38" t="s">
        <v>14</v>
      </c>
      <c r="V38">
        <f t="shared" si="1"/>
        <v>0.38461538461538464</v>
      </c>
      <c r="W38">
        <f t="shared" si="2"/>
        <v>0.61538461538461542</v>
      </c>
    </row>
    <row r="39" spans="1:23" x14ac:dyDescent="0.25">
      <c r="A39" s="4">
        <v>13</v>
      </c>
      <c r="B39">
        <v>29</v>
      </c>
      <c r="C39">
        <v>8</v>
      </c>
      <c r="D39">
        <v>13</v>
      </c>
      <c r="E39">
        <v>50</v>
      </c>
      <c r="H39">
        <v>29</v>
      </c>
      <c r="I39">
        <v>8</v>
      </c>
      <c r="J39">
        <v>13</v>
      </c>
      <c r="K39">
        <v>50</v>
      </c>
      <c r="M39" t="s">
        <v>35</v>
      </c>
      <c r="N39">
        <v>8</v>
      </c>
      <c r="O39">
        <v>5</v>
      </c>
      <c r="P39">
        <v>6</v>
      </c>
      <c r="Q39">
        <v>9</v>
      </c>
      <c r="R39">
        <v>20</v>
      </c>
      <c r="S39">
        <f t="shared" si="0"/>
        <v>0.7</v>
      </c>
      <c r="T39" t="s">
        <v>14</v>
      </c>
      <c r="U39" t="s">
        <v>14</v>
      </c>
      <c r="V39">
        <f t="shared" si="1"/>
        <v>0.35714285714285715</v>
      </c>
      <c r="W39">
        <f t="shared" si="2"/>
        <v>0.6428571428571429</v>
      </c>
    </row>
    <row r="40" spans="1:23" x14ac:dyDescent="0.25">
      <c r="A40" s="5" t="s">
        <v>26</v>
      </c>
      <c r="B40">
        <v>20</v>
      </c>
      <c r="C40">
        <v>3</v>
      </c>
      <c r="D40">
        <v>6</v>
      </c>
      <c r="E40">
        <v>29</v>
      </c>
      <c r="F40">
        <v>13</v>
      </c>
      <c r="G40" t="s">
        <v>26</v>
      </c>
      <c r="H40">
        <v>20</v>
      </c>
      <c r="I40">
        <v>3</v>
      </c>
      <c r="J40">
        <v>6</v>
      </c>
      <c r="K40">
        <v>29</v>
      </c>
      <c r="M40" t="s">
        <v>35</v>
      </c>
      <c r="N40">
        <v>9</v>
      </c>
      <c r="O40">
        <v>7</v>
      </c>
      <c r="P40">
        <v>7</v>
      </c>
      <c r="Q40">
        <v>9</v>
      </c>
      <c r="R40">
        <v>23</v>
      </c>
      <c r="S40">
        <f t="shared" si="0"/>
        <v>0.69565217391304346</v>
      </c>
      <c r="T40" t="s">
        <v>14</v>
      </c>
      <c r="U40" t="s">
        <v>14</v>
      </c>
      <c r="V40">
        <f t="shared" si="1"/>
        <v>0.4375</v>
      </c>
      <c r="W40">
        <f t="shared" si="2"/>
        <v>0.5625</v>
      </c>
    </row>
    <row r="41" spans="1:23" x14ac:dyDescent="0.25">
      <c r="A41" s="5" t="s">
        <v>35</v>
      </c>
      <c r="B41">
        <v>9</v>
      </c>
      <c r="C41">
        <v>5</v>
      </c>
      <c r="D41">
        <v>7</v>
      </c>
      <c r="E41">
        <v>21</v>
      </c>
      <c r="F41">
        <v>13</v>
      </c>
      <c r="G41" t="s">
        <v>35</v>
      </c>
      <c r="H41">
        <v>9</v>
      </c>
      <c r="I41">
        <v>5</v>
      </c>
      <c r="J41">
        <v>7</v>
      </c>
      <c r="K41">
        <v>21</v>
      </c>
      <c r="M41" t="s">
        <v>35</v>
      </c>
      <c r="N41">
        <v>10</v>
      </c>
      <c r="O41">
        <v>16</v>
      </c>
      <c r="P41">
        <v>10</v>
      </c>
      <c r="Q41">
        <v>9</v>
      </c>
      <c r="R41" s="7">
        <v>35</v>
      </c>
      <c r="S41">
        <f t="shared" si="0"/>
        <v>0.7142857142857143</v>
      </c>
      <c r="T41" t="s">
        <v>14</v>
      </c>
      <c r="U41" t="s">
        <v>14</v>
      </c>
      <c r="V41">
        <f t="shared" si="1"/>
        <v>0.64</v>
      </c>
      <c r="W41">
        <f t="shared" si="2"/>
        <v>0.36</v>
      </c>
    </row>
    <row r="42" spans="1:23" x14ac:dyDescent="0.25">
      <c r="A42" s="4">
        <v>14</v>
      </c>
      <c r="B42">
        <v>30</v>
      </c>
      <c r="C42">
        <v>13</v>
      </c>
      <c r="D42">
        <v>13</v>
      </c>
      <c r="E42">
        <v>56</v>
      </c>
      <c r="H42">
        <v>30</v>
      </c>
      <c r="I42">
        <v>13</v>
      </c>
      <c r="J42">
        <v>13</v>
      </c>
      <c r="K42">
        <v>56</v>
      </c>
      <c r="M42" t="s">
        <v>35</v>
      </c>
      <c r="N42">
        <v>11</v>
      </c>
      <c r="O42">
        <v>8</v>
      </c>
      <c r="P42">
        <v>5</v>
      </c>
      <c r="Q42">
        <v>13</v>
      </c>
      <c r="R42">
        <v>26</v>
      </c>
      <c r="S42">
        <f t="shared" si="0"/>
        <v>0.80769230769230771</v>
      </c>
      <c r="T42">
        <f>O42/(O42+Q42)</f>
        <v>0.38095238095238093</v>
      </c>
      <c r="U42">
        <f>Q42/(Q42+O42)</f>
        <v>0.61904761904761907</v>
      </c>
      <c r="V42">
        <f t="shared" si="1"/>
        <v>0.38095238095238093</v>
      </c>
      <c r="W42">
        <f t="shared" si="2"/>
        <v>0.61904761904761907</v>
      </c>
    </row>
    <row r="43" spans="1:23" x14ac:dyDescent="0.25">
      <c r="A43" s="5" t="s">
        <v>26</v>
      </c>
      <c r="B43">
        <v>25</v>
      </c>
      <c r="C43">
        <v>9</v>
      </c>
      <c r="D43">
        <v>6</v>
      </c>
      <c r="E43">
        <v>40</v>
      </c>
      <c r="F43">
        <v>14</v>
      </c>
      <c r="G43" t="s">
        <v>26</v>
      </c>
      <c r="H43">
        <v>25</v>
      </c>
      <c r="I43">
        <v>9</v>
      </c>
      <c r="J43">
        <v>6</v>
      </c>
      <c r="K43">
        <v>40</v>
      </c>
      <c r="M43" t="s">
        <v>35</v>
      </c>
      <c r="N43">
        <v>12</v>
      </c>
      <c r="O43">
        <v>8</v>
      </c>
      <c r="P43">
        <v>7</v>
      </c>
      <c r="Q43">
        <v>13</v>
      </c>
      <c r="R43">
        <v>28</v>
      </c>
      <c r="S43">
        <f t="shared" si="0"/>
        <v>0.75</v>
      </c>
      <c r="T43" t="s">
        <v>14</v>
      </c>
      <c r="U43" t="s">
        <v>14</v>
      </c>
      <c r="V43">
        <f t="shared" si="1"/>
        <v>0.38095238095238093</v>
      </c>
      <c r="W43">
        <f t="shared" si="2"/>
        <v>0.61904761904761907</v>
      </c>
    </row>
    <row r="44" spans="1:23" x14ac:dyDescent="0.25">
      <c r="A44" s="5" t="s">
        <v>35</v>
      </c>
      <c r="B44">
        <v>5</v>
      </c>
      <c r="C44">
        <v>4</v>
      </c>
      <c r="D44">
        <v>7</v>
      </c>
      <c r="E44">
        <v>16</v>
      </c>
      <c r="F44">
        <v>14</v>
      </c>
      <c r="G44" t="s">
        <v>35</v>
      </c>
      <c r="H44">
        <v>5</v>
      </c>
      <c r="I44">
        <v>4</v>
      </c>
      <c r="J44">
        <v>7</v>
      </c>
      <c r="K44">
        <v>16</v>
      </c>
      <c r="M44" t="s">
        <v>35</v>
      </c>
      <c r="N44">
        <v>13</v>
      </c>
      <c r="O44">
        <v>9</v>
      </c>
      <c r="P44">
        <v>5</v>
      </c>
      <c r="Q44">
        <v>7</v>
      </c>
      <c r="R44">
        <v>21</v>
      </c>
      <c r="S44">
        <f t="shared" si="0"/>
        <v>0.76190476190476186</v>
      </c>
      <c r="T44" t="s">
        <v>14</v>
      </c>
      <c r="U44" t="s">
        <v>14</v>
      </c>
      <c r="V44">
        <f t="shared" si="1"/>
        <v>0.5625</v>
      </c>
      <c r="W44">
        <f t="shared" si="2"/>
        <v>0.4375</v>
      </c>
    </row>
    <row r="45" spans="1:23" x14ac:dyDescent="0.25">
      <c r="A45" s="4">
        <v>15</v>
      </c>
      <c r="B45">
        <v>17</v>
      </c>
      <c r="C45">
        <v>14</v>
      </c>
      <c r="D45">
        <v>19</v>
      </c>
      <c r="E45">
        <v>50</v>
      </c>
      <c r="H45">
        <v>17</v>
      </c>
      <c r="I45">
        <v>14</v>
      </c>
      <c r="J45">
        <v>19</v>
      </c>
      <c r="K45">
        <v>50</v>
      </c>
      <c r="M45" t="s">
        <v>35</v>
      </c>
      <c r="N45">
        <v>14</v>
      </c>
      <c r="O45">
        <v>5</v>
      </c>
      <c r="P45">
        <v>4</v>
      </c>
      <c r="Q45">
        <v>7</v>
      </c>
      <c r="R45" s="7">
        <v>16</v>
      </c>
      <c r="S45">
        <f t="shared" si="0"/>
        <v>0.75</v>
      </c>
      <c r="T45">
        <f>O45/(O45+Q45)</f>
        <v>0.41666666666666669</v>
      </c>
      <c r="U45">
        <f>Q45/(Q45+O45)</f>
        <v>0.58333333333333337</v>
      </c>
      <c r="V45" t="s">
        <v>14</v>
      </c>
      <c r="W45" t="s">
        <v>14</v>
      </c>
    </row>
    <row r="46" spans="1:23" x14ac:dyDescent="0.25">
      <c r="A46" s="5" t="s">
        <v>26</v>
      </c>
      <c r="B46">
        <v>11</v>
      </c>
      <c r="C46">
        <v>8</v>
      </c>
      <c r="D46">
        <v>9</v>
      </c>
      <c r="E46">
        <v>28</v>
      </c>
      <c r="F46">
        <v>15</v>
      </c>
      <c r="G46" t="s">
        <v>26</v>
      </c>
      <c r="H46">
        <v>11</v>
      </c>
      <c r="I46">
        <v>8</v>
      </c>
      <c r="J46">
        <v>9</v>
      </c>
      <c r="K46">
        <v>28</v>
      </c>
      <c r="M46" t="s">
        <v>35</v>
      </c>
      <c r="N46">
        <v>15</v>
      </c>
      <c r="O46">
        <v>6</v>
      </c>
      <c r="P46">
        <v>6</v>
      </c>
      <c r="Q46">
        <v>10</v>
      </c>
      <c r="R46">
        <v>22</v>
      </c>
      <c r="S46">
        <f t="shared" si="0"/>
        <v>0.72727272727272729</v>
      </c>
      <c r="T46" t="s">
        <v>14</v>
      </c>
      <c r="U46" t="s">
        <v>14</v>
      </c>
      <c r="V46">
        <f t="shared" si="1"/>
        <v>0.375</v>
      </c>
      <c r="W46">
        <f t="shared" si="2"/>
        <v>0.625</v>
      </c>
    </row>
    <row r="47" spans="1:23" x14ac:dyDescent="0.25">
      <c r="A47" s="5" t="s">
        <v>35</v>
      </c>
      <c r="B47">
        <v>6</v>
      </c>
      <c r="C47">
        <v>6</v>
      </c>
      <c r="D47">
        <v>10</v>
      </c>
      <c r="E47">
        <v>22</v>
      </c>
      <c r="F47">
        <v>15</v>
      </c>
      <c r="G47" t="s">
        <v>35</v>
      </c>
      <c r="H47">
        <v>6</v>
      </c>
      <c r="I47">
        <v>6</v>
      </c>
      <c r="J47">
        <v>10</v>
      </c>
      <c r="K47">
        <v>22</v>
      </c>
      <c r="M47" t="s">
        <v>35</v>
      </c>
      <c r="N47">
        <v>16</v>
      </c>
      <c r="O47">
        <v>23</v>
      </c>
      <c r="P47">
        <v>6</v>
      </c>
      <c r="Q47">
        <v>9</v>
      </c>
      <c r="R47" s="7">
        <v>38</v>
      </c>
      <c r="S47">
        <f t="shared" si="0"/>
        <v>0.84210526315789469</v>
      </c>
      <c r="T47">
        <f>O47/(O47+Q47)</f>
        <v>0.71875</v>
      </c>
      <c r="U47">
        <f>Q47/(Q47+O47)</f>
        <v>0.28125</v>
      </c>
      <c r="V47" t="s">
        <v>14</v>
      </c>
      <c r="W47" t="s">
        <v>14</v>
      </c>
    </row>
    <row r="48" spans="1:23" x14ac:dyDescent="0.25">
      <c r="A48" s="4">
        <v>16</v>
      </c>
      <c r="B48">
        <v>42</v>
      </c>
      <c r="C48">
        <v>11</v>
      </c>
      <c r="D48">
        <v>17</v>
      </c>
      <c r="E48">
        <v>70</v>
      </c>
      <c r="H48">
        <v>42</v>
      </c>
      <c r="I48">
        <v>11</v>
      </c>
      <c r="J48">
        <v>17</v>
      </c>
      <c r="K48">
        <v>70</v>
      </c>
      <c r="M48" t="s">
        <v>35</v>
      </c>
      <c r="N48">
        <v>17</v>
      </c>
      <c r="O48">
        <v>7</v>
      </c>
      <c r="P48">
        <v>4</v>
      </c>
      <c r="Q48">
        <v>4</v>
      </c>
      <c r="R48" s="7">
        <v>15</v>
      </c>
      <c r="S48">
        <f t="shared" si="0"/>
        <v>0.73333333333333328</v>
      </c>
      <c r="T48">
        <f>O48/(O48+Q48)</f>
        <v>0.63636363636363635</v>
      </c>
      <c r="U48">
        <f>Q48/(Q48+O48)</f>
        <v>0.36363636363636365</v>
      </c>
      <c r="V48" t="s">
        <v>14</v>
      </c>
      <c r="W48" t="s">
        <v>14</v>
      </c>
    </row>
    <row r="49" spans="1:23" x14ac:dyDescent="0.25">
      <c r="A49" s="5" t="s">
        <v>26</v>
      </c>
      <c r="B49">
        <v>19</v>
      </c>
      <c r="C49">
        <v>5</v>
      </c>
      <c r="D49">
        <v>8</v>
      </c>
      <c r="E49">
        <v>32</v>
      </c>
      <c r="F49">
        <v>16</v>
      </c>
      <c r="G49" t="s">
        <v>26</v>
      </c>
      <c r="H49">
        <v>19</v>
      </c>
      <c r="I49">
        <v>5</v>
      </c>
      <c r="J49">
        <v>8</v>
      </c>
      <c r="K49">
        <v>32</v>
      </c>
      <c r="M49" t="s">
        <v>35</v>
      </c>
      <c r="N49">
        <v>18</v>
      </c>
      <c r="O49">
        <v>10</v>
      </c>
      <c r="P49">
        <v>5</v>
      </c>
      <c r="Q49">
        <v>6</v>
      </c>
      <c r="R49">
        <v>21</v>
      </c>
      <c r="S49">
        <f t="shared" si="0"/>
        <v>0.76190476190476186</v>
      </c>
      <c r="T49" t="s">
        <v>14</v>
      </c>
      <c r="U49" t="s">
        <v>14</v>
      </c>
      <c r="V49">
        <f t="shared" si="1"/>
        <v>0.625</v>
      </c>
      <c r="W49">
        <f t="shared" si="2"/>
        <v>0.375</v>
      </c>
    </row>
    <row r="50" spans="1:23" x14ac:dyDescent="0.25">
      <c r="A50" s="5" t="s">
        <v>35</v>
      </c>
      <c r="B50">
        <v>23</v>
      </c>
      <c r="C50">
        <v>6</v>
      </c>
      <c r="D50">
        <v>9</v>
      </c>
      <c r="E50">
        <v>38</v>
      </c>
      <c r="F50">
        <v>16</v>
      </c>
      <c r="G50" t="s">
        <v>35</v>
      </c>
      <c r="H50">
        <v>23</v>
      </c>
      <c r="I50">
        <v>6</v>
      </c>
      <c r="J50">
        <v>9</v>
      </c>
      <c r="K50">
        <v>38</v>
      </c>
      <c r="M50" t="s">
        <v>35</v>
      </c>
      <c r="N50">
        <v>19</v>
      </c>
      <c r="O50">
        <v>12</v>
      </c>
      <c r="P50">
        <v>3</v>
      </c>
      <c r="Q50">
        <v>15</v>
      </c>
      <c r="R50">
        <v>30</v>
      </c>
      <c r="S50">
        <f t="shared" si="0"/>
        <v>0.9</v>
      </c>
      <c r="T50" t="s">
        <v>14</v>
      </c>
      <c r="U50" t="s">
        <v>14</v>
      </c>
      <c r="V50">
        <f t="shared" si="1"/>
        <v>0.44444444444444442</v>
      </c>
      <c r="W50">
        <f t="shared" si="2"/>
        <v>0.55555555555555558</v>
      </c>
    </row>
    <row r="51" spans="1:23" x14ac:dyDescent="0.25">
      <c r="A51" s="4">
        <v>17</v>
      </c>
      <c r="B51">
        <v>37</v>
      </c>
      <c r="C51">
        <v>12</v>
      </c>
      <c r="D51">
        <v>15</v>
      </c>
      <c r="E51">
        <v>64</v>
      </c>
      <c r="H51">
        <v>37</v>
      </c>
      <c r="I51">
        <v>12</v>
      </c>
      <c r="J51">
        <v>15</v>
      </c>
      <c r="K51">
        <v>64</v>
      </c>
      <c r="M51" t="s">
        <v>35</v>
      </c>
      <c r="N51">
        <v>20</v>
      </c>
      <c r="O51">
        <v>13</v>
      </c>
      <c r="P51">
        <v>8</v>
      </c>
      <c r="Q51">
        <v>5</v>
      </c>
      <c r="R51">
        <v>26</v>
      </c>
      <c r="S51">
        <f t="shared" si="0"/>
        <v>0.69230769230769229</v>
      </c>
      <c r="T51" t="s">
        <v>14</v>
      </c>
      <c r="U51" t="s">
        <v>14</v>
      </c>
      <c r="V51">
        <f t="shared" si="1"/>
        <v>0.72222222222222221</v>
      </c>
      <c r="W51">
        <f t="shared" si="2"/>
        <v>0.27777777777777779</v>
      </c>
    </row>
    <row r="52" spans="1:23" x14ac:dyDescent="0.25">
      <c r="A52" s="5" t="s">
        <v>26</v>
      </c>
      <c r="B52">
        <v>30</v>
      </c>
      <c r="C52">
        <v>8</v>
      </c>
      <c r="D52">
        <v>11</v>
      </c>
      <c r="E52">
        <v>49</v>
      </c>
      <c r="F52">
        <v>17</v>
      </c>
      <c r="G52" t="s">
        <v>26</v>
      </c>
      <c r="H52">
        <v>30</v>
      </c>
      <c r="I52">
        <v>8</v>
      </c>
      <c r="J52">
        <v>11</v>
      </c>
      <c r="K52">
        <v>49</v>
      </c>
      <c r="M52" t="s">
        <v>35</v>
      </c>
      <c r="N52">
        <v>21</v>
      </c>
      <c r="O52">
        <v>11</v>
      </c>
      <c r="P52">
        <v>9</v>
      </c>
      <c r="Q52">
        <v>11</v>
      </c>
      <c r="R52" s="7">
        <v>31</v>
      </c>
      <c r="S52">
        <f t="shared" si="0"/>
        <v>0.70967741935483875</v>
      </c>
      <c r="T52">
        <f>O52/(O52+Q52)</f>
        <v>0.5</v>
      </c>
      <c r="U52">
        <f>Q52/(Q52+O52)</f>
        <v>0.5</v>
      </c>
      <c r="V52" t="s">
        <v>14</v>
      </c>
      <c r="W52" t="s">
        <v>14</v>
      </c>
    </row>
    <row r="53" spans="1:23" x14ac:dyDescent="0.25">
      <c r="A53" s="5" t="s">
        <v>35</v>
      </c>
      <c r="B53">
        <v>7</v>
      </c>
      <c r="C53">
        <v>4</v>
      </c>
      <c r="D53">
        <v>4</v>
      </c>
      <c r="E53">
        <v>15</v>
      </c>
      <c r="F53">
        <v>17</v>
      </c>
      <c r="G53" t="s">
        <v>35</v>
      </c>
      <c r="H53">
        <v>7</v>
      </c>
      <c r="I53">
        <v>4</v>
      </c>
      <c r="J53">
        <v>4</v>
      </c>
      <c r="K53">
        <v>15</v>
      </c>
      <c r="M53" t="s">
        <v>35</v>
      </c>
      <c r="N53">
        <v>22</v>
      </c>
      <c r="O53">
        <v>14</v>
      </c>
      <c r="P53">
        <v>5</v>
      </c>
      <c r="Q53">
        <v>9</v>
      </c>
      <c r="R53">
        <v>28</v>
      </c>
      <c r="S53">
        <f t="shared" si="0"/>
        <v>0.8214285714285714</v>
      </c>
      <c r="T53" t="s">
        <v>14</v>
      </c>
      <c r="U53" t="s">
        <v>14</v>
      </c>
      <c r="V53">
        <f t="shared" si="1"/>
        <v>0.60869565217391308</v>
      </c>
      <c r="W53">
        <f t="shared" si="2"/>
        <v>0.39130434782608697</v>
      </c>
    </row>
    <row r="54" spans="1:23" x14ac:dyDescent="0.25">
      <c r="A54" s="4">
        <v>18</v>
      </c>
      <c r="B54">
        <v>21</v>
      </c>
      <c r="C54">
        <v>12</v>
      </c>
      <c r="D54">
        <v>14</v>
      </c>
      <c r="E54">
        <v>47</v>
      </c>
      <c r="H54">
        <v>21</v>
      </c>
      <c r="I54">
        <v>12</v>
      </c>
      <c r="J54">
        <v>14</v>
      </c>
      <c r="K54">
        <v>47</v>
      </c>
      <c r="M54" t="s">
        <v>35</v>
      </c>
      <c r="N54">
        <v>23</v>
      </c>
      <c r="O54">
        <v>14</v>
      </c>
      <c r="P54">
        <v>4</v>
      </c>
      <c r="Q54">
        <v>12</v>
      </c>
      <c r="R54">
        <v>30</v>
      </c>
      <c r="S54">
        <f t="shared" si="0"/>
        <v>0.8666666666666667</v>
      </c>
      <c r="T54" t="s">
        <v>14</v>
      </c>
      <c r="U54" t="s">
        <v>14</v>
      </c>
      <c r="V54">
        <f t="shared" si="1"/>
        <v>0.53846153846153844</v>
      </c>
      <c r="W54">
        <f t="shared" si="2"/>
        <v>0.46153846153846156</v>
      </c>
    </row>
    <row r="55" spans="1:23" x14ac:dyDescent="0.25">
      <c r="A55" s="5" t="s">
        <v>26</v>
      </c>
      <c r="B55">
        <v>11</v>
      </c>
      <c r="C55">
        <v>7</v>
      </c>
      <c r="D55">
        <v>8</v>
      </c>
      <c r="E55">
        <v>26</v>
      </c>
      <c r="F55">
        <v>18</v>
      </c>
      <c r="G55" t="s">
        <v>26</v>
      </c>
      <c r="H55">
        <v>11</v>
      </c>
      <c r="I55">
        <v>7</v>
      </c>
      <c r="J55">
        <v>8</v>
      </c>
      <c r="K55">
        <v>26</v>
      </c>
      <c r="M55" t="s">
        <v>35</v>
      </c>
      <c r="N55">
        <v>24</v>
      </c>
      <c r="O55">
        <v>13</v>
      </c>
      <c r="P55">
        <v>10</v>
      </c>
      <c r="Q55">
        <v>11</v>
      </c>
      <c r="R55" s="7">
        <v>34</v>
      </c>
      <c r="S55">
        <f t="shared" si="0"/>
        <v>0.70588235294117652</v>
      </c>
      <c r="T55">
        <f>O55/(O55+Q55)</f>
        <v>0.54166666666666663</v>
      </c>
      <c r="U55">
        <f>Q55/(Q55+O55)</f>
        <v>0.45833333333333331</v>
      </c>
      <c r="V55" t="s">
        <v>14</v>
      </c>
      <c r="W55" t="s">
        <v>14</v>
      </c>
    </row>
    <row r="56" spans="1:23" x14ac:dyDescent="0.25">
      <c r="A56" s="5" t="s">
        <v>35</v>
      </c>
      <c r="B56">
        <v>10</v>
      </c>
      <c r="C56">
        <v>5</v>
      </c>
      <c r="D56">
        <v>6</v>
      </c>
      <c r="E56">
        <v>21</v>
      </c>
      <c r="F56">
        <v>18</v>
      </c>
      <c r="G56" t="s">
        <v>35</v>
      </c>
      <c r="H56">
        <v>10</v>
      </c>
      <c r="I56">
        <v>5</v>
      </c>
      <c r="J56">
        <v>6</v>
      </c>
      <c r="K56">
        <v>21</v>
      </c>
      <c r="M56" t="s">
        <v>35</v>
      </c>
      <c r="N56">
        <v>25</v>
      </c>
      <c r="O56">
        <v>9</v>
      </c>
      <c r="P56">
        <v>5</v>
      </c>
      <c r="Q56">
        <v>12</v>
      </c>
      <c r="R56">
        <v>26</v>
      </c>
      <c r="S56">
        <f t="shared" si="0"/>
        <v>0.80769230769230771</v>
      </c>
      <c r="T56" t="s">
        <v>14</v>
      </c>
      <c r="U56" t="s">
        <v>14</v>
      </c>
      <c r="V56">
        <f t="shared" si="1"/>
        <v>0.42857142857142855</v>
      </c>
      <c r="W56">
        <f t="shared" si="2"/>
        <v>0.5714285714285714</v>
      </c>
    </row>
    <row r="57" spans="1:23" x14ac:dyDescent="0.25">
      <c r="A57" s="4">
        <v>19</v>
      </c>
      <c r="B57">
        <v>27</v>
      </c>
      <c r="C57">
        <v>6</v>
      </c>
      <c r="D57">
        <v>26</v>
      </c>
      <c r="E57">
        <v>59</v>
      </c>
      <c r="H57">
        <v>27</v>
      </c>
      <c r="I57">
        <v>6</v>
      </c>
      <c r="J57">
        <v>26</v>
      </c>
      <c r="K57">
        <v>59</v>
      </c>
      <c r="M57" t="s">
        <v>35</v>
      </c>
      <c r="N57">
        <v>26</v>
      </c>
      <c r="O57">
        <v>9</v>
      </c>
      <c r="P57">
        <v>7</v>
      </c>
      <c r="Q57">
        <v>5</v>
      </c>
      <c r="R57">
        <v>21</v>
      </c>
      <c r="S57">
        <f>(O57+Q57)/(O57+P57+Q57)</f>
        <v>0.66666666666666663</v>
      </c>
      <c r="T57" t="s">
        <v>14</v>
      </c>
      <c r="U57" t="s">
        <v>14</v>
      </c>
      <c r="V57">
        <f t="shared" si="1"/>
        <v>0.6428571428571429</v>
      </c>
      <c r="W57">
        <f t="shared" si="2"/>
        <v>0.35714285714285715</v>
      </c>
    </row>
    <row r="58" spans="1:23" x14ac:dyDescent="0.25">
      <c r="A58" s="5" t="s">
        <v>26</v>
      </c>
      <c r="B58">
        <v>15</v>
      </c>
      <c r="C58">
        <v>3</v>
      </c>
      <c r="D58">
        <v>11</v>
      </c>
      <c r="E58">
        <v>29</v>
      </c>
      <c r="F58">
        <v>19</v>
      </c>
      <c r="G58" t="s">
        <v>26</v>
      </c>
      <c r="H58">
        <v>15</v>
      </c>
      <c r="I58">
        <v>3</v>
      </c>
      <c r="J58">
        <v>11</v>
      </c>
      <c r="K58">
        <v>29</v>
      </c>
    </row>
    <row r="59" spans="1:23" x14ac:dyDescent="0.25">
      <c r="A59" s="5" t="s">
        <v>35</v>
      </c>
      <c r="B59">
        <v>12</v>
      </c>
      <c r="C59">
        <v>3</v>
      </c>
      <c r="D59">
        <v>15</v>
      </c>
      <c r="E59">
        <v>30</v>
      </c>
      <c r="F59">
        <v>19</v>
      </c>
      <c r="G59" t="s">
        <v>35</v>
      </c>
      <c r="H59">
        <v>12</v>
      </c>
      <c r="I59">
        <v>3</v>
      </c>
      <c r="J59">
        <v>15</v>
      </c>
      <c r="K59">
        <v>30</v>
      </c>
    </row>
    <row r="60" spans="1:23" x14ac:dyDescent="0.25">
      <c r="A60" s="4">
        <v>20</v>
      </c>
      <c r="B60">
        <v>20</v>
      </c>
      <c r="C60">
        <v>19</v>
      </c>
      <c r="D60">
        <v>9</v>
      </c>
      <c r="E60">
        <v>48</v>
      </c>
      <c r="H60">
        <v>20</v>
      </c>
      <c r="I60">
        <v>19</v>
      </c>
      <c r="J60">
        <v>9</v>
      </c>
      <c r="K60">
        <v>48</v>
      </c>
    </row>
    <row r="61" spans="1:23" x14ac:dyDescent="0.25">
      <c r="A61" s="5" t="s">
        <v>26</v>
      </c>
      <c r="B61">
        <v>7</v>
      </c>
      <c r="C61">
        <v>11</v>
      </c>
      <c r="D61">
        <v>4</v>
      </c>
      <c r="E61">
        <v>22</v>
      </c>
      <c r="F61">
        <v>20</v>
      </c>
      <c r="G61" t="s">
        <v>26</v>
      </c>
      <c r="H61">
        <v>7</v>
      </c>
      <c r="I61">
        <v>11</v>
      </c>
      <c r="J61">
        <v>4</v>
      </c>
      <c r="K61">
        <v>22</v>
      </c>
    </row>
    <row r="62" spans="1:23" x14ac:dyDescent="0.25">
      <c r="A62" s="5" t="s">
        <v>35</v>
      </c>
      <c r="B62">
        <v>13</v>
      </c>
      <c r="C62">
        <v>8</v>
      </c>
      <c r="D62">
        <v>5</v>
      </c>
      <c r="E62">
        <v>26</v>
      </c>
      <c r="F62">
        <v>20</v>
      </c>
      <c r="G62" t="s">
        <v>35</v>
      </c>
      <c r="H62">
        <v>13</v>
      </c>
      <c r="I62">
        <v>8</v>
      </c>
      <c r="J62">
        <v>5</v>
      </c>
      <c r="K62">
        <v>26</v>
      </c>
    </row>
    <row r="63" spans="1:23" x14ac:dyDescent="0.25">
      <c r="A63" s="4">
        <v>21</v>
      </c>
      <c r="B63">
        <v>28</v>
      </c>
      <c r="C63">
        <v>14</v>
      </c>
      <c r="D63">
        <v>18</v>
      </c>
      <c r="E63">
        <v>60</v>
      </c>
      <c r="H63">
        <v>28</v>
      </c>
      <c r="I63">
        <v>14</v>
      </c>
      <c r="J63">
        <v>18</v>
      </c>
      <c r="K63">
        <v>60</v>
      </c>
    </row>
    <row r="64" spans="1:23" x14ac:dyDescent="0.25">
      <c r="A64" s="5" t="s">
        <v>26</v>
      </c>
      <c r="B64">
        <v>17</v>
      </c>
      <c r="C64">
        <v>5</v>
      </c>
      <c r="D64">
        <v>7</v>
      </c>
      <c r="E64">
        <v>29</v>
      </c>
      <c r="F64">
        <v>21</v>
      </c>
      <c r="G64" t="s">
        <v>26</v>
      </c>
      <c r="H64">
        <v>17</v>
      </c>
      <c r="I64">
        <v>5</v>
      </c>
      <c r="J64">
        <v>7</v>
      </c>
      <c r="K64">
        <v>29</v>
      </c>
    </row>
    <row r="65" spans="1:11" x14ac:dyDescent="0.25">
      <c r="A65" s="5" t="s">
        <v>35</v>
      </c>
      <c r="B65">
        <v>11</v>
      </c>
      <c r="C65">
        <v>9</v>
      </c>
      <c r="D65">
        <v>11</v>
      </c>
      <c r="E65">
        <v>31</v>
      </c>
      <c r="F65">
        <v>21</v>
      </c>
      <c r="G65" t="s">
        <v>35</v>
      </c>
      <c r="H65">
        <v>11</v>
      </c>
      <c r="I65">
        <v>9</v>
      </c>
      <c r="J65">
        <v>11</v>
      </c>
      <c r="K65">
        <v>31</v>
      </c>
    </row>
    <row r="66" spans="1:11" x14ac:dyDescent="0.25">
      <c r="A66" s="4">
        <v>22</v>
      </c>
      <c r="B66">
        <v>31</v>
      </c>
      <c r="C66">
        <v>6</v>
      </c>
      <c r="D66">
        <v>18</v>
      </c>
      <c r="E66">
        <v>55</v>
      </c>
      <c r="H66">
        <v>31</v>
      </c>
      <c r="I66">
        <v>6</v>
      </c>
      <c r="J66">
        <v>18</v>
      </c>
      <c r="K66">
        <v>55</v>
      </c>
    </row>
    <row r="67" spans="1:11" x14ac:dyDescent="0.25">
      <c r="A67" s="5" t="s">
        <v>26</v>
      </c>
      <c r="B67">
        <v>17</v>
      </c>
      <c r="C67">
        <v>1</v>
      </c>
      <c r="D67">
        <v>9</v>
      </c>
      <c r="E67">
        <v>27</v>
      </c>
      <c r="F67">
        <v>22</v>
      </c>
      <c r="G67" t="s">
        <v>26</v>
      </c>
      <c r="H67">
        <v>17</v>
      </c>
      <c r="I67">
        <v>1</v>
      </c>
      <c r="J67">
        <v>9</v>
      </c>
      <c r="K67">
        <v>27</v>
      </c>
    </row>
    <row r="68" spans="1:11" x14ac:dyDescent="0.25">
      <c r="A68" s="5" t="s">
        <v>35</v>
      </c>
      <c r="B68">
        <v>14</v>
      </c>
      <c r="C68">
        <v>5</v>
      </c>
      <c r="D68">
        <v>9</v>
      </c>
      <c r="E68">
        <v>28</v>
      </c>
      <c r="F68">
        <v>22</v>
      </c>
      <c r="G68" t="s">
        <v>35</v>
      </c>
      <c r="H68">
        <v>14</v>
      </c>
      <c r="I68">
        <v>5</v>
      </c>
      <c r="J68">
        <v>9</v>
      </c>
      <c r="K68">
        <v>28</v>
      </c>
    </row>
    <row r="69" spans="1:11" x14ac:dyDescent="0.25">
      <c r="A69" s="4">
        <v>23</v>
      </c>
      <c r="B69">
        <v>33</v>
      </c>
      <c r="C69">
        <v>12</v>
      </c>
      <c r="D69">
        <v>23</v>
      </c>
      <c r="E69">
        <v>68</v>
      </c>
      <c r="H69">
        <v>33</v>
      </c>
      <c r="I69">
        <v>12</v>
      </c>
      <c r="J69">
        <v>23</v>
      </c>
      <c r="K69">
        <v>68</v>
      </c>
    </row>
    <row r="70" spans="1:11" x14ac:dyDescent="0.25">
      <c r="A70" s="5" t="s">
        <v>26</v>
      </c>
      <c r="B70">
        <v>19</v>
      </c>
      <c r="C70">
        <v>8</v>
      </c>
      <c r="D70">
        <v>11</v>
      </c>
      <c r="E70">
        <v>38</v>
      </c>
      <c r="F70">
        <v>23</v>
      </c>
      <c r="G70" t="s">
        <v>26</v>
      </c>
      <c r="H70">
        <v>19</v>
      </c>
      <c r="I70">
        <v>8</v>
      </c>
      <c r="J70">
        <v>11</v>
      </c>
      <c r="K70">
        <v>38</v>
      </c>
    </row>
    <row r="71" spans="1:11" x14ac:dyDescent="0.25">
      <c r="A71" s="5" t="s">
        <v>35</v>
      </c>
      <c r="B71">
        <v>14</v>
      </c>
      <c r="C71">
        <v>4</v>
      </c>
      <c r="D71">
        <v>12</v>
      </c>
      <c r="E71">
        <v>30</v>
      </c>
      <c r="F71">
        <v>23</v>
      </c>
      <c r="G71" t="s">
        <v>35</v>
      </c>
      <c r="H71">
        <v>14</v>
      </c>
      <c r="I71">
        <v>4</v>
      </c>
      <c r="J71">
        <v>12</v>
      </c>
      <c r="K71">
        <v>30</v>
      </c>
    </row>
    <row r="72" spans="1:11" x14ac:dyDescent="0.25">
      <c r="A72" s="4">
        <v>24</v>
      </c>
      <c r="B72">
        <v>31</v>
      </c>
      <c r="C72">
        <v>16</v>
      </c>
      <c r="D72">
        <v>22</v>
      </c>
      <c r="E72">
        <v>69</v>
      </c>
      <c r="H72">
        <v>31</v>
      </c>
      <c r="I72">
        <v>16</v>
      </c>
      <c r="J72">
        <v>22</v>
      </c>
      <c r="K72">
        <v>69</v>
      </c>
    </row>
    <row r="73" spans="1:11" x14ac:dyDescent="0.25">
      <c r="A73" s="5" t="s">
        <v>26</v>
      </c>
      <c r="B73">
        <v>18</v>
      </c>
      <c r="C73">
        <v>6</v>
      </c>
      <c r="D73">
        <v>11</v>
      </c>
      <c r="E73">
        <v>35</v>
      </c>
      <c r="F73">
        <v>24</v>
      </c>
      <c r="G73" t="s">
        <v>26</v>
      </c>
      <c r="H73">
        <v>18</v>
      </c>
      <c r="I73">
        <v>6</v>
      </c>
      <c r="J73">
        <v>11</v>
      </c>
      <c r="K73">
        <v>35</v>
      </c>
    </row>
    <row r="74" spans="1:11" x14ac:dyDescent="0.25">
      <c r="A74" s="5" t="s">
        <v>35</v>
      </c>
      <c r="B74">
        <v>13</v>
      </c>
      <c r="C74">
        <v>10</v>
      </c>
      <c r="D74">
        <v>11</v>
      </c>
      <c r="E74">
        <v>34</v>
      </c>
      <c r="F74">
        <v>24</v>
      </c>
      <c r="G74" t="s">
        <v>35</v>
      </c>
      <c r="H74">
        <v>13</v>
      </c>
      <c r="I74">
        <v>10</v>
      </c>
      <c r="J74">
        <v>11</v>
      </c>
      <c r="K74">
        <v>34</v>
      </c>
    </row>
    <row r="75" spans="1:11" x14ac:dyDescent="0.25">
      <c r="A75" s="4">
        <v>25</v>
      </c>
      <c r="B75">
        <v>21</v>
      </c>
      <c r="C75">
        <v>9</v>
      </c>
      <c r="D75">
        <v>24</v>
      </c>
      <c r="E75">
        <v>54</v>
      </c>
      <c r="H75">
        <v>21</v>
      </c>
      <c r="I75">
        <v>9</v>
      </c>
      <c r="J75">
        <v>24</v>
      </c>
      <c r="K75">
        <v>54</v>
      </c>
    </row>
    <row r="76" spans="1:11" x14ac:dyDescent="0.25">
      <c r="A76" s="5" t="s">
        <v>26</v>
      </c>
      <c r="B76">
        <v>12</v>
      </c>
      <c r="C76">
        <v>4</v>
      </c>
      <c r="D76">
        <v>12</v>
      </c>
      <c r="E76">
        <v>28</v>
      </c>
      <c r="F76">
        <v>25</v>
      </c>
      <c r="G76" t="s">
        <v>26</v>
      </c>
      <c r="H76">
        <v>12</v>
      </c>
      <c r="I76">
        <v>4</v>
      </c>
      <c r="J76">
        <v>12</v>
      </c>
      <c r="K76">
        <v>28</v>
      </c>
    </row>
    <row r="77" spans="1:11" x14ac:dyDescent="0.25">
      <c r="A77" s="5" t="s">
        <v>35</v>
      </c>
      <c r="B77">
        <v>9</v>
      </c>
      <c r="C77">
        <v>5</v>
      </c>
      <c r="D77">
        <v>12</v>
      </c>
      <c r="E77">
        <v>26</v>
      </c>
      <c r="F77">
        <v>25</v>
      </c>
      <c r="G77" t="s">
        <v>35</v>
      </c>
      <c r="H77">
        <v>9</v>
      </c>
      <c r="I77">
        <v>5</v>
      </c>
      <c r="J77">
        <v>12</v>
      </c>
      <c r="K77">
        <v>26</v>
      </c>
    </row>
    <row r="78" spans="1:11" x14ac:dyDescent="0.25">
      <c r="A78" s="4">
        <v>26</v>
      </c>
      <c r="B78">
        <v>22</v>
      </c>
      <c r="C78">
        <v>17</v>
      </c>
      <c r="D78">
        <v>16</v>
      </c>
      <c r="E78">
        <v>55</v>
      </c>
      <c r="H78">
        <v>22</v>
      </c>
      <c r="I78">
        <v>17</v>
      </c>
      <c r="J78">
        <v>16</v>
      </c>
      <c r="K78">
        <v>55</v>
      </c>
    </row>
    <row r="79" spans="1:11" x14ac:dyDescent="0.25">
      <c r="A79" s="5" t="s">
        <v>26</v>
      </c>
      <c r="B79">
        <v>13</v>
      </c>
      <c r="C79">
        <v>10</v>
      </c>
      <c r="D79">
        <v>11</v>
      </c>
      <c r="E79">
        <v>34</v>
      </c>
      <c r="F79">
        <v>26</v>
      </c>
      <c r="G79" t="s">
        <v>26</v>
      </c>
      <c r="H79">
        <v>13</v>
      </c>
      <c r="I79">
        <v>10</v>
      </c>
      <c r="J79">
        <v>11</v>
      </c>
      <c r="K79">
        <v>34</v>
      </c>
    </row>
    <row r="80" spans="1:11" x14ac:dyDescent="0.25">
      <c r="A80" s="5" t="s">
        <v>35</v>
      </c>
      <c r="B80">
        <v>9</v>
      </c>
      <c r="C80">
        <v>7</v>
      </c>
      <c r="D80">
        <v>5</v>
      </c>
      <c r="E80">
        <v>21</v>
      </c>
      <c r="F80">
        <v>26</v>
      </c>
      <c r="G80" t="s">
        <v>35</v>
      </c>
      <c r="H80">
        <v>9</v>
      </c>
      <c r="I80">
        <v>7</v>
      </c>
      <c r="J80">
        <v>5</v>
      </c>
      <c r="K80">
        <v>21</v>
      </c>
    </row>
    <row r="81" spans="1:11" x14ac:dyDescent="0.25">
      <c r="A81" s="4">
        <v>27</v>
      </c>
      <c r="B81">
        <v>13</v>
      </c>
      <c r="C81">
        <v>3</v>
      </c>
      <c r="D81">
        <v>13</v>
      </c>
      <c r="E81">
        <v>29</v>
      </c>
      <c r="H81">
        <v>13</v>
      </c>
      <c r="I81">
        <v>3</v>
      </c>
      <c r="J81">
        <v>13</v>
      </c>
      <c r="K81">
        <v>29</v>
      </c>
    </row>
    <row r="82" spans="1:11" x14ac:dyDescent="0.25">
      <c r="A82" s="5" t="s">
        <v>26</v>
      </c>
      <c r="B82">
        <v>13</v>
      </c>
      <c r="C82">
        <v>3</v>
      </c>
      <c r="D82">
        <v>13</v>
      </c>
      <c r="E82">
        <v>29</v>
      </c>
      <c r="F82">
        <v>27</v>
      </c>
      <c r="G82" t="s">
        <v>26</v>
      </c>
      <c r="H82">
        <v>13</v>
      </c>
      <c r="I82">
        <v>3</v>
      </c>
      <c r="J82">
        <v>13</v>
      </c>
      <c r="K82">
        <v>29</v>
      </c>
    </row>
    <row r="83" spans="1:11" x14ac:dyDescent="0.25">
      <c r="A83" s="4">
        <v>28</v>
      </c>
      <c r="B83">
        <v>16</v>
      </c>
      <c r="C83">
        <v>3</v>
      </c>
      <c r="D83">
        <v>8</v>
      </c>
      <c r="E83">
        <v>27</v>
      </c>
      <c r="H83">
        <v>16</v>
      </c>
      <c r="I83">
        <v>3</v>
      </c>
      <c r="J83">
        <v>8</v>
      </c>
      <c r="K83">
        <v>27</v>
      </c>
    </row>
    <row r="84" spans="1:11" x14ac:dyDescent="0.25">
      <c r="A84" s="5" t="s">
        <v>26</v>
      </c>
      <c r="B84">
        <v>16</v>
      </c>
      <c r="C84">
        <v>3</v>
      </c>
      <c r="D84">
        <v>8</v>
      </c>
      <c r="E84">
        <v>27</v>
      </c>
      <c r="F84">
        <v>28</v>
      </c>
      <c r="G84" t="s">
        <v>26</v>
      </c>
      <c r="H84">
        <v>16</v>
      </c>
      <c r="I84">
        <v>3</v>
      </c>
      <c r="J84">
        <v>8</v>
      </c>
      <c r="K84">
        <v>27</v>
      </c>
    </row>
    <row r="85" spans="1:11" x14ac:dyDescent="0.25">
      <c r="A85" s="4">
        <v>29</v>
      </c>
      <c r="B85">
        <v>22</v>
      </c>
      <c r="C85">
        <v>9</v>
      </c>
      <c r="D85">
        <v>12</v>
      </c>
      <c r="E85">
        <v>43</v>
      </c>
      <c r="H85">
        <v>22</v>
      </c>
      <c r="I85">
        <v>9</v>
      </c>
      <c r="J85">
        <v>12</v>
      </c>
      <c r="K85">
        <v>43</v>
      </c>
    </row>
    <row r="86" spans="1:11" x14ac:dyDescent="0.25">
      <c r="A86" s="5" t="s">
        <v>26</v>
      </c>
      <c r="B86">
        <v>22</v>
      </c>
      <c r="C86">
        <v>9</v>
      </c>
      <c r="D86">
        <v>12</v>
      </c>
      <c r="E86">
        <v>43</v>
      </c>
      <c r="F86">
        <v>29</v>
      </c>
      <c r="G86" t="s">
        <v>26</v>
      </c>
      <c r="H86">
        <v>22</v>
      </c>
      <c r="I86">
        <v>9</v>
      </c>
      <c r="J86">
        <v>12</v>
      </c>
      <c r="K86">
        <v>43</v>
      </c>
    </row>
    <row r="87" spans="1:11" x14ac:dyDescent="0.25">
      <c r="A87" s="4">
        <v>30</v>
      </c>
      <c r="B87">
        <v>11</v>
      </c>
      <c r="C87">
        <v>6</v>
      </c>
      <c r="D87">
        <v>7</v>
      </c>
      <c r="E87">
        <v>24</v>
      </c>
      <c r="H87">
        <v>11</v>
      </c>
      <c r="I87">
        <v>6</v>
      </c>
      <c r="J87">
        <v>7</v>
      </c>
      <c r="K87">
        <v>24</v>
      </c>
    </row>
    <row r="88" spans="1:11" x14ac:dyDescent="0.25">
      <c r="A88" s="5" t="s">
        <v>26</v>
      </c>
      <c r="B88">
        <v>11</v>
      </c>
      <c r="C88">
        <v>6</v>
      </c>
      <c r="D88">
        <v>7</v>
      </c>
      <c r="E88">
        <v>24</v>
      </c>
      <c r="F88">
        <v>30</v>
      </c>
      <c r="G88" t="s">
        <v>26</v>
      </c>
      <c r="H88">
        <v>11</v>
      </c>
      <c r="I88">
        <v>6</v>
      </c>
      <c r="J88">
        <v>7</v>
      </c>
      <c r="K88">
        <v>24</v>
      </c>
    </row>
    <row r="89" spans="1:11" x14ac:dyDescent="0.25">
      <c r="A89" s="4" t="s">
        <v>19</v>
      </c>
      <c r="B89">
        <v>718</v>
      </c>
      <c r="C89">
        <v>331</v>
      </c>
      <c r="D89">
        <v>492</v>
      </c>
      <c r="E89">
        <v>1541</v>
      </c>
      <c r="G89" t="s">
        <v>19</v>
      </c>
      <c r="H89">
        <v>718</v>
      </c>
      <c r="I89">
        <v>331</v>
      </c>
      <c r="J89">
        <v>492</v>
      </c>
      <c r="K89">
        <v>1541</v>
      </c>
    </row>
  </sheetData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EDBE3-8618-4649-99BF-FC53831DCFC9}">
  <dimension ref="A1:K607"/>
  <sheetViews>
    <sheetView workbookViewId="0">
      <selection activeCell="L7" sqref="L7"/>
    </sheetView>
  </sheetViews>
  <sheetFormatPr defaultRowHeight="15" x14ac:dyDescent="0.25"/>
  <cols>
    <col min="5" max="5" width="9.140625" style="6"/>
    <col min="9" max="9" width="15.28515625" bestFit="1" customWidth="1"/>
    <col min="10" max="10" width="11.42578125" bestFit="1" customWidth="1"/>
    <col min="11" max="11" width="17.42578125" bestFit="1" customWidth="1"/>
  </cols>
  <sheetData>
    <row r="1" spans="1:11" x14ac:dyDescent="0.25">
      <c r="A1" t="s">
        <v>13</v>
      </c>
      <c r="B1" t="s">
        <v>0</v>
      </c>
      <c r="C1" t="s">
        <v>1</v>
      </c>
      <c r="D1" t="s">
        <v>2</v>
      </c>
      <c r="E1" s="6" t="s">
        <v>3</v>
      </c>
      <c r="F1" t="s">
        <v>4</v>
      </c>
      <c r="G1" t="s">
        <v>5</v>
      </c>
      <c r="H1" t="s">
        <v>6</v>
      </c>
      <c r="I1" t="s">
        <v>7</v>
      </c>
      <c r="J1" t="s">
        <v>11</v>
      </c>
      <c r="K1" t="s">
        <v>25</v>
      </c>
    </row>
    <row r="2" spans="1:11" x14ac:dyDescent="0.25">
      <c r="A2">
        <v>1</v>
      </c>
      <c r="B2" t="s">
        <v>10</v>
      </c>
      <c r="C2">
        <v>12</v>
      </c>
      <c r="D2">
        <v>72</v>
      </c>
      <c r="E2" s="6">
        <f>(D2-32)*5/9</f>
        <v>22.222222222222221</v>
      </c>
      <c r="F2">
        <v>43</v>
      </c>
      <c r="G2" s="1">
        <v>0.66666666666666663</v>
      </c>
      <c r="H2" t="s">
        <v>9</v>
      </c>
      <c r="I2" t="s">
        <v>8</v>
      </c>
      <c r="J2">
        <v>6</v>
      </c>
      <c r="K2" t="s">
        <v>26</v>
      </c>
    </row>
    <row r="3" spans="1:11" x14ac:dyDescent="0.25">
      <c r="A3">
        <v>2</v>
      </c>
      <c r="B3" t="s">
        <v>22</v>
      </c>
      <c r="C3">
        <v>12</v>
      </c>
      <c r="D3">
        <v>81</v>
      </c>
      <c r="E3" s="6">
        <f t="shared" ref="E3:E66" si="0">(D3-32)*5/9</f>
        <v>27.222222222222221</v>
      </c>
      <c r="F3">
        <v>38</v>
      </c>
      <c r="G3" s="1">
        <v>0.58680555555555558</v>
      </c>
      <c r="H3" t="s">
        <v>9</v>
      </c>
      <c r="I3" t="s">
        <v>8</v>
      </c>
      <c r="J3">
        <v>3</v>
      </c>
      <c r="K3" t="s">
        <v>26</v>
      </c>
    </row>
    <row r="4" spans="1:11" x14ac:dyDescent="0.25">
      <c r="A4">
        <v>3</v>
      </c>
      <c r="B4" t="s">
        <v>23</v>
      </c>
      <c r="C4">
        <v>12</v>
      </c>
      <c r="D4">
        <v>77</v>
      </c>
      <c r="E4" s="6">
        <f t="shared" si="0"/>
        <v>25</v>
      </c>
      <c r="F4">
        <v>56</v>
      </c>
      <c r="G4" s="1">
        <v>0.62083333333333335</v>
      </c>
      <c r="H4" t="s">
        <v>9</v>
      </c>
      <c r="I4" t="s">
        <v>8</v>
      </c>
      <c r="J4">
        <v>1</v>
      </c>
      <c r="K4" t="s">
        <v>26</v>
      </c>
    </row>
    <row r="5" spans="1:11" x14ac:dyDescent="0.25">
      <c r="A5">
        <v>4</v>
      </c>
      <c r="B5" t="s">
        <v>23</v>
      </c>
      <c r="C5">
        <v>12</v>
      </c>
      <c r="D5">
        <v>77</v>
      </c>
      <c r="E5" s="6">
        <f t="shared" si="0"/>
        <v>25</v>
      </c>
      <c r="F5">
        <v>56</v>
      </c>
      <c r="G5" s="1">
        <v>0.62083333333333335</v>
      </c>
      <c r="H5" t="s">
        <v>9</v>
      </c>
      <c r="I5" t="s">
        <v>8</v>
      </c>
      <c r="J5">
        <v>2</v>
      </c>
      <c r="K5" t="s">
        <v>26</v>
      </c>
    </row>
    <row r="6" spans="1:11" x14ac:dyDescent="0.25">
      <c r="A6">
        <v>5</v>
      </c>
      <c r="B6" t="s">
        <v>24</v>
      </c>
      <c r="C6">
        <v>12</v>
      </c>
      <c r="D6">
        <v>77</v>
      </c>
      <c r="E6" s="6">
        <f t="shared" si="0"/>
        <v>25</v>
      </c>
      <c r="F6">
        <v>56</v>
      </c>
      <c r="G6" s="1">
        <v>0.62083333333333335</v>
      </c>
      <c r="H6" t="s">
        <v>9</v>
      </c>
      <c r="I6" t="s">
        <v>8</v>
      </c>
      <c r="J6">
        <v>1</v>
      </c>
      <c r="K6" t="s">
        <v>26</v>
      </c>
    </row>
    <row r="7" spans="1:11" x14ac:dyDescent="0.25">
      <c r="A7">
        <v>6</v>
      </c>
      <c r="B7" t="s">
        <v>27</v>
      </c>
      <c r="C7">
        <v>21</v>
      </c>
      <c r="D7">
        <v>73</v>
      </c>
      <c r="E7" s="6">
        <f t="shared" si="0"/>
        <v>22.777777777777779</v>
      </c>
      <c r="F7">
        <v>55</v>
      </c>
      <c r="G7" s="1">
        <v>0.59027777777777779</v>
      </c>
      <c r="H7" t="s">
        <v>9</v>
      </c>
      <c r="I7" t="s">
        <v>8</v>
      </c>
      <c r="J7">
        <v>8</v>
      </c>
      <c r="K7" t="s">
        <v>26</v>
      </c>
    </row>
    <row r="8" spans="1:11" x14ac:dyDescent="0.25">
      <c r="A8">
        <v>7</v>
      </c>
      <c r="B8" t="s">
        <v>27</v>
      </c>
      <c r="C8">
        <v>21</v>
      </c>
      <c r="D8">
        <v>73</v>
      </c>
      <c r="E8" s="6">
        <f t="shared" si="0"/>
        <v>22.777777777777779</v>
      </c>
      <c r="F8">
        <v>55</v>
      </c>
      <c r="G8" s="1">
        <v>0.59027777777777779</v>
      </c>
      <c r="H8" t="s">
        <v>9</v>
      </c>
      <c r="I8" t="s">
        <v>8</v>
      </c>
      <c r="J8">
        <v>10</v>
      </c>
      <c r="K8" t="s">
        <v>26</v>
      </c>
    </row>
    <row r="9" spans="1:11" x14ac:dyDescent="0.25">
      <c r="A9">
        <v>8</v>
      </c>
      <c r="B9" t="s">
        <v>27</v>
      </c>
      <c r="C9">
        <v>21</v>
      </c>
      <c r="D9">
        <v>73</v>
      </c>
      <c r="E9" s="6">
        <f t="shared" si="0"/>
        <v>22.777777777777779</v>
      </c>
      <c r="F9">
        <v>55</v>
      </c>
      <c r="G9" s="1">
        <v>0.59027777777777779</v>
      </c>
      <c r="H9" t="s">
        <v>9</v>
      </c>
      <c r="I9" t="s">
        <v>8</v>
      </c>
      <c r="J9">
        <v>9</v>
      </c>
      <c r="K9" t="s">
        <v>26</v>
      </c>
    </row>
    <row r="10" spans="1:11" x14ac:dyDescent="0.25">
      <c r="A10">
        <v>9</v>
      </c>
      <c r="B10" t="s">
        <v>28</v>
      </c>
      <c r="C10">
        <v>21</v>
      </c>
      <c r="D10">
        <v>73</v>
      </c>
      <c r="E10" s="6">
        <f t="shared" si="0"/>
        <v>22.777777777777779</v>
      </c>
      <c r="F10">
        <v>54</v>
      </c>
      <c r="G10" s="1">
        <v>0.50694444444444442</v>
      </c>
      <c r="H10" t="s">
        <v>9</v>
      </c>
      <c r="I10" t="s">
        <v>8</v>
      </c>
      <c r="J10">
        <v>10</v>
      </c>
      <c r="K10" t="s">
        <v>26</v>
      </c>
    </row>
    <row r="11" spans="1:11" x14ac:dyDescent="0.25">
      <c r="A11">
        <v>10</v>
      </c>
      <c r="B11" t="s">
        <v>28</v>
      </c>
      <c r="C11">
        <v>21</v>
      </c>
      <c r="D11">
        <v>73</v>
      </c>
      <c r="E11" s="6">
        <f t="shared" si="0"/>
        <v>22.777777777777779</v>
      </c>
      <c r="F11">
        <v>54</v>
      </c>
      <c r="G11" s="1">
        <v>0.50694444444444442</v>
      </c>
      <c r="H11" t="s">
        <v>9</v>
      </c>
      <c r="I11" t="s">
        <v>8</v>
      </c>
      <c r="J11">
        <v>12</v>
      </c>
      <c r="K11" t="s">
        <v>26</v>
      </c>
    </row>
    <row r="12" spans="1:11" x14ac:dyDescent="0.25">
      <c r="A12">
        <v>11</v>
      </c>
      <c r="B12" t="s">
        <v>28</v>
      </c>
      <c r="C12">
        <v>21</v>
      </c>
      <c r="D12">
        <v>73</v>
      </c>
      <c r="E12" s="6">
        <f t="shared" si="0"/>
        <v>22.777777777777779</v>
      </c>
      <c r="F12">
        <v>54</v>
      </c>
      <c r="G12" s="1">
        <v>0.50694444444444442</v>
      </c>
      <c r="H12" t="s">
        <v>9</v>
      </c>
      <c r="I12" t="s">
        <v>8</v>
      </c>
      <c r="J12" t="s">
        <v>14</v>
      </c>
      <c r="K12" t="s">
        <v>26</v>
      </c>
    </row>
    <row r="13" spans="1:11" x14ac:dyDescent="0.25">
      <c r="A13">
        <v>12</v>
      </c>
      <c r="B13" t="s">
        <v>29</v>
      </c>
      <c r="C13">
        <v>21</v>
      </c>
      <c r="D13">
        <v>73</v>
      </c>
      <c r="E13" s="6">
        <f t="shared" si="0"/>
        <v>22.777777777777779</v>
      </c>
      <c r="F13">
        <v>54</v>
      </c>
      <c r="G13" t="s">
        <v>30</v>
      </c>
      <c r="H13" t="s">
        <v>9</v>
      </c>
      <c r="I13" t="s">
        <v>8</v>
      </c>
      <c r="J13">
        <v>8</v>
      </c>
      <c r="K13" t="s">
        <v>26</v>
      </c>
    </row>
    <row r="14" spans="1:11" x14ac:dyDescent="0.25">
      <c r="A14">
        <v>13</v>
      </c>
      <c r="B14" t="s">
        <v>29</v>
      </c>
      <c r="C14">
        <v>21</v>
      </c>
      <c r="D14">
        <v>73</v>
      </c>
      <c r="E14" s="6">
        <f t="shared" si="0"/>
        <v>22.777777777777779</v>
      </c>
      <c r="F14">
        <v>54</v>
      </c>
      <c r="G14" t="s">
        <v>30</v>
      </c>
      <c r="H14" t="s">
        <v>9</v>
      </c>
      <c r="I14" t="s">
        <v>8</v>
      </c>
      <c r="J14">
        <v>7</v>
      </c>
      <c r="K14" t="s">
        <v>26</v>
      </c>
    </row>
    <row r="15" spans="1:11" x14ac:dyDescent="0.25">
      <c r="A15">
        <v>14</v>
      </c>
      <c r="B15" t="s">
        <v>29</v>
      </c>
      <c r="C15">
        <v>21</v>
      </c>
      <c r="D15">
        <v>73</v>
      </c>
      <c r="E15" s="6">
        <f t="shared" si="0"/>
        <v>22.777777777777779</v>
      </c>
      <c r="F15">
        <v>54</v>
      </c>
      <c r="G15" t="s">
        <v>30</v>
      </c>
      <c r="H15" t="s">
        <v>9</v>
      </c>
      <c r="I15" t="s">
        <v>8</v>
      </c>
      <c r="J15" t="s">
        <v>14</v>
      </c>
      <c r="K15" t="s">
        <v>26</v>
      </c>
    </row>
    <row r="16" spans="1:11" x14ac:dyDescent="0.25">
      <c r="A16">
        <v>15</v>
      </c>
      <c r="B16" t="s">
        <v>31</v>
      </c>
      <c r="C16">
        <v>12</v>
      </c>
      <c r="D16">
        <v>75</v>
      </c>
      <c r="E16" s="6">
        <f t="shared" si="0"/>
        <v>23.888888888888889</v>
      </c>
      <c r="F16">
        <v>55</v>
      </c>
      <c r="G16" s="1">
        <v>0.43055555555555558</v>
      </c>
      <c r="H16" t="s">
        <v>9</v>
      </c>
      <c r="I16" t="s">
        <v>8</v>
      </c>
      <c r="J16">
        <v>7</v>
      </c>
      <c r="K16" t="s">
        <v>26</v>
      </c>
    </row>
    <row r="17" spans="1:11" x14ac:dyDescent="0.25">
      <c r="A17">
        <v>16</v>
      </c>
      <c r="B17" t="s">
        <v>31</v>
      </c>
      <c r="C17">
        <v>12</v>
      </c>
      <c r="D17">
        <v>75</v>
      </c>
      <c r="E17" s="6">
        <f t="shared" si="0"/>
        <v>23.888888888888889</v>
      </c>
      <c r="F17">
        <v>55</v>
      </c>
      <c r="G17" s="1">
        <v>0.43055555555555558</v>
      </c>
      <c r="H17" t="s">
        <v>9</v>
      </c>
      <c r="I17" t="s">
        <v>8</v>
      </c>
      <c r="J17">
        <v>8</v>
      </c>
      <c r="K17" t="s">
        <v>26</v>
      </c>
    </row>
    <row r="18" spans="1:11" x14ac:dyDescent="0.25">
      <c r="A18">
        <v>17</v>
      </c>
      <c r="B18" t="s">
        <v>31</v>
      </c>
      <c r="C18">
        <v>12</v>
      </c>
      <c r="D18">
        <v>75</v>
      </c>
      <c r="E18" s="6">
        <f t="shared" si="0"/>
        <v>23.888888888888889</v>
      </c>
      <c r="F18">
        <v>55</v>
      </c>
      <c r="G18" s="1">
        <v>0.43055555555555558</v>
      </c>
      <c r="H18" t="s">
        <v>9</v>
      </c>
      <c r="I18" t="s">
        <v>8</v>
      </c>
      <c r="J18" t="s">
        <v>14</v>
      </c>
      <c r="K18" t="s">
        <v>26</v>
      </c>
    </row>
    <row r="19" spans="1:11" x14ac:dyDescent="0.25">
      <c r="A19">
        <v>18</v>
      </c>
      <c r="B19" t="s">
        <v>31</v>
      </c>
      <c r="C19">
        <v>12</v>
      </c>
      <c r="D19">
        <v>75</v>
      </c>
      <c r="E19" s="6">
        <f t="shared" si="0"/>
        <v>23.888888888888889</v>
      </c>
      <c r="F19">
        <v>53</v>
      </c>
      <c r="G19" s="1">
        <v>0.57986111111111105</v>
      </c>
      <c r="H19" t="s">
        <v>9</v>
      </c>
      <c r="I19" t="s">
        <v>8</v>
      </c>
      <c r="J19">
        <v>5</v>
      </c>
      <c r="K19" t="s">
        <v>26</v>
      </c>
    </row>
    <row r="20" spans="1:11" x14ac:dyDescent="0.25">
      <c r="A20">
        <v>19</v>
      </c>
      <c r="B20" t="s">
        <v>31</v>
      </c>
      <c r="C20">
        <v>12</v>
      </c>
      <c r="D20">
        <v>75</v>
      </c>
      <c r="E20" s="6">
        <f t="shared" si="0"/>
        <v>23.888888888888889</v>
      </c>
      <c r="F20">
        <v>53</v>
      </c>
      <c r="G20" s="1">
        <v>0.57986111111111105</v>
      </c>
      <c r="H20" t="s">
        <v>9</v>
      </c>
      <c r="I20" t="s">
        <v>8</v>
      </c>
      <c r="J20">
        <v>6</v>
      </c>
      <c r="K20" t="s">
        <v>26</v>
      </c>
    </row>
    <row r="21" spans="1:11" x14ac:dyDescent="0.25">
      <c r="A21">
        <v>20</v>
      </c>
      <c r="B21" t="s">
        <v>31</v>
      </c>
      <c r="C21">
        <v>12</v>
      </c>
      <c r="D21">
        <v>75</v>
      </c>
      <c r="E21" s="6">
        <f t="shared" si="0"/>
        <v>23.888888888888889</v>
      </c>
      <c r="F21">
        <v>53</v>
      </c>
      <c r="G21" s="1">
        <v>0.57986111111111105</v>
      </c>
      <c r="H21" t="s">
        <v>9</v>
      </c>
      <c r="I21" t="s">
        <v>8</v>
      </c>
      <c r="J21">
        <v>3</v>
      </c>
      <c r="K21" t="s">
        <v>26</v>
      </c>
    </row>
    <row r="22" spans="1:11" x14ac:dyDescent="0.25">
      <c r="A22">
        <v>21</v>
      </c>
      <c r="B22" t="s">
        <v>32</v>
      </c>
      <c r="C22">
        <v>21</v>
      </c>
      <c r="D22">
        <v>73</v>
      </c>
      <c r="E22" s="6">
        <f t="shared" si="0"/>
        <v>22.777777777777779</v>
      </c>
      <c r="F22">
        <v>55</v>
      </c>
      <c r="G22" t="s">
        <v>33</v>
      </c>
      <c r="H22" t="s">
        <v>9</v>
      </c>
      <c r="I22" t="s">
        <v>8</v>
      </c>
      <c r="J22">
        <v>8</v>
      </c>
      <c r="K22" t="s">
        <v>26</v>
      </c>
    </row>
    <row r="23" spans="1:11" x14ac:dyDescent="0.25">
      <c r="A23">
        <v>22</v>
      </c>
      <c r="B23" t="s">
        <v>32</v>
      </c>
      <c r="C23">
        <v>21</v>
      </c>
      <c r="D23">
        <v>73</v>
      </c>
      <c r="E23" s="6">
        <f t="shared" si="0"/>
        <v>22.777777777777779</v>
      </c>
      <c r="F23">
        <v>55</v>
      </c>
      <c r="G23" t="s">
        <v>33</v>
      </c>
      <c r="H23" t="s">
        <v>9</v>
      </c>
      <c r="I23" t="s">
        <v>8</v>
      </c>
      <c r="J23">
        <v>10</v>
      </c>
      <c r="K23" t="s">
        <v>26</v>
      </c>
    </row>
    <row r="24" spans="1:11" x14ac:dyDescent="0.25">
      <c r="A24">
        <v>23</v>
      </c>
      <c r="B24" t="s">
        <v>32</v>
      </c>
      <c r="C24">
        <v>21</v>
      </c>
      <c r="D24">
        <v>73</v>
      </c>
      <c r="E24" s="6">
        <f t="shared" si="0"/>
        <v>22.777777777777779</v>
      </c>
      <c r="F24">
        <v>55</v>
      </c>
      <c r="G24" t="s">
        <v>33</v>
      </c>
      <c r="H24" t="s">
        <v>9</v>
      </c>
      <c r="I24" t="s">
        <v>8</v>
      </c>
      <c r="J24">
        <v>8</v>
      </c>
      <c r="K24" t="s">
        <v>26</v>
      </c>
    </row>
    <row r="25" spans="1:11" x14ac:dyDescent="0.25">
      <c r="A25">
        <v>24</v>
      </c>
      <c r="B25" t="s">
        <v>32</v>
      </c>
      <c r="C25">
        <v>21</v>
      </c>
      <c r="D25">
        <v>75</v>
      </c>
      <c r="E25" s="6">
        <f t="shared" si="0"/>
        <v>23.888888888888889</v>
      </c>
      <c r="F25">
        <v>54</v>
      </c>
      <c r="G25" s="1">
        <v>0.59375</v>
      </c>
      <c r="H25" t="s">
        <v>9</v>
      </c>
      <c r="I25" t="s">
        <v>8</v>
      </c>
      <c r="J25" t="s">
        <v>14</v>
      </c>
      <c r="K25" t="s">
        <v>26</v>
      </c>
    </row>
    <row r="26" spans="1:11" x14ac:dyDescent="0.25">
      <c r="A26">
        <v>25</v>
      </c>
      <c r="B26" t="s">
        <v>32</v>
      </c>
      <c r="C26">
        <v>21</v>
      </c>
      <c r="D26">
        <v>75</v>
      </c>
      <c r="E26" s="6">
        <f t="shared" si="0"/>
        <v>23.888888888888889</v>
      </c>
      <c r="F26">
        <v>54</v>
      </c>
      <c r="G26" s="1">
        <v>0.59375</v>
      </c>
      <c r="H26" t="s">
        <v>9</v>
      </c>
      <c r="I26" t="s">
        <v>8</v>
      </c>
      <c r="J26">
        <v>6</v>
      </c>
      <c r="K26" t="s">
        <v>26</v>
      </c>
    </row>
    <row r="27" spans="1:11" x14ac:dyDescent="0.25">
      <c r="A27">
        <v>26</v>
      </c>
      <c r="B27" t="s">
        <v>32</v>
      </c>
      <c r="C27">
        <v>21</v>
      </c>
      <c r="D27">
        <v>75</v>
      </c>
      <c r="E27" s="6">
        <f t="shared" si="0"/>
        <v>23.888888888888889</v>
      </c>
      <c r="F27">
        <v>54</v>
      </c>
      <c r="G27" s="1">
        <v>0.59375</v>
      </c>
      <c r="H27" t="s">
        <v>9</v>
      </c>
      <c r="I27" t="s">
        <v>8</v>
      </c>
      <c r="J27">
        <v>3</v>
      </c>
      <c r="K27" t="s">
        <v>26</v>
      </c>
    </row>
    <row r="28" spans="1:11" x14ac:dyDescent="0.25">
      <c r="A28">
        <v>27</v>
      </c>
      <c r="B28" t="s">
        <v>34</v>
      </c>
      <c r="C28">
        <v>12</v>
      </c>
      <c r="D28">
        <v>72</v>
      </c>
      <c r="E28" s="6">
        <f t="shared" si="0"/>
        <v>22.222222222222221</v>
      </c>
      <c r="F28">
        <v>56</v>
      </c>
      <c r="G28" s="1">
        <v>0.4513888888888889</v>
      </c>
      <c r="H28" t="s">
        <v>9</v>
      </c>
      <c r="I28" t="s">
        <v>8</v>
      </c>
      <c r="J28">
        <v>8</v>
      </c>
      <c r="K28" t="s">
        <v>26</v>
      </c>
    </row>
    <row r="29" spans="1:11" x14ac:dyDescent="0.25">
      <c r="A29">
        <v>28</v>
      </c>
      <c r="B29" t="s">
        <v>34</v>
      </c>
      <c r="C29">
        <v>12</v>
      </c>
      <c r="D29">
        <v>72</v>
      </c>
      <c r="E29" s="6">
        <f t="shared" si="0"/>
        <v>22.222222222222221</v>
      </c>
      <c r="F29">
        <v>56</v>
      </c>
      <c r="G29" s="1">
        <v>0.4513888888888889</v>
      </c>
      <c r="H29" t="s">
        <v>9</v>
      </c>
      <c r="I29" t="s">
        <v>8</v>
      </c>
      <c r="J29">
        <v>7</v>
      </c>
      <c r="K29" t="s">
        <v>26</v>
      </c>
    </row>
    <row r="30" spans="1:11" x14ac:dyDescent="0.25">
      <c r="A30">
        <v>29</v>
      </c>
      <c r="B30" t="s">
        <v>34</v>
      </c>
      <c r="C30">
        <v>12</v>
      </c>
      <c r="D30">
        <v>72</v>
      </c>
      <c r="E30" s="6">
        <f t="shared" si="0"/>
        <v>22.222222222222221</v>
      </c>
      <c r="F30">
        <v>56</v>
      </c>
      <c r="G30" s="1">
        <v>0.45138888888888901</v>
      </c>
      <c r="H30" t="s">
        <v>9</v>
      </c>
      <c r="I30" t="s">
        <v>8</v>
      </c>
      <c r="J30" t="s">
        <v>14</v>
      </c>
      <c r="K30" t="s">
        <v>26</v>
      </c>
    </row>
    <row r="31" spans="1:11" x14ac:dyDescent="0.25">
      <c r="A31">
        <v>30</v>
      </c>
      <c r="B31" t="s">
        <v>34</v>
      </c>
      <c r="C31">
        <v>21</v>
      </c>
      <c r="D31">
        <v>73</v>
      </c>
      <c r="E31" s="6">
        <f t="shared" si="0"/>
        <v>22.777777777777779</v>
      </c>
      <c r="F31">
        <v>53</v>
      </c>
      <c r="G31" s="1">
        <v>0.56736111111111109</v>
      </c>
      <c r="H31" t="s">
        <v>9</v>
      </c>
      <c r="I31" t="s">
        <v>8</v>
      </c>
      <c r="J31">
        <v>5</v>
      </c>
      <c r="K31" t="s">
        <v>26</v>
      </c>
    </row>
    <row r="32" spans="1:11" x14ac:dyDescent="0.25">
      <c r="A32">
        <v>1</v>
      </c>
      <c r="B32" t="s">
        <v>10</v>
      </c>
      <c r="C32">
        <v>12</v>
      </c>
      <c r="D32">
        <v>72</v>
      </c>
      <c r="E32" s="6">
        <f>(D32-32)*5/9</f>
        <v>22.222222222222221</v>
      </c>
      <c r="F32">
        <v>43</v>
      </c>
      <c r="G32" s="1">
        <v>0.66666666666666663</v>
      </c>
      <c r="H32" t="s">
        <v>12</v>
      </c>
      <c r="I32" t="s">
        <v>8</v>
      </c>
      <c r="J32">
        <v>6</v>
      </c>
      <c r="K32" t="s">
        <v>26</v>
      </c>
    </row>
    <row r="33" spans="1:11" x14ac:dyDescent="0.25">
      <c r="A33">
        <v>2</v>
      </c>
      <c r="B33" t="s">
        <v>22</v>
      </c>
      <c r="C33">
        <v>12</v>
      </c>
      <c r="D33">
        <v>81</v>
      </c>
      <c r="E33" s="6">
        <f t="shared" si="0"/>
        <v>27.222222222222221</v>
      </c>
      <c r="F33">
        <v>38</v>
      </c>
      <c r="G33" s="1">
        <v>0.58680555555555558</v>
      </c>
      <c r="H33" t="s">
        <v>12</v>
      </c>
      <c r="I33" t="s">
        <v>8</v>
      </c>
      <c r="J33">
        <v>1</v>
      </c>
      <c r="K33" t="s">
        <v>26</v>
      </c>
    </row>
    <row r="34" spans="1:11" x14ac:dyDescent="0.25">
      <c r="A34">
        <v>3</v>
      </c>
      <c r="B34" t="s">
        <v>23</v>
      </c>
      <c r="C34">
        <v>12</v>
      </c>
      <c r="D34">
        <v>77</v>
      </c>
      <c r="E34" s="6">
        <f t="shared" si="0"/>
        <v>25</v>
      </c>
      <c r="F34">
        <v>56</v>
      </c>
      <c r="G34" s="1">
        <v>0.62083333333333335</v>
      </c>
      <c r="H34" t="s">
        <v>12</v>
      </c>
      <c r="I34" t="s">
        <v>8</v>
      </c>
      <c r="J34" t="s">
        <v>14</v>
      </c>
      <c r="K34" t="s">
        <v>26</v>
      </c>
    </row>
    <row r="35" spans="1:11" x14ac:dyDescent="0.25">
      <c r="A35">
        <v>4</v>
      </c>
      <c r="B35" t="s">
        <v>23</v>
      </c>
      <c r="C35">
        <v>12</v>
      </c>
      <c r="D35">
        <v>77</v>
      </c>
      <c r="E35" s="6">
        <f t="shared" si="0"/>
        <v>25</v>
      </c>
      <c r="F35">
        <v>56</v>
      </c>
      <c r="G35" s="1">
        <v>0.62083333333333335</v>
      </c>
      <c r="H35" t="s">
        <v>12</v>
      </c>
      <c r="I35" t="s">
        <v>8</v>
      </c>
      <c r="J35" t="s">
        <v>14</v>
      </c>
      <c r="K35" t="s">
        <v>26</v>
      </c>
    </row>
    <row r="36" spans="1:11" x14ac:dyDescent="0.25">
      <c r="A36">
        <v>5</v>
      </c>
      <c r="B36" t="s">
        <v>24</v>
      </c>
      <c r="C36">
        <v>12</v>
      </c>
      <c r="D36">
        <v>77</v>
      </c>
      <c r="E36" s="6">
        <f t="shared" si="0"/>
        <v>25</v>
      </c>
      <c r="F36">
        <v>56</v>
      </c>
      <c r="G36" s="1">
        <v>0.62083333333333335</v>
      </c>
      <c r="H36" t="s">
        <v>12</v>
      </c>
      <c r="I36" t="s">
        <v>8</v>
      </c>
      <c r="J36" t="s">
        <v>14</v>
      </c>
      <c r="K36" t="s">
        <v>26</v>
      </c>
    </row>
    <row r="37" spans="1:11" x14ac:dyDescent="0.25">
      <c r="A37">
        <v>6</v>
      </c>
      <c r="B37" t="s">
        <v>27</v>
      </c>
      <c r="C37">
        <v>21</v>
      </c>
      <c r="D37">
        <v>73</v>
      </c>
      <c r="E37" s="6">
        <f t="shared" si="0"/>
        <v>22.777777777777779</v>
      </c>
      <c r="F37">
        <v>55</v>
      </c>
      <c r="G37" s="1">
        <v>0.59027777777777779</v>
      </c>
      <c r="H37" t="s">
        <v>12</v>
      </c>
      <c r="I37" t="s">
        <v>8</v>
      </c>
      <c r="J37">
        <v>3</v>
      </c>
      <c r="K37" t="s">
        <v>26</v>
      </c>
    </row>
    <row r="38" spans="1:11" x14ac:dyDescent="0.25">
      <c r="A38">
        <v>7</v>
      </c>
      <c r="B38" t="s">
        <v>27</v>
      </c>
      <c r="C38">
        <v>21</v>
      </c>
      <c r="D38">
        <v>73</v>
      </c>
      <c r="E38" s="6">
        <f t="shared" si="0"/>
        <v>22.777777777777779</v>
      </c>
      <c r="F38">
        <v>55</v>
      </c>
      <c r="G38" s="1">
        <v>0.59027777777777779</v>
      </c>
      <c r="H38" t="s">
        <v>12</v>
      </c>
      <c r="I38" t="s">
        <v>8</v>
      </c>
      <c r="J38">
        <v>2</v>
      </c>
      <c r="K38" t="s">
        <v>26</v>
      </c>
    </row>
    <row r="39" spans="1:11" x14ac:dyDescent="0.25">
      <c r="A39">
        <v>8</v>
      </c>
      <c r="B39" t="s">
        <v>27</v>
      </c>
      <c r="C39">
        <v>21</v>
      </c>
      <c r="D39">
        <v>73</v>
      </c>
      <c r="E39" s="6">
        <f t="shared" si="0"/>
        <v>22.777777777777779</v>
      </c>
      <c r="F39">
        <v>55</v>
      </c>
      <c r="G39" s="1">
        <v>0.59027777777777779</v>
      </c>
      <c r="H39" t="s">
        <v>12</v>
      </c>
      <c r="I39" t="s">
        <v>8</v>
      </c>
      <c r="J39">
        <v>7</v>
      </c>
      <c r="K39" t="s">
        <v>26</v>
      </c>
    </row>
    <row r="40" spans="1:11" x14ac:dyDescent="0.25">
      <c r="A40">
        <v>9</v>
      </c>
      <c r="B40" t="s">
        <v>28</v>
      </c>
      <c r="C40">
        <v>21</v>
      </c>
      <c r="D40">
        <v>73</v>
      </c>
      <c r="E40" s="6">
        <f t="shared" si="0"/>
        <v>22.777777777777779</v>
      </c>
      <c r="F40">
        <v>54</v>
      </c>
      <c r="G40" s="1">
        <v>0.50694444444444442</v>
      </c>
      <c r="H40" t="s">
        <v>12</v>
      </c>
      <c r="I40" t="s">
        <v>8</v>
      </c>
      <c r="J40">
        <v>7</v>
      </c>
      <c r="K40" t="s">
        <v>26</v>
      </c>
    </row>
    <row r="41" spans="1:11" x14ac:dyDescent="0.25">
      <c r="A41">
        <v>10</v>
      </c>
      <c r="B41" t="s">
        <v>28</v>
      </c>
      <c r="C41">
        <v>21</v>
      </c>
      <c r="D41">
        <v>73</v>
      </c>
      <c r="E41" s="6">
        <f t="shared" si="0"/>
        <v>22.777777777777779</v>
      </c>
      <c r="F41">
        <v>54</v>
      </c>
      <c r="G41" s="1">
        <v>0.50694444444444442</v>
      </c>
      <c r="H41" t="s">
        <v>12</v>
      </c>
      <c r="I41" t="s">
        <v>8</v>
      </c>
      <c r="J41">
        <v>5</v>
      </c>
      <c r="K41" t="s">
        <v>26</v>
      </c>
    </row>
    <row r="42" spans="1:11" x14ac:dyDescent="0.25">
      <c r="A42">
        <v>11</v>
      </c>
      <c r="B42" t="s">
        <v>28</v>
      </c>
      <c r="C42">
        <v>21</v>
      </c>
      <c r="D42">
        <v>73</v>
      </c>
      <c r="E42" s="6">
        <f t="shared" si="0"/>
        <v>22.777777777777779</v>
      </c>
      <c r="F42">
        <v>54</v>
      </c>
      <c r="G42" s="1">
        <v>0.50694444444444442</v>
      </c>
      <c r="H42" t="s">
        <v>12</v>
      </c>
      <c r="I42" t="s">
        <v>8</v>
      </c>
      <c r="J42" t="s">
        <v>14</v>
      </c>
      <c r="K42" t="s">
        <v>26</v>
      </c>
    </row>
    <row r="43" spans="1:11" x14ac:dyDescent="0.25">
      <c r="A43">
        <v>12</v>
      </c>
      <c r="B43" t="s">
        <v>29</v>
      </c>
      <c r="C43">
        <v>21</v>
      </c>
      <c r="D43">
        <v>73</v>
      </c>
      <c r="E43" s="6">
        <f t="shared" si="0"/>
        <v>22.777777777777779</v>
      </c>
      <c r="F43">
        <v>54</v>
      </c>
      <c r="G43" t="s">
        <v>30</v>
      </c>
      <c r="H43" t="s">
        <v>12</v>
      </c>
      <c r="I43" t="s">
        <v>8</v>
      </c>
      <c r="J43">
        <v>7</v>
      </c>
      <c r="K43" t="s">
        <v>26</v>
      </c>
    </row>
    <row r="44" spans="1:11" x14ac:dyDescent="0.25">
      <c r="A44">
        <v>13</v>
      </c>
      <c r="B44" t="s">
        <v>29</v>
      </c>
      <c r="C44">
        <v>21</v>
      </c>
      <c r="D44">
        <v>73</v>
      </c>
      <c r="E44" s="6">
        <f t="shared" si="0"/>
        <v>22.777777777777779</v>
      </c>
      <c r="F44">
        <v>54</v>
      </c>
      <c r="G44" t="s">
        <v>30</v>
      </c>
      <c r="H44" t="s">
        <v>12</v>
      </c>
      <c r="I44" t="s">
        <v>8</v>
      </c>
      <c r="J44">
        <v>10</v>
      </c>
      <c r="K44" t="s">
        <v>26</v>
      </c>
    </row>
    <row r="45" spans="1:11" x14ac:dyDescent="0.25">
      <c r="A45">
        <v>14</v>
      </c>
      <c r="B45" t="s">
        <v>29</v>
      </c>
      <c r="C45">
        <v>21</v>
      </c>
      <c r="D45">
        <v>73</v>
      </c>
      <c r="E45" s="6">
        <f t="shared" si="0"/>
        <v>22.777777777777779</v>
      </c>
      <c r="F45">
        <v>54</v>
      </c>
      <c r="G45" t="s">
        <v>30</v>
      </c>
      <c r="H45" t="s">
        <v>12</v>
      </c>
      <c r="I45" t="s">
        <v>8</v>
      </c>
      <c r="J45" t="s">
        <v>14</v>
      </c>
      <c r="K45" t="s">
        <v>26</v>
      </c>
    </row>
    <row r="46" spans="1:11" x14ac:dyDescent="0.25">
      <c r="A46">
        <v>15</v>
      </c>
      <c r="B46" t="s">
        <v>31</v>
      </c>
      <c r="C46">
        <v>12</v>
      </c>
      <c r="D46">
        <v>75</v>
      </c>
      <c r="E46" s="6">
        <f t="shared" si="0"/>
        <v>23.888888888888889</v>
      </c>
      <c r="F46">
        <v>55</v>
      </c>
      <c r="G46" s="1">
        <v>0.43055555555555558</v>
      </c>
      <c r="H46" t="s">
        <v>12</v>
      </c>
      <c r="I46" t="s">
        <v>8</v>
      </c>
      <c r="J46">
        <v>3</v>
      </c>
      <c r="K46" t="s">
        <v>26</v>
      </c>
    </row>
    <row r="47" spans="1:11" x14ac:dyDescent="0.25">
      <c r="A47">
        <v>16</v>
      </c>
      <c r="B47" t="s">
        <v>31</v>
      </c>
      <c r="C47">
        <v>12</v>
      </c>
      <c r="D47">
        <v>75</v>
      </c>
      <c r="E47" s="6">
        <f t="shared" si="0"/>
        <v>23.888888888888889</v>
      </c>
      <c r="F47">
        <v>55</v>
      </c>
      <c r="G47" s="1">
        <v>0.43055555555555558</v>
      </c>
      <c r="H47" t="s">
        <v>12</v>
      </c>
      <c r="I47" t="s">
        <v>8</v>
      </c>
      <c r="J47">
        <v>10</v>
      </c>
      <c r="K47" t="s">
        <v>26</v>
      </c>
    </row>
    <row r="48" spans="1:11" x14ac:dyDescent="0.25">
      <c r="A48">
        <v>17</v>
      </c>
      <c r="B48" t="s">
        <v>31</v>
      </c>
      <c r="C48">
        <v>12</v>
      </c>
      <c r="D48">
        <v>75</v>
      </c>
      <c r="E48" s="6">
        <f t="shared" si="0"/>
        <v>23.888888888888889</v>
      </c>
      <c r="F48">
        <v>55</v>
      </c>
      <c r="G48" s="1">
        <v>0.43055555555555558</v>
      </c>
      <c r="H48" t="s">
        <v>12</v>
      </c>
      <c r="I48" t="s">
        <v>8</v>
      </c>
      <c r="J48" t="s">
        <v>14</v>
      </c>
      <c r="K48" t="s">
        <v>26</v>
      </c>
    </row>
    <row r="49" spans="1:11" x14ac:dyDescent="0.25">
      <c r="A49">
        <v>18</v>
      </c>
      <c r="B49" t="s">
        <v>31</v>
      </c>
      <c r="C49">
        <v>12</v>
      </c>
      <c r="D49">
        <v>75</v>
      </c>
      <c r="E49" s="6">
        <f t="shared" si="0"/>
        <v>23.888888888888889</v>
      </c>
      <c r="F49">
        <v>53</v>
      </c>
      <c r="G49" s="1">
        <v>0.57986111111111105</v>
      </c>
      <c r="H49" t="s">
        <v>12</v>
      </c>
      <c r="I49" t="s">
        <v>8</v>
      </c>
      <c r="J49">
        <v>4</v>
      </c>
      <c r="K49" t="s">
        <v>26</v>
      </c>
    </row>
    <row r="50" spans="1:11" x14ac:dyDescent="0.25">
      <c r="A50">
        <v>19</v>
      </c>
      <c r="B50" t="s">
        <v>31</v>
      </c>
      <c r="C50">
        <v>12</v>
      </c>
      <c r="D50">
        <v>75</v>
      </c>
      <c r="E50" s="6">
        <f t="shared" si="0"/>
        <v>23.888888888888889</v>
      </c>
      <c r="F50">
        <v>53</v>
      </c>
      <c r="G50" s="1">
        <v>0.57986111111111105</v>
      </c>
      <c r="H50" t="s">
        <v>12</v>
      </c>
      <c r="I50" t="s">
        <v>8</v>
      </c>
      <c r="J50">
        <v>8</v>
      </c>
      <c r="K50" t="s">
        <v>26</v>
      </c>
    </row>
    <row r="51" spans="1:11" x14ac:dyDescent="0.25">
      <c r="A51">
        <v>20</v>
      </c>
      <c r="B51" t="s">
        <v>31</v>
      </c>
      <c r="C51">
        <v>12</v>
      </c>
      <c r="D51">
        <v>75</v>
      </c>
      <c r="E51" s="6">
        <f t="shared" si="0"/>
        <v>23.888888888888889</v>
      </c>
      <c r="F51">
        <v>53</v>
      </c>
      <c r="G51" s="1">
        <v>0.57986111111111105</v>
      </c>
      <c r="H51" t="s">
        <v>12</v>
      </c>
      <c r="I51" t="s">
        <v>8</v>
      </c>
      <c r="J51">
        <v>2</v>
      </c>
      <c r="K51" t="s">
        <v>26</v>
      </c>
    </row>
    <row r="52" spans="1:11" x14ac:dyDescent="0.25">
      <c r="A52">
        <v>21</v>
      </c>
      <c r="B52" t="s">
        <v>32</v>
      </c>
      <c r="C52">
        <v>21</v>
      </c>
      <c r="D52">
        <v>73</v>
      </c>
      <c r="E52" s="6">
        <f t="shared" si="0"/>
        <v>22.777777777777779</v>
      </c>
      <c r="F52">
        <v>55</v>
      </c>
      <c r="G52" t="s">
        <v>33</v>
      </c>
      <c r="H52" t="s">
        <v>12</v>
      </c>
      <c r="I52" t="s">
        <v>8</v>
      </c>
      <c r="J52">
        <v>7</v>
      </c>
      <c r="K52" t="s">
        <v>26</v>
      </c>
    </row>
    <row r="53" spans="1:11" x14ac:dyDescent="0.25">
      <c r="A53">
        <v>22</v>
      </c>
      <c r="B53" t="s">
        <v>32</v>
      </c>
      <c r="C53">
        <v>21</v>
      </c>
      <c r="D53">
        <v>73</v>
      </c>
      <c r="E53" s="6">
        <f t="shared" si="0"/>
        <v>22.777777777777779</v>
      </c>
      <c r="F53">
        <v>55</v>
      </c>
      <c r="G53" t="s">
        <v>33</v>
      </c>
      <c r="H53" t="s">
        <v>12</v>
      </c>
      <c r="I53" t="s">
        <v>8</v>
      </c>
      <c r="J53">
        <v>7</v>
      </c>
      <c r="K53" t="s">
        <v>26</v>
      </c>
    </row>
    <row r="54" spans="1:11" x14ac:dyDescent="0.25">
      <c r="A54">
        <v>23</v>
      </c>
      <c r="B54" t="s">
        <v>32</v>
      </c>
      <c r="C54">
        <v>21</v>
      </c>
      <c r="D54">
        <v>73</v>
      </c>
      <c r="E54" s="6">
        <f t="shared" si="0"/>
        <v>22.777777777777779</v>
      </c>
      <c r="F54">
        <v>55</v>
      </c>
      <c r="G54" t="s">
        <v>33</v>
      </c>
      <c r="H54" t="s">
        <v>12</v>
      </c>
      <c r="I54" t="s">
        <v>8</v>
      </c>
      <c r="J54">
        <v>11</v>
      </c>
      <c r="K54" t="s">
        <v>26</v>
      </c>
    </row>
    <row r="55" spans="1:11" x14ac:dyDescent="0.25">
      <c r="A55">
        <v>24</v>
      </c>
      <c r="B55" t="s">
        <v>32</v>
      </c>
      <c r="C55">
        <v>21</v>
      </c>
      <c r="D55">
        <v>75</v>
      </c>
      <c r="E55" s="6">
        <f t="shared" si="0"/>
        <v>23.888888888888889</v>
      </c>
      <c r="F55">
        <v>54</v>
      </c>
      <c r="G55" s="1">
        <v>0.59375</v>
      </c>
      <c r="H55" t="s">
        <v>12</v>
      </c>
      <c r="I55" t="s">
        <v>8</v>
      </c>
      <c r="J55" t="s">
        <v>14</v>
      </c>
      <c r="K55" t="s">
        <v>26</v>
      </c>
    </row>
    <row r="56" spans="1:11" x14ac:dyDescent="0.25">
      <c r="A56">
        <v>25</v>
      </c>
      <c r="B56" t="s">
        <v>32</v>
      </c>
      <c r="C56">
        <v>21</v>
      </c>
      <c r="D56">
        <v>75</v>
      </c>
      <c r="E56" s="6">
        <f t="shared" si="0"/>
        <v>23.888888888888889</v>
      </c>
      <c r="F56">
        <v>54</v>
      </c>
      <c r="G56" s="1">
        <v>0.59375</v>
      </c>
      <c r="H56" t="s">
        <v>12</v>
      </c>
      <c r="I56" t="s">
        <v>8</v>
      </c>
      <c r="J56">
        <v>4</v>
      </c>
      <c r="K56" t="s">
        <v>26</v>
      </c>
    </row>
    <row r="57" spans="1:11" x14ac:dyDescent="0.25">
      <c r="A57">
        <v>26</v>
      </c>
      <c r="B57" t="s">
        <v>32</v>
      </c>
      <c r="C57">
        <v>21</v>
      </c>
      <c r="D57">
        <v>75</v>
      </c>
      <c r="E57" s="6">
        <f t="shared" si="0"/>
        <v>23.888888888888889</v>
      </c>
      <c r="F57">
        <v>54</v>
      </c>
      <c r="G57" s="1">
        <v>0.59375</v>
      </c>
      <c r="H57" t="s">
        <v>12</v>
      </c>
      <c r="I57" t="s">
        <v>8</v>
      </c>
      <c r="J57">
        <v>9</v>
      </c>
      <c r="K57" t="s">
        <v>26</v>
      </c>
    </row>
    <row r="58" spans="1:11" x14ac:dyDescent="0.25">
      <c r="A58">
        <v>27</v>
      </c>
      <c r="B58" t="s">
        <v>34</v>
      </c>
      <c r="C58">
        <v>12</v>
      </c>
      <c r="D58">
        <v>72</v>
      </c>
      <c r="E58" s="6">
        <f t="shared" si="0"/>
        <v>22.222222222222221</v>
      </c>
      <c r="F58">
        <v>56</v>
      </c>
      <c r="G58" s="1">
        <v>0.4513888888888889</v>
      </c>
      <c r="H58" t="s">
        <v>12</v>
      </c>
      <c r="I58" t="s">
        <v>8</v>
      </c>
      <c r="J58">
        <v>5</v>
      </c>
      <c r="K58" t="s">
        <v>26</v>
      </c>
    </row>
    <row r="59" spans="1:11" x14ac:dyDescent="0.25">
      <c r="A59">
        <v>28</v>
      </c>
      <c r="B59" t="s">
        <v>34</v>
      </c>
      <c r="C59">
        <v>12</v>
      </c>
      <c r="D59">
        <v>72</v>
      </c>
      <c r="E59" s="6">
        <f t="shared" si="0"/>
        <v>22.222222222222221</v>
      </c>
      <c r="F59">
        <v>56</v>
      </c>
      <c r="G59" s="1">
        <v>0.4513888888888889</v>
      </c>
      <c r="H59" t="s">
        <v>12</v>
      </c>
      <c r="I59" t="s">
        <v>8</v>
      </c>
      <c r="J59">
        <v>9</v>
      </c>
      <c r="K59" t="s">
        <v>26</v>
      </c>
    </row>
    <row r="60" spans="1:11" x14ac:dyDescent="0.25">
      <c r="A60">
        <v>29</v>
      </c>
      <c r="B60" t="s">
        <v>34</v>
      </c>
      <c r="C60">
        <v>12</v>
      </c>
      <c r="D60">
        <v>72</v>
      </c>
      <c r="E60" s="6">
        <f t="shared" si="0"/>
        <v>22.222222222222221</v>
      </c>
      <c r="F60">
        <v>56</v>
      </c>
      <c r="G60" s="1">
        <v>0.45138888888888901</v>
      </c>
      <c r="H60" t="s">
        <v>12</v>
      </c>
      <c r="I60" t="s">
        <v>8</v>
      </c>
      <c r="J60" t="s">
        <v>14</v>
      </c>
      <c r="K60" t="s">
        <v>26</v>
      </c>
    </row>
    <row r="61" spans="1:11" x14ac:dyDescent="0.25">
      <c r="A61">
        <v>30</v>
      </c>
      <c r="B61" t="s">
        <v>34</v>
      </c>
      <c r="C61">
        <v>21</v>
      </c>
      <c r="D61">
        <v>73</v>
      </c>
      <c r="E61" s="6">
        <f t="shared" si="0"/>
        <v>22.777777777777779</v>
      </c>
      <c r="F61">
        <v>53</v>
      </c>
      <c r="G61" s="1">
        <v>0.56736111111111109</v>
      </c>
      <c r="H61" t="s">
        <v>12</v>
      </c>
      <c r="I61" t="s">
        <v>8</v>
      </c>
      <c r="J61">
        <v>5</v>
      </c>
      <c r="K61" t="s">
        <v>26</v>
      </c>
    </row>
    <row r="62" spans="1:11" x14ac:dyDescent="0.25">
      <c r="A62">
        <v>1</v>
      </c>
      <c r="B62" t="s">
        <v>10</v>
      </c>
      <c r="C62">
        <v>12</v>
      </c>
      <c r="D62">
        <v>72</v>
      </c>
      <c r="E62" s="6">
        <f>(D62-32)*5/9</f>
        <v>22.222222222222221</v>
      </c>
      <c r="F62">
        <v>43</v>
      </c>
      <c r="G62" s="1">
        <v>0.66666666666666663</v>
      </c>
      <c r="H62" t="s">
        <v>15</v>
      </c>
      <c r="I62" t="s">
        <v>8</v>
      </c>
      <c r="J62" t="s">
        <v>14</v>
      </c>
      <c r="K62" t="s">
        <v>26</v>
      </c>
    </row>
    <row r="63" spans="1:11" x14ac:dyDescent="0.25">
      <c r="A63">
        <v>2</v>
      </c>
      <c r="B63" t="s">
        <v>22</v>
      </c>
      <c r="C63">
        <v>12</v>
      </c>
      <c r="D63">
        <v>81</v>
      </c>
      <c r="E63" s="6">
        <f t="shared" si="0"/>
        <v>27.222222222222221</v>
      </c>
      <c r="F63">
        <v>38</v>
      </c>
      <c r="G63" s="1">
        <v>0.58680555555555558</v>
      </c>
      <c r="H63" t="s">
        <v>15</v>
      </c>
      <c r="I63" t="s">
        <v>8</v>
      </c>
      <c r="J63">
        <v>1</v>
      </c>
      <c r="K63" t="s">
        <v>26</v>
      </c>
    </row>
    <row r="64" spans="1:11" x14ac:dyDescent="0.25">
      <c r="A64">
        <v>3</v>
      </c>
      <c r="B64" t="s">
        <v>23</v>
      </c>
      <c r="C64">
        <v>12</v>
      </c>
      <c r="D64">
        <v>77</v>
      </c>
      <c r="E64" s="6">
        <f t="shared" si="0"/>
        <v>25</v>
      </c>
      <c r="F64">
        <v>56</v>
      </c>
      <c r="G64" s="1">
        <v>0.62083333333333335</v>
      </c>
      <c r="H64" t="s">
        <v>15</v>
      </c>
      <c r="I64" t="s">
        <v>8</v>
      </c>
      <c r="J64" t="s">
        <v>14</v>
      </c>
      <c r="K64" t="s">
        <v>26</v>
      </c>
    </row>
    <row r="65" spans="1:11" x14ac:dyDescent="0.25">
      <c r="A65">
        <v>4</v>
      </c>
      <c r="B65" t="s">
        <v>23</v>
      </c>
      <c r="C65">
        <v>12</v>
      </c>
      <c r="D65">
        <v>77</v>
      </c>
      <c r="E65" s="6">
        <f t="shared" si="0"/>
        <v>25</v>
      </c>
      <c r="F65">
        <v>56</v>
      </c>
      <c r="G65" s="1">
        <v>0.62083333333333335</v>
      </c>
      <c r="H65" t="s">
        <v>15</v>
      </c>
      <c r="I65" t="s">
        <v>8</v>
      </c>
      <c r="J65" t="s">
        <v>14</v>
      </c>
      <c r="K65" t="s">
        <v>26</v>
      </c>
    </row>
    <row r="66" spans="1:11" x14ac:dyDescent="0.25">
      <c r="A66">
        <v>5</v>
      </c>
      <c r="B66" t="s">
        <v>24</v>
      </c>
      <c r="C66">
        <v>12</v>
      </c>
      <c r="D66">
        <v>77</v>
      </c>
      <c r="E66" s="6">
        <f t="shared" si="0"/>
        <v>25</v>
      </c>
      <c r="F66">
        <v>56</v>
      </c>
      <c r="G66" s="1">
        <v>0.62083333333333335</v>
      </c>
      <c r="H66" t="s">
        <v>15</v>
      </c>
      <c r="I66" t="s">
        <v>8</v>
      </c>
      <c r="J66" t="s">
        <v>14</v>
      </c>
      <c r="K66" t="s">
        <v>26</v>
      </c>
    </row>
    <row r="67" spans="1:11" x14ac:dyDescent="0.25">
      <c r="A67">
        <v>6</v>
      </c>
      <c r="B67" t="s">
        <v>27</v>
      </c>
      <c r="C67">
        <v>21</v>
      </c>
      <c r="D67">
        <v>73</v>
      </c>
      <c r="E67" s="6">
        <f t="shared" ref="E67:E91" si="1">(D67-32)*5/9</f>
        <v>22.777777777777779</v>
      </c>
      <c r="F67">
        <v>55</v>
      </c>
      <c r="G67" s="1">
        <v>0.59027777777777779</v>
      </c>
      <c r="H67" t="s">
        <v>15</v>
      </c>
      <c r="I67" t="s">
        <v>8</v>
      </c>
      <c r="J67" t="s">
        <v>14</v>
      </c>
      <c r="K67" t="s">
        <v>26</v>
      </c>
    </row>
    <row r="68" spans="1:11" x14ac:dyDescent="0.25">
      <c r="A68">
        <v>7</v>
      </c>
      <c r="B68" t="s">
        <v>27</v>
      </c>
      <c r="C68">
        <v>21</v>
      </c>
      <c r="D68">
        <v>73</v>
      </c>
      <c r="E68" s="6">
        <f t="shared" si="1"/>
        <v>22.777777777777779</v>
      </c>
      <c r="F68">
        <v>55</v>
      </c>
      <c r="G68" s="1">
        <v>0.59027777777777779</v>
      </c>
      <c r="H68" t="s">
        <v>15</v>
      </c>
      <c r="I68" t="s">
        <v>8</v>
      </c>
      <c r="J68" t="s">
        <v>14</v>
      </c>
      <c r="K68" t="s">
        <v>26</v>
      </c>
    </row>
    <row r="69" spans="1:11" x14ac:dyDescent="0.25">
      <c r="A69">
        <v>8</v>
      </c>
      <c r="B69" t="s">
        <v>27</v>
      </c>
      <c r="C69">
        <v>21</v>
      </c>
      <c r="D69">
        <v>73</v>
      </c>
      <c r="E69" s="6">
        <f t="shared" si="1"/>
        <v>22.777777777777779</v>
      </c>
      <c r="F69">
        <v>55</v>
      </c>
      <c r="G69" s="1">
        <v>0.59027777777777779</v>
      </c>
      <c r="H69" t="s">
        <v>15</v>
      </c>
      <c r="I69" t="s">
        <v>8</v>
      </c>
      <c r="J69" t="s">
        <v>14</v>
      </c>
      <c r="K69" t="s">
        <v>26</v>
      </c>
    </row>
    <row r="70" spans="1:11" x14ac:dyDescent="0.25">
      <c r="A70">
        <v>9</v>
      </c>
      <c r="B70" t="s">
        <v>28</v>
      </c>
      <c r="C70">
        <v>21</v>
      </c>
      <c r="D70">
        <v>73</v>
      </c>
      <c r="E70" s="6">
        <f t="shared" si="1"/>
        <v>22.777777777777779</v>
      </c>
      <c r="F70">
        <v>54</v>
      </c>
      <c r="G70" s="1">
        <v>0.50694444444444442</v>
      </c>
      <c r="H70" t="s">
        <v>15</v>
      </c>
      <c r="I70" t="s">
        <v>8</v>
      </c>
      <c r="J70" t="s">
        <v>14</v>
      </c>
      <c r="K70" t="s">
        <v>26</v>
      </c>
    </row>
    <row r="71" spans="1:11" x14ac:dyDescent="0.25">
      <c r="A71">
        <v>10</v>
      </c>
      <c r="B71" t="s">
        <v>28</v>
      </c>
      <c r="C71">
        <v>21</v>
      </c>
      <c r="D71">
        <v>73</v>
      </c>
      <c r="E71" s="6">
        <f t="shared" si="1"/>
        <v>22.777777777777779</v>
      </c>
      <c r="F71">
        <v>54</v>
      </c>
      <c r="G71" s="1">
        <v>0.50694444444444442</v>
      </c>
      <c r="H71" t="s">
        <v>15</v>
      </c>
      <c r="I71" t="s">
        <v>8</v>
      </c>
      <c r="J71" t="s">
        <v>14</v>
      </c>
      <c r="K71" t="s">
        <v>26</v>
      </c>
    </row>
    <row r="72" spans="1:11" x14ac:dyDescent="0.25">
      <c r="A72">
        <v>11</v>
      </c>
      <c r="B72" t="s">
        <v>28</v>
      </c>
      <c r="C72">
        <v>21</v>
      </c>
      <c r="D72">
        <v>73</v>
      </c>
      <c r="E72" s="6">
        <f t="shared" si="1"/>
        <v>22.777777777777779</v>
      </c>
      <c r="F72">
        <v>54</v>
      </c>
      <c r="G72" s="1">
        <v>0.50694444444444442</v>
      </c>
      <c r="H72" t="s">
        <v>15</v>
      </c>
      <c r="I72" t="s">
        <v>8</v>
      </c>
      <c r="J72">
        <v>16</v>
      </c>
      <c r="K72" t="s">
        <v>26</v>
      </c>
    </row>
    <row r="73" spans="1:11" x14ac:dyDescent="0.25">
      <c r="A73">
        <v>12</v>
      </c>
      <c r="B73" t="s">
        <v>29</v>
      </c>
      <c r="C73">
        <v>21</v>
      </c>
      <c r="D73">
        <v>73</v>
      </c>
      <c r="E73" s="6">
        <f t="shared" si="1"/>
        <v>22.777777777777779</v>
      </c>
      <c r="F73">
        <v>54</v>
      </c>
      <c r="G73" t="s">
        <v>30</v>
      </c>
      <c r="H73" t="s">
        <v>15</v>
      </c>
      <c r="I73" t="s">
        <v>8</v>
      </c>
      <c r="J73">
        <v>2</v>
      </c>
      <c r="K73" t="s">
        <v>26</v>
      </c>
    </row>
    <row r="74" spans="1:11" x14ac:dyDescent="0.25">
      <c r="A74">
        <v>13</v>
      </c>
      <c r="B74" t="s">
        <v>29</v>
      </c>
      <c r="C74">
        <v>21</v>
      </c>
      <c r="D74">
        <v>73</v>
      </c>
      <c r="E74" s="6">
        <f t="shared" si="1"/>
        <v>22.777777777777779</v>
      </c>
      <c r="F74">
        <v>54</v>
      </c>
      <c r="G74" t="s">
        <v>30</v>
      </c>
      <c r="H74" t="s">
        <v>15</v>
      </c>
      <c r="I74" t="s">
        <v>8</v>
      </c>
      <c r="J74">
        <v>3</v>
      </c>
      <c r="K74" t="s">
        <v>26</v>
      </c>
    </row>
    <row r="75" spans="1:11" x14ac:dyDescent="0.25">
      <c r="A75">
        <v>14</v>
      </c>
      <c r="B75" t="s">
        <v>29</v>
      </c>
      <c r="C75">
        <v>21</v>
      </c>
      <c r="D75">
        <v>73</v>
      </c>
      <c r="E75" s="6">
        <f t="shared" si="1"/>
        <v>22.777777777777779</v>
      </c>
      <c r="F75">
        <v>54</v>
      </c>
      <c r="G75" t="s">
        <v>30</v>
      </c>
      <c r="H75" t="s">
        <v>15</v>
      </c>
      <c r="I75" t="s">
        <v>8</v>
      </c>
      <c r="J75">
        <v>25</v>
      </c>
      <c r="K75" t="s">
        <v>26</v>
      </c>
    </row>
    <row r="76" spans="1:11" x14ac:dyDescent="0.25">
      <c r="A76">
        <v>15</v>
      </c>
      <c r="B76" t="s">
        <v>31</v>
      </c>
      <c r="C76">
        <v>12</v>
      </c>
      <c r="D76">
        <v>75</v>
      </c>
      <c r="E76" s="6">
        <f t="shared" si="1"/>
        <v>23.888888888888889</v>
      </c>
      <c r="F76">
        <v>55</v>
      </c>
      <c r="G76" s="1">
        <v>0.43055555555555558</v>
      </c>
      <c r="H76" t="s">
        <v>15</v>
      </c>
      <c r="I76" t="s">
        <v>8</v>
      </c>
      <c r="J76">
        <v>1</v>
      </c>
      <c r="K76" t="s">
        <v>26</v>
      </c>
    </row>
    <row r="77" spans="1:11" x14ac:dyDescent="0.25">
      <c r="A77">
        <v>16</v>
      </c>
      <c r="B77" t="s">
        <v>31</v>
      </c>
      <c r="C77">
        <v>12</v>
      </c>
      <c r="D77">
        <v>75</v>
      </c>
      <c r="E77" s="6">
        <f t="shared" si="1"/>
        <v>23.888888888888889</v>
      </c>
      <c r="F77">
        <v>55</v>
      </c>
      <c r="G77" s="1">
        <v>0.43055555555555558</v>
      </c>
      <c r="H77" t="s">
        <v>15</v>
      </c>
      <c r="I77" t="s">
        <v>8</v>
      </c>
      <c r="J77">
        <v>1</v>
      </c>
      <c r="K77" t="s">
        <v>26</v>
      </c>
    </row>
    <row r="78" spans="1:11" x14ac:dyDescent="0.25">
      <c r="A78">
        <v>17</v>
      </c>
      <c r="B78" t="s">
        <v>31</v>
      </c>
      <c r="C78">
        <v>12</v>
      </c>
      <c r="D78">
        <v>75</v>
      </c>
      <c r="E78" s="6">
        <f t="shared" si="1"/>
        <v>23.888888888888889</v>
      </c>
      <c r="F78">
        <v>55</v>
      </c>
      <c r="G78" s="1">
        <v>0.43055555555555558</v>
      </c>
      <c r="H78" t="s">
        <v>15</v>
      </c>
      <c r="I78" t="s">
        <v>8</v>
      </c>
      <c r="J78">
        <v>30</v>
      </c>
      <c r="K78" t="s">
        <v>26</v>
      </c>
    </row>
    <row r="79" spans="1:11" x14ac:dyDescent="0.25">
      <c r="A79">
        <v>18</v>
      </c>
      <c r="B79" t="s">
        <v>31</v>
      </c>
      <c r="C79">
        <v>12</v>
      </c>
      <c r="D79">
        <v>75</v>
      </c>
      <c r="E79" s="6">
        <f t="shared" si="1"/>
        <v>23.888888888888889</v>
      </c>
      <c r="F79">
        <v>53</v>
      </c>
      <c r="G79" s="1">
        <v>0.57986111111111105</v>
      </c>
      <c r="H79" t="s">
        <v>15</v>
      </c>
      <c r="I79" t="s">
        <v>8</v>
      </c>
      <c r="J79">
        <v>2</v>
      </c>
      <c r="K79" t="s">
        <v>26</v>
      </c>
    </row>
    <row r="80" spans="1:11" x14ac:dyDescent="0.25">
      <c r="A80">
        <v>19</v>
      </c>
      <c r="B80" t="s">
        <v>31</v>
      </c>
      <c r="C80">
        <v>12</v>
      </c>
      <c r="D80">
        <v>75</v>
      </c>
      <c r="E80" s="6">
        <f t="shared" si="1"/>
        <v>23.888888888888889</v>
      </c>
      <c r="F80">
        <v>53</v>
      </c>
      <c r="G80" s="1">
        <v>0.57986111111111105</v>
      </c>
      <c r="H80" t="s">
        <v>15</v>
      </c>
      <c r="I80" t="s">
        <v>8</v>
      </c>
      <c r="J80">
        <v>1</v>
      </c>
      <c r="K80" t="s">
        <v>26</v>
      </c>
    </row>
    <row r="81" spans="1:11" x14ac:dyDescent="0.25">
      <c r="A81">
        <v>20</v>
      </c>
      <c r="B81" t="s">
        <v>31</v>
      </c>
      <c r="C81">
        <v>12</v>
      </c>
      <c r="D81">
        <v>75</v>
      </c>
      <c r="E81" s="6">
        <f t="shared" si="1"/>
        <v>23.888888888888889</v>
      </c>
      <c r="F81">
        <v>53</v>
      </c>
      <c r="G81" s="1">
        <v>0.57986111111111105</v>
      </c>
      <c r="H81" t="s">
        <v>15</v>
      </c>
      <c r="I81" t="s">
        <v>8</v>
      </c>
      <c r="J81">
        <v>2</v>
      </c>
      <c r="K81" t="s">
        <v>26</v>
      </c>
    </row>
    <row r="82" spans="1:11" x14ac:dyDescent="0.25">
      <c r="A82">
        <v>21</v>
      </c>
      <c r="B82" t="s">
        <v>32</v>
      </c>
      <c r="C82">
        <v>21</v>
      </c>
      <c r="D82">
        <v>73</v>
      </c>
      <c r="E82" s="6">
        <f t="shared" si="1"/>
        <v>22.777777777777779</v>
      </c>
      <c r="F82">
        <v>55</v>
      </c>
      <c r="G82" t="s">
        <v>33</v>
      </c>
      <c r="H82" t="s">
        <v>15</v>
      </c>
      <c r="I82" t="s">
        <v>8</v>
      </c>
      <c r="J82">
        <v>2</v>
      </c>
      <c r="K82" t="s">
        <v>26</v>
      </c>
    </row>
    <row r="83" spans="1:11" x14ac:dyDescent="0.25">
      <c r="A83">
        <v>22</v>
      </c>
      <c r="B83" t="s">
        <v>32</v>
      </c>
      <c r="C83">
        <v>21</v>
      </c>
      <c r="D83">
        <v>73</v>
      </c>
      <c r="E83" s="6">
        <f t="shared" si="1"/>
        <v>22.777777777777779</v>
      </c>
      <c r="F83">
        <v>55</v>
      </c>
      <c r="G83" t="s">
        <v>33</v>
      </c>
      <c r="H83" t="s">
        <v>15</v>
      </c>
      <c r="I83" t="s">
        <v>8</v>
      </c>
      <c r="J83" t="s">
        <v>14</v>
      </c>
      <c r="K83" t="s">
        <v>26</v>
      </c>
    </row>
    <row r="84" spans="1:11" x14ac:dyDescent="0.25">
      <c r="A84">
        <v>23</v>
      </c>
      <c r="B84" t="s">
        <v>32</v>
      </c>
      <c r="C84">
        <v>21</v>
      </c>
      <c r="D84">
        <v>73</v>
      </c>
      <c r="E84" s="6">
        <f t="shared" si="1"/>
        <v>22.777777777777779</v>
      </c>
      <c r="F84">
        <v>55</v>
      </c>
      <c r="G84" t="s">
        <v>33</v>
      </c>
      <c r="H84" t="s">
        <v>15</v>
      </c>
      <c r="I84" t="s">
        <v>8</v>
      </c>
      <c r="J84" t="s">
        <v>14</v>
      </c>
      <c r="K84" t="s">
        <v>26</v>
      </c>
    </row>
    <row r="85" spans="1:11" x14ac:dyDescent="0.25">
      <c r="A85">
        <v>24</v>
      </c>
      <c r="B85" t="s">
        <v>32</v>
      </c>
      <c r="C85">
        <v>21</v>
      </c>
      <c r="D85">
        <v>75</v>
      </c>
      <c r="E85" s="6">
        <f t="shared" si="1"/>
        <v>23.888888888888889</v>
      </c>
      <c r="F85">
        <v>54</v>
      </c>
      <c r="G85" s="1">
        <v>0.59375</v>
      </c>
      <c r="H85" t="s">
        <v>15</v>
      </c>
      <c r="I85" t="s">
        <v>8</v>
      </c>
      <c r="J85">
        <v>18</v>
      </c>
      <c r="K85" t="s">
        <v>26</v>
      </c>
    </row>
    <row r="86" spans="1:11" x14ac:dyDescent="0.25">
      <c r="A86">
        <v>25</v>
      </c>
      <c r="B86" t="s">
        <v>32</v>
      </c>
      <c r="C86">
        <v>21</v>
      </c>
      <c r="D86">
        <v>75</v>
      </c>
      <c r="E86" s="6">
        <f t="shared" si="1"/>
        <v>23.888888888888889</v>
      </c>
      <c r="F86">
        <v>54</v>
      </c>
      <c r="G86" s="1">
        <v>0.59375</v>
      </c>
      <c r="H86" t="s">
        <v>15</v>
      </c>
      <c r="I86" t="s">
        <v>8</v>
      </c>
      <c r="J86">
        <v>2</v>
      </c>
      <c r="K86" t="s">
        <v>26</v>
      </c>
    </row>
    <row r="87" spans="1:11" x14ac:dyDescent="0.25">
      <c r="A87">
        <v>26</v>
      </c>
      <c r="B87" t="s">
        <v>32</v>
      </c>
      <c r="C87">
        <v>21</v>
      </c>
      <c r="D87">
        <v>75</v>
      </c>
      <c r="E87" s="6">
        <f t="shared" si="1"/>
        <v>23.888888888888889</v>
      </c>
      <c r="F87">
        <v>54</v>
      </c>
      <c r="G87" s="1">
        <v>0.59375</v>
      </c>
      <c r="H87" t="s">
        <v>15</v>
      </c>
      <c r="I87" t="s">
        <v>8</v>
      </c>
      <c r="J87">
        <v>1</v>
      </c>
      <c r="K87" t="s">
        <v>26</v>
      </c>
    </row>
    <row r="88" spans="1:11" x14ac:dyDescent="0.25">
      <c r="A88">
        <v>27</v>
      </c>
      <c r="B88" t="s">
        <v>34</v>
      </c>
      <c r="C88">
        <v>12</v>
      </c>
      <c r="D88">
        <v>72</v>
      </c>
      <c r="E88" s="6">
        <f t="shared" si="1"/>
        <v>22.222222222222221</v>
      </c>
      <c r="F88">
        <v>56</v>
      </c>
      <c r="G88" s="1">
        <v>0.4513888888888889</v>
      </c>
      <c r="H88" t="s">
        <v>15</v>
      </c>
      <c r="I88" t="s">
        <v>8</v>
      </c>
      <c r="J88" t="s">
        <v>14</v>
      </c>
      <c r="K88" t="s">
        <v>26</v>
      </c>
    </row>
    <row r="89" spans="1:11" x14ac:dyDescent="0.25">
      <c r="A89">
        <v>28</v>
      </c>
      <c r="B89" t="s">
        <v>34</v>
      </c>
      <c r="C89">
        <v>12</v>
      </c>
      <c r="D89">
        <v>72</v>
      </c>
      <c r="E89" s="6">
        <f t="shared" si="1"/>
        <v>22.222222222222221</v>
      </c>
      <c r="F89">
        <v>56</v>
      </c>
      <c r="G89" s="1">
        <v>0.4513888888888889</v>
      </c>
      <c r="H89" t="s">
        <v>15</v>
      </c>
      <c r="I89" t="s">
        <v>8</v>
      </c>
      <c r="J89" t="s">
        <v>14</v>
      </c>
      <c r="K89" t="s">
        <v>26</v>
      </c>
    </row>
    <row r="90" spans="1:11" x14ac:dyDescent="0.25">
      <c r="A90">
        <v>29</v>
      </c>
      <c r="B90" t="s">
        <v>34</v>
      </c>
      <c r="C90">
        <v>12</v>
      </c>
      <c r="D90">
        <v>72</v>
      </c>
      <c r="E90" s="6">
        <f t="shared" si="1"/>
        <v>22.222222222222221</v>
      </c>
      <c r="F90">
        <v>56</v>
      </c>
      <c r="G90" s="1">
        <v>0.45138888888888901</v>
      </c>
      <c r="H90" t="s">
        <v>15</v>
      </c>
      <c r="I90" t="s">
        <v>8</v>
      </c>
      <c r="J90">
        <v>22</v>
      </c>
      <c r="K90" t="s">
        <v>26</v>
      </c>
    </row>
    <row r="91" spans="1:11" x14ac:dyDescent="0.25">
      <c r="A91">
        <v>30</v>
      </c>
      <c r="B91" t="s">
        <v>34</v>
      </c>
      <c r="C91">
        <v>21</v>
      </c>
      <c r="D91">
        <v>73</v>
      </c>
      <c r="E91" s="6">
        <f t="shared" si="1"/>
        <v>22.777777777777779</v>
      </c>
      <c r="F91">
        <v>53</v>
      </c>
      <c r="G91" s="1">
        <v>0.56736111111111109</v>
      </c>
      <c r="H91" t="s">
        <v>15</v>
      </c>
      <c r="I91" t="s">
        <v>8</v>
      </c>
      <c r="J91">
        <v>1</v>
      </c>
      <c r="K91" t="s">
        <v>26</v>
      </c>
    </row>
    <row r="92" spans="1:11" x14ac:dyDescent="0.25">
      <c r="A92">
        <v>1</v>
      </c>
      <c r="B92" t="s">
        <v>10</v>
      </c>
      <c r="C92">
        <v>12</v>
      </c>
      <c r="D92">
        <v>72</v>
      </c>
      <c r="E92" s="6">
        <f>(D92-32)*5/9</f>
        <v>22.222222222222221</v>
      </c>
      <c r="F92">
        <v>43</v>
      </c>
      <c r="G92" s="1">
        <v>0.66666666666666663</v>
      </c>
      <c r="H92" t="s">
        <v>9</v>
      </c>
      <c r="I92" t="s">
        <v>16</v>
      </c>
      <c r="J92" t="s">
        <v>14</v>
      </c>
      <c r="K92" t="s">
        <v>26</v>
      </c>
    </row>
    <row r="93" spans="1:11" x14ac:dyDescent="0.25">
      <c r="A93">
        <v>2</v>
      </c>
      <c r="B93" t="s">
        <v>22</v>
      </c>
      <c r="C93">
        <v>12</v>
      </c>
      <c r="D93">
        <v>81</v>
      </c>
      <c r="E93" s="6">
        <f t="shared" ref="E93:E121" si="2">(D93-32)*5/9</f>
        <v>27.222222222222221</v>
      </c>
      <c r="F93">
        <v>38</v>
      </c>
      <c r="G93" s="1">
        <v>0.58680555555555558</v>
      </c>
      <c r="H93" t="s">
        <v>9</v>
      </c>
      <c r="I93" t="s">
        <v>16</v>
      </c>
      <c r="J93">
        <v>3</v>
      </c>
      <c r="K93" t="s">
        <v>26</v>
      </c>
    </row>
    <row r="94" spans="1:11" x14ac:dyDescent="0.25">
      <c r="A94">
        <v>3</v>
      </c>
      <c r="B94" t="s">
        <v>23</v>
      </c>
      <c r="C94">
        <v>12</v>
      </c>
      <c r="D94">
        <v>77</v>
      </c>
      <c r="E94" s="6">
        <f t="shared" si="2"/>
        <v>25</v>
      </c>
      <c r="F94">
        <v>56</v>
      </c>
      <c r="G94" s="1">
        <v>0.62083333333333335</v>
      </c>
      <c r="H94" t="s">
        <v>9</v>
      </c>
      <c r="I94" t="s">
        <v>16</v>
      </c>
      <c r="J94" t="s">
        <v>14</v>
      </c>
      <c r="K94" t="s">
        <v>26</v>
      </c>
    </row>
    <row r="95" spans="1:11" x14ac:dyDescent="0.25">
      <c r="A95">
        <v>4</v>
      </c>
      <c r="B95" t="s">
        <v>23</v>
      </c>
      <c r="C95">
        <v>12</v>
      </c>
      <c r="D95">
        <v>77</v>
      </c>
      <c r="E95" s="6">
        <f t="shared" si="2"/>
        <v>25</v>
      </c>
      <c r="F95">
        <v>56</v>
      </c>
      <c r="G95" s="1">
        <v>0.62083333333333335</v>
      </c>
      <c r="H95" t="s">
        <v>9</v>
      </c>
      <c r="I95" t="s">
        <v>16</v>
      </c>
      <c r="J95">
        <v>14</v>
      </c>
      <c r="K95" t="s">
        <v>26</v>
      </c>
    </row>
    <row r="96" spans="1:11" x14ac:dyDescent="0.25">
      <c r="A96">
        <v>5</v>
      </c>
      <c r="B96" t="s">
        <v>24</v>
      </c>
      <c r="C96">
        <v>12</v>
      </c>
      <c r="D96">
        <v>77</v>
      </c>
      <c r="E96" s="6">
        <f t="shared" si="2"/>
        <v>25</v>
      </c>
      <c r="F96">
        <v>56</v>
      </c>
      <c r="G96" s="1">
        <v>0.62083333333333335</v>
      </c>
      <c r="H96" t="s">
        <v>9</v>
      </c>
      <c r="I96" t="s">
        <v>16</v>
      </c>
      <c r="J96">
        <v>2</v>
      </c>
      <c r="K96" t="s">
        <v>26</v>
      </c>
    </row>
    <row r="97" spans="1:11" x14ac:dyDescent="0.25">
      <c r="A97">
        <v>6</v>
      </c>
      <c r="B97" t="s">
        <v>27</v>
      </c>
      <c r="C97">
        <v>21</v>
      </c>
      <c r="D97">
        <v>73</v>
      </c>
      <c r="E97" s="6">
        <f t="shared" si="2"/>
        <v>22.777777777777779</v>
      </c>
      <c r="F97">
        <v>55</v>
      </c>
      <c r="G97" s="1">
        <v>0.59027777777777779</v>
      </c>
      <c r="H97" t="s">
        <v>9</v>
      </c>
      <c r="I97" t="s">
        <v>16</v>
      </c>
      <c r="J97">
        <v>9</v>
      </c>
      <c r="K97" t="s">
        <v>26</v>
      </c>
    </row>
    <row r="98" spans="1:11" x14ac:dyDescent="0.25">
      <c r="A98">
        <v>7</v>
      </c>
      <c r="B98" t="s">
        <v>27</v>
      </c>
      <c r="C98">
        <v>21</v>
      </c>
      <c r="D98">
        <v>73</v>
      </c>
      <c r="E98" s="6">
        <f t="shared" si="2"/>
        <v>22.777777777777779</v>
      </c>
      <c r="F98">
        <v>55</v>
      </c>
      <c r="G98" s="1">
        <v>0.59027777777777779</v>
      </c>
      <c r="H98" t="s">
        <v>9</v>
      </c>
      <c r="I98" t="s">
        <v>16</v>
      </c>
      <c r="J98">
        <v>2</v>
      </c>
      <c r="K98" t="s">
        <v>26</v>
      </c>
    </row>
    <row r="99" spans="1:11" x14ac:dyDescent="0.25">
      <c r="A99">
        <v>8</v>
      </c>
      <c r="B99" t="s">
        <v>27</v>
      </c>
      <c r="C99">
        <v>21</v>
      </c>
      <c r="D99">
        <v>73</v>
      </c>
      <c r="E99" s="6">
        <f t="shared" si="2"/>
        <v>22.777777777777779</v>
      </c>
      <c r="F99">
        <v>55</v>
      </c>
      <c r="G99" s="1">
        <v>0.59027777777777779</v>
      </c>
      <c r="H99" t="s">
        <v>9</v>
      </c>
      <c r="I99" t="s">
        <v>16</v>
      </c>
      <c r="J99">
        <v>5</v>
      </c>
      <c r="K99" t="s">
        <v>26</v>
      </c>
    </row>
    <row r="100" spans="1:11" x14ac:dyDescent="0.25">
      <c r="A100">
        <v>9</v>
      </c>
      <c r="B100" t="s">
        <v>28</v>
      </c>
      <c r="C100">
        <v>21</v>
      </c>
      <c r="D100">
        <v>73</v>
      </c>
      <c r="E100" s="6">
        <f t="shared" si="2"/>
        <v>22.777777777777779</v>
      </c>
      <c r="F100">
        <v>54</v>
      </c>
      <c r="G100" s="1">
        <v>0.50694444444444442</v>
      </c>
      <c r="H100" t="s">
        <v>9</v>
      </c>
      <c r="I100" t="s">
        <v>16</v>
      </c>
      <c r="J100">
        <v>3</v>
      </c>
      <c r="K100" t="s">
        <v>26</v>
      </c>
    </row>
    <row r="101" spans="1:11" x14ac:dyDescent="0.25">
      <c r="A101">
        <v>10</v>
      </c>
      <c r="B101" t="s">
        <v>28</v>
      </c>
      <c r="C101">
        <v>21</v>
      </c>
      <c r="D101">
        <v>73</v>
      </c>
      <c r="E101" s="6">
        <f t="shared" si="2"/>
        <v>22.777777777777779</v>
      </c>
      <c r="F101">
        <v>54</v>
      </c>
      <c r="G101" s="1">
        <v>0.50694444444444442</v>
      </c>
      <c r="H101" t="s">
        <v>9</v>
      </c>
      <c r="I101" t="s">
        <v>16</v>
      </c>
      <c r="J101">
        <v>3</v>
      </c>
      <c r="K101" t="s">
        <v>26</v>
      </c>
    </row>
    <row r="102" spans="1:11" x14ac:dyDescent="0.25">
      <c r="A102">
        <v>11</v>
      </c>
      <c r="B102" t="s">
        <v>28</v>
      </c>
      <c r="C102">
        <v>21</v>
      </c>
      <c r="D102">
        <v>73</v>
      </c>
      <c r="E102" s="6">
        <f t="shared" si="2"/>
        <v>22.777777777777779</v>
      </c>
      <c r="F102">
        <v>54</v>
      </c>
      <c r="G102" s="1">
        <v>0.50694444444444442</v>
      </c>
      <c r="H102" t="s">
        <v>9</v>
      </c>
      <c r="I102" t="s">
        <v>16</v>
      </c>
      <c r="J102" t="s">
        <v>14</v>
      </c>
      <c r="K102" t="s">
        <v>26</v>
      </c>
    </row>
    <row r="103" spans="1:11" x14ac:dyDescent="0.25">
      <c r="A103">
        <v>12</v>
      </c>
      <c r="B103" t="s">
        <v>29</v>
      </c>
      <c r="C103">
        <v>21</v>
      </c>
      <c r="D103">
        <v>73</v>
      </c>
      <c r="E103" s="6">
        <f t="shared" si="2"/>
        <v>22.777777777777779</v>
      </c>
      <c r="F103">
        <v>54</v>
      </c>
      <c r="G103" t="s">
        <v>30</v>
      </c>
      <c r="H103" t="s">
        <v>9</v>
      </c>
      <c r="I103" t="s">
        <v>16</v>
      </c>
      <c r="J103">
        <v>2</v>
      </c>
      <c r="K103" t="s">
        <v>26</v>
      </c>
    </row>
    <row r="104" spans="1:11" x14ac:dyDescent="0.25">
      <c r="A104">
        <v>13</v>
      </c>
      <c r="B104" t="s">
        <v>29</v>
      </c>
      <c r="C104">
        <v>21</v>
      </c>
      <c r="D104">
        <v>73</v>
      </c>
      <c r="E104" s="6">
        <f t="shared" si="2"/>
        <v>22.777777777777779</v>
      </c>
      <c r="F104">
        <v>54</v>
      </c>
      <c r="G104" t="s">
        <v>30</v>
      </c>
      <c r="H104" t="s">
        <v>9</v>
      </c>
      <c r="I104" t="s">
        <v>16</v>
      </c>
      <c r="J104">
        <v>5</v>
      </c>
      <c r="K104" t="s">
        <v>26</v>
      </c>
    </row>
    <row r="105" spans="1:11" x14ac:dyDescent="0.25">
      <c r="A105">
        <v>14</v>
      </c>
      <c r="B105" t="s">
        <v>29</v>
      </c>
      <c r="C105">
        <v>21</v>
      </c>
      <c r="D105">
        <v>73</v>
      </c>
      <c r="E105" s="6">
        <f t="shared" si="2"/>
        <v>22.777777777777779</v>
      </c>
      <c r="F105">
        <v>54</v>
      </c>
      <c r="G105" t="s">
        <v>30</v>
      </c>
      <c r="H105" t="s">
        <v>9</v>
      </c>
      <c r="I105" t="s">
        <v>16</v>
      </c>
      <c r="J105" t="s">
        <v>14</v>
      </c>
      <c r="K105" t="s">
        <v>26</v>
      </c>
    </row>
    <row r="106" spans="1:11" x14ac:dyDescent="0.25">
      <c r="A106">
        <v>15</v>
      </c>
      <c r="B106" t="s">
        <v>31</v>
      </c>
      <c r="C106">
        <v>12</v>
      </c>
      <c r="D106">
        <v>75</v>
      </c>
      <c r="E106" s="6">
        <f t="shared" si="2"/>
        <v>23.888888888888889</v>
      </c>
      <c r="F106">
        <v>55</v>
      </c>
      <c r="G106" s="1">
        <v>0.43055555555555558</v>
      </c>
      <c r="H106" t="s">
        <v>9</v>
      </c>
      <c r="I106" t="s">
        <v>16</v>
      </c>
      <c r="J106">
        <v>4</v>
      </c>
      <c r="K106" t="s">
        <v>26</v>
      </c>
    </row>
    <row r="107" spans="1:11" x14ac:dyDescent="0.25">
      <c r="A107">
        <v>16</v>
      </c>
      <c r="B107" t="s">
        <v>31</v>
      </c>
      <c r="C107">
        <v>12</v>
      </c>
      <c r="D107">
        <v>75</v>
      </c>
      <c r="E107" s="6">
        <f t="shared" si="2"/>
        <v>23.888888888888889</v>
      </c>
      <c r="F107">
        <v>55</v>
      </c>
      <c r="G107" s="1">
        <v>0.43055555555555558</v>
      </c>
      <c r="H107" t="s">
        <v>9</v>
      </c>
      <c r="I107" t="s">
        <v>16</v>
      </c>
      <c r="J107">
        <v>3</v>
      </c>
      <c r="K107" t="s">
        <v>26</v>
      </c>
    </row>
    <row r="108" spans="1:11" x14ac:dyDescent="0.25">
      <c r="A108">
        <v>17</v>
      </c>
      <c r="B108" t="s">
        <v>31</v>
      </c>
      <c r="C108">
        <v>12</v>
      </c>
      <c r="D108">
        <v>75</v>
      </c>
      <c r="E108" s="6">
        <f t="shared" si="2"/>
        <v>23.888888888888889</v>
      </c>
      <c r="F108">
        <v>55</v>
      </c>
      <c r="G108" s="1">
        <v>0.43055555555555558</v>
      </c>
      <c r="H108" t="s">
        <v>9</v>
      </c>
      <c r="I108" t="s">
        <v>16</v>
      </c>
      <c r="J108" t="s">
        <v>14</v>
      </c>
      <c r="K108" t="s">
        <v>26</v>
      </c>
    </row>
    <row r="109" spans="1:11" x14ac:dyDescent="0.25">
      <c r="A109">
        <v>18</v>
      </c>
      <c r="B109" t="s">
        <v>31</v>
      </c>
      <c r="C109">
        <v>12</v>
      </c>
      <c r="D109">
        <v>75</v>
      </c>
      <c r="E109" s="6">
        <f t="shared" si="2"/>
        <v>23.888888888888889</v>
      </c>
      <c r="F109">
        <v>53</v>
      </c>
      <c r="G109" s="1">
        <v>0.57986111111111105</v>
      </c>
      <c r="H109" t="s">
        <v>9</v>
      </c>
      <c r="I109" t="s">
        <v>16</v>
      </c>
      <c r="J109">
        <v>3</v>
      </c>
      <c r="K109" t="s">
        <v>26</v>
      </c>
    </row>
    <row r="110" spans="1:11" x14ac:dyDescent="0.25">
      <c r="A110">
        <v>19</v>
      </c>
      <c r="B110" t="s">
        <v>31</v>
      </c>
      <c r="C110">
        <v>12</v>
      </c>
      <c r="D110">
        <v>75</v>
      </c>
      <c r="E110" s="6">
        <f t="shared" si="2"/>
        <v>23.888888888888889</v>
      </c>
      <c r="F110">
        <v>53</v>
      </c>
      <c r="G110" s="1">
        <v>0.57986111111111105</v>
      </c>
      <c r="H110" t="s">
        <v>9</v>
      </c>
      <c r="I110" t="s">
        <v>16</v>
      </c>
      <c r="J110">
        <v>2</v>
      </c>
      <c r="K110" t="s">
        <v>26</v>
      </c>
    </row>
    <row r="111" spans="1:11" x14ac:dyDescent="0.25">
      <c r="A111">
        <v>20</v>
      </c>
      <c r="B111" t="s">
        <v>31</v>
      </c>
      <c r="C111">
        <v>12</v>
      </c>
      <c r="D111">
        <v>75</v>
      </c>
      <c r="E111" s="6">
        <f t="shared" si="2"/>
        <v>23.888888888888889</v>
      </c>
      <c r="F111">
        <v>53</v>
      </c>
      <c r="G111" s="1">
        <v>0.57986111111111105</v>
      </c>
      <c r="H111" t="s">
        <v>9</v>
      </c>
      <c r="I111" t="s">
        <v>16</v>
      </c>
      <c r="J111">
        <v>1</v>
      </c>
      <c r="K111" t="s">
        <v>26</v>
      </c>
    </row>
    <row r="112" spans="1:11" x14ac:dyDescent="0.25">
      <c r="A112">
        <v>21</v>
      </c>
      <c r="B112" t="s">
        <v>32</v>
      </c>
      <c r="C112">
        <v>21</v>
      </c>
      <c r="D112">
        <v>73</v>
      </c>
      <c r="E112" s="6">
        <f t="shared" si="2"/>
        <v>22.777777777777779</v>
      </c>
      <c r="F112">
        <v>55</v>
      </c>
      <c r="G112" t="s">
        <v>33</v>
      </c>
      <c r="H112" t="s">
        <v>9</v>
      </c>
      <c r="I112" t="s">
        <v>16</v>
      </c>
      <c r="J112">
        <v>4</v>
      </c>
      <c r="K112" t="s">
        <v>26</v>
      </c>
    </row>
    <row r="113" spans="1:11" x14ac:dyDescent="0.25">
      <c r="A113">
        <v>22</v>
      </c>
      <c r="B113" t="s">
        <v>32</v>
      </c>
      <c r="C113">
        <v>21</v>
      </c>
      <c r="D113">
        <v>73</v>
      </c>
      <c r="E113" s="6">
        <f t="shared" si="2"/>
        <v>22.777777777777779</v>
      </c>
      <c r="F113">
        <v>55</v>
      </c>
      <c r="G113" t="s">
        <v>33</v>
      </c>
      <c r="H113" t="s">
        <v>9</v>
      </c>
      <c r="I113" t="s">
        <v>16</v>
      </c>
      <c r="J113">
        <v>6</v>
      </c>
      <c r="K113" t="s">
        <v>26</v>
      </c>
    </row>
    <row r="114" spans="1:11" x14ac:dyDescent="0.25">
      <c r="A114">
        <v>23</v>
      </c>
      <c r="B114" t="s">
        <v>32</v>
      </c>
      <c r="C114">
        <v>21</v>
      </c>
      <c r="D114">
        <v>73</v>
      </c>
      <c r="E114" s="6">
        <f t="shared" si="2"/>
        <v>22.777777777777779</v>
      </c>
      <c r="F114">
        <v>55</v>
      </c>
      <c r="G114" t="s">
        <v>33</v>
      </c>
      <c r="H114" t="s">
        <v>9</v>
      </c>
      <c r="I114" t="s">
        <v>16</v>
      </c>
      <c r="J114">
        <v>5</v>
      </c>
      <c r="K114" t="s">
        <v>26</v>
      </c>
    </row>
    <row r="115" spans="1:11" x14ac:dyDescent="0.25">
      <c r="A115">
        <v>24</v>
      </c>
      <c r="B115" t="s">
        <v>32</v>
      </c>
      <c r="C115">
        <v>21</v>
      </c>
      <c r="D115">
        <v>75</v>
      </c>
      <c r="E115" s="6">
        <f t="shared" si="2"/>
        <v>23.888888888888889</v>
      </c>
      <c r="F115">
        <v>54</v>
      </c>
      <c r="G115" s="1">
        <v>0.59375</v>
      </c>
      <c r="H115" t="s">
        <v>9</v>
      </c>
      <c r="I115" t="s">
        <v>16</v>
      </c>
      <c r="J115" t="s">
        <v>14</v>
      </c>
      <c r="K115" t="s">
        <v>26</v>
      </c>
    </row>
    <row r="116" spans="1:11" x14ac:dyDescent="0.25">
      <c r="A116">
        <v>25</v>
      </c>
      <c r="B116" t="s">
        <v>32</v>
      </c>
      <c r="C116">
        <v>21</v>
      </c>
      <c r="D116">
        <v>75</v>
      </c>
      <c r="E116" s="6">
        <f t="shared" si="2"/>
        <v>23.888888888888889</v>
      </c>
      <c r="F116">
        <v>54</v>
      </c>
      <c r="G116" s="1">
        <v>0.59375</v>
      </c>
      <c r="H116" t="s">
        <v>9</v>
      </c>
      <c r="I116" t="s">
        <v>16</v>
      </c>
      <c r="J116">
        <v>5</v>
      </c>
      <c r="K116" t="s">
        <v>26</v>
      </c>
    </row>
    <row r="117" spans="1:11" x14ac:dyDescent="0.25">
      <c r="A117">
        <v>26</v>
      </c>
      <c r="B117" t="s">
        <v>32</v>
      </c>
      <c r="C117">
        <v>21</v>
      </c>
      <c r="D117">
        <v>75</v>
      </c>
      <c r="E117" s="6">
        <f t="shared" si="2"/>
        <v>23.888888888888889</v>
      </c>
      <c r="F117">
        <v>54</v>
      </c>
      <c r="G117" s="1">
        <v>0.59375</v>
      </c>
      <c r="H117" t="s">
        <v>9</v>
      </c>
      <c r="I117" t="s">
        <v>16</v>
      </c>
      <c r="J117">
        <v>5</v>
      </c>
      <c r="K117" t="s">
        <v>26</v>
      </c>
    </row>
    <row r="118" spans="1:11" x14ac:dyDescent="0.25">
      <c r="A118">
        <v>27</v>
      </c>
      <c r="B118" t="s">
        <v>34</v>
      </c>
      <c r="C118">
        <v>12</v>
      </c>
      <c r="D118">
        <v>72</v>
      </c>
      <c r="E118" s="6">
        <f t="shared" si="2"/>
        <v>22.222222222222221</v>
      </c>
      <c r="F118">
        <v>56</v>
      </c>
      <c r="G118" s="1">
        <v>0.4513888888888889</v>
      </c>
      <c r="H118" t="s">
        <v>9</v>
      </c>
      <c r="I118" t="s">
        <v>16</v>
      </c>
      <c r="J118">
        <v>8</v>
      </c>
      <c r="K118" t="s">
        <v>26</v>
      </c>
    </row>
    <row r="119" spans="1:11" x14ac:dyDescent="0.25">
      <c r="A119">
        <v>28</v>
      </c>
      <c r="B119" t="s">
        <v>34</v>
      </c>
      <c r="C119">
        <v>12</v>
      </c>
      <c r="D119">
        <v>72</v>
      </c>
      <c r="E119" s="6">
        <f t="shared" si="2"/>
        <v>22.222222222222221</v>
      </c>
      <c r="F119">
        <v>56</v>
      </c>
      <c r="G119" s="1">
        <v>0.4513888888888889</v>
      </c>
      <c r="H119" t="s">
        <v>9</v>
      </c>
      <c r="I119" t="s">
        <v>16</v>
      </c>
      <c r="J119">
        <v>3</v>
      </c>
      <c r="K119" t="s">
        <v>26</v>
      </c>
    </row>
    <row r="120" spans="1:11" x14ac:dyDescent="0.25">
      <c r="A120">
        <v>29</v>
      </c>
      <c r="B120" t="s">
        <v>34</v>
      </c>
      <c r="C120">
        <v>12</v>
      </c>
      <c r="D120">
        <v>72</v>
      </c>
      <c r="E120" s="6">
        <f t="shared" si="2"/>
        <v>22.222222222222221</v>
      </c>
      <c r="F120">
        <v>56</v>
      </c>
      <c r="G120" s="1">
        <v>0.45138888888888901</v>
      </c>
      <c r="H120" t="s">
        <v>9</v>
      </c>
      <c r="I120" t="s">
        <v>16</v>
      </c>
      <c r="J120" t="s">
        <v>14</v>
      </c>
      <c r="K120" t="s">
        <v>26</v>
      </c>
    </row>
    <row r="121" spans="1:11" x14ac:dyDescent="0.25">
      <c r="A121">
        <v>30</v>
      </c>
      <c r="B121" t="s">
        <v>34</v>
      </c>
      <c r="C121">
        <v>21</v>
      </c>
      <c r="D121">
        <v>73</v>
      </c>
      <c r="E121" s="6">
        <f t="shared" si="2"/>
        <v>22.777777777777779</v>
      </c>
      <c r="F121">
        <v>53</v>
      </c>
      <c r="G121" s="1">
        <v>0.56736111111111109</v>
      </c>
      <c r="H121" t="s">
        <v>9</v>
      </c>
      <c r="I121" t="s">
        <v>16</v>
      </c>
      <c r="J121">
        <v>4</v>
      </c>
      <c r="K121" t="s">
        <v>26</v>
      </c>
    </row>
    <row r="122" spans="1:11" x14ac:dyDescent="0.25">
      <c r="A122">
        <v>1</v>
      </c>
      <c r="B122" t="s">
        <v>10</v>
      </c>
      <c r="C122">
        <v>12</v>
      </c>
      <c r="D122">
        <v>72</v>
      </c>
      <c r="E122" s="6">
        <f>(D122-32)*5/9</f>
        <v>22.222222222222221</v>
      </c>
      <c r="F122">
        <v>43</v>
      </c>
      <c r="G122" s="1">
        <v>0.66666666666666663</v>
      </c>
      <c r="H122" t="s">
        <v>12</v>
      </c>
      <c r="I122" t="s">
        <v>16</v>
      </c>
      <c r="J122">
        <v>2</v>
      </c>
      <c r="K122" t="s">
        <v>26</v>
      </c>
    </row>
    <row r="123" spans="1:11" x14ac:dyDescent="0.25">
      <c r="A123">
        <v>2</v>
      </c>
      <c r="B123" t="s">
        <v>22</v>
      </c>
      <c r="C123">
        <v>12</v>
      </c>
      <c r="D123">
        <v>81</v>
      </c>
      <c r="E123" s="6">
        <f t="shared" ref="E123:E151" si="3">(D123-32)*5/9</f>
        <v>27.222222222222221</v>
      </c>
      <c r="F123">
        <v>38</v>
      </c>
      <c r="G123" s="1">
        <v>0.58680555555555558</v>
      </c>
      <c r="H123" t="s">
        <v>12</v>
      </c>
      <c r="I123" t="s">
        <v>16</v>
      </c>
      <c r="J123" t="s">
        <v>14</v>
      </c>
      <c r="K123" t="s">
        <v>26</v>
      </c>
    </row>
    <row r="124" spans="1:11" x14ac:dyDescent="0.25">
      <c r="A124">
        <v>3</v>
      </c>
      <c r="B124" t="s">
        <v>23</v>
      </c>
      <c r="C124">
        <v>12</v>
      </c>
      <c r="D124">
        <v>77</v>
      </c>
      <c r="E124" s="6">
        <f t="shared" si="3"/>
        <v>25</v>
      </c>
      <c r="F124">
        <v>56</v>
      </c>
      <c r="G124" s="1">
        <v>0.62083333333333335</v>
      </c>
      <c r="H124" t="s">
        <v>12</v>
      </c>
      <c r="I124" t="s">
        <v>16</v>
      </c>
      <c r="J124" t="s">
        <v>14</v>
      </c>
      <c r="K124" t="s">
        <v>26</v>
      </c>
    </row>
    <row r="125" spans="1:11" x14ac:dyDescent="0.25">
      <c r="A125">
        <v>4</v>
      </c>
      <c r="B125" t="s">
        <v>23</v>
      </c>
      <c r="C125">
        <v>12</v>
      </c>
      <c r="D125">
        <v>77</v>
      </c>
      <c r="E125" s="6">
        <f t="shared" si="3"/>
        <v>25</v>
      </c>
      <c r="F125">
        <v>56</v>
      </c>
      <c r="G125" s="1">
        <v>0.62083333333333335</v>
      </c>
      <c r="H125" t="s">
        <v>12</v>
      </c>
      <c r="I125" t="s">
        <v>16</v>
      </c>
      <c r="J125" t="s">
        <v>14</v>
      </c>
      <c r="K125" t="s">
        <v>26</v>
      </c>
    </row>
    <row r="126" spans="1:11" x14ac:dyDescent="0.25">
      <c r="A126">
        <v>5</v>
      </c>
      <c r="B126" t="s">
        <v>24</v>
      </c>
      <c r="C126">
        <v>12</v>
      </c>
      <c r="D126">
        <v>77</v>
      </c>
      <c r="E126" s="6">
        <f t="shared" si="3"/>
        <v>25</v>
      </c>
      <c r="F126">
        <v>56</v>
      </c>
      <c r="G126" s="1">
        <v>0.62083333333333335</v>
      </c>
      <c r="H126" t="s">
        <v>12</v>
      </c>
      <c r="I126" t="s">
        <v>16</v>
      </c>
      <c r="J126" t="s">
        <v>14</v>
      </c>
      <c r="K126" t="s">
        <v>26</v>
      </c>
    </row>
    <row r="127" spans="1:11" x14ac:dyDescent="0.25">
      <c r="A127">
        <v>6</v>
      </c>
      <c r="B127" t="s">
        <v>27</v>
      </c>
      <c r="C127">
        <v>21</v>
      </c>
      <c r="D127">
        <v>73</v>
      </c>
      <c r="E127" s="6">
        <f t="shared" si="3"/>
        <v>22.777777777777779</v>
      </c>
      <c r="F127">
        <v>55</v>
      </c>
      <c r="G127" s="1">
        <v>0.59027777777777779</v>
      </c>
      <c r="H127" t="s">
        <v>12</v>
      </c>
      <c r="I127" t="s">
        <v>16</v>
      </c>
      <c r="J127">
        <v>2</v>
      </c>
      <c r="K127" t="s">
        <v>26</v>
      </c>
    </row>
    <row r="128" spans="1:11" x14ac:dyDescent="0.25">
      <c r="A128">
        <v>7</v>
      </c>
      <c r="B128" t="s">
        <v>27</v>
      </c>
      <c r="C128">
        <v>21</v>
      </c>
      <c r="D128">
        <v>73</v>
      </c>
      <c r="E128" s="6">
        <f t="shared" si="3"/>
        <v>22.777777777777779</v>
      </c>
      <c r="F128">
        <v>55</v>
      </c>
      <c r="G128" s="1">
        <v>0.59027777777777779</v>
      </c>
      <c r="H128" t="s">
        <v>12</v>
      </c>
      <c r="I128" t="s">
        <v>16</v>
      </c>
      <c r="J128" t="s">
        <v>14</v>
      </c>
      <c r="K128" t="s">
        <v>26</v>
      </c>
    </row>
    <row r="129" spans="1:11" x14ac:dyDescent="0.25">
      <c r="A129">
        <v>8</v>
      </c>
      <c r="B129" t="s">
        <v>27</v>
      </c>
      <c r="C129">
        <v>21</v>
      </c>
      <c r="D129">
        <v>73</v>
      </c>
      <c r="E129" s="6">
        <f t="shared" si="3"/>
        <v>22.777777777777779</v>
      </c>
      <c r="F129">
        <v>55</v>
      </c>
      <c r="G129" s="1">
        <v>0.59027777777777779</v>
      </c>
      <c r="H129" t="s">
        <v>12</v>
      </c>
      <c r="I129" t="s">
        <v>16</v>
      </c>
      <c r="J129">
        <v>2</v>
      </c>
      <c r="K129" t="s">
        <v>26</v>
      </c>
    </row>
    <row r="130" spans="1:11" x14ac:dyDescent="0.25">
      <c r="A130">
        <v>9</v>
      </c>
      <c r="B130" t="s">
        <v>28</v>
      </c>
      <c r="C130">
        <v>21</v>
      </c>
      <c r="D130">
        <v>73</v>
      </c>
      <c r="E130" s="6">
        <f t="shared" si="3"/>
        <v>22.777777777777779</v>
      </c>
      <c r="F130">
        <v>54</v>
      </c>
      <c r="G130" s="1">
        <v>0.50694444444444442</v>
      </c>
      <c r="H130" t="s">
        <v>12</v>
      </c>
      <c r="I130" t="s">
        <v>16</v>
      </c>
      <c r="J130">
        <v>4</v>
      </c>
      <c r="K130" t="s">
        <v>26</v>
      </c>
    </row>
    <row r="131" spans="1:11" x14ac:dyDescent="0.25">
      <c r="A131">
        <v>10</v>
      </c>
      <c r="B131" t="s">
        <v>28</v>
      </c>
      <c r="C131">
        <v>21</v>
      </c>
      <c r="D131">
        <v>73</v>
      </c>
      <c r="E131" s="6">
        <f t="shared" si="3"/>
        <v>22.777777777777779</v>
      </c>
      <c r="F131">
        <v>54</v>
      </c>
      <c r="G131" s="1">
        <v>0.50694444444444442</v>
      </c>
      <c r="H131" t="s">
        <v>12</v>
      </c>
      <c r="I131" t="s">
        <v>16</v>
      </c>
      <c r="J131">
        <v>3</v>
      </c>
      <c r="K131" t="s">
        <v>26</v>
      </c>
    </row>
    <row r="132" spans="1:11" x14ac:dyDescent="0.25">
      <c r="A132">
        <v>11</v>
      </c>
      <c r="B132" t="s">
        <v>28</v>
      </c>
      <c r="C132">
        <v>21</v>
      </c>
      <c r="D132">
        <v>73</v>
      </c>
      <c r="E132" s="6">
        <f t="shared" si="3"/>
        <v>22.777777777777779</v>
      </c>
      <c r="F132">
        <v>54</v>
      </c>
      <c r="G132" s="1">
        <v>0.50694444444444442</v>
      </c>
      <c r="H132" t="s">
        <v>12</v>
      </c>
      <c r="I132" t="s">
        <v>16</v>
      </c>
      <c r="J132" t="s">
        <v>14</v>
      </c>
      <c r="K132" t="s">
        <v>26</v>
      </c>
    </row>
    <row r="133" spans="1:11" x14ac:dyDescent="0.25">
      <c r="A133">
        <v>12</v>
      </c>
      <c r="B133" t="s">
        <v>29</v>
      </c>
      <c r="C133">
        <v>21</v>
      </c>
      <c r="D133">
        <v>73</v>
      </c>
      <c r="E133" s="6">
        <f t="shared" si="3"/>
        <v>22.777777777777779</v>
      </c>
      <c r="F133">
        <v>54</v>
      </c>
      <c r="G133" t="s">
        <v>30</v>
      </c>
      <c r="H133" t="s">
        <v>12</v>
      </c>
      <c r="I133" t="s">
        <v>16</v>
      </c>
      <c r="J133">
        <v>4</v>
      </c>
      <c r="K133" t="s">
        <v>26</v>
      </c>
    </row>
    <row r="134" spans="1:11" x14ac:dyDescent="0.25">
      <c r="A134">
        <v>13</v>
      </c>
      <c r="B134" t="s">
        <v>29</v>
      </c>
      <c r="C134">
        <v>21</v>
      </c>
      <c r="D134">
        <v>73</v>
      </c>
      <c r="E134" s="6">
        <f t="shared" si="3"/>
        <v>22.777777777777779</v>
      </c>
      <c r="F134">
        <v>54</v>
      </c>
      <c r="G134" t="s">
        <v>30</v>
      </c>
      <c r="H134" t="s">
        <v>12</v>
      </c>
      <c r="I134" t="s">
        <v>16</v>
      </c>
      <c r="J134">
        <v>1</v>
      </c>
      <c r="K134" t="s">
        <v>26</v>
      </c>
    </row>
    <row r="135" spans="1:11" x14ac:dyDescent="0.25">
      <c r="A135">
        <v>14</v>
      </c>
      <c r="B135" t="s">
        <v>29</v>
      </c>
      <c r="C135">
        <v>21</v>
      </c>
      <c r="D135">
        <v>73</v>
      </c>
      <c r="E135" s="6">
        <f t="shared" si="3"/>
        <v>22.777777777777779</v>
      </c>
      <c r="F135">
        <v>54</v>
      </c>
      <c r="G135" t="s">
        <v>30</v>
      </c>
      <c r="H135" t="s">
        <v>12</v>
      </c>
      <c r="I135" t="s">
        <v>16</v>
      </c>
      <c r="J135" t="s">
        <v>14</v>
      </c>
      <c r="K135" t="s">
        <v>26</v>
      </c>
    </row>
    <row r="136" spans="1:11" x14ac:dyDescent="0.25">
      <c r="A136">
        <v>15</v>
      </c>
      <c r="B136" t="s">
        <v>31</v>
      </c>
      <c r="C136">
        <v>12</v>
      </c>
      <c r="D136">
        <v>75</v>
      </c>
      <c r="E136" s="6">
        <f t="shared" si="3"/>
        <v>23.888888888888889</v>
      </c>
      <c r="F136">
        <v>55</v>
      </c>
      <c r="G136" s="1">
        <v>0.43055555555555558</v>
      </c>
      <c r="H136" t="s">
        <v>12</v>
      </c>
      <c r="I136" t="s">
        <v>16</v>
      </c>
      <c r="J136">
        <v>4</v>
      </c>
      <c r="K136" t="s">
        <v>26</v>
      </c>
    </row>
    <row r="137" spans="1:11" x14ac:dyDescent="0.25">
      <c r="A137">
        <v>16</v>
      </c>
      <c r="B137" t="s">
        <v>31</v>
      </c>
      <c r="C137">
        <v>12</v>
      </c>
      <c r="D137">
        <v>75</v>
      </c>
      <c r="E137" s="6">
        <f t="shared" si="3"/>
        <v>23.888888888888889</v>
      </c>
      <c r="F137">
        <v>55</v>
      </c>
      <c r="G137" s="1">
        <v>0.43055555555555558</v>
      </c>
      <c r="H137" t="s">
        <v>12</v>
      </c>
      <c r="I137" t="s">
        <v>16</v>
      </c>
      <c r="J137">
        <v>3</v>
      </c>
      <c r="K137" t="s">
        <v>26</v>
      </c>
    </row>
    <row r="138" spans="1:11" x14ac:dyDescent="0.25">
      <c r="A138">
        <v>17</v>
      </c>
      <c r="B138" t="s">
        <v>31</v>
      </c>
      <c r="C138">
        <v>12</v>
      </c>
      <c r="D138">
        <v>75</v>
      </c>
      <c r="E138" s="6">
        <f t="shared" si="3"/>
        <v>23.888888888888889</v>
      </c>
      <c r="F138">
        <v>55</v>
      </c>
      <c r="G138" s="1">
        <v>0.43055555555555558</v>
      </c>
      <c r="H138" t="s">
        <v>12</v>
      </c>
      <c r="I138" t="s">
        <v>16</v>
      </c>
      <c r="J138" t="s">
        <v>14</v>
      </c>
      <c r="K138" t="s">
        <v>26</v>
      </c>
    </row>
    <row r="139" spans="1:11" x14ac:dyDescent="0.25">
      <c r="A139">
        <v>18</v>
      </c>
      <c r="B139" t="s">
        <v>31</v>
      </c>
      <c r="C139">
        <v>12</v>
      </c>
      <c r="D139">
        <v>75</v>
      </c>
      <c r="E139" s="6">
        <f t="shared" si="3"/>
        <v>23.888888888888889</v>
      </c>
      <c r="F139">
        <v>53</v>
      </c>
      <c r="G139" s="1">
        <v>0.57986111111111105</v>
      </c>
      <c r="H139" t="s">
        <v>12</v>
      </c>
      <c r="I139" t="s">
        <v>16</v>
      </c>
      <c r="J139">
        <v>4</v>
      </c>
      <c r="K139" t="s">
        <v>26</v>
      </c>
    </row>
    <row r="140" spans="1:11" x14ac:dyDescent="0.25">
      <c r="A140">
        <v>19</v>
      </c>
      <c r="B140" t="s">
        <v>31</v>
      </c>
      <c r="C140">
        <v>12</v>
      </c>
      <c r="D140">
        <v>75</v>
      </c>
      <c r="E140" s="6">
        <f t="shared" si="3"/>
        <v>23.888888888888889</v>
      </c>
      <c r="F140">
        <v>53</v>
      </c>
      <c r="G140" s="1">
        <v>0.57986111111111105</v>
      </c>
      <c r="H140" t="s">
        <v>12</v>
      </c>
      <c r="I140" t="s">
        <v>16</v>
      </c>
      <c r="J140">
        <v>5</v>
      </c>
      <c r="K140" t="s">
        <v>26</v>
      </c>
    </row>
    <row r="141" spans="1:11" x14ac:dyDescent="0.25">
      <c r="A141">
        <v>20</v>
      </c>
      <c r="B141" t="s">
        <v>31</v>
      </c>
      <c r="C141">
        <v>12</v>
      </c>
      <c r="D141">
        <v>75</v>
      </c>
      <c r="E141" s="6">
        <f t="shared" si="3"/>
        <v>23.888888888888889</v>
      </c>
      <c r="F141">
        <v>53</v>
      </c>
      <c r="G141" s="1">
        <v>0.57986111111111105</v>
      </c>
      <c r="H141" t="s">
        <v>12</v>
      </c>
      <c r="I141" t="s">
        <v>16</v>
      </c>
      <c r="J141">
        <v>1</v>
      </c>
      <c r="K141" t="s">
        <v>26</v>
      </c>
    </row>
    <row r="142" spans="1:11" x14ac:dyDescent="0.25">
      <c r="A142">
        <v>21</v>
      </c>
      <c r="B142" t="s">
        <v>32</v>
      </c>
      <c r="C142">
        <v>21</v>
      </c>
      <c r="D142">
        <v>73</v>
      </c>
      <c r="E142" s="6">
        <f t="shared" si="3"/>
        <v>22.777777777777779</v>
      </c>
      <c r="F142">
        <v>55</v>
      </c>
      <c r="G142" t="s">
        <v>33</v>
      </c>
      <c r="H142" t="s">
        <v>12</v>
      </c>
      <c r="I142" t="s">
        <v>16</v>
      </c>
      <c r="J142">
        <v>2</v>
      </c>
      <c r="K142" t="s">
        <v>26</v>
      </c>
    </row>
    <row r="143" spans="1:11" x14ac:dyDescent="0.25">
      <c r="A143">
        <v>22</v>
      </c>
      <c r="B143" t="s">
        <v>32</v>
      </c>
      <c r="C143">
        <v>21</v>
      </c>
      <c r="D143">
        <v>73</v>
      </c>
      <c r="E143" s="6">
        <f t="shared" si="3"/>
        <v>22.777777777777779</v>
      </c>
      <c r="F143">
        <v>55</v>
      </c>
      <c r="G143" t="s">
        <v>33</v>
      </c>
      <c r="H143" t="s">
        <v>12</v>
      </c>
      <c r="I143" t="s">
        <v>16</v>
      </c>
      <c r="J143">
        <v>2</v>
      </c>
      <c r="K143" t="s">
        <v>26</v>
      </c>
    </row>
    <row r="144" spans="1:11" x14ac:dyDescent="0.25">
      <c r="A144">
        <v>23</v>
      </c>
      <c r="B144" t="s">
        <v>32</v>
      </c>
      <c r="C144">
        <v>21</v>
      </c>
      <c r="D144">
        <v>73</v>
      </c>
      <c r="E144" s="6">
        <f t="shared" si="3"/>
        <v>22.777777777777779</v>
      </c>
      <c r="F144">
        <v>55</v>
      </c>
      <c r="G144" t="s">
        <v>33</v>
      </c>
      <c r="H144" t="s">
        <v>12</v>
      </c>
      <c r="I144" t="s">
        <v>16</v>
      </c>
      <c r="J144">
        <v>5</v>
      </c>
      <c r="K144" t="s">
        <v>26</v>
      </c>
    </row>
    <row r="145" spans="1:11" x14ac:dyDescent="0.25">
      <c r="A145">
        <v>24</v>
      </c>
      <c r="B145" t="s">
        <v>32</v>
      </c>
      <c r="C145">
        <v>21</v>
      </c>
      <c r="D145">
        <v>75</v>
      </c>
      <c r="E145" s="6">
        <f t="shared" si="3"/>
        <v>23.888888888888889</v>
      </c>
      <c r="F145">
        <v>54</v>
      </c>
      <c r="G145" s="1">
        <v>0.59375</v>
      </c>
      <c r="H145" t="s">
        <v>12</v>
      </c>
      <c r="I145" t="s">
        <v>16</v>
      </c>
      <c r="J145" t="s">
        <v>14</v>
      </c>
      <c r="K145" t="s">
        <v>26</v>
      </c>
    </row>
    <row r="146" spans="1:11" x14ac:dyDescent="0.25">
      <c r="A146">
        <v>25</v>
      </c>
      <c r="B146" t="s">
        <v>32</v>
      </c>
      <c r="C146">
        <v>21</v>
      </c>
      <c r="D146">
        <v>75</v>
      </c>
      <c r="E146" s="6">
        <f t="shared" si="3"/>
        <v>23.888888888888889</v>
      </c>
      <c r="F146">
        <v>54</v>
      </c>
      <c r="G146" s="1">
        <v>0.59375</v>
      </c>
      <c r="H146" t="s">
        <v>12</v>
      </c>
      <c r="I146" t="s">
        <v>16</v>
      </c>
      <c r="J146">
        <v>7</v>
      </c>
      <c r="K146" t="s">
        <v>26</v>
      </c>
    </row>
    <row r="147" spans="1:11" x14ac:dyDescent="0.25">
      <c r="A147">
        <v>26</v>
      </c>
      <c r="B147" t="s">
        <v>32</v>
      </c>
      <c r="C147">
        <v>21</v>
      </c>
      <c r="D147">
        <v>75</v>
      </c>
      <c r="E147" s="6">
        <f t="shared" si="3"/>
        <v>23.888888888888889</v>
      </c>
      <c r="F147">
        <v>54</v>
      </c>
      <c r="G147" s="1">
        <v>0.59375</v>
      </c>
      <c r="H147" t="s">
        <v>12</v>
      </c>
      <c r="I147" t="s">
        <v>16</v>
      </c>
      <c r="J147">
        <v>3</v>
      </c>
      <c r="K147" t="s">
        <v>26</v>
      </c>
    </row>
    <row r="148" spans="1:11" x14ac:dyDescent="0.25">
      <c r="A148">
        <v>27</v>
      </c>
      <c r="B148" t="s">
        <v>34</v>
      </c>
      <c r="C148">
        <v>12</v>
      </c>
      <c r="D148">
        <v>72</v>
      </c>
      <c r="E148" s="6">
        <f t="shared" si="3"/>
        <v>22.222222222222221</v>
      </c>
      <c r="F148">
        <v>56</v>
      </c>
      <c r="G148" s="1">
        <v>0.4513888888888889</v>
      </c>
      <c r="H148" t="s">
        <v>12</v>
      </c>
      <c r="I148" t="s">
        <v>16</v>
      </c>
      <c r="J148">
        <v>3</v>
      </c>
      <c r="K148" t="s">
        <v>26</v>
      </c>
    </row>
    <row r="149" spans="1:11" x14ac:dyDescent="0.25">
      <c r="A149">
        <v>28</v>
      </c>
      <c r="B149" t="s">
        <v>34</v>
      </c>
      <c r="C149">
        <v>12</v>
      </c>
      <c r="D149">
        <v>72</v>
      </c>
      <c r="E149" s="6">
        <f t="shared" si="3"/>
        <v>22.222222222222221</v>
      </c>
      <c r="F149">
        <v>56</v>
      </c>
      <c r="G149" s="1">
        <v>0.4513888888888889</v>
      </c>
      <c r="H149" t="s">
        <v>12</v>
      </c>
      <c r="I149" t="s">
        <v>16</v>
      </c>
      <c r="J149">
        <v>4</v>
      </c>
      <c r="K149" t="s">
        <v>26</v>
      </c>
    </row>
    <row r="150" spans="1:11" x14ac:dyDescent="0.25">
      <c r="A150">
        <v>29</v>
      </c>
      <c r="B150" t="s">
        <v>34</v>
      </c>
      <c r="C150">
        <v>12</v>
      </c>
      <c r="D150">
        <v>72</v>
      </c>
      <c r="E150" s="6">
        <f t="shared" si="3"/>
        <v>22.222222222222221</v>
      </c>
      <c r="F150">
        <v>56</v>
      </c>
      <c r="G150" s="1">
        <v>0.45138888888888901</v>
      </c>
      <c r="H150" t="s">
        <v>12</v>
      </c>
      <c r="I150" t="s">
        <v>16</v>
      </c>
      <c r="J150" t="s">
        <v>14</v>
      </c>
      <c r="K150" t="s">
        <v>26</v>
      </c>
    </row>
    <row r="151" spans="1:11" x14ac:dyDescent="0.25">
      <c r="A151">
        <v>30</v>
      </c>
      <c r="B151" t="s">
        <v>34</v>
      </c>
      <c r="C151">
        <v>21</v>
      </c>
      <c r="D151">
        <v>73</v>
      </c>
      <c r="E151" s="6">
        <f t="shared" si="3"/>
        <v>22.777777777777779</v>
      </c>
      <c r="F151">
        <v>53</v>
      </c>
      <c r="G151" s="1">
        <v>0.56736111111111109</v>
      </c>
      <c r="H151" t="s">
        <v>12</v>
      </c>
      <c r="I151" t="s">
        <v>16</v>
      </c>
      <c r="J151">
        <v>3</v>
      </c>
      <c r="K151" t="s">
        <v>26</v>
      </c>
    </row>
    <row r="152" spans="1:11" x14ac:dyDescent="0.25">
      <c r="A152">
        <v>1</v>
      </c>
      <c r="B152" t="s">
        <v>10</v>
      </c>
      <c r="C152">
        <v>12</v>
      </c>
      <c r="D152">
        <v>72</v>
      </c>
      <c r="E152" s="6">
        <f>(D152-32)*5/9</f>
        <v>22.222222222222221</v>
      </c>
      <c r="F152">
        <v>43</v>
      </c>
      <c r="G152" s="1">
        <v>0.66666666666666663</v>
      </c>
      <c r="H152" t="s">
        <v>15</v>
      </c>
      <c r="I152" t="s">
        <v>16</v>
      </c>
      <c r="J152" t="s">
        <v>14</v>
      </c>
      <c r="K152" t="s">
        <v>26</v>
      </c>
    </row>
    <row r="153" spans="1:11" x14ac:dyDescent="0.25">
      <c r="A153">
        <v>2</v>
      </c>
      <c r="B153" t="s">
        <v>22</v>
      </c>
      <c r="C153">
        <v>12</v>
      </c>
      <c r="D153">
        <v>81</v>
      </c>
      <c r="E153" s="6">
        <f t="shared" ref="E153:E181" si="4">(D153-32)*5/9</f>
        <v>27.222222222222221</v>
      </c>
      <c r="F153">
        <v>38</v>
      </c>
      <c r="G153" s="1">
        <v>0.58680555555555558</v>
      </c>
      <c r="H153" t="s">
        <v>15</v>
      </c>
      <c r="I153" t="s">
        <v>16</v>
      </c>
      <c r="J153">
        <v>1</v>
      </c>
      <c r="K153" t="s">
        <v>26</v>
      </c>
    </row>
    <row r="154" spans="1:11" x14ac:dyDescent="0.25">
      <c r="A154">
        <v>3</v>
      </c>
      <c r="B154" t="s">
        <v>23</v>
      </c>
      <c r="C154">
        <v>12</v>
      </c>
      <c r="D154">
        <v>77</v>
      </c>
      <c r="E154" s="6">
        <f t="shared" si="4"/>
        <v>25</v>
      </c>
      <c r="F154">
        <v>56</v>
      </c>
      <c r="G154" s="1">
        <v>0.62083333333333335</v>
      </c>
      <c r="H154" t="s">
        <v>15</v>
      </c>
      <c r="I154" t="s">
        <v>16</v>
      </c>
      <c r="J154" t="s">
        <v>14</v>
      </c>
      <c r="K154" t="s">
        <v>26</v>
      </c>
    </row>
    <row r="155" spans="1:11" x14ac:dyDescent="0.25">
      <c r="A155">
        <v>4</v>
      </c>
      <c r="B155" t="s">
        <v>23</v>
      </c>
      <c r="C155">
        <v>12</v>
      </c>
      <c r="D155">
        <v>77</v>
      </c>
      <c r="E155" s="6">
        <f t="shared" si="4"/>
        <v>25</v>
      </c>
      <c r="F155">
        <v>56</v>
      </c>
      <c r="G155" s="1">
        <v>0.62083333333333335</v>
      </c>
      <c r="H155" t="s">
        <v>15</v>
      </c>
      <c r="I155" t="s">
        <v>16</v>
      </c>
      <c r="J155" t="s">
        <v>14</v>
      </c>
      <c r="K155" t="s">
        <v>26</v>
      </c>
    </row>
    <row r="156" spans="1:11" x14ac:dyDescent="0.25">
      <c r="A156">
        <v>5</v>
      </c>
      <c r="B156" t="s">
        <v>24</v>
      </c>
      <c r="C156">
        <v>12</v>
      </c>
      <c r="D156">
        <v>77</v>
      </c>
      <c r="E156" s="6">
        <f t="shared" si="4"/>
        <v>25</v>
      </c>
      <c r="F156">
        <v>56</v>
      </c>
      <c r="G156" s="1">
        <v>0.62083333333333335</v>
      </c>
      <c r="H156" t="s">
        <v>15</v>
      </c>
      <c r="I156" t="s">
        <v>16</v>
      </c>
      <c r="J156" t="s">
        <v>14</v>
      </c>
      <c r="K156" t="s">
        <v>26</v>
      </c>
    </row>
    <row r="157" spans="1:11" x14ac:dyDescent="0.25">
      <c r="A157">
        <v>6</v>
      </c>
      <c r="B157" t="s">
        <v>27</v>
      </c>
      <c r="C157">
        <v>21</v>
      </c>
      <c r="D157">
        <v>73</v>
      </c>
      <c r="E157" s="6">
        <f t="shared" si="4"/>
        <v>22.777777777777779</v>
      </c>
      <c r="F157">
        <v>55</v>
      </c>
      <c r="G157" s="1">
        <v>0.59027777777777779</v>
      </c>
      <c r="H157" t="s">
        <v>15</v>
      </c>
      <c r="I157" t="s">
        <v>16</v>
      </c>
      <c r="J157" t="s">
        <v>14</v>
      </c>
      <c r="K157" t="s">
        <v>26</v>
      </c>
    </row>
    <row r="158" spans="1:11" x14ac:dyDescent="0.25">
      <c r="A158">
        <v>7</v>
      </c>
      <c r="B158" t="s">
        <v>27</v>
      </c>
      <c r="C158">
        <v>21</v>
      </c>
      <c r="D158">
        <v>73</v>
      </c>
      <c r="E158" s="6">
        <f t="shared" si="4"/>
        <v>22.777777777777779</v>
      </c>
      <c r="F158">
        <v>55</v>
      </c>
      <c r="G158" s="1">
        <v>0.59027777777777779</v>
      </c>
      <c r="H158" t="s">
        <v>15</v>
      </c>
      <c r="I158" t="s">
        <v>16</v>
      </c>
      <c r="J158" t="s">
        <v>14</v>
      </c>
      <c r="K158" t="s">
        <v>26</v>
      </c>
    </row>
    <row r="159" spans="1:11" x14ac:dyDescent="0.25">
      <c r="A159">
        <v>8</v>
      </c>
      <c r="B159" t="s">
        <v>27</v>
      </c>
      <c r="C159">
        <v>21</v>
      </c>
      <c r="D159">
        <v>73</v>
      </c>
      <c r="E159" s="6">
        <f t="shared" si="4"/>
        <v>22.777777777777779</v>
      </c>
      <c r="F159">
        <v>55</v>
      </c>
      <c r="G159" s="1">
        <v>0.59027777777777779</v>
      </c>
      <c r="H159" t="s">
        <v>15</v>
      </c>
      <c r="I159" t="s">
        <v>16</v>
      </c>
      <c r="J159" t="s">
        <v>14</v>
      </c>
      <c r="K159" t="s">
        <v>26</v>
      </c>
    </row>
    <row r="160" spans="1:11" x14ac:dyDescent="0.25">
      <c r="A160">
        <v>9</v>
      </c>
      <c r="B160" t="s">
        <v>28</v>
      </c>
      <c r="C160">
        <v>21</v>
      </c>
      <c r="D160">
        <v>73</v>
      </c>
      <c r="E160" s="6">
        <f t="shared" si="4"/>
        <v>22.777777777777779</v>
      </c>
      <c r="F160">
        <v>54</v>
      </c>
      <c r="G160" s="1">
        <v>0.50694444444444442</v>
      </c>
      <c r="H160" t="s">
        <v>15</v>
      </c>
      <c r="I160" t="s">
        <v>16</v>
      </c>
      <c r="J160" t="s">
        <v>14</v>
      </c>
      <c r="K160" t="s">
        <v>26</v>
      </c>
    </row>
    <row r="161" spans="1:11" x14ac:dyDescent="0.25">
      <c r="A161">
        <v>10</v>
      </c>
      <c r="B161" t="s">
        <v>28</v>
      </c>
      <c r="C161">
        <v>21</v>
      </c>
      <c r="D161">
        <v>73</v>
      </c>
      <c r="E161" s="6">
        <f t="shared" si="4"/>
        <v>22.777777777777779</v>
      </c>
      <c r="F161">
        <v>54</v>
      </c>
      <c r="G161" s="1">
        <v>0.50694444444444442</v>
      </c>
      <c r="H161" t="s">
        <v>15</v>
      </c>
      <c r="I161" t="s">
        <v>16</v>
      </c>
      <c r="J161">
        <v>1</v>
      </c>
      <c r="K161" t="s">
        <v>26</v>
      </c>
    </row>
    <row r="162" spans="1:11" x14ac:dyDescent="0.25">
      <c r="A162">
        <v>11</v>
      </c>
      <c r="B162" t="s">
        <v>28</v>
      </c>
      <c r="C162">
        <v>21</v>
      </c>
      <c r="D162">
        <v>73</v>
      </c>
      <c r="E162" s="6">
        <f t="shared" si="4"/>
        <v>22.777777777777779</v>
      </c>
      <c r="F162">
        <v>54</v>
      </c>
      <c r="G162" s="1">
        <v>0.50694444444444442</v>
      </c>
      <c r="H162" t="s">
        <v>15</v>
      </c>
      <c r="I162" t="s">
        <v>16</v>
      </c>
      <c r="J162">
        <v>23</v>
      </c>
      <c r="K162" t="s">
        <v>26</v>
      </c>
    </row>
    <row r="163" spans="1:11" x14ac:dyDescent="0.25">
      <c r="A163">
        <v>12</v>
      </c>
      <c r="B163" t="s">
        <v>29</v>
      </c>
      <c r="C163">
        <v>21</v>
      </c>
      <c r="D163">
        <v>73</v>
      </c>
      <c r="E163" s="6">
        <f t="shared" si="4"/>
        <v>22.777777777777779</v>
      </c>
      <c r="F163">
        <v>54</v>
      </c>
      <c r="G163" t="s">
        <v>30</v>
      </c>
      <c r="H163" t="s">
        <v>15</v>
      </c>
      <c r="I163" t="s">
        <v>16</v>
      </c>
      <c r="J163" t="s">
        <v>14</v>
      </c>
      <c r="K163" t="s">
        <v>26</v>
      </c>
    </row>
    <row r="164" spans="1:11" x14ac:dyDescent="0.25">
      <c r="A164">
        <v>13</v>
      </c>
      <c r="B164" t="s">
        <v>29</v>
      </c>
      <c r="C164">
        <v>21</v>
      </c>
      <c r="D164">
        <v>73</v>
      </c>
      <c r="E164" s="6">
        <f t="shared" si="4"/>
        <v>22.777777777777779</v>
      </c>
      <c r="F164">
        <v>54</v>
      </c>
      <c r="G164" t="s">
        <v>30</v>
      </c>
      <c r="H164" t="s">
        <v>15</v>
      </c>
      <c r="I164" t="s">
        <v>16</v>
      </c>
      <c r="J164" t="s">
        <v>14</v>
      </c>
      <c r="K164" t="s">
        <v>26</v>
      </c>
    </row>
    <row r="165" spans="1:11" x14ac:dyDescent="0.25">
      <c r="A165">
        <v>14</v>
      </c>
      <c r="B165" t="s">
        <v>29</v>
      </c>
      <c r="C165">
        <v>21</v>
      </c>
      <c r="D165">
        <v>73</v>
      </c>
      <c r="E165" s="6">
        <f t="shared" si="4"/>
        <v>22.777777777777779</v>
      </c>
      <c r="F165">
        <v>54</v>
      </c>
      <c r="G165" t="s">
        <v>30</v>
      </c>
      <c r="H165" t="s">
        <v>15</v>
      </c>
      <c r="I165" t="s">
        <v>16</v>
      </c>
      <c r="J165">
        <v>6</v>
      </c>
      <c r="K165" t="s">
        <v>26</v>
      </c>
    </row>
    <row r="166" spans="1:11" x14ac:dyDescent="0.25">
      <c r="A166">
        <v>15</v>
      </c>
      <c r="B166" t="s">
        <v>31</v>
      </c>
      <c r="C166">
        <v>12</v>
      </c>
      <c r="D166">
        <v>75</v>
      </c>
      <c r="E166" s="6">
        <f t="shared" si="4"/>
        <v>23.888888888888889</v>
      </c>
      <c r="F166">
        <v>55</v>
      </c>
      <c r="G166" s="1">
        <v>0.43055555555555558</v>
      </c>
      <c r="H166" t="s">
        <v>15</v>
      </c>
      <c r="I166" t="s">
        <v>16</v>
      </c>
      <c r="J166">
        <v>1</v>
      </c>
      <c r="K166" t="s">
        <v>26</v>
      </c>
    </row>
    <row r="167" spans="1:11" x14ac:dyDescent="0.25">
      <c r="A167">
        <v>16</v>
      </c>
      <c r="B167" t="s">
        <v>31</v>
      </c>
      <c r="C167">
        <v>12</v>
      </c>
      <c r="D167">
        <v>75</v>
      </c>
      <c r="E167" s="6">
        <f t="shared" si="4"/>
        <v>23.888888888888889</v>
      </c>
      <c r="F167">
        <v>55</v>
      </c>
      <c r="G167" s="1">
        <v>0.43055555555555558</v>
      </c>
      <c r="H167" t="s">
        <v>15</v>
      </c>
      <c r="I167" t="s">
        <v>16</v>
      </c>
      <c r="J167">
        <v>2</v>
      </c>
      <c r="K167" t="s">
        <v>26</v>
      </c>
    </row>
    <row r="168" spans="1:11" x14ac:dyDescent="0.25">
      <c r="A168">
        <v>17</v>
      </c>
      <c r="B168" t="s">
        <v>31</v>
      </c>
      <c r="C168">
        <v>12</v>
      </c>
      <c r="D168">
        <v>75</v>
      </c>
      <c r="E168" s="6">
        <f t="shared" si="4"/>
        <v>23.888888888888889</v>
      </c>
      <c r="F168">
        <v>55</v>
      </c>
      <c r="G168" s="1">
        <v>0.43055555555555558</v>
      </c>
      <c r="H168" t="s">
        <v>15</v>
      </c>
      <c r="I168" t="s">
        <v>16</v>
      </c>
      <c r="J168">
        <v>11</v>
      </c>
      <c r="K168" t="s">
        <v>26</v>
      </c>
    </row>
    <row r="169" spans="1:11" x14ac:dyDescent="0.25">
      <c r="A169">
        <v>18</v>
      </c>
      <c r="B169" t="s">
        <v>31</v>
      </c>
      <c r="C169">
        <v>12</v>
      </c>
      <c r="D169">
        <v>75</v>
      </c>
      <c r="E169" s="6">
        <f t="shared" si="4"/>
        <v>23.888888888888889</v>
      </c>
      <c r="F169">
        <v>53</v>
      </c>
      <c r="G169" s="1">
        <v>0.57986111111111105</v>
      </c>
      <c r="H169" t="s">
        <v>15</v>
      </c>
      <c r="I169" t="s">
        <v>16</v>
      </c>
      <c r="J169">
        <v>1</v>
      </c>
      <c r="K169" t="s">
        <v>26</v>
      </c>
    </row>
    <row r="170" spans="1:11" x14ac:dyDescent="0.25">
      <c r="A170">
        <v>19</v>
      </c>
      <c r="B170" t="s">
        <v>31</v>
      </c>
      <c r="C170">
        <v>12</v>
      </c>
      <c r="D170">
        <v>75</v>
      </c>
      <c r="E170" s="6">
        <f t="shared" si="4"/>
        <v>23.888888888888889</v>
      </c>
      <c r="F170">
        <v>53</v>
      </c>
      <c r="G170" s="1">
        <v>0.57986111111111105</v>
      </c>
      <c r="H170" t="s">
        <v>15</v>
      </c>
      <c r="I170" t="s">
        <v>16</v>
      </c>
      <c r="J170">
        <v>4</v>
      </c>
      <c r="K170" t="s">
        <v>26</v>
      </c>
    </row>
    <row r="171" spans="1:11" x14ac:dyDescent="0.25">
      <c r="A171">
        <v>20</v>
      </c>
      <c r="B171" t="s">
        <v>31</v>
      </c>
      <c r="C171">
        <v>12</v>
      </c>
      <c r="D171">
        <v>75</v>
      </c>
      <c r="E171" s="6">
        <f t="shared" si="4"/>
        <v>23.888888888888889</v>
      </c>
      <c r="F171">
        <v>53</v>
      </c>
      <c r="G171" s="1">
        <v>0.57986111111111105</v>
      </c>
      <c r="H171" t="s">
        <v>15</v>
      </c>
      <c r="I171" t="s">
        <v>16</v>
      </c>
      <c r="J171">
        <v>2</v>
      </c>
      <c r="K171" t="s">
        <v>26</v>
      </c>
    </row>
    <row r="172" spans="1:11" x14ac:dyDescent="0.25">
      <c r="A172">
        <v>21</v>
      </c>
      <c r="B172" t="s">
        <v>32</v>
      </c>
      <c r="C172">
        <v>21</v>
      </c>
      <c r="D172">
        <v>73</v>
      </c>
      <c r="E172" s="6">
        <f t="shared" si="4"/>
        <v>22.777777777777779</v>
      </c>
      <c r="F172">
        <v>55</v>
      </c>
      <c r="G172" t="s">
        <v>33</v>
      </c>
      <c r="H172" t="s">
        <v>15</v>
      </c>
      <c r="I172" t="s">
        <v>16</v>
      </c>
      <c r="J172">
        <v>1</v>
      </c>
      <c r="K172" t="s">
        <v>26</v>
      </c>
    </row>
    <row r="173" spans="1:11" x14ac:dyDescent="0.25">
      <c r="A173">
        <v>22</v>
      </c>
      <c r="B173" t="s">
        <v>32</v>
      </c>
      <c r="C173">
        <v>21</v>
      </c>
      <c r="D173">
        <v>73</v>
      </c>
      <c r="E173" s="6">
        <f t="shared" si="4"/>
        <v>22.777777777777779</v>
      </c>
      <c r="F173">
        <v>55</v>
      </c>
      <c r="G173" t="s">
        <v>33</v>
      </c>
      <c r="H173" t="s">
        <v>15</v>
      </c>
      <c r="I173" t="s">
        <v>16</v>
      </c>
      <c r="J173">
        <v>1</v>
      </c>
      <c r="K173" t="s">
        <v>26</v>
      </c>
    </row>
    <row r="174" spans="1:11" x14ac:dyDescent="0.25">
      <c r="A174">
        <v>23</v>
      </c>
      <c r="B174" t="s">
        <v>32</v>
      </c>
      <c r="C174">
        <v>21</v>
      </c>
      <c r="D174">
        <v>73</v>
      </c>
      <c r="E174" s="6">
        <f t="shared" si="4"/>
        <v>22.777777777777779</v>
      </c>
      <c r="F174">
        <v>55</v>
      </c>
      <c r="G174" t="s">
        <v>33</v>
      </c>
      <c r="H174" t="s">
        <v>15</v>
      </c>
      <c r="I174" t="s">
        <v>16</v>
      </c>
      <c r="J174">
        <v>1</v>
      </c>
      <c r="K174" t="s">
        <v>26</v>
      </c>
    </row>
    <row r="175" spans="1:11" x14ac:dyDescent="0.25">
      <c r="A175">
        <v>24</v>
      </c>
      <c r="B175" t="s">
        <v>32</v>
      </c>
      <c r="C175">
        <v>21</v>
      </c>
      <c r="D175">
        <v>75</v>
      </c>
      <c r="E175" s="6">
        <f t="shared" si="4"/>
        <v>23.888888888888889</v>
      </c>
      <c r="F175">
        <v>54</v>
      </c>
      <c r="G175" s="1">
        <v>0.59375</v>
      </c>
      <c r="H175" t="s">
        <v>15</v>
      </c>
      <c r="I175" t="s">
        <v>16</v>
      </c>
      <c r="J175">
        <v>11</v>
      </c>
      <c r="K175" t="s">
        <v>26</v>
      </c>
    </row>
    <row r="176" spans="1:11" x14ac:dyDescent="0.25">
      <c r="A176">
        <v>25</v>
      </c>
      <c r="B176" t="s">
        <v>32</v>
      </c>
      <c r="C176">
        <v>21</v>
      </c>
      <c r="D176">
        <v>75</v>
      </c>
      <c r="E176" s="6">
        <f t="shared" si="4"/>
        <v>23.888888888888889</v>
      </c>
      <c r="F176">
        <v>54</v>
      </c>
      <c r="G176" s="1">
        <v>0.59375</v>
      </c>
      <c r="H176" t="s">
        <v>15</v>
      </c>
      <c r="I176" t="s">
        <v>16</v>
      </c>
      <c r="J176" t="s">
        <v>14</v>
      </c>
      <c r="K176" t="s">
        <v>26</v>
      </c>
    </row>
    <row r="177" spans="1:11" x14ac:dyDescent="0.25">
      <c r="A177">
        <v>26</v>
      </c>
      <c r="B177" t="s">
        <v>32</v>
      </c>
      <c r="C177">
        <v>21</v>
      </c>
      <c r="D177">
        <v>75</v>
      </c>
      <c r="E177" s="6">
        <f t="shared" si="4"/>
        <v>23.888888888888889</v>
      </c>
      <c r="F177">
        <v>54</v>
      </c>
      <c r="G177" s="1">
        <v>0.59375</v>
      </c>
      <c r="H177" t="s">
        <v>15</v>
      </c>
      <c r="I177" t="s">
        <v>16</v>
      </c>
      <c r="J177">
        <v>3</v>
      </c>
      <c r="K177" t="s">
        <v>26</v>
      </c>
    </row>
    <row r="178" spans="1:11" x14ac:dyDescent="0.25">
      <c r="A178">
        <v>27</v>
      </c>
      <c r="B178" t="s">
        <v>34</v>
      </c>
      <c r="C178">
        <v>12</v>
      </c>
      <c r="D178">
        <v>72</v>
      </c>
      <c r="E178" s="6">
        <f t="shared" si="4"/>
        <v>22.222222222222221</v>
      </c>
      <c r="F178">
        <v>56</v>
      </c>
      <c r="G178" s="1">
        <v>0.4513888888888889</v>
      </c>
      <c r="H178" t="s">
        <v>15</v>
      </c>
      <c r="I178" t="s">
        <v>16</v>
      </c>
      <c r="J178">
        <v>2</v>
      </c>
      <c r="K178" t="s">
        <v>26</v>
      </c>
    </row>
    <row r="179" spans="1:11" x14ac:dyDescent="0.25">
      <c r="A179">
        <v>28</v>
      </c>
      <c r="B179" t="s">
        <v>34</v>
      </c>
      <c r="C179">
        <v>12</v>
      </c>
      <c r="D179">
        <v>72</v>
      </c>
      <c r="E179" s="6">
        <f t="shared" si="4"/>
        <v>22.222222222222221</v>
      </c>
      <c r="F179">
        <v>56</v>
      </c>
      <c r="G179" s="1">
        <v>0.4513888888888889</v>
      </c>
      <c r="H179" t="s">
        <v>15</v>
      </c>
      <c r="I179" t="s">
        <v>16</v>
      </c>
      <c r="J179">
        <v>1</v>
      </c>
      <c r="K179" t="s">
        <v>26</v>
      </c>
    </row>
    <row r="180" spans="1:11" x14ac:dyDescent="0.25">
      <c r="A180">
        <v>29</v>
      </c>
      <c r="B180" t="s">
        <v>34</v>
      </c>
      <c r="C180">
        <v>12</v>
      </c>
      <c r="D180">
        <v>72</v>
      </c>
      <c r="E180" s="6">
        <f t="shared" si="4"/>
        <v>22.222222222222221</v>
      </c>
      <c r="F180">
        <v>56</v>
      </c>
      <c r="G180" s="1">
        <v>0.45138888888888901</v>
      </c>
      <c r="H180" t="s">
        <v>15</v>
      </c>
      <c r="I180" t="s">
        <v>16</v>
      </c>
      <c r="J180">
        <v>12</v>
      </c>
      <c r="K180" t="s">
        <v>26</v>
      </c>
    </row>
    <row r="181" spans="1:11" x14ac:dyDescent="0.25">
      <c r="A181">
        <v>30</v>
      </c>
      <c r="B181" t="s">
        <v>34</v>
      </c>
      <c r="C181">
        <v>21</v>
      </c>
      <c r="D181">
        <v>73</v>
      </c>
      <c r="E181" s="6">
        <f t="shared" si="4"/>
        <v>22.777777777777779</v>
      </c>
      <c r="F181">
        <v>53</v>
      </c>
      <c r="G181" s="1">
        <v>0.56736111111111109</v>
      </c>
      <c r="H181" t="s">
        <v>15</v>
      </c>
      <c r="I181" t="s">
        <v>16</v>
      </c>
      <c r="J181" t="s">
        <v>14</v>
      </c>
      <c r="K181" t="s">
        <v>26</v>
      </c>
    </row>
    <row r="182" spans="1:11" x14ac:dyDescent="0.25">
      <c r="A182">
        <v>1</v>
      </c>
      <c r="B182" t="s">
        <v>10</v>
      </c>
      <c r="C182">
        <v>12</v>
      </c>
      <c r="D182">
        <v>72</v>
      </c>
      <c r="E182" s="6">
        <f>(D182-32)*5/9</f>
        <v>22.222222222222221</v>
      </c>
      <c r="F182">
        <v>43</v>
      </c>
      <c r="G182" s="1">
        <v>0.66666666666666663</v>
      </c>
      <c r="H182" t="s">
        <v>9</v>
      </c>
      <c r="I182" t="s">
        <v>17</v>
      </c>
      <c r="J182" t="s">
        <v>14</v>
      </c>
      <c r="K182" t="s">
        <v>26</v>
      </c>
    </row>
    <row r="183" spans="1:11" x14ac:dyDescent="0.25">
      <c r="A183">
        <v>2</v>
      </c>
      <c r="B183" t="s">
        <v>22</v>
      </c>
      <c r="C183">
        <v>12</v>
      </c>
      <c r="D183">
        <v>81</v>
      </c>
      <c r="E183" s="6">
        <f t="shared" ref="E183:E211" si="5">(D183-32)*5/9</f>
        <v>27.222222222222221</v>
      </c>
      <c r="F183">
        <v>38</v>
      </c>
      <c r="G183" s="1">
        <v>0.58680555555555558</v>
      </c>
      <c r="H183" t="s">
        <v>9</v>
      </c>
      <c r="I183" t="s">
        <v>17</v>
      </c>
      <c r="J183" t="s">
        <v>14</v>
      </c>
      <c r="K183" t="s">
        <v>26</v>
      </c>
    </row>
    <row r="184" spans="1:11" x14ac:dyDescent="0.25">
      <c r="A184">
        <v>3</v>
      </c>
      <c r="B184" t="s">
        <v>23</v>
      </c>
      <c r="C184">
        <v>12</v>
      </c>
      <c r="D184">
        <v>77</v>
      </c>
      <c r="E184" s="6">
        <f t="shared" si="5"/>
        <v>25</v>
      </c>
      <c r="F184">
        <v>56</v>
      </c>
      <c r="G184" s="1">
        <v>0.62083333333333335</v>
      </c>
      <c r="H184" t="s">
        <v>9</v>
      </c>
      <c r="I184" t="s">
        <v>17</v>
      </c>
      <c r="J184">
        <v>8</v>
      </c>
      <c r="K184" t="s">
        <v>26</v>
      </c>
    </row>
    <row r="185" spans="1:11" x14ac:dyDescent="0.25">
      <c r="A185">
        <v>4</v>
      </c>
      <c r="B185" t="s">
        <v>23</v>
      </c>
      <c r="C185">
        <v>12</v>
      </c>
      <c r="D185">
        <v>77</v>
      </c>
      <c r="E185" s="6">
        <f t="shared" si="5"/>
        <v>25</v>
      </c>
      <c r="F185">
        <v>56</v>
      </c>
      <c r="G185" s="1">
        <v>0.62083333333333335</v>
      </c>
      <c r="H185" t="s">
        <v>9</v>
      </c>
      <c r="I185" t="s">
        <v>17</v>
      </c>
      <c r="J185">
        <v>18</v>
      </c>
      <c r="K185" t="s">
        <v>26</v>
      </c>
    </row>
    <row r="186" spans="1:11" x14ac:dyDescent="0.25">
      <c r="A186">
        <v>5</v>
      </c>
      <c r="B186" t="s">
        <v>24</v>
      </c>
      <c r="C186">
        <v>12</v>
      </c>
      <c r="D186">
        <v>77</v>
      </c>
      <c r="E186" s="6">
        <f t="shared" si="5"/>
        <v>25</v>
      </c>
      <c r="F186">
        <v>56</v>
      </c>
      <c r="G186" s="1">
        <v>0.62083333333333335</v>
      </c>
      <c r="H186" t="s">
        <v>9</v>
      </c>
      <c r="I186" t="s">
        <v>17</v>
      </c>
      <c r="J186">
        <v>3</v>
      </c>
      <c r="K186" t="s">
        <v>26</v>
      </c>
    </row>
    <row r="187" spans="1:11" x14ac:dyDescent="0.25">
      <c r="A187">
        <v>6</v>
      </c>
      <c r="B187" t="s">
        <v>27</v>
      </c>
      <c r="C187">
        <v>21</v>
      </c>
      <c r="D187">
        <v>73</v>
      </c>
      <c r="E187" s="6">
        <f t="shared" si="5"/>
        <v>22.777777777777779</v>
      </c>
      <c r="F187">
        <v>55</v>
      </c>
      <c r="G187" s="1">
        <v>0.59027777777777779</v>
      </c>
      <c r="H187" t="s">
        <v>9</v>
      </c>
      <c r="I187" t="s">
        <v>17</v>
      </c>
      <c r="J187" t="s">
        <v>14</v>
      </c>
      <c r="K187" t="s">
        <v>26</v>
      </c>
    </row>
    <row r="188" spans="1:11" x14ac:dyDescent="0.25">
      <c r="A188">
        <v>7</v>
      </c>
      <c r="B188" t="s">
        <v>27</v>
      </c>
      <c r="C188">
        <v>21</v>
      </c>
      <c r="D188">
        <v>73</v>
      </c>
      <c r="E188" s="6">
        <f t="shared" si="5"/>
        <v>22.777777777777779</v>
      </c>
      <c r="F188">
        <v>55</v>
      </c>
      <c r="G188" s="1">
        <v>0.59027777777777779</v>
      </c>
      <c r="H188" t="s">
        <v>9</v>
      </c>
      <c r="I188" t="s">
        <v>17</v>
      </c>
      <c r="J188" t="s">
        <v>14</v>
      </c>
      <c r="K188" t="s">
        <v>26</v>
      </c>
    </row>
    <row r="189" spans="1:11" x14ac:dyDescent="0.25">
      <c r="A189">
        <v>8</v>
      </c>
      <c r="B189" t="s">
        <v>27</v>
      </c>
      <c r="C189">
        <v>21</v>
      </c>
      <c r="D189">
        <v>73</v>
      </c>
      <c r="E189" s="6">
        <f t="shared" si="5"/>
        <v>22.777777777777779</v>
      </c>
      <c r="F189">
        <v>55</v>
      </c>
      <c r="G189" s="1">
        <v>0.59027777777777779</v>
      </c>
      <c r="H189" t="s">
        <v>9</v>
      </c>
      <c r="I189" t="s">
        <v>17</v>
      </c>
      <c r="J189">
        <v>6</v>
      </c>
      <c r="K189" t="s">
        <v>26</v>
      </c>
    </row>
    <row r="190" spans="1:11" x14ac:dyDescent="0.25">
      <c r="A190">
        <v>9</v>
      </c>
      <c r="B190" t="s">
        <v>28</v>
      </c>
      <c r="C190">
        <v>21</v>
      </c>
      <c r="D190">
        <v>73</v>
      </c>
      <c r="E190" s="6">
        <f t="shared" si="5"/>
        <v>22.777777777777779</v>
      </c>
      <c r="F190">
        <v>54</v>
      </c>
      <c r="G190" s="1">
        <v>0.50694444444444442</v>
      </c>
      <c r="H190" t="s">
        <v>9</v>
      </c>
      <c r="I190" t="s">
        <v>17</v>
      </c>
      <c r="J190" t="s">
        <v>14</v>
      </c>
      <c r="K190" t="s">
        <v>26</v>
      </c>
    </row>
    <row r="191" spans="1:11" x14ac:dyDescent="0.25">
      <c r="A191">
        <v>10</v>
      </c>
      <c r="B191" t="s">
        <v>28</v>
      </c>
      <c r="C191">
        <v>21</v>
      </c>
      <c r="D191">
        <v>73</v>
      </c>
      <c r="E191" s="6">
        <f t="shared" si="5"/>
        <v>22.777777777777779</v>
      </c>
      <c r="F191">
        <v>54</v>
      </c>
      <c r="G191" s="1">
        <v>0.50694444444444442</v>
      </c>
      <c r="H191" t="s">
        <v>9</v>
      </c>
      <c r="I191" t="s">
        <v>17</v>
      </c>
      <c r="J191">
        <v>1</v>
      </c>
      <c r="K191" t="s">
        <v>26</v>
      </c>
    </row>
    <row r="192" spans="1:11" x14ac:dyDescent="0.25">
      <c r="A192">
        <v>11</v>
      </c>
      <c r="B192" t="s">
        <v>28</v>
      </c>
      <c r="C192">
        <v>21</v>
      </c>
      <c r="D192">
        <v>73</v>
      </c>
      <c r="E192" s="6">
        <f t="shared" si="5"/>
        <v>22.777777777777779</v>
      </c>
      <c r="F192">
        <v>54</v>
      </c>
      <c r="G192" s="1">
        <v>0.50694444444444442</v>
      </c>
      <c r="H192" t="s">
        <v>9</v>
      </c>
      <c r="I192" t="s">
        <v>17</v>
      </c>
      <c r="J192" t="s">
        <v>14</v>
      </c>
      <c r="K192" t="s">
        <v>26</v>
      </c>
    </row>
    <row r="193" spans="1:11" x14ac:dyDescent="0.25">
      <c r="A193">
        <v>12</v>
      </c>
      <c r="B193" t="s">
        <v>29</v>
      </c>
      <c r="C193">
        <v>21</v>
      </c>
      <c r="D193">
        <v>73</v>
      </c>
      <c r="E193" s="6">
        <f t="shared" si="5"/>
        <v>22.777777777777779</v>
      </c>
      <c r="F193">
        <v>54</v>
      </c>
      <c r="G193" t="s">
        <v>30</v>
      </c>
      <c r="H193" t="s">
        <v>9</v>
      </c>
      <c r="I193" t="s">
        <v>17</v>
      </c>
      <c r="J193">
        <v>3</v>
      </c>
      <c r="K193" t="s">
        <v>26</v>
      </c>
    </row>
    <row r="194" spans="1:11" x14ac:dyDescent="0.25">
      <c r="A194">
        <v>13</v>
      </c>
      <c r="B194" t="s">
        <v>29</v>
      </c>
      <c r="C194">
        <v>21</v>
      </c>
      <c r="D194">
        <v>73</v>
      </c>
      <c r="E194" s="6">
        <f t="shared" si="5"/>
        <v>22.777777777777779</v>
      </c>
      <c r="F194">
        <v>54</v>
      </c>
      <c r="G194" t="s">
        <v>30</v>
      </c>
      <c r="H194" t="s">
        <v>9</v>
      </c>
      <c r="I194" t="s">
        <v>17</v>
      </c>
      <c r="J194" t="s">
        <v>14</v>
      </c>
      <c r="K194" t="s">
        <v>26</v>
      </c>
    </row>
    <row r="195" spans="1:11" x14ac:dyDescent="0.25">
      <c r="A195">
        <v>14</v>
      </c>
      <c r="B195" t="s">
        <v>29</v>
      </c>
      <c r="C195">
        <v>21</v>
      </c>
      <c r="D195">
        <v>73</v>
      </c>
      <c r="E195" s="6">
        <f t="shared" si="5"/>
        <v>22.777777777777779</v>
      </c>
      <c r="F195">
        <v>54</v>
      </c>
      <c r="G195" t="s">
        <v>30</v>
      </c>
      <c r="H195" t="s">
        <v>9</v>
      </c>
      <c r="I195" t="s">
        <v>17</v>
      </c>
      <c r="J195" t="s">
        <v>14</v>
      </c>
      <c r="K195" t="s">
        <v>26</v>
      </c>
    </row>
    <row r="196" spans="1:11" x14ac:dyDescent="0.25">
      <c r="A196">
        <v>15</v>
      </c>
      <c r="B196" t="s">
        <v>31</v>
      </c>
      <c r="C196">
        <v>12</v>
      </c>
      <c r="D196">
        <v>75</v>
      </c>
      <c r="E196" s="6">
        <f t="shared" si="5"/>
        <v>23.888888888888889</v>
      </c>
      <c r="F196">
        <v>55</v>
      </c>
      <c r="G196" s="1">
        <v>0.43055555555555558</v>
      </c>
      <c r="H196" t="s">
        <v>9</v>
      </c>
      <c r="I196" t="s">
        <v>17</v>
      </c>
      <c r="J196">
        <v>4</v>
      </c>
      <c r="K196" t="s">
        <v>26</v>
      </c>
    </row>
    <row r="197" spans="1:11" x14ac:dyDescent="0.25">
      <c r="A197">
        <v>16</v>
      </c>
      <c r="B197" t="s">
        <v>31</v>
      </c>
      <c r="C197">
        <v>12</v>
      </c>
      <c r="D197">
        <v>75</v>
      </c>
      <c r="E197" s="6">
        <f t="shared" si="5"/>
        <v>23.888888888888889</v>
      </c>
      <c r="F197">
        <v>55</v>
      </c>
      <c r="G197" s="1">
        <v>0.43055555555555558</v>
      </c>
      <c r="H197" t="s">
        <v>9</v>
      </c>
      <c r="I197" t="s">
        <v>17</v>
      </c>
      <c r="J197">
        <v>1</v>
      </c>
      <c r="K197" t="s">
        <v>26</v>
      </c>
    </row>
    <row r="198" spans="1:11" x14ac:dyDescent="0.25">
      <c r="A198">
        <v>17</v>
      </c>
      <c r="B198" t="s">
        <v>31</v>
      </c>
      <c r="C198">
        <v>12</v>
      </c>
      <c r="D198">
        <v>75</v>
      </c>
      <c r="E198" s="6">
        <f t="shared" si="5"/>
        <v>23.888888888888889</v>
      </c>
      <c r="F198">
        <v>55</v>
      </c>
      <c r="G198" s="1">
        <v>0.43055555555555558</v>
      </c>
      <c r="H198" t="s">
        <v>9</v>
      </c>
      <c r="I198" t="s">
        <v>17</v>
      </c>
      <c r="J198" t="s">
        <v>14</v>
      </c>
      <c r="K198" t="s">
        <v>26</v>
      </c>
    </row>
    <row r="199" spans="1:11" x14ac:dyDescent="0.25">
      <c r="A199">
        <v>18</v>
      </c>
      <c r="B199" t="s">
        <v>31</v>
      </c>
      <c r="C199">
        <v>12</v>
      </c>
      <c r="D199">
        <v>75</v>
      </c>
      <c r="E199" s="6">
        <f t="shared" si="5"/>
        <v>23.888888888888889</v>
      </c>
      <c r="F199">
        <v>53</v>
      </c>
      <c r="G199" s="1">
        <v>0.57986111111111105</v>
      </c>
      <c r="H199" t="s">
        <v>9</v>
      </c>
      <c r="I199" t="s">
        <v>17</v>
      </c>
      <c r="J199">
        <v>2</v>
      </c>
      <c r="K199" t="s">
        <v>26</v>
      </c>
    </row>
    <row r="200" spans="1:11" x14ac:dyDescent="0.25">
      <c r="A200">
        <v>19</v>
      </c>
      <c r="B200" t="s">
        <v>31</v>
      </c>
      <c r="C200">
        <v>12</v>
      </c>
      <c r="D200">
        <v>75</v>
      </c>
      <c r="E200" s="6">
        <f t="shared" si="5"/>
        <v>23.888888888888889</v>
      </c>
      <c r="F200">
        <v>53</v>
      </c>
      <c r="G200" s="1">
        <v>0.57986111111111105</v>
      </c>
      <c r="H200" t="s">
        <v>9</v>
      </c>
      <c r="I200" t="s">
        <v>17</v>
      </c>
      <c r="J200" t="s">
        <v>14</v>
      </c>
      <c r="K200" t="s">
        <v>26</v>
      </c>
    </row>
    <row r="201" spans="1:11" x14ac:dyDescent="0.25">
      <c r="A201">
        <v>20</v>
      </c>
      <c r="B201" t="s">
        <v>31</v>
      </c>
      <c r="C201">
        <v>12</v>
      </c>
      <c r="D201">
        <v>75</v>
      </c>
      <c r="E201" s="6">
        <f t="shared" si="5"/>
        <v>23.888888888888889</v>
      </c>
      <c r="F201">
        <v>53</v>
      </c>
      <c r="G201" s="1">
        <v>0.57986111111111105</v>
      </c>
      <c r="H201" t="s">
        <v>9</v>
      </c>
      <c r="I201" t="s">
        <v>17</v>
      </c>
      <c r="J201">
        <v>6</v>
      </c>
      <c r="K201" t="s">
        <v>26</v>
      </c>
    </row>
    <row r="202" spans="1:11" x14ac:dyDescent="0.25">
      <c r="A202">
        <v>21</v>
      </c>
      <c r="B202" t="s">
        <v>32</v>
      </c>
      <c r="C202">
        <v>21</v>
      </c>
      <c r="D202">
        <v>73</v>
      </c>
      <c r="E202" s="6">
        <f t="shared" si="5"/>
        <v>22.777777777777779</v>
      </c>
      <c r="F202">
        <v>55</v>
      </c>
      <c r="G202" t="s">
        <v>33</v>
      </c>
      <c r="H202" t="s">
        <v>9</v>
      </c>
      <c r="I202" t="s">
        <v>17</v>
      </c>
      <c r="J202">
        <v>1</v>
      </c>
      <c r="K202" t="s">
        <v>26</v>
      </c>
    </row>
    <row r="203" spans="1:11" x14ac:dyDescent="0.25">
      <c r="A203">
        <v>22</v>
      </c>
      <c r="B203" t="s">
        <v>32</v>
      </c>
      <c r="C203">
        <v>21</v>
      </c>
      <c r="D203">
        <v>73</v>
      </c>
      <c r="E203" s="6">
        <f t="shared" si="5"/>
        <v>22.777777777777779</v>
      </c>
      <c r="F203">
        <v>55</v>
      </c>
      <c r="G203" t="s">
        <v>33</v>
      </c>
      <c r="H203" t="s">
        <v>9</v>
      </c>
      <c r="I203" t="s">
        <v>17</v>
      </c>
      <c r="J203">
        <v>1</v>
      </c>
      <c r="K203" t="s">
        <v>26</v>
      </c>
    </row>
    <row r="204" spans="1:11" x14ac:dyDescent="0.25">
      <c r="A204">
        <v>23</v>
      </c>
      <c r="B204" t="s">
        <v>32</v>
      </c>
      <c r="C204">
        <v>21</v>
      </c>
      <c r="D204">
        <v>73</v>
      </c>
      <c r="E204" s="6">
        <f t="shared" si="5"/>
        <v>22.777777777777779</v>
      </c>
      <c r="F204">
        <v>55</v>
      </c>
      <c r="G204" t="s">
        <v>33</v>
      </c>
      <c r="H204" t="s">
        <v>9</v>
      </c>
      <c r="I204" t="s">
        <v>17</v>
      </c>
      <c r="J204">
        <v>3</v>
      </c>
      <c r="K204" t="s">
        <v>26</v>
      </c>
    </row>
    <row r="205" spans="1:11" x14ac:dyDescent="0.25">
      <c r="A205">
        <v>24</v>
      </c>
      <c r="B205" t="s">
        <v>32</v>
      </c>
      <c r="C205">
        <v>21</v>
      </c>
      <c r="D205">
        <v>75</v>
      </c>
      <c r="E205" s="6">
        <f t="shared" si="5"/>
        <v>23.888888888888889</v>
      </c>
      <c r="F205">
        <v>54</v>
      </c>
      <c r="G205" s="1">
        <v>0.59375</v>
      </c>
      <c r="H205" t="s">
        <v>9</v>
      </c>
      <c r="I205" t="s">
        <v>17</v>
      </c>
      <c r="J205" t="s">
        <v>14</v>
      </c>
      <c r="K205" t="s">
        <v>26</v>
      </c>
    </row>
    <row r="206" spans="1:11" x14ac:dyDescent="0.25">
      <c r="A206">
        <v>25</v>
      </c>
      <c r="B206" t="s">
        <v>32</v>
      </c>
      <c r="C206">
        <v>21</v>
      </c>
      <c r="D206">
        <v>75</v>
      </c>
      <c r="E206" s="6">
        <f t="shared" si="5"/>
        <v>23.888888888888889</v>
      </c>
      <c r="F206">
        <v>54</v>
      </c>
      <c r="G206" s="1">
        <v>0.59375</v>
      </c>
      <c r="H206" t="s">
        <v>9</v>
      </c>
      <c r="I206" t="s">
        <v>17</v>
      </c>
      <c r="J206">
        <v>4</v>
      </c>
      <c r="K206" t="s">
        <v>26</v>
      </c>
    </row>
    <row r="207" spans="1:11" x14ac:dyDescent="0.25">
      <c r="A207">
        <v>26</v>
      </c>
      <c r="B207" t="s">
        <v>32</v>
      </c>
      <c r="C207">
        <v>21</v>
      </c>
      <c r="D207">
        <v>75</v>
      </c>
      <c r="E207" s="6">
        <f t="shared" si="5"/>
        <v>23.888888888888889</v>
      </c>
      <c r="F207">
        <v>54</v>
      </c>
      <c r="G207" s="1">
        <v>0.59375</v>
      </c>
      <c r="H207" t="s">
        <v>9</v>
      </c>
      <c r="I207" t="s">
        <v>17</v>
      </c>
      <c r="J207">
        <v>6</v>
      </c>
      <c r="K207" t="s">
        <v>26</v>
      </c>
    </row>
    <row r="208" spans="1:11" x14ac:dyDescent="0.25">
      <c r="A208">
        <v>27</v>
      </c>
      <c r="B208" t="s">
        <v>34</v>
      </c>
      <c r="C208">
        <v>12</v>
      </c>
      <c r="D208">
        <v>72</v>
      </c>
      <c r="E208" s="6">
        <f t="shared" si="5"/>
        <v>22.222222222222221</v>
      </c>
      <c r="F208">
        <v>56</v>
      </c>
      <c r="G208" s="1">
        <v>0.4513888888888889</v>
      </c>
      <c r="H208" t="s">
        <v>9</v>
      </c>
      <c r="I208" t="s">
        <v>17</v>
      </c>
      <c r="J208">
        <v>1</v>
      </c>
      <c r="K208" t="s">
        <v>26</v>
      </c>
    </row>
    <row r="209" spans="1:11" x14ac:dyDescent="0.25">
      <c r="A209">
        <v>28</v>
      </c>
      <c r="B209" t="s">
        <v>34</v>
      </c>
      <c r="C209">
        <v>12</v>
      </c>
      <c r="D209">
        <v>72</v>
      </c>
      <c r="E209" s="6">
        <f t="shared" si="5"/>
        <v>22.222222222222221</v>
      </c>
      <c r="F209">
        <v>56</v>
      </c>
      <c r="G209" s="1">
        <v>0.4513888888888889</v>
      </c>
      <c r="H209" t="s">
        <v>9</v>
      </c>
      <c r="I209" t="s">
        <v>17</v>
      </c>
      <c r="J209">
        <v>3</v>
      </c>
      <c r="K209" t="s">
        <v>26</v>
      </c>
    </row>
    <row r="210" spans="1:11" x14ac:dyDescent="0.25">
      <c r="A210">
        <v>29</v>
      </c>
      <c r="B210" t="s">
        <v>34</v>
      </c>
      <c r="C210">
        <v>12</v>
      </c>
      <c r="D210">
        <v>72</v>
      </c>
      <c r="E210" s="6">
        <f t="shared" si="5"/>
        <v>22.222222222222221</v>
      </c>
      <c r="F210">
        <v>56</v>
      </c>
      <c r="G210" s="1">
        <v>0.45138888888888901</v>
      </c>
      <c r="H210" t="s">
        <v>9</v>
      </c>
      <c r="I210" t="s">
        <v>17</v>
      </c>
      <c r="J210" t="s">
        <v>14</v>
      </c>
      <c r="K210" t="s">
        <v>26</v>
      </c>
    </row>
    <row r="211" spans="1:11" x14ac:dyDescent="0.25">
      <c r="A211">
        <v>30</v>
      </c>
      <c r="B211" t="s">
        <v>34</v>
      </c>
      <c r="C211">
        <v>21</v>
      </c>
      <c r="D211">
        <v>73</v>
      </c>
      <c r="E211" s="6">
        <f t="shared" si="5"/>
        <v>22.777777777777779</v>
      </c>
      <c r="F211">
        <v>53</v>
      </c>
      <c r="G211" s="1">
        <v>0.56736111111111109</v>
      </c>
      <c r="H211" t="s">
        <v>9</v>
      </c>
      <c r="I211" t="s">
        <v>17</v>
      </c>
      <c r="J211">
        <v>1</v>
      </c>
      <c r="K211" t="s">
        <v>26</v>
      </c>
    </row>
    <row r="212" spans="1:11" x14ac:dyDescent="0.25">
      <c r="A212">
        <v>1</v>
      </c>
      <c r="B212" t="s">
        <v>10</v>
      </c>
      <c r="C212">
        <v>12</v>
      </c>
      <c r="D212">
        <v>72</v>
      </c>
      <c r="E212" s="6">
        <f>(D212-32)*5/9</f>
        <v>22.222222222222221</v>
      </c>
      <c r="F212">
        <v>43</v>
      </c>
      <c r="G212" s="1">
        <v>0.66666666666666663</v>
      </c>
      <c r="H212" t="s">
        <v>12</v>
      </c>
      <c r="I212" t="s">
        <v>17</v>
      </c>
      <c r="J212" t="s">
        <v>14</v>
      </c>
      <c r="K212" t="s">
        <v>26</v>
      </c>
    </row>
    <row r="213" spans="1:11" x14ac:dyDescent="0.25">
      <c r="A213">
        <v>2</v>
      </c>
      <c r="B213" t="s">
        <v>22</v>
      </c>
      <c r="C213">
        <v>12</v>
      </c>
      <c r="D213">
        <v>81</v>
      </c>
      <c r="E213" s="6">
        <f t="shared" ref="E213:E241" si="6">(D213-32)*5/9</f>
        <v>27.222222222222221</v>
      </c>
      <c r="F213">
        <v>38</v>
      </c>
      <c r="G213" s="1">
        <v>0.58680555555555558</v>
      </c>
      <c r="H213" t="s">
        <v>12</v>
      </c>
      <c r="I213" t="s">
        <v>17</v>
      </c>
      <c r="J213" t="s">
        <v>14</v>
      </c>
      <c r="K213" t="s">
        <v>26</v>
      </c>
    </row>
    <row r="214" spans="1:11" x14ac:dyDescent="0.25">
      <c r="A214">
        <v>3</v>
      </c>
      <c r="B214" t="s">
        <v>23</v>
      </c>
      <c r="C214">
        <v>12</v>
      </c>
      <c r="D214">
        <v>77</v>
      </c>
      <c r="E214" s="6">
        <f t="shared" si="6"/>
        <v>25</v>
      </c>
      <c r="F214">
        <v>56</v>
      </c>
      <c r="G214" s="1">
        <v>0.62083333333333335</v>
      </c>
      <c r="H214" t="s">
        <v>12</v>
      </c>
      <c r="I214" t="s">
        <v>17</v>
      </c>
      <c r="J214" t="s">
        <v>14</v>
      </c>
      <c r="K214" t="s">
        <v>26</v>
      </c>
    </row>
    <row r="215" spans="1:11" x14ac:dyDescent="0.25">
      <c r="A215">
        <v>4</v>
      </c>
      <c r="B215" t="s">
        <v>23</v>
      </c>
      <c r="C215">
        <v>12</v>
      </c>
      <c r="D215">
        <v>77</v>
      </c>
      <c r="E215" s="6">
        <f t="shared" si="6"/>
        <v>25</v>
      </c>
      <c r="F215">
        <v>56</v>
      </c>
      <c r="G215" s="1">
        <v>0.62083333333333335</v>
      </c>
      <c r="H215" t="s">
        <v>12</v>
      </c>
      <c r="I215" t="s">
        <v>17</v>
      </c>
      <c r="J215" t="s">
        <v>14</v>
      </c>
      <c r="K215" t="s">
        <v>26</v>
      </c>
    </row>
    <row r="216" spans="1:11" x14ac:dyDescent="0.25">
      <c r="A216">
        <v>5</v>
      </c>
      <c r="B216" t="s">
        <v>24</v>
      </c>
      <c r="C216">
        <v>12</v>
      </c>
      <c r="D216">
        <v>77</v>
      </c>
      <c r="E216" s="6">
        <f t="shared" si="6"/>
        <v>25</v>
      </c>
      <c r="F216">
        <v>56</v>
      </c>
      <c r="G216" s="1">
        <v>0.62083333333333335</v>
      </c>
      <c r="H216" t="s">
        <v>12</v>
      </c>
      <c r="I216" t="s">
        <v>17</v>
      </c>
      <c r="J216" t="s">
        <v>14</v>
      </c>
      <c r="K216" t="s">
        <v>26</v>
      </c>
    </row>
    <row r="217" spans="1:11" x14ac:dyDescent="0.25">
      <c r="A217">
        <v>6</v>
      </c>
      <c r="B217" t="s">
        <v>27</v>
      </c>
      <c r="C217">
        <v>21</v>
      </c>
      <c r="D217">
        <v>73</v>
      </c>
      <c r="E217" s="6">
        <f t="shared" si="6"/>
        <v>22.777777777777779</v>
      </c>
      <c r="F217">
        <v>55</v>
      </c>
      <c r="G217" s="1">
        <v>0.59027777777777779</v>
      </c>
      <c r="H217" t="s">
        <v>12</v>
      </c>
      <c r="I217" t="s">
        <v>17</v>
      </c>
      <c r="J217" t="s">
        <v>14</v>
      </c>
      <c r="K217" t="s">
        <v>26</v>
      </c>
    </row>
    <row r="218" spans="1:11" x14ac:dyDescent="0.25">
      <c r="A218">
        <v>7</v>
      </c>
      <c r="B218" t="s">
        <v>27</v>
      </c>
      <c r="C218">
        <v>21</v>
      </c>
      <c r="D218">
        <v>73</v>
      </c>
      <c r="E218" s="6">
        <f t="shared" si="6"/>
        <v>22.777777777777779</v>
      </c>
      <c r="F218">
        <v>55</v>
      </c>
      <c r="G218" s="1">
        <v>0.59027777777777779</v>
      </c>
      <c r="H218" t="s">
        <v>12</v>
      </c>
      <c r="I218" t="s">
        <v>17</v>
      </c>
      <c r="J218">
        <v>1</v>
      </c>
      <c r="K218" t="s">
        <v>26</v>
      </c>
    </row>
    <row r="219" spans="1:11" x14ac:dyDescent="0.25">
      <c r="A219">
        <v>8</v>
      </c>
      <c r="B219" t="s">
        <v>27</v>
      </c>
      <c r="C219">
        <v>21</v>
      </c>
      <c r="D219">
        <v>73</v>
      </c>
      <c r="E219" s="6">
        <f t="shared" si="6"/>
        <v>22.777777777777779</v>
      </c>
      <c r="F219">
        <v>55</v>
      </c>
      <c r="G219" s="1">
        <v>0.59027777777777779</v>
      </c>
      <c r="H219" t="s">
        <v>12</v>
      </c>
      <c r="I219" t="s">
        <v>17</v>
      </c>
      <c r="J219">
        <v>4</v>
      </c>
      <c r="K219" t="s">
        <v>26</v>
      </c>
    </row>
    <row r="220" spans="1:11" x14ac:dyDescent="0.25">
      <c r="A220">
        <v>9</v>
      </c>
      <c r="B220" t="s">
        <v>28</v>
      </c>
      <c r="C220">
        <v>21</v>
      </c>
      <c r="D220">
        <v>73</v>
      </c>
      <c r="E220" s="6">
        <f t="shared" si="6"/>
        <v>22.777777777777779</v>
      </c>
      <c r="F220">
        <v>54</v>
      </c>
      <c r="G220" s="1">
        <v>0.50694444444444442</v>
      </c>
      <c r="H220" t="s">
        <v>12</v>
      </c>
      <c r="I220" t="s">
        <v>17</v>
      </c>
      <c r="J220" t="s">
        <v>14</v>
      </c>
      <c r="K220" t="s">
        <v>26</v>
      </c>
    </row>
    <row r="221" spans="1:11" x14ac:dyDescent="0.25">
      <c r="A221">
        <v>10</v>
      </c>
      <c r="B221" t="s">
        <v>28</v>
      </c>
      <c r="C221">
        <v>21</v>
      </c>
      <c r="D221">
        <v>73</v>
      </c>
      <c r="E221" s="6">
        <f t="shared" si="6"/>
        <v>22.777777777777779</v>
      </c>
      <c r="F221">
        <v>54</v>
      </c>
      <c r="G221" s="1">
        <v>0.50694444444444442</v>
      </c>
      <c r="H221" t="s">
        <v>12</v>
      </c>
      <c r="I221" t="s">
        <v>17</v>
      </c>
      <c r="J221">
        <v>2</v>
      </c>
      <c r="K221" t="s">
        <v>26</v>
      </c>
    </row>
    <row r="222" spans="1:11" x14ac:dyDescent="0.25">
      <c r="A222">
        <v>11</v>
      </c>
      <c r="B222" t="s">
        <v>28</v>
      </c>
      <c r="C222">
        <v>21</v>
      </c>
      <c r="D222">
        <v>73</v>
      </c>
      <c r="E222" s="6">
        <f t="shared" si="6"/>
        <v>22.777777777777779</v>
      </c>
      <c r="F222">
        <v>54</v>
      </c>
      <c r="G222" s="1">
        <v>0.50694444444444442</v>
      </c>
      <c r="H222" t="s">
        <v>12</v>
      </c>
      <c r="I222" t="s">
        <v>17</v>
      </c>
      <c r="J222" t="s">
        <v>14</v>
      </c>
      <c r="K222" t="s">
        <v>26</v>
      </c>
    </row>
    <row r="223" spans="1:11" x14ac:dyDescent="0.25">
      <c r="A223">
        <v>12</v>
      </c>
      <c r="B223" t="s">
        <v>29</v>
      </c>
      <c r="C223">
        <v>21</v>
      </c>
      <c r="D223">
        <v>73</v>
      </c>
      <c r="E223" s="6">
        <f t="shared" si="6"/>
        <v>22.777777777777779</v>
      </c>
      <c r="F223">
        <v>54</v>
      </c>
      <c r="G223" t="s">
        <v>30</v>
      </c>
      <c r="H223" t="s">
        <v>12</v>
      </c>
      <c r="I223" t="s">
        <v>17</v>
      </c>
      <c r="J223">
        <v>1</v>
      </c>
      <c r="K223" t="s">
        <v>26</v>
      </c>
    </row>
    <row r="224" spans="1:11" x14ac:dyDescent="0.25">
      <c r="A224">
        <v>13</v>
      </c>
      <c r="B224" t="s">
        <v>29</v>
      </c>
      <c r="C224">
        <v>21</v>
      </c>
      <c r="D224">
        <v>73</v>
      </c>
      <c r="E224" s="6">
        <f t="shared" si="6"/>
        <v>22.777777777777779</v>
      </c>
      <c r="F224">
        <v>54</v>
      </c>
      <c r="G224" t="s">
        <v>30</v>
      </c>
      <c r="H224" t="s">
        <v>12</v>
      </c>
      <c r="I224" t="s">
        <v>17</v>
      </c>
      <c r="J224">
        <v>3</v>
      </c>
      <c r="K224" t="s">
        <v>26</v>
      </c>
    </row>
    <row r="225" spans="1:11" x14ac:dyDescent="0.25">
      <c r="A225">
        <v>14</v>
      </c>
      <c r="B225" t="s">
        <v>29</v>
      </c>
      <c r="C225">
        <v>21</v>
      </c>
      <c r="D225">
        <v>73</v>
      </c>
      <c r="E225" s="6">
        <f t="shared" si="6"/>
        <v>22.777777777777779</v>
      </c>
      <c r="F225">
        <v>54</v>
      </c>
      <c r="G225" t="s">
        <v>30</v>
      </c>
      <c r="H225" t="s">
        <v>12</v>
      </c>
      <c r="I225" t="s">
        <v>17</v>
      </c>
      <c r="J225" t="s">
        <v>14</v>
      </c>
      <c r="K225" t="s">
        <v>26</v>
      </c>
    </row>
    <row r="226" spans="1:11" x14ac:dyDescent="0.25">
      <c r="A226">
        <v>15</v>
      </c>
      <c r="B226" t="s">
        <v>31</v>
      </c>
      <c r="C226">
        <v>12</v>
      </c>
      <c r="D226">
        <v>75</v>
      </c>
      <c r="E226" s="6">
        <f t="shared" si="6"/>
        <v>23.888888888888889</v>
      </c>
      <c r="F226">
        <v>55</v>
      </c>
      <c r="G226" s="1">
        <v>0.43055555555555558</v>
      </c>
      <c r="H226" t="s">
        <v>12</v>
      </c>
      <c r="I226" t="s">
        <v>17</v>
      </c>
      <c r="J226">
        <v>3</v>
      </c>
      <c r="K226" t="s">
        <v>26</v>
      </c>
    </row>
    <row r="227" spans="1:11" x14ac:dyDescent="0.25">
      <c r="A227">
        <v>16</v>
      </c>
      <c r="B227" t="s">
        <v>31</v>
      </c>
      <c r="C227">
        <v>12</v>
      </c>
      <c r="D227">
        <v>75</v>
      </c>
      <c r="E227" s="6">
        <f t="shared" si="6"/>
        <v>23.888888888888889</v>
      </c>
      <c r="F227">
        <v>55</v>
      </c>
      <c r="G227" s="1">
        <v>0.43055555555555558</v>
      </c>
      <c r="H227" t="s">
        <v>12</v>
      </c>
      <c r="I227" t="s">
        <v>17</v>
      </c>
      <c r="J227">
        <v>2</v>
      </c>
      <c r="K227" t="s">
        <v>26</v>
      </c>
    </row>
    <row r="228" spans="1:11" x14ac:dyDescent="0.25">
      <c r="A228">
        <v>17</v>
      </c>
      <c r="B228" t="s">
        <v>31</v>
      </c>
      <c r="C228">
        <v>12</v>
      </c>
      <c r="D228">
        <v>75</v>
      </c>
      <c r="E228" s="6">
        <f t="shared" si="6"/>
        <v>23.888888888888889</v>
      </c>
      <c r="F228">
        <v>55</v>
      </c>
      <c r="G228" s="1">
        <v>0.43055555555555558</v>
      </c>
      <c r="H228" t="s">
        <v>12</v>
      </c>
      <c r="I228" t="s">
        <v>17</v>
      </c>
      <c r="J228" t="s">
        <v>14</v>
      </c>
      <c r="K228" t="s">
        <v>26</v>
      </c>
    </row>
    <row r="229" spans="1:11" x14ac:dyDescent="0.25">
      <c r="A229">
        <v>18</v>
      </c>
      <c r="B229" t="s">
        <v>31</v>
      </c>
      <c r="C229">
        <v>12</v>
      </c>
      <c r="D229">
        <v>75</v>
      </c>
      <c r="E229" s="6">
        <f t="shared" si="6"/>
        <v>23.888888888888889</v>
      </c>
      <c r="F229">
        <v>53</v>
      </c>
      <c r="G229" s="1">
        <v>0.57986111111111105</v>
      </c>
      <c r="H229" t="s">
        <v>12</v>
      </c>
      <c r="I229" t="s">
        <v>17</v>
      </c>
      <c r="J229">
        <v>1</v>
      </c>
      <c r="K229" t="s">
        <v>26</v>
      </c>
    </row>
    <row r="230" spans="1:11" x14ac:dyDescent="0.25">
      <c r="A230">
        <v>19</v>
      </c>
      <c r="B230" t="s">
        <v>31</v>
      </c>
      <c r="C230">
        <v>12</v>
      </c>
      <c r="D230">
        <v>75</v>
      </c>
      <c r="E230" s="6">
        <f t="shared" si="6"/>
        <v>23.888888888888889</v>
      </c>
      <c r="F230">
        <v>53</v>
      </c>
      <c r="G230" s="1">
        <v>0.57986111111111105</v>
      </c>
      <c r="H230" t="s">
        <v>12</v>
      </c>
      <c r="I230" t="s">
        <v>17</v>
      </c>
      <c r="J230">
        <v>3</v>
      </c>
      <c r="K230" t="s">
        <v>26</v>
      </c>
    </row>
    <row r="231" spans="1:11" x14ac:dyDescent="0.25">
      <c r="A231">
        <v>20</v>
      </c>
      <c r="B231" t="s">
        <v>31</v>
      </c>
      <c r="C231">
        <v>12</v>
      </c>
      <c r="D231">
        <v>75</v>
      </c>
      <c r="E231" s="6">
        <f t="shared" si="6"/>
        <v>23.888888888888889</v>
      </c>
      <c r="F231">
        <v>53</v>
      </c>
      <c r="G231" s="1">
        <v>0.57986111111111105</v>
      </c>
      <c r="H231" t="s">
        <v>12</v>
      </c>
      <c r="I231" t="s">
        <v>17</v>
      </c>
      <c r="J231">
        <v>3</v>
      </c>
      <c r="K231" t="s">
        <v>26</v>
      </c>
    </row>
    <row r="232" spans="1:11" x14ac:dyDescent="0.25">
      <c r="A232">
        <v>21</v>
      </c>
      <c r="B232" t="s">
        <v>32</v>
      </c>
      <c r="C232">
        <v>21</v>
      </c>
      <c r="D232">
        <v>73</v>
      </c>
      <c r="E232" s="6">
        <f t="shared" si="6"/>
        <v>22.777777777777779</v>
      </c>
      <c r="F232">
        <v>55</v>
      </c>
      <c r="G232" t="s">
        <v>33</v>
      </c>
      <c r="H232" t="s">
        <v>12</v>
      </c>
      <c r="I232" t="s">
        <v>17</v>
      </c>
      <c r="J232">
        <v>1</v>
      </c>
      <c r="K232" t="s">
        <v>26</v>
      </c>
    </row>
    <row r="233" spans="1:11" x14ac:dyDescent="0.25">
      <c r="A233">
        <v>22</v>
      </c>
      <c r="B233" t="s">
        <v>32</v>
      </c>
      <c r="C233">
        <v>21</v>
      </c>
      <c r="D233">
        <v>73</v>
      </c>
      <c r="E233" s="6">
        <f t="shared" si="6"/>
        <v>22.777777777777779</v>
      </c>
      <c r="F233">
        <v>55</v>
      </c>
      <c r="G233" t="s">
        <v>33</v>
      </c>
      <c r="H233" t="s">
        <v>12</v>
      </c>
      <c r="I233" t="s">
        <v>17</v>
      </c>
      <c r="J233" t="s">
        <v>14</v>
      </c>
      <c r="K233" t="s">
        <v>26</v>
      </c>
    </row>
    <row r="234" spans="1:11" x14ac:dyDescent="0.25">
      <c r="A234">
        <v>23</v>
      </c>
      <c r="B234" t="s">
        <v>32</v>
      </c>
      <c r="C234">
        <v>21</v>
      </c>
      <c r="D234">
        <v>73</v>
      </c>
      <c r="E234" s="6">
        <f t="shared" si="6"/>
        <v>22.777777777777779</v>
      </c>
      <c r="F234">
        <v>55</v>
      </c>
      <c r="G234" t="s">
        <v>33</v>
      </c>
      <c r="H234" t="s">
        <v>12</v>
      </c>
      <c r="I234" t="s">
        <v>17</v>
      </c>
      <c r="J234">
        <v>2</v>
      </c>
      <c r="K234" t="s">
        <v>26</v>
      </c>
    </row>
    <row r="235" spans="1:11" x14ac:dyDescent="0.25">
      <c r="A235">
        <v>24</v>
      </c>
      <c r="B235" t="s">
        <v>32</v>
      </c>
      <c r="C235">
        <v>21</v>
      </c>
      <c r="D235">
        <v>75</v>
      </c>
      <c r="E235" s="6">
        <f t="shared" si="6"/>
        <v>23.888888888888889</v>
      </c>
      <c r="F235">
        <v>54</v>
      </c>
      <c r="G235" s="1">
        <v>0.59375</v>
      </c>
      <c r="H235" t="s">
        <v>12</v>
      </c>
      <c r="I235" t="s">
        <v>17</v>
      </c>
      <c r="J235" s="2" t="s">
        <v>14</v>
      </c>
      <c r="K235" t="s">
        <v>26</v>
      </c>
    </row>
    <row r="236" spans="1:11" x14ac:dyDescent="0.25">
      <c r="A236">
        <v>25</v>
      </c>
      <c r="B236" t="s">
        <v>32</v>
      </c>
      <c r="C236">
        <v>21</v>
      </c>
      <c r="D236">
        <v>75</v>
      </c>
      <c r="E236" s="6">
        <f t="shared" si="6"/>
        <v>23.888888888888889</v>
      </c>
      <c r="F236">
        <v>54</v>
      </c>
      <c r="G236" s="1">
        <v>0.59375</v>
      </c>
      <c r="H236" t="s">
        <v>12</v>
      </c>
      <c r="I236" t="s">
        <v>17</v>
      </c>
      <c r="J236" t="s">
        <v>14</v>
      </c>
      <c r="K236" t="s">
        <v>26</v>
      </c>
    </row>
    <row r="237" spans="1:11" x14ac:dyDescent="0.25">
      <c r="A237">
        <v>26</v>
      </c>
      <c r="B237" t="s">
        <v>32</v>
      </c>
      <c r="C237">
        <v>21</v>
      </c>
      <c r="D237">
        <v>75</v>
      </c>
      <c r="E237" s="6">
        <f t="shared" si="6"/>
        <v>23.888888888888889</v>
      </c>
      <c r="F237">
        <v>54</v>
      </c>
      <c r="G237" s="1">
        <v>0.59375</v>
      </c>
      <c r="H237" t="s">
        <v>12</v>
      </c>
      <c r="I237" t="s">
        <v>17</v>
      </c>
      <c r="J237">
        <v>2</v>
      </c>
      <c r="K237" t="s">
        <v>26</v>
      </c>
    </row>
    <row r="238" spans="1:11" x14ac:dyDescent="0.25">
      <c r="A238">
        <v>27</v>
      </c>
      <c r="B238" t="s">
        <v>34</v>
      </c>
      <c r="C238">
        <v>12</v>
      </c>
      <c r="D238">
        <v>72</v>
      </c>
      <c r="E238" s="6">
        <f t="shared" si="6"/>
        <v>22.222222222222221</v>
      </c>
      <c r="F238">
        <v>56</v>
      </c>
      <c r="G238" s="1">
        <v>0.4513888888888889</v>
      </c>
      <c r="H238" t="s">
        <v>12</v>
      </c>
      <c r="I238" t="s">
        <v>17</v>
      </c>
      <c r="J238">
        <v>1</v>
      </c>
      <c r="K238" t="s">
        <v>26</v>
      </c>
    </row>
    <row r="239" spans="1:11" x14ac:dyDescent="0.25">
      <c r="A239">
        <v>28</v>
      </c>
      <c r="B239" t="s">
        <v>34</v>
      </c>
      <c r="C239">
        <v>12</v>
      </c>
      <c r="D239">
        <v>72</v>
      </c>
      <c r="E239" s="6">
        <f t="shared" si="6"/>
        <v>22.222222222222221</v>
      </c>
      <c r="F239">
        <v>56</v>
      </c>
      <c r="G239" s="1">
        <v>0.4513888888888889</v>
      </c>
      <c r="H239" t="s">
        <v>12</v>
      </c>
      <c r="I239" t="s">
        <v>17</v>
      </c>
      <c r="J239" t="s">
        <v>14</v>
      </c>
      <c r="K239" t="s">
        <v>26</v>
      </c>
    </row>
    <row r="240" spans="1:11" x14ac:dyDescent="0.25">
      <c r="A240">
        <v>29</v>
      </c>
      <c r="B240" t="s">
        <v>34</v>
      </c>
      <c r="C240">
        <v>12</v>
      </c>
      <c r="D240">
        <v>72</v>
      </c>
      <c r="E240" s="6">
        <f t="shared" si="6"/>
        <v>22.222222222222221</v>
      </c>
      <c r="F240">
        <v>56</v>
      </c>
      <c r="G240" s="1">
        <v>0.45138888888888901</v>
      </c>
      <c r="H240" t="s">
        <v>12</v>
      </c>
      <c r="I240" t="s">
        <v>17</v>
      </c>
      <c r="J240" t="s">
        <v>14</v>
      </c>
      <c r="K240" t="s">
        <v>26</v>
      </c>
    </row>
    <row r="241" spans="1:11" x14ac:dyDescent="0.25">
      <c r="A241">
        <v>30</v>
      </c>
      <c r="B241" t="s">
        <v>34</v>
      </c>
      <c r="C241">
        <v>21</v>
      </c>
      <c r="D241">
        <v>73</v>
      </c>
      <c r="E241" s="6">
        <f t="shared" si="6"/>
        <v>22.777777777777779</v>
      </c>
      <c r="F241">
        <v>53</v>
      </c>
      <c r="G241" s="1">
        <v>0.56736111111111109</v>
      </c>
      <c r="H241" t="s">
        <v>12</v>
      </c>
      <c r="I241" t="s">
        <v>17</v>
      </c>
      <c r="J241">
        <v>3</v>
      </c>
      <c r="K241" t="s">
        <v>26</v>
      </c>
    </row>
    <row r="242" spans="1:11" x14ac:dyDescent="0.25">
      <c r="A242">
        <v>1</v>
      </c>
      <c r="B242" t="s">
        <v>10</v>
      </c>
      <c r="C242">
        <v>12</v>
      </c>
      <c r="D242">
        <v>72</v>
      </c>
      <c r="E242" s="6">
        <f>(D242-32)*5/9</f>
        <v>22.222222222222221</v>
      </c>
      <c r="F242">
        <v>43</v>
      </c>
      <c r="G242" s="1">
        <v>0.66666666666666663</v>
      </c>
      <c r="H242" t="s">
        <v>15</v>
      </c>
      <c r="I242" t="s">
        <v>17</v>
      </c>
      <c r="J242">
        <v>10</v>
      </c>
      <c r="K242" t="s">
        <v>26</v>
      </c>
    </row>
    <row r="243" spans="1:11" x14ac:dyDescent="0.25">
      <c r="A243">
        <v>2</v>
      </c>
      <c r="B243" t="s">
        <v>22</v>
      </c>
      <c r="C243">
        <v>12</v>
      </c>
      <c r="D243">
        <v>81</v>
      </c>
      <c r="E243" s="6">
        <f t="shared" ref="E243:E306" si="7">(D243-32)*5/9</f>
        <v>27.222222222222221</v>
      </c>
      <c r="F243">
        <v>38</v>
      </c>
      <c r="G243" s="1">
        <v>0.58680555555555558</v>
      </c>
      <c r="H243" t="s">
        <v>15</v>
      </c>
      <c r="I243" t="s">
        <v>17</v>
      </c>
      <c r="J243">
        <v>11</v>
      </c>
      <c r="K243" t="s">
        <v>26</v>
      </c>
    </row>
    <row r="244" spans="1:11" x14ac:dyDescent="0.25">
      <c r="A244">
        <v>3</v>
      </c>
      <c r="B244" t="s">
        <v>23</v>
      </c>
      <c r="C244">
        <v>12</v>
      </c>
      <c r="D244">
        <v>77</v>
      </c>
      <c r="E244" s="6">
        <f t="shared" si="7"/>
        <v>25</v>
      </c>
      <c r="F244">
        <v>56</v>
      </c>
      <c r="G244" s="1">
        <v>0.62083333333333335</v>
      </c>
      <c r="H244" t="s">
        <v>15</v>
      </c>
      <c r="I244" t="s">
        <v>17</v>
      </c>
      <c r="J244" t="s">
        <v>14</v>
      </c>
      <c r="K244" t="s">
        <v>26</v>
      </c>
    </row>
    <row r="245" spans="1:11" x14ac:dyDescent="0.25">
      <c r="A245">
        <v>4</v>
      </c>
      <c r="B245" t="s">
        <v>23</v>
      </c>
      <c r="C245">
        <v>12</v>
      </c>
      <c r="D245">
        <v>77</v>
      </c>
      <c r="E245" s="6">
        <f t="shared" si="7"/>
        <v>25</v>
      </c>
      <c r="F245">
        <v>56</v>
      </c>
      <c r="G245" s="1">
        <v>0.62083333333333335</v>
      </c>
      <c r="H245" t="s">
        <v>15</v>
      </c>
      <c r="I245" t="s">
        <v>17</v>
      </c>
      <c r="J245" t="s">
        <v>14</v>
      </c>
      <c r="K245" t="s">
        <v>26</v>
      </c>
    </row>
    <row r="246" spans="1:11" x14ac:dyDescent="0.25">
      <c r="A246">
        <v>5</v>
      </c>
      <c r="B246" t="s">
        <v>24</v>
      </c>
      <c r="C246">
        <v>12</v>
      </c>
      <c r="D246">
        <v>77</v>
      </c>
      <c r="E246" s="6">
        <f t="shared" si="7"/>
        <v>25</v>
      </c>
      <c r="F246">
        <v>56</v>
      </c>
      <c r="G246" s="1">
        <v>0.62083333333333335</v>
      </c>
      <c r="H246" t="s">
        <v>15</v>
      </c>
      <c r="I246" t="s">
        <v>17</v>
      </c>
      <c r="J246" t="s">
        <v>14</v>
      </c>
      <c r="K246" t="s">
        <v>26</v>
      </c>
    </row>
    <row r="247" spans="1:11" x14ac:dyDescent="0.25">
      <c r="A247">
        <v>6</v>
      </c>
      <c r="B247" t="s">
        <v>27</v>
      </c>
      <c r="C247">
        <v>21</v>
      </c>
      <c r="D247">
        <v>73</v>
      </c>
      <c r="E247" s="6">
        <f t="shared" si="7"/>
        <v>22.777777777777779</v>
      </c>
      <c r="F247">
        <v>55</v>
      </c>
      <c r="G247" s="1">
        <v>0.59027777777777779</v>
      </c>
      <c r="H247" t="s">
        <v>15</v>
      </c>
      <c r="I247" t="s">
        <v>17</v>
      </c>
      <c r="J247" t="s">
        <v>14</v>
      </c>
      <c r="K247" t="s">
        <v>26</v>
      </c>
    </row>
    <row r="248" spans="1:11" x14ac:dyDescent="0.25">
      <c r="A248">
        <v>7</v>
      </c>
      <c r="B248" t="s">
        <v>27</v>
      </c>
      <c r="C248">
        <v>21</v>
      </c>
      <c r="D248">
        <v>73</v>
      </c>
      <c r="E248" s="6">
        <f t="shared" si="7"/>
        <v>22.777777777777779</v>
      </c>
      <c r="F248">
        <v>55</v>
      </c>
      <c r="G248" s="1">
        <v>0.59027777777777779</v>
      </c>
      <c r="H248" t="s">
        <v>15</v>
      </c>
      <c r="I248" t="s">
        <v>17</v>
      </c>
      <c r="J248" t="s">
        <v>14</v>
      </c>
      <c r="K248" t="s">
        <v>26</v>
      </c>
    </row>
    <row r="249" spans="1:11" x14ac:dyDescent="0.25">
      <c r="A249">
        <v>8</v>
      </c>
      <c r="B249" t="s">
        <v>27</v>
      </c>
      <c r="C249">
        <v>21</v>
      </c>
      <c r="D249">
        <v>73</v>
      </c>
      <c r="E249" s="6">
        <f t="shared" si="7"/>
        <v>22.777777777777779</v>
      </c>
      <c r="F249">
        <v>55</v>
      </c>
      <c r="G249" s="1">
        <v>0.59027777777777779</v>
      </c>
      <c r="H249" t="s">
        <v>15</v>
      </c>
      <c r="I249" t="s">
        <v>17</v>
      </c>
      <c r="J249" t="s">
        <v>14</v>
      </c>
      <c r="K249" t="s">
        <v>26</v>
      </c>
    </row>
    <row r="250" spans="1:11" x14ac:dyDescent="0.25">
      <c r="A250">
        <v>9</v>
      </c>
      <c r="B250" t="s">
        <v>28</v>
      </c>
      <c r="C250">
        <v>21</v>
      </c>
      <c r="D250">
        <v>73</v>
      </c>
      <c r="E250" s="6">
        <f t="shared" si="7"/>
        <v>22.777777777777779</v>
      </c>
      <c r="F250">
        <v>54</v>
      </c>
      <c r="G250" s="1">
        <v>0.50694444444444442</v>
      </c>
      <c r="H250" t="s">
        <v>15</v>
      </c>
      <c r="I250" t="s">
        <v>17</v>
      </c>
      <c r="J250" t="s">
        <v>14</v>
      </c>
      <c r="K250" t="s">
        <v>26</v>
      </c>
    </row>
    <row r="251" spans="1:11" x14ac:dyDescent="0.25">
      <c r="A251">
        <v>10</v>
      </c>
      <c r="B251" t="s">
        <v>28</v>
      </c>
      <c r="C251">
        <v>21</v>
      </c>
      <c r="D251">
        <v>73</v>
      </c>
      <c r="E251" s="6">
        <f t="shared" si="7"/>
        <v>22.777777777777779</v>
      </c>
      <c r="F251">
        <v>54</v>
      </c>
      <c r="G251" s="1">
        <v>0.50694444444444442</v>
      </c>
      <c r="H251" t="s">
        <v>15</v>
      </c>
      <c r="I251" t="s">
        <v>17</v>
      </c>
      <c r="J251" t="s">
        <v>14</v>
      </c>
      <c r="K251" t="s">
        <v>26</v>
      </c>
    </row>
    <row r="252" spans="1:11" x14ac:dyDescent="0.25">
      <c r="A252">
        <v>11</v>
      </c>
      <c r="B252" t="s">
        <v>28</v>
      </c>
      <c r="C252">
        <v>21</v>
      </c>
      <c r="D252">
        <v>73</v>
      </c>
      <c r="E252" s="6">
        <f t="shared" si="7"/>
        <v>22.777777777777779</v>
      </c>
      <c r="F252">
        <v>54</v>
      </c>
      <c r="G252" s="1">
        <v>0.50694444444444442</v>
      </c>
      <c r="H252" t="s">
        <v>15</v>
      </c>
      <c r="I252" t="s">
        <v>17</v>
      </c>
      <c r="J252">
        <v>4</v>
      </c>
      <c r="K252" t="s">
        <v>26</v>
      </c>
    </row>
    <row r="253" spans="1:11" x14ac:dyDescent="0.25">
      <c r="A253">
        <v>12</v>
      </c>
      <c r="B253" t="s">
        <v>29</v>
      </c>
      <c r="C253">
        <v>21</v>
      </c>
      <c r="D253">
        <v>73</v>
      </c>
      <c r="E253" s="6">
        <f t="shared" si="7"/>
        <v>22.777777777777779</v>
      </c>
      <c r="F253">
        <v>54</v>
      </c>
      <c r="G253" t="s">
        <v>30</v>
      </c>
      <c r="H253" t="s">
        <v>15</v>
      </c>
      <c r="I253" t="s">
        <v>17</v>
      </c>
      <c r="J253" t="s">
        <v>14</v>
      </c>
      <c r="K253" t="s">
        <v>26</v>
      </c>
    </row>
    <row r="254" spans="1:11" x14ac:dyDescent="0.25">
      <c r="A254">
        <v>13</v>
      </c>
      <c r="B254" t="s">
        <v>29</v>
      </c>
      <c r="C254">
        <v>21</v>
      </c>
      <c r="D254">
        <v>73</v>
      </c>
      <c r="E254" s="6">
        <f t="shared" si="7"/>
        <v>22.777777777777779</v>
      </c>
      <c r="F254">
        <v>54</v>
      </c>
      <c r="G254" t="s">
        <v>30</v>
      </c>
      <c r="H254" t="s">
        <v>15</v>
      </c>
      <c r="I254" t="s">
        <v>17</v>
      </c>
      <c r="J254" t="s">
        <v>14</v>
      </c>
      <c r="K254" t="s">
        <v>26</v>
      </c>
    </row>
    <row r="255" spans="1:11" x14ac:dyDescent="0.25">
      <c r="A255">
        <v>14</v>
      </c>
      <c r="B255" t="s">
        <v>29</v>
      </c>
      <c r="C255">
        <v>21</v>
      </c>
      <c r="D255">
        <v>73</v>
      </c>
      <c r="E255" s="6">
        <f t="shared" si="7"/>
        <v>22.777777777777779</v>
      </c>
      <c r="F255">
        <v>54</v>
      </c>
      <c r="G255" t="s">
        <v>30</v>
      </c>
      <c r="H255" t="s">
        <v>15</v>
      </c>
      <c r="I255" t="s">
        <v>17</v>
      </c>
      <c r="J255">
        <v>9</v>
      </c>
      <c r="K255" t="s">
        <v>26</v>
      </c>
    </row>
    <row r="256" spans="1:11" x14ac:dyDescent="0.25">
      <c r="A256">
        <v>15</v>
      </c>
      <c r="B256" t="s">
        <v>31</v>
      </c>
      <c r="C256">
        <v>12</v>
      </c>
      <c r="D256">
        <v>75</v>
      </c>
      <c r="E256" s="6">
        <f t="shared" si="7"/>
        <v>23.888888888888889</v>
      </c>
      <c r="F256">
        <v>55</v>
      </c>
      <c r="G256" s="1">
        <v>0.43055555555555558</v>
      </c>
      <c r="H256" t="s">
        <v>15</v>
      </c>
      <c r="I256" t="s">
        <v>17</v>
      </c>
      <c r="J256">
        <v>1</v>
      </c>
      <c r="K256" t="s">
        <v>26</v>
      </c>
    </row>
    <row r="257" spans="1:11" x14ac:dyDescent="0.25">
      <c r="A257">
        <v>16</v>
      </c>
      <c r="B257" t="s">
        <v>31</v>
      </c>
      <c r="C257">
        <v>12</v>
      </c>
      <c r="D257">
        <v>75</v>
      </c>
      <c r="E257" s="6">
        <f t="shared" si="7"/>
        <v>23.888888888888889</v>
      </c>
      <c r="F257">
        <v>55</v>
      </c>
      <c r="G257" s="1">
        <v>0.43055555555555558</v>
      </c>
      <c r="H257" t="s">
        <v>15</v>
      </c>
      <c r="I257" t="s">
        <v>17</v>
      </c>
      <c r="J257">
        <v>2</v>
      </c>
      <c r="K257" t="s">
        <v>26</v>
      </c>
    </row>
    <row r="258" spans="1:11" x14ac:dyDescent="0.25">
      <c r="A258">
        <v>17</v>
      </c>
      <c r="B258" t="s">
        <v>31</v>
      </c>
      <c r="C258">
        <v>12</v>
      </c>
      <c r="D258">
        <v>75</v>
      </c>
      <c r="E258" s="6">
        <f t="shared" si="7"/>
        <v>23.888888888888889</v>
      </c>
      <c r="F258">
        <v>55</v>
      </c>
      <c r="G258" s="1">
        <v>0.43055555555555558</v>
      </c>
      <c r="H258" t="s">
        <v>15</v>
      </c>
      <c r="I258" t="s">
        <v>17</v>
      </c>
      <c r="J258">
        <v>8</v>
      </c>
      <c r="K258" t="s">
        <v>26</v>
      </c>
    </row>
    <row r="259" spans="1:11" x14ac:dyDescent="0.25">
      <c r="A259">
        <v>18</v>
      </c>
      <c r="B259" t="s">
        <v>31</v>
      </c>
      <c r="C259">
        <v>12</v>
      </c>
      <c r="D259">
        <v>75</v>
      </c>
      <c r="E259" s="6">
        <f t="shared" si="7"/>
        <v>23.888888888888889</v>
      </c>
      <c r="F259">
        <v>53</v>
      </c>
      <c r="G259" s="1">
        <v>0.57986111111111105</v>
      </c>
      <c r="H259" t="s">
        <v>15</v>
      </c>
      <c r="I259" t="s">
        <v>17</v>
      </c>
      <c r="J259">
        <v>4</v>
      </c>
      <c r="K259" t="s">
        <v>26</v>
      </c>
    </row>
    <row r="260" spans="1:11" x14ac:dyDescent="0.25">
      <c r="A260">
        <v>19</v>
      </c>
      <c r="B260" t="s">
        <v>31</v>
      </c>
      <c r="C260">
        <v>12</v>
      </c>
      <c r="D260">
        <v>75</v>
      </c>
      <c r="E260" s="6">
        <f t="shared" si="7"/>
        <v>23.888888888888889</v>
      </c>
      <c r="F260">
        <v>53</v>
      </c>
      <c r="G260" s="1">
        <v>0.57986111111111105</v>
      </c>
      <c r="H260" t="s">
        <v>15</v>
      </c>
      <c r="I260" t="s">
        <v>17</v>
      </c>
      <c r="J260" t="s">
        <v>14</v>
      </c>
      <c r="K260" t="s">
        <v>26</v>
      </c>
    </row>
    <row r="261" spans="1:11" x14ac:dyDescent="0.25">
      <c r="A261">
        <v>20</v>
      </c>
      <c r="B261" t="s">
        <v>31</v>
      </c>
      <c r="C261">
        <v>12</v>
      </c>
      <c r="D261">
        <v>75</v>
      </c>
      <c r="E261" s="6">
        <f t="shared" si="7"/>
        <v>23.888888888888889</v>
      </c>
      <c r="F261">
        <v>53</v>
      </c>
      <c r="G261" s="1">
        <v>0.57986111111111105</v>
      </c>
      <c r="H261" t="s">
        <v>15</v>
      </c>
      <c r="I261" t="s">
        <v>17</v>
      </c>
      <c r="J261">
        <v>2</v>
      </c>
      <c r="K261" t="s">
        <v>26</v>
      </c>
    </row>
    <row r="262" spans="1:11" x14ac:dyDescent="0.25">
      <c r="A262">
        <v>21</v>
      </c>
      <c r="B262" t="s">
        <v>32</v>
      </c>
      <c r="C262">
        <v>21</v>
      </c>
      <c r="D262">
        <v>73</v>
      </c>
      <c r="E262" s="6">
        <f t="shared" si="7"/>
        <v>22.777777777777779</v>
      </c>
      <c r="F262">
        <v>55</v>
      </c>
      <c r="G262" t="s">
        <v>33</v>
      </c>
      <c r="H262" t="s">
        <v>15</v>
      </c>
      <c r="I262" t="s">
        <v>17</v>
      </c>
      <c r="J262">
        <v>3</v>
      </c>
      <c r="K262" t="s">
        <v>26</v>
      </c>
    </row>
    <row r="263" spans="1:11" x14ac:dyDescent="0.25">
      <c r="A263">
        <v>22</v>
      </c>
      <c r="B263" t="s">
        <v>32</v>
      </c>
      <c r="C263">
        <v>21</v>
      </c>
      <c r="D263">
        <v>73</v>
      </c>
      <c r="E263" s="6">
        <f t="shared" si="7"/>
        <v>22.777777777777779</v>
      </c>
      <c r="F263">
        <v>55</v>
      </c>
      <c r="G263" t="s">
        <v>33</v>
      </c>
      <c r="H263" t="s">
        <v>15</v>
      </c>
      <c r="I263" t="s">
        <v>17</v>
      </c>
      <c r="J263" t="s">
        <v>14</v>
      </c>
      <c r="K263" t="s">
        <v>26</v>
      </c>
    </row>
    <row r="264" spans="1:11" x14ac:dyDescent="0.25">
      <c r="A264">
        <v>23</v>
      </c>
      <c r="B264" t="s">
        <v>32</v>
      </c>
      <c r="C264">
        <v>21</v>
      </c>
      <c r="D264">
        <v>73</v>
      </c>
      <c r="E264" s="6">
        <f t="shared" si="7"/>
        <v>22.777777777777779</v>
      </c>
      <c r="F264">
        <v>55</v>
      </c>
      <c r="G264" t="s">
        <v>33</v>
      </c>
      <c r="H264" t="s">
        <v>15</v>
      </c>
      <c r="I264" t="s">
        <v>17</v>
      </c>
      <c r="J264">
        <v>3</v>
      </c>
      <c r="K264" t="s">
        <v>26</v>
      </c>
    </row>
    <row r="265" spans="1:11" x14ac:dyDescent="0.25">
      <c r="A265">
        <v>24</v>
      </c>
      <c r="B265" t="s">
        <v>32</v>
      </c>
      <c r="C265">
        <v>21</v>
      </c>
      <c r="D265">
        <v>75</v>
      </c>
      <c r="E265" s="6">
        <f t="shared" si="7"/>
        <v>23.888888888888889</v>
      </c>
      <c r="F265">
        <v>54</v>
      </c>
      <c r="G265" s="1">
        <v>0.59375</v>
      </c>
      <c r="H265" t="s">
        <v>15</v>
      </c>
      <c r="I265" t="s">
        <v>17</v>
      </c>
      <c r="J265">
        <v>6</v>
      </c>
      <c r="K265" t="s">
        <v>26</v>
      </c>
    </row>
    <row r="266" spans="1:11" x14ac:dyDescent="0.25">
      <c r="A266">
        <v>25</v>
      </c>
      <c r="B266" t="s">
        <v>32</v>
      </c>
      <c r="C266">
        <v>21</v>
      </c>
      <c r="D266">
        <v>75</v>
      </c>
      <c r="E266" s="6">
        <f t="shared" si="7"/>
        <v>23.888888888888889</v>
      </c>
      <c r="F266">
        <v>54</v>
      </c>
      <c r="G266" s="1">
        <v>0.59375</v>
      </c>
      <c r="H266" t="s">
        <v>15</v>
      </c>
      <c r="I266" t="s">
        <v>17</v>
      </c>
      <c r="J266" t="s">
        <v>14</v>
      </c>
      <c r="K266" t="s">
        <v>26</v>
      </c>
    </row>
    <row r="267" spans="1:11" x14ac:dyDescent="0.25">
      <c r="A267">
        <v>26</v>
      </c>
      <c r="B267" t="s">
        <v>32</v>
      </c>
      <c r="C267">
        <v>21</v>
      </c>
      <c r="D267">
        <v>75</v>
      </c>
      <c r="E267" s="6">
        <f t="shared" si="7"/>
        <v>23.888888888888889</v>
      </c>
      <c r="F267">
        <v>54</v>
      </c>
      <c r="G267" s="1">
        <v>0.59375</v>
      </c>
      <c r="H267" t="s">
        <v>15</v>
      </c>
      <c r="I267" t="s">
        <v>17</v>
      </c>
      <c r="J267">
        <v>2</v>
      </c>
      <c r="K267" t="s">
        <v>26</v>
      </c>
    </row>
    <row r="268" spans="1:11" x14ac:dyDescent="0.25">
      <c r="A268">
        <v>27</v>
      </c>
      <c r="B268" t="s">
        <v>34</v>
      </c>
      <c r="C268">
        <v>12</v>
      </c>
      <c r="D268">
        <v>72</v>
      </c>
      <c r="E268" s="6">
        <f t="shared" si="7"/>
        <v>22.222222222222221</v>
      </c>
      <c r="F268">
        <v>56</v>
      </c>
      <c r="G268" s="1">
        <v>0.4513888888888889</v>
      </c>
      <c r="H268" t="s">
        <v>15</v>
      </c>
      <c r="I268" t="s">
        <v>17</v>
      </c>
      <c r="J268">
        <v>1</v>
      </c>
      <c r="K268" t="s">
        <v>26</v>
      </c>
    </row>
    <row r="269" spans="1:11" x14ac:dyDescent="0.25">
      <c r="A269">
        <v>28</v>
      </c>
      <c r="B269" t="s">
        <v>34</v>
      </c>
      <c r="C269">
        <v>12</v>
      </c>
      <c r="D269">
        <v>72</v>
      </c>
      <c r="E269" s="6">
        <f t="shared" si="7"/>
        <v>22.222222222222221</v>
      </c>
      <c r="F269">
        <v>56</v>
      </c>
      <c r="G269" s="1">
        <v>0.4513888888888889</v>
      </c>
      <c r="H269" t="s">
        <v>15</v>
      </c>
      <c r="I269" t="s">
        <v>17</v>
      </c>
      <c r="J269" t="s">
        <v>14</v>
      </c>
      <c r="K269" t="s">
        <v>26</v>
      </c>
    </row>
    <row r="270" spans="1:11" x14ac:dyDescent="0.25">
      <c r="A270">
        <v>29</v>
      </c>
      <c r="B270" t="s">
        <v>34</v>
      </c>
      <c r="C270">
        <v>12</v>
      </c>
      <c r="D270">
        <v>72</v>
      </c>
      <c r="E270" s="6">
        <f t="shared" si="7"/>
        <v>22.222222222222221</v>
      </c>
      <c r="F270">
        <v>56</v>
      </c>
      <c r="G270" s="1">
        <v>0.45138888888888901</v>
      </c>
      <c r="H270" t="s">
        <v>15</v>
      </c>
      <c r="I270" t="s">
        <v>17</v>
      </c>
      <c r="J270">
        <v>9</v>
      </c>
      <c r="K270" t="s">
        <v>26</v>
      </c>
    </row>
    <row r="271" spans="1:11" x14ac:dyDescent="0.25">
      <c r="A271">
        <v>30</v>
      </c>
      <c r="B271" t="s">
        <v>34</v>
      </c>
      <c r="C271">
        <v>21</v>
      </c>
      <c r="D271">
        <v>73</v>
      </c>
      <c r="E271" s="6">
        <f t="shared" si="7"/>
        <v>22.777777777777779</v>
      </c>
      <c r="F271">
        <v>53</v>
      </c>
      <c r="G271" s="1">
        <v>0.56736111111111109</v>
      </c>
      <c r="H271" t="s">
        <v>15</v>
      </c>
      <c r="I271" t="s">
        <v>17</v>
      </c>
      <c r="J271">
        <v>2</v>
      </c>
      <c r="K271" t="s">
        <v>26</v>
      </c>
    </row>
    <row r="272" spans="1:11" x14ac:dyDescent="0.25">
      <c r="A272">
        <v>1</v>
      </c>
      <c r="B272" t="s">
        <v>36</v>
      </c>
      <c r="C272">
        <v>12</v>
      </c>
      <c r="D272">
        <v>72</v>
      </c>
      <c r="E272" s="6">
        <f t="shared" si="7"/>
        <v>22.222222222222221</v>
      </c>
      <c r="F272">
        <v>58</v>
      </c>
      <c r="G272" s="1">
        <v>0.42152777777777778</v>
      </c>
      <c r="H272" t="s">
        <v>9</v>
      </c>
      <c r="I272" t="s">
        <v>8</v>
      </c>
      <c r="J272">
        <v>6</v>
      </c>
      <c r="K272" t="s">
        <v>35</v>
      </c>
    </row>
    <row r="273" spans="1:11" x14ac:dyDescent="0.25">
      <c r="A273">
        <v>2</v>
      </c>
      <c r="B273" t="s">
        <v>36</v>
      </c>
      <c r="C273">
        <v>12</v>
      </c>
      <c r="D273">
        <v>72</v>
      </c>
      <c r="E273" s="6">
        <f t="shared" si="7"/>
        <v>22.222222222222221</v>
      </c>
      <c r="F273">
        <v>58</v>
      </c>
      <c r="G273" s="1">
        <v>0.42152777777777778</v>
      </c>
      <c r="H273" t="s">
        <v>9</v>
      </c>
      <c r="I273" t="s">
        <v>8</v>
      </c>
      <c r="J273" t="s">
        <v>14</v>
      </c>
      <c r="K273" t="s">
        <v>35</v>
      </c>
    </row>
    <row r="274" spans="1:11" x14ac:dyDescent="0.25">
      <c r="A274">
        <v>3</v>
      </c>
      <c r="B274" t="s">
        <v>36</v>
      </c>
      <c r="C274">
        <v>12</v>
      </c>
      <c r="D274">
        <v>72</v>
      </c>
      <c r="E274" s="6">
        <f t="shared" si="7"/>
        <v>22.222222222222221</v>
      </c>
      <c r="F274">
        <v>58</v>
      </c>
      <c r="G274" s="1">
        <v>0.421527777777778</v>
      </c>
      <c r="H274" t="s">
        <v>9</v>
      </c>
      <c r="I274" t="s">
        <v>8</v>
      </c>
      <c r="J274">
        <v>5</v>
      </c>
      <c r="K274" t="s">
        <v>35</v>
      </c>
    </row>
    <row r="275" spans="1:11" x14ac:dyDescent="0.25">
      <c r="A275">
        <v>4</v>
      </c>
      <c r="B275" t="s">
        <v>36</v>
      </c>
      <c r="C275">
        <v>21</v>
      </c>
      <c r="D275">
        <v>72</v>
      </c>
      <c r="E275" s="6">
        <f t="shared" si="7"/>
        <v>22.222222222222221</v>
      </c>
      <c r="F275">
        <v>56</v>
      </c>
      <c r="G275" s="1">
        <v>0.5625</v>
      </c>
      <c r="H275" t="s">
        <v>9</v>
      </c>
      <c r="I275" t="s">
        <v>8</v>
      </c>
      <c r="J275">
        <v>5</v>
      </c>
      <c r="K275" t="s">
        <v>35</v>
      </c>
    </row>
    <row r="276" spans="1:11" x14ac:dyDescent="0.25">
      <c r="A276">
        <v>5</v>
      </c>
      <c r="B276" t="s">
        <v>36</v>
      </c>
      <c r="C276">
        <v>21</v>
      </c>
      <c r="D276">
        <v>72</v>
      </c>
      <c r="E276" s="6">
        <f t="shared" si="7"/>
        <v>22.222222222222221</v>
      </c>
      <c r="F276">
        <v>56</v>
      </c>
      <c r="G276" s="1">
        <v>0.5625</v>
      </c>
      <c r="H276" t="s">
        <v>9</v>
      </c>
      <c r="I276" t="s">
        <v>8</v>
      </c>
      <c r="J276">
        <v>9</v>
      </c>
      <c r="K276" t="s">
        <v>35</v>
      </c>
    </row>
    <row r="277" spans="1:11" x14ac:dyDescent="0.25">
      <c r="A277">
        <v>6</v>
      </c>
      <c r="B277" t="s">
        <v>36</v>
      </c>
      <c r="C277">
        <v>21</v>
      </c>
      <c r="D277">
        <v>72</v>
      </c>
      <c r="E277" s="6">
        <f t="shared" si="7"/>
        <v>22.222222222222221</v>
      </c>
      <c r="F277">
        <v>56</v>
      </c>
      <c r="G277" s="1">
        <v>0.5625</v>
      </c>
      <c r="H277" t="s">
        <v>9</v>
      </c>
      <c r="I277" t="s">
        <v>8</v>
      </c>
      <c r="J277" t="s">
        <v>14</v>
      </c>
      <c r="K277" t="s">
        <v>35</v>
      </c>
    </row>
    <row r="278" spans="1:11" x14ac:dyDescent="0.25">
      <c r="A278">
        <v>7</v>
      </c>
      <c r="B278" t="s">
        <v>37</v>
      </c>
      <c r="C278">
        <v>12</v>
      </c>
      <c r="D278">
        <v>70</v>
      </c>
      <c r="E278" s="6">
        <f t="shared" si="7"/>
        <v>21.111111111111111</v>
      </c>
      <c r="F278">
        <v>57</v>
      </c>
      <c r="G278" s="1">
        <v>0.4597222222222222</v>
      </c>
      <c r="H278" t="s">
        <v>9</v>
      </c>
      <c r="I278" t="s">
        <v>8</v>
      </c>
      <c r="J278">
        <v>2</v>
      </c>
      <c r="K278" t="s">
        <v>35</v>
      </c>
    </row>
    <row r="279" spans="1:11" x14ac:dyDescent="0.25">
      <c r="A279">
        <v>8</v>
      </c>
      <c r="B279" t="s">
        <v>37</v>
      </c>
      <c r="C279">
        <v>12</v>
      </c>
      <c r="D279">
        <v>70</v>
      </c>
      <c r="E279" s="6">
        <f t="shared" si="7"/>
        <v>21.111111111111111</v>
      </c>
      <c r="F279">
        <v>57</v>
      </c>
      <c r="G279" s="1">
        <v>0.4597222222222222</v>
      </c>
      <c r="H279" t="s">
        <v>9</v>
      </c>
      <c r="I279" t="s">
        <v>8</v>
      </c>
      <c r="J279">
        <v>3</v>
      </c>
      <c r="K279" t="s">
        <v>35</v>
      </c>
    </row>
    <row r="280" spans="1:11" x14ac:dyDescent="0.25">
      <c r="A280">
        <v>9</v>
      </c>
      <c r="B280" t="s">
        <v>38</v>
      </c>
      <c r="C280">
        <v>21</v>
      </c>
      <c r="D280">
        <v>72</v>
      </c>
      <c r="E280" s="6">
        <f t="shared" si="7"/>
        <v>22.222222222222221</v>
      </c>
      <c r="F280">
        <v>59</v>
      </c>
      <c r="G280" s="1">
        <v>0.44305555555555554</v>
      </c>
      <c r="H280" t="s">
        <v>9</v>
      </c>
      <c r="I280" t="s">
        <v>8</v>
      </c>
      <c r="J280">
        <v>2</v>
      </c>
      <c r="K280" t="s">
        <v>35</v>
      </c>
    </row>
    <row r="281" spans="1:11" x14ac:dyDescent="0.25">
      <c r="A281">
        <v>10</v>
      </c>
      <c r="B281" t="s">
        <v>38</v>
      </c>
      <c r="C281">
        <v>21</v>
      </c>
      <c r="D281">
        <v>72</v>
      </c>
      <c r="E281" s="6">
        <f t="shared" si="7"/>
        <v>22.222222222222221</v>
      </c>
      <c r="F281">
        <v>59</v>
      </c>
      <c r="G281" s="1">
        <v>0.44305555555555554</v>
      </c>
      <c r="H281" t="s">
        <v>9</v>
      </c>
      <c r="I281" t="s">
        <v>8</v>
      </c>
      <c r="J281" t="s">
        <v>14</v>
      </c>
      <c r="K281" t="s">
        <v>35</v>
      </c>
    </row>
    <row r="282" spans="1:11" x14ac:dyDescent="0.25">
      <c r="A282">
        <v>11</v>
      </c>
      <c r="B282" t="s">
        <v>38</v>
      </c>
      <c r="C282">
        <v>21</v>
      </c>
      <c r="D282">
        <v>72</v>
      </c>
      <c r="E282" s="6">
        <f t="shared" si="7"/>
        <v>22.222222222222221</v>
      </c>
      <c r="F282">
        <v>57</v>
      </c>
      <c r="G282" s="1">
        <v>0.53749999999999998</v>
      </c>
      <c r="H282" t="s">
        <v>9</v>
      </c>
      <c r="I282" t="s">
        <v>8</v>
      </c>
      <c r="J282">
        <v>3</v>
      </c>
      <c r="K282" t="s">
        <v>35</v>
      </c>
    </row>
    <row r="283" spans="1:11" x14ac:dyDescent="0.25">
      <c r="A283">
        <v>12</v>
      </c>
      <c r="B283" t="s">
        <v>38</v>
      </c>
      <c r="C283">
        <v>21</v>
      </c>
      <c r="D283">
        <v>72</v>
      </c>
      <c r="E283" s="6">
        <f t="shared" si="7"/>
        <v>22.222222222222221</v>
      </c>
      <c r="F283">
        <v>57</v>
      </c>
      <c r="G283" s="1">
        <v>0.53749999999999998</v>
      </c>
      <c r="H283" t="s">
        <v>9</v>
      </c>
      <c r="I283" t="s">
        <v>8</v>
      </c>
      <c r="J283">
        <v>2</v>
      </c>
      <c r="K283" t="s">
        <v>35</v>
      </c>
    </row>
    <row r="284" spans="1:11" x14ac:dyDescent="0.25">
      <c r="A284">
        <v>13</v>
      </c>
      <c r="B284" t="s">
        <v>38</v>
      </c>
      <c r="C284">
        <v>12</v>
      </c>
      <c r="D284">
        <v>72</v>
      </c>
      <c r="E284" s="6">
        <f t="shared" si="7"/>
        <v>22.222222222222221</v>
      </c>
      <c r="F284">
        <v>56</v>
      </c>
      <c r="G284" s="1">
        <v>0.58680555555555558</v>
      </c>
      <c r="H284" t="s">
        <v>9</v>
      </c>
      <c r="I284" t="s">
        <v>8</v>
      </c>
      <c r="J284">
        <v>6</v>
      </c>
      <c r="K284" t="s">
        <v>35</v>
      </c>
    </row>
    <row r="285" spans="1:11" x14ac:dyDescent="0.25">
      <c r="A285">
        <v>14</v>
      </c>
      <c r="B285" t="s">
        <v>38</v>
      </c>
      <c r="C285">
        <v>12</v>
      </c>
      <c r="D285">
        <v>72</v>
      </c>
      <c r="E285" s="6">
        <f t="shared" si="7"/>
        <v>22.222222222222221</v>
      </c>
      <c r="F285">
        <v>56</v>
      </c>
      <c r="G285" s="1">
        <v>0.58680555555555558</v>
      </c>
      <c r="H285" t="s">
        <v>9</v>
      </c>
      <c r="I285" t="s">
        <v>8</v>
      </c>
      <c r="J285" t="s">
        <v>14</v>
      </c>
      <c r="K285" t="s">
        <v>35</v>
      </c>
    </row>
    <row r="286" spans="1:11" x14ac:dyDescent="0.25">
      <c r="A286">
        <v>15</v>
      </c>
      <c r="B286" t="s">
        <v>39</v>
      </c>
      <c r="C286">
        <v>12</v>
      </c>
      <c r="D286">
        <v>72</v>
      </c>
      <c r="E286" s="6">
        <f t="shared" si="7"/>
        <v>22.222222222222221</v>
      </c>
      <c r="F286">
        <v>60</v>
      </c>
      <c r="G286" s="1">
        <v>0.42777777777777781</v>
      </c>
      <c r="H286" t="s">
        <v>9</v>
      </c>
      <c r="I286" t="s">
        <v>8</v>
      </c>
      <c r="J286">
        <v>2</v>
      </c>
      <c r="K286" t="s">
        <v>35</v>
      </c>
    </row>
    <row r="287" spans="1:11" x14ac:dyDescent="0.25">
      <c r="A287">
        <v>16</v>
      </c>
      <c r="B287" t="s">
        <v>39</v>
      </c>
      <c r="C287">
        <v>12</v>
      </c>
      <c r="D287">
        <v>72</v>
      </c>
      <c r="E287" s="6">
        <f t="shared" si="7"/>
        <v>22.222222222222221</v>
      </c>
      <c r="F287">
        <v>60</v>
      </c>
      <c r="G287" s="1">
        <v>0.42777777777777781</v>
      </c>
      <c r="H287" t="s">
        <v>9</v>
      </c>
      <c r="I287" t="s">
        <v>8</v>
      </c>
      <c r="J287" t="s">
        <v>14</v>
      </c>
      <c r="K287" t="s">
        <v>35</v>
      </c>
    </row>
    <row r="288" spans="1:11" x14ac:dyDescent="0.25">
      <c r="A288">
        <v>17</v>
      </c>
      <c r="B288" t="s">
        <v>39</v>
      </c>
      <c r="C288">
        <v>21</v>
      </c>
      <c r="D288">
        <v>72</v>
      </c>
      <c r="E288" s="6">
        <f t="shared" si="7"/>
        <v>22.222222222222221</v>
      </c>
      <c r="F288">
        <v>57</v>
      </c>
      <c r="G288" s="1">
        <v>0.59236111111111112</v>
      </c>
      <c r="H288" t="s">
        <v>9</v>
      </c>
      <c r="I288" t="s">
        <v>8</v>
      </c>
      <c r="J288">
        <v>2</v>
      </c>
      <c r="K288" t="s">
        <v>35</v>
      </c>
    </row>
    <row r="289" spans="1:11" x14ac:dyDescent="0.25">
      <c r="A289">
        <v>18</v>
      </c>
      <c r="B289" t="s">
        <v>39</v>
      </c>
      <c r="C289">
        <v>21</v>
      </c>
      <c r="D289">
        <v>72</v>
      </c>
      <c r="E289" s="6">
        <f t="shared" si="7"/>
        <v>22.222222222222221</v>
      </c>
      <c r="F289">
        <v>57</v>
      </c>
      <c r="G289" s="1">
        <v>0.59236111111111112</v>
      </c>
      <c r="H289" t="s">
        <v>9</v>
      </c>
      <c r="I289" t="s">
        <v>8</v>
      </c>
      <c r="J289">
        <v>3</v>
      </c>
      <c r="K289" t="s">
        <v>35</v>
      </c>
    </row>
    <row r="290" spans="1:11" x14ac:dyDescent="0.25">
      <c r="A290">
        <v>19</v>
      </c>
      <c r="B290" t="s">
        <v>42</v>
      </c>
      <c r="C290">
        <v>12</v>
      </c>
      <c r="D290">
        <v>72</v>
      </c>
      <c r="E290" s="6">
        <f t="shared" si="7"/>
        <v>22.222222222222221</v>
      </c>
      <c r="F290">
        <v>58</v>
      </c>
      <c r="G290" s="1">
        <v>0.40625</v>
      </c>
      <c r="H290" t="s">
        <v>9</v>
      </c>
      <c r="I290" t="s">
        <v>8</v>
      </c>
      <c r="J290">
        <v>5</v>
      </c>
      <c r="K290" t="s">
        <v>35</v>
      </c>
    </row>
    <row r="291" spans="1:11" x14ac:dyDescent="0.25">
      <c r="A291">
        <v>20</v>
      </c>
      <c r="B291" t="s">
        <v>42</v>
      </c>
      <c r="C291">
        <v>12</v>
      </c>
      <c r="D291">
        <v>72</v>
      </c>
      <c r="E291" s="6">
        <f t="shared" si="7"/>
        <v>22.222222222222221</v>
      </c>
      <c r="F291">
        <v>58</v>
      </c>
      <c r="G291" s="1">
        <v>0.40625</v>
      </c>
      <c r="H291" t="s">
        <v>9</v>
      </c>
      <c r="I291" t="s">
        <v>8</v>
      </c>
      <c r="J291">
        <v>6</v>
      </c>
      <c r="K291" t="s">
        <v>35</v>
      </c>
    </row>
    <row r="292" spans="1:11" x14ac:dyDescent="0.25">
      <c r="A292">
        <v>21</v>
      </c>
      <c r="B292" t="s">
        <v>40</v>
      </c>
      <c r="C292">
        <v>12</v>
      </c>
      <c r="D292">
        <v>72</v>
      </c>
      <c r="E292" s="6">
        <f t="shared" si="7"/>
        <v>22.222222222222221</v>
      </c>
      <c r="F292">
        <v>58</v>
      </c>
      <c r="G292" s="1">
        <v>0.70000000000000007</v>
      </c>
      <c r="H292" t="s">
        <v>9</v>
      </c>
      <c r="I292" t="s">
        <v>8</v>
      </c>
      <c r="J292">
        <v>4</v>
      </c>
      <c r="K292" t="s">
        <v>35</v>
      </c>
    </row>
    <row r="293" spans="1:11" x14ac:dyDescent="0.25">
      <c r="A293">
        <v>22</v>
      </c>
      <c r="B293" t="s">
        <v>40</v>
      </c>
      <c r="C293">
        <v>12</v>
      </c>
      <c r="D293">
        <v>72</v>
      </c>
      <c r="E293" s="6">
        <f t="shared" si="7"/>
        <v>22.222222222222221</v>
      </c>
      <c r="F293">
        <v>58</v>
      </c>
      <c r="G293" s="1">
        <v>0.70000000000000007</v>
      </c>
      <c r="H293" t="s">
        <v>9</v>
      </c>
      <c r="I293" t="s">
        <v>8</v>
      </c>
      <c r="J293">
        <v>9</v>
      </c>
      <c r="K293" t="s">
        <v>35</v>
      </c>
    </row>
    <row r="294" spans="1:11" x14ac:dyDescent="0.25">
      <c r="A294">
        <v>23</v>
      </c>
      <c r="B294" t="s">
        <v>40</v>
      </c>
      <c r="C294">
        <v>12</v>
      </c>
      <c r="D294">
        <v>72</v>
      </c>
      <c r="E294" s="6">
        <f t="shared" si="7"/>
        <v>22.222222222222221</v>
      </c>
      <c r="F294">
        <v>58</v>
      </c>
      <c r="G294" s="1">
        <v>0.70000000000000007</v>
      </c>
      <c r="H294" t="s">
        <v>9</v>
      </c>
      <c r="I294" t="s">
        <v>8</v>
      </c>
      <c r="J294">
        <v>11</v>
      </c>
      <c r="K294" t="s">
        <v>35</v>
      </c>
    </row>
    <row r="295" spans="1:11" x14ac:dyDescent="0.25">
      <c r="A295">
        <v>24</v>
      </c>
      <c r="B295" t="s">
        <v>41</v>
      </c>
      <c r="C295">
        <v>21</v>
      </c>
      <c r="D295">
        <v>72</v>
      </c>
      <c r="E295" s="6">
        <f t="shared" si="7"/>
        <v>22.222222222222221</v>
      </c>
      <c r="F295">
        <v>57</v>
      </c>
      <c r="G295" s="1">
        <v>0.55277777777777781</v>
      </c>
      <c r="H295" t="s">
        <v>9</v>
      </c>
      <c r="I295" t="s">
        <v>8</v>
      </c>
      <c r="J295" t="s">
        <v>14</v>
      </c>
      <c r="K295" t="s">
        <v>35</v>
      </c>
    </row>
    <row r="296" spans="1:11" x14ac:dyDescent="0.25">
      <c r="A296">
        <v>25</v>
      </c>
      <c r="B296" t="s">
        <v>41</v>
      </c>
      <c r="C296">
        <v>21</v>
      </c>
      <c r="D296">
        <v>72</v>
      </c>
      <c r="E296" s="6">
        <f t="shared" si="7"/>
        <v>22.222222222222221</v>
      </c>
      <c r="F296">
        <v>57</v>
      </c>
      <c r="G296" s="1">
        <v>0.55277777777777781</v>
      </c>
      <c r="H296" t="s">
        <v>9</v>
      </c>
      <c r="I296" t="s">
        <v>8</v>
      </c>
      <c r="J296">
        <v>6</v>
      </c>
      <c r="K296" t="s">
        <v>35</v>
      </c>
    </row>
    <row r="297" spans="1:11" x14ac:dyDescent="0.25">
      <c r="A297">
        <v>26</v>
      </c>
      <c r="B297" t="s">
        <v>41</v>
      </c>
      <c r="C297">
        <v>21</v>
      </c>
      <c r="D297">
        <v>72</v>
      </c>
      <c r="E297" s="6">
        <f t="shared" si="7"/>
        <v>22.222222222222221</v>
      </c>
      <c r="F297">
        <v>57</v>
      </c>
      <c r="G297" s="1">
        <v>0.55277777777777781</v>
      </c>
      <c r="H297" t="s">
        <v>9</v>
      </c>
      <c r="I297" t="s">
        <v>8</v>
      </c>
      <c r="J297">
        <v>4</v>
      </c>
      <c r="K297" t="s">
        <v>35</v>
      </c>
    </row>
    <row r="298" spans="1:11" x14ac:dyDescent="0.25">
      <c r="A298">
        <v>1</v>
      </c>
      <c r="B298" t="s">
        <v>36</v>
      </c>
      <c r="C298">
        <v>12</v>
      </c>
      <c r="D298">
        <v>72</v>
      </c>
      <c r="E298" s="6">
        <f t="shared" si="7"/>
        <v>22.222222222222221</v>
      </c>
      <c r="F298">
        <v>58</v>
      </c>
      <c r="G298" s="1">
        <v>0.42152777777777778</v>
      </c>
      <c r="H298" t="s">
        <v>12</v>
      </c>
      <c r="I298" t="s">
        <v>8</v>
      </c>
      <c r="J298">
        <v>4</v>
      </c>
      <c r="K298" t="s">
        <v>35</v>
      </c>
    </row>
    <row r="299" spans="1:11" x14ac:dyDescent="0.25">
      <c r="A299">
        <v>2</v>
      </c>
      <c r="B299" t="s">
        <v>36</v>
      </c>
      <c r="C299">
        <v>12</v>
      </c>
      <c r="D299">
        <v>72</v>
      </c>
      <c r="E299" s="6">
        <f t="shared" si="7"/>
        <v>22.222222222222221</v>
      </c>
      <c r="F299">
        <v>58</v>
      </c>
      <c r="G299" s="1">
        <v>0.42152777777777778</v>
      </c>
      <c r="H299" t="s">
        <v>12</v>
      </c>
      <c r="I299" t="s">
        <v>8</v>
      </c>
      <c r="J299" t="s">
        <v>14</v>
      </c>
      <c r="K299" t="s">
        <v>35</v>
      </c>
    </row>
    <row r="300" spans="1:11" x14ac:dyDescent="0.25">
      <c r="A300">
        <v>3</v>
      </c>
      <c r="B300" t="s">
        <v>36</v>
      </c>
      <c r="C300">
        <v>12</v>
      </c>
      <c r="D300">
        <v>72</v>
      </c>
      <c r="E300" s="6">
        <f t="shared" si="7"/>
        <v>22.222222222222221</v>
      </c>
      <c r="F300">
        <v>58</v>
      </c>
      <c r="G300" s="1">
        <v>0.421527777777778</v>
      </c>
      <c r="H300" t="s">
        <v>12</v>
      </c>
      <c r="I300" t="s">
        <v>8</v>
      </c>
      <c r="J300">
        <v>7</v>
      </c>
      <c r="K300" t="s">
        <v>35</v>
      </c>
    </row>
    <row r="301" spans="1:11" x14ac:dyDescent="0.25">
      <c r="A301">
        <v>4</v>
      </c>
      <c r="B301" t="s">
        <v>36</v>
      </c>
      <c r="C301">
        <v>21</v>
      </c>
      <c r="D301">
        <v>72</v>
      </c>
      <c r="E301" s="6">
        <f t="shared" si="7"/>
        <v>22.222222222222221</v>
      </c>
      <c r="F301">
        <v>56</v>
      </c>
      <c r="G301" s="1">
        <v>0.5625</v>
      </c>
      <c r="H301" t="s">
        <v>12</v>
      </c>
      <c r="I301" t="s">
        <v>8</v>
      </c>
      <c r="J301">
        <v>4</v>
      </c>
      <c r="K301" t="s">
        <v>35</v>
      </c>
    </row>
    <row r="302" spans="1:11" x14ac:dyDescent="0.25">
      <c r="A302">
        <v>5</v>
      </c>
      <c r="B302" t="s">
        <v>36</v>
      </c>
      <c r="C302">
        <v>21</v>
      </c>
      <c r="D302">
        <v>72</v>
      </c>
      <c r="E302" s="6">
        <f t="shared" si="7"/>
        <v>22.222222222222221</v>
      </c>
      <c r="F302">
        <v>56</v>
      </c>
      <c r="G302" s="1">
        <v>0.5625</v>
      </c>
      <c r="H302" t="s">
        <v>12</v>
      </c>
      <c r="I302" t="s">
        <v>8</v>
      </c>
      <c r="J302">
        <v>7</v>
      </c>
      <c r="K302" t="s">
        <v>35</v>
      </c>
    </row>
    <row r="303" spans="1:11" x14ac:dyDescent="0.25">
      <c r="A303">
        <v>6</v>
      </c>
      <c r="B303" t="s">
        <v>36</v>
      </c>
      <c r="C303">
        <v>21</v>
      </c>
      <c r="D303">
        <v>72</v>
      </c>
      <c r="E303" s="6">
        <f t="shared" si="7"/>
        <v>22.222222222222221</v>
      </c>
      <c r="F303">
        <v>56</v>
      </c>
      <c r="G303" s="1">
        <v>0.5625</v>
      </c>
      <c r="H303" t="s">
        <v>12</v>
      </c>
      <c r="I303" t="s">
        <v>8</v>
      </c>
      <c r="J303" t="s">
        <v>14</v>
      </c>
      <c r="K303" t="s">
        <v>35</v>
      </c>
    </row>
    <row r="304" spans="1:11" x14ac:dyDescent="0.25">
      <c r="A304">
        <v>7</v>
      </c>
      <c r="B304" t="s">
        <v>37</v>
      </c>
      <c r="C304">
        <v>12</v>
      </c>
      <c r="D304">
        <v>70</v>
      </c>
      <c r="E304" s="6">
        <f t="shared" si="7"/>
        <v>21.111111111111111</v>
      </c>
      <c r="F304">
        <v>57</v>
      </c>
      <c r="G304" s="1">
        <v>0.4597222222222222</v>
      </c>
      <c r="H304" t="s">
        <v>12</v>
      </c>
      <c r="I304" t="s">
        <v>8</v>
      </c>
      <c r="J304">
        <v>1</v>
      </c>
      <c r="K304" t="s">
        <v>35</v>
      </c>
    </row>
    <row r="305" spans="1:11" x14ac:dyDescent="0.25">
      <c r="A305">
        <v>8</v>
      </c>
      <c r="B305" t="s">
        <v>37</v>
      </c>
      <c r="C305">
        <v>12</v>
      </c>
      <c r="D305">
        <v>70</v>
      </c>
      <c r="E305" s="6">
        <f t="shared" si="7"/>
        <v>21.111111111111111</v>
      </c>
      <c r="F305">
        <v>57</v>
      </c>
      <c r="G305" s="1">
        <v>0.4597222222222222</v>
      </c>
      <c r="H305" t="s">
        <v>12</v>
      </c>
      <c r="I305" t="s">
        <v>8</v>
      </c>
      <c r="J305">
        <v>2</v>
      </c>
      <c r="K305" t="s">
        <v>35</v>
      </c>
    </row>
    <row r="306" spans="1:11" x14ac:dyDescent="0.25">
      <c r="A306">
        <v>9</v>
      </c>
      <c r="B306" t="s">
        <v>38</v>
      </c>
      <c r="C306">
        <v>21</v>
      </c>
      <c r="D306">
        <v>72</v>
      </c>
      <c r="E306" s="6">
        <f t="shared" si="7"/>
        <v>22.222222222222221</v>
      </c>
      <c r="F306">
        <v>59</v>
      </c>
      <c r="G306" s="1">
        <v>0.44305555555555554</v>
      </c>
      <c r="H306" t="s">
        <v>12</v>
      </c>
      <c r="I306" t="s">
        <v>8</v>
      </c>
      <c r="J306">
        <v>2</v>
      </c>
      <c r="K306" t="s">
        <v>35</v>
      </c>
    </row>
    <row r="307" spans="1:11" x14ac:dyDescent="0.25">
      <c r="A307">
        <v>10</v>
      </c>
      <c r="B307" t="s">
        <v>38</v>
      </c>
      <c r="C307">
        <v>21</v>
      </c>
      <c r="D307">
        <v>72</v>
      </c>
      <c r="E307" s="6">
        <f t="shared" ref="E307:E370" si="8">(D307-32)*5/9</f>
        <v>22.222222222222221</v>
      </c>
      <c r="F307">
        <v>59</v>
      </c>
      <c r="G307" s="1">
        <v>0.44305555555555554</v>
      </c>
      <c r="H307" t="s">
        <v>12</v>
      </c>
      <c r="I307" t="s">
        <v>8</v>
      </c>
      <c r="J307" t="s">
        <v>14</v>
      </c>
      <c r="K307" t="s">
        <v>35</v>
      </c>
    </row>
    <row r="308" spans="1:11" x14ac:dyDescent="0.25">
      <c r="A308">
        <v>11</v>
      </c>
      <c r="B308" t="s">
        <v>38</v>
      </c>
      <c r="C308">
        <v>21</v>
      </c>
      <c r="D308">
        <v>72</v>
      </c>
      <c r="E308" s="6">
        <f t="shared" si="8"/>
        <v>22.222222222222221</v>
      </c>
      <c r="F308">
        <v>57</v>
      </c>
      <c r="G308" s="1">
        <v>0.53749999999999998</v>
      </c>
      <c r="H308" t="s">
        <v>12</v>
      </c>
      <c r="I308" t="s">
        <v>8</v>
      </c>
      <c r="J308">
        <v>4</v>
      </c>
      <c r="K308" t="s">
        <v>35</v>
      </c>
    </row>
    <row r="309" spans="1:11" x14ac:dyDescent="0.25">
      <c r="A309">
        <v>12</v>
      </c>
      <c r="B309" t="s">
        <v>38</v>
      </c>
      <c r="C309">
        <v>21</v>
      </c>
      <c r="D309">
        <v>72</v>
      </c>
      <c r="E309" s="6">
        <f t="shared" si="8"/>
        <v>22.222222222222221</v>
      </c>
      <c r="F309">
        <v>57</v>
      </c>
      <c r="G309" s="1">
        <v>0.53749999999999998</v>
      </c>
      <c r="H309" t="s">
        <v>12</v>
      </c>
      <c r="I309" t="s">
        <v>8</v>
      </c>
      <c r="J309">
        <v>3</v>
      </c>
      <c r="K309" t="s">
        <v>35</v>
      </c>
    </row>
    <row r="310" spans="1:11" x14ac:dyDescent="0.25">
      <c r="A310">
        <v>13</v>
      </c>
      <c r="B310" t="s">
        <v>38</v>
      </c>
      <c r="C310">
        <v>12</v>
      </c>
      <c r="D310">
        <v>72</v>
      </c>
      <c r="E310" s="6">
        <f t="shared" si="8"/>
        <v>22.222222222222221</v>
      </c>
      <c r="F310">
        <v>56</v>
      </c>
      <c r="G310" s="1">
        <v>0.58680555555555558</v>
      </c>
      <c r="H310" t="s">
        <v>12</v>
      </c>
      <c r="I310" t="s">
        <v>8</v>
      </c>
      <c r="J310">
        <v>2</v>
      </c>
      <c r="K310" t="s">
        <v>35</v>
      </c>
    </row>
    <row r="311" spans="1:11" x14ac:dyDescent="0.25">
      <c r="A311">
        <v>14</v>
      </c>
      <c r="B311" t="s">
        <v>38</v>
      </c>
      <c r="C311">
        <v>12</v>
      </c>
      <c r="D311">
        <v>72</v>
      </c>
      <c r="E311" s="6">
        <f t="shared" si="8"/>
        <v>22.222222222222221</v>
      </c>
      <c r="F311">
        <v>56</v>
      </c>
      <c r="G311" s="1">
        <v>0.58680555555555558</v>
      </c>
      <c r="H311" t="s">
        <v>12</v>
      </c>
      <c r="I311" t="s">
        <v>8</v>
      </c>
      <c r="J311" t="s">
        <v>14</v>
      </c>
      <c r="K311" t="s">
        <v>35</v>
      </c>
    </row>
    <row r="312" spans="1:11" x14ac:dyDescent="0.25">
      <c r="A312">
        <v>15</v>
      </c>
      <c r="B312" t="s">
        <v>39</v>
      </c>
      <c r="C312">
        <v>12</v>
      </c>
      <c r="D312">
        <v>72</v>
      </c>
      <c r="E312" s="6">
        <f t="shared" si="8"/>
        <v>22.222222222222221</v>
      </c>
      <c r="F312">
        <v>60</v>
      </c>
      <c r="G312" s="1">
        <v>0.42777777777777781</v>
      </c>
      <c r="H312" t="s">
        <v>12</v>
      </c>
      <c r="I312" t="s">
        <v>8</v>
      </c>
      <c r="J312">
        <v>3</v>
      </c>
      <c r="K312" t="s">
        <v>35</v>
      </c>
    </row>
    <row r="313" spans="1:11" x14ac:dyDescent="0.25">
      <c r="A313">
        <v>16</v>
      </c>
      <c r="B313" t="s">
        <v>39</v>
      </c>
      <c r="C313">
        <v>12</v>
      </c>
      <c r="D313">
        <v>72</v>
      </c>
      <c r="E313" s="6">
        <f t="shared" si="8"/>
        <v>22.222222222222221</v>
      </c>
      <c r="F313">
        <v>60</v>
      </c>
      <c r="G313" s="1">
        <v>0.42777777777777781</v>
      </c>
      <c r="H313" t="s">
        <v>12</v>
      </c>
      <c r="I313" t="s">
        <v>8</v>
      </c>
      <c r="J313" t="s">
        <v>14</v>
      </c>
      <c r="K313" t="s">
        <v>35</v>
      </c>
    </row>
    <row r="314" spans="1:11" x14ac:dyDescent="0.25">
      <c r="A314">
        <v>17</v>
      </c>
      <c r="B314" t="s">
        <v>39</v>
      </c>
      <c r="C314">
        <v>21</v>
      </c>
      <c r="D314">
        <v>72</v>
      </c>
      <c r="E314" s="6">
        <f t="shared" si="8"/>
        <v>22.222222222222221</v>
      </c>
      <c r="F314">
        <v>57</v>
      </c>
      <c r="G314" s="1">
        <v>0.59236111111111112</v>
      </c>
      <c r="H314" t="s">
        <v>12</v>
      </c>
      <c r="I314" t="s">
        <v>8</v>
      </c>
      <c r="J314">
        <v>2</v>
      </c>
      <c r="K314" t="s">
        <v>35</v>
      </c>
    </row>
    <row r="315" spans="1:11" x14ac:dyDescent="0.25">
      <c r="A315">
        <v>18</v>
      </c>
      <c r="B315" t="s">
        <v>39</v>
      </c>
      <c r="C315">
        <v>21</v>
      </c>
      <c r="D315">
        <v>72</v>
      </c>
      <c r="E315" s="6">
        <f t="shared" si="8"/>
        <v>22.222222222222221</v>
      </c>
      <c r="F315">
        <v>57</v>
      </c>
      <c r="G315" s="1">
        <v>0.59236111111111112</v>
      </c>
      <c r="H315" t="s">
        <v>12</v>
      </c>
      <c r="I315" t="s">
        <v>8</v>
      </c>
      <c r="J315">
        <v>5</v>
      </c>
      <c r="K315" t="s">
        <v>35</v>
      </c>
    </row>
    <row r="316" spans="1:11" x14ac:dyDescent="0.25">
      <c r="A316">
        <v>19</v>
      </c>
      <c r="B316" t="s">
        <v>42</v>
      </c>
      <c r="C316">
        <v>12</v>
      </c>
      <c r="D316">
        <v>72</v>
      </c>
      <c r="E316" s="6">
        <f t="shared" si="8"/>
        <v>22.222222222222221</v>
      </c>
      <c r="F316">
        <v>58</v>
      </c>
      <c r="G316" s="1">
        <v>0.40625</v>
      </c>
      <c r="H316" t="s">
        <v>12</v>
      </c>
      <c r="I316" t="s">
        <v>8</v>
      </c>
      <c r="J316">
        <v>6</v>
      </c>
      <c r="K316" t="s">
        <v>35</v>
      </c>
    </row>
    <row r="317" spans="1:11" x14ac:dyDescent="0.25">
      <c r="A317">
        <v>20</v>
      </c>
      <c r="B317" t="s">
        <v>42</v>
      </c>
      <c r="C317">
        <v>12</v>
      </c>
      <c r="D317">
        <v>72</v>
      </c>
      <c r="E317" s="6">
        <f t="shared" si="8"/>
        <v>22.222222222222221</v>
      </c>
      <c r="F317">
        <v>58</v>
      </c>
      <c r="G317" s="1">
        <v>0.40625</v>
      </c>
      <c r="H317" t="s">
        <v>12</v>
      </c>
      <c r="I317" t="s">
        <v>8</v>
      </c>
      <c r="J317">
        <v>4</v>
      </c>
      <c r="K317" t="s">
        <v>35</v>
      </c>
    </row>
    <row r="318" spans="1:11" x14ac:dyDescent="0.25">
      <c r="A318">
        <v>21</v>
      </c>
      <c r="B318" t="s">
        <v>40</v>
      </c>
      <c r="C318">
        <v>12</v>
      </c>
      <c r="D318">
        <v>72</v>
      </c>
      <c r="E318" s="6">
        <f t="shared" si="8"/>
        <v>22.222222222222221</v>
      </c>
      <c r="F318">
        <v>58</v>
      </c>
      <c r="G318" s="1">
        <v>0.70000000000000007</v>
      </c>
      <c r="H318" t="s">
        <v>12</v>
      </c>
      <c r="I318" t="s">
        <v>8</v>
      </c>
      <c r="J318">
        <v>7</v>
      </c>
      <c r="K318" t="s">
        <v>35</v>
      </c>
    </row>
    <row r="319" spans="1:11" x14ac:dyDescent="0.25">
      <c r="A319">
        <v>22</v>
      </c>
      <c r="B319" t="s">
        <v>40</v>
      </c>
      <c r="C319">
        <v>12</v>
      </c>
      <c r="D319">
        <v>72</v>
      </c>
      <c r="E319" s="6">
        <f t="shared" si="8"/>
        <v>22.222222222222221</v>
      </c>
      <c r="F319">
        <v>58</v>
      </c>
      <c r="G319" s="1">
        <v>0.70000000000000007</v>
      </c>
      <c r="H319" t="s">
        <v>12</v>
      </c>
      <c r="I319" t="s">
        <v>8</v>
      </c>
      <c r="J319">
        <v>5</v>
      </c>
      <c r="K319" t="s">
        <v>35</v>
      </c>
    </row>
    <row r="320" spans="1:11" x14ac:dyDescent="0.25">
      <c r="A320">
        <v>23</v>
      </c>
      <c r="B320" t="s">
        <v>40</v>
      </c>
      <c r="C320">
        <v>12</v>
      </c>
      <c r="D320">
        <v>72</v>
      </c>
      <c r="E320" s="6">
        <f t="shared" si="8"/>
        <v>22.222222222222221</v>
      </c>
      <c r="F320">
        <v>58</v>
      </c>
      <c r="G320" s="1">
        <v>0.70000000000000007</v>
      </c>
      <c r="H320" t="s">
        <v>12</v>
      </c>
      <c r="I320" t="s">
        <v>8</v>
      </c>
      <c r="J320">
        <v>1</v>
      </c>
      <c r="K320" t="s">
        <v>35</v>
      </c>
    </row>
    <row r="321" spans="1:11" x14ac:dyDescent="0.25">
      <c r="A321">
        <v>24</v>
      </c>
      <c r="B321" t="s">
        <v>41</v>
      </c>
      <c r="C321">
        <v>21</v>
      </c>
      <c r="D321">
        <v>72</v>
      </c>
      <c r="E321" s="6">
        <f t="shared" si="8"/>
        <v>22.222222222222221</v>
      </c>
      <c r="F321">
        <v>57</v>
      </c>
      <c r="G321" s="1">
        <v>0.55277777777777781</v>
      </c>
      <c r="H321" t="s">
        <v>12</v>
      </c>
      <c r="I321" t="s">
        <v>8</v>
      </c>
      <c r="J321" t="s">
        <v>14</v>
      </c>
      <c r="K321" t="s">
        <v>35</v>
      </c>
    </row>
    <row r="322" spans="1:11" x14ac:dyDescent="0.25">
      <c r="A322">
        <v>25</v>
      </c>
      <c r="B322" t="s">
        <v>41</v>
      </c>
      <c r="C322">
        <v>21</v>
      </c>
      <c r="D322">
        <v>72</v>
      </c>
      <c r="E322" s="6">
        <f t="shared" si="8"/>
        <v>22.222222222222221</v>
      </c>
      <c r="F322">
        <v>57</v>
      </c>
      <c r="G322" s="1">
        <v>0.55277777777777781</v>
      </c>
      <c r="H322" t="s">
        <v>12</v>
      </c>
      <c r="I322" t="s">
        <v>8</v>
      </c>
      <c r="J322">
        <v>3</v>
      </c>
      <c r="K322" t="s">
        <v>35</v>
      </c>
    </row>
    <row r="323" spans="1:11" x14ac:dyDescent="0.25">
      <c r="A323">
        <v>26</v>
      </c>
      <c r="B323" t="s">
        <v>41</v>
      </c>
      <c r="C323">
        <v>21</v>
      </c>
      <c r="D323">
        <v>72</v>
      </c>
      <c r="E323" s="6">
        <f t="shared" si="8"/>
        <v>22.222222222222221</v>
      </c>
      <c r="F323">
        <v>57</v>
      </c>
      <c r="G323" s="1">
        <v>0.55277777777777781</v>
      </c>
      <c r="H323" t="s">
        <v>12</v>
      </c>
      <c r="I323" t="s">
        <v>8</v>
      </c>
      <c r="J323">
        <v>5</v>
      </c>
      <c r="K323" t="s">
        <v>35</v>
      </c>
    </row>
    <row r="324" spans="1:11" x14ac:dyDescent="0.25">
      <c r="A324">
        <v>1</v>
      </c>
      <c r="B324" t="s">
        <v>36</v>
      </c>
      <c r="C324">
        <v>12</v>
      </c>
      <c r="D324">
        <v>72</v>
      </c>
      <c r="E324" s="6">
        <f t="shared" si="8"/>
        <v>22.222222222222221</v>
      </c>
      <c r="F324">
        <v>58</v>
      </c>
      <c r="G324" s="1">
        <v>0.42152777777777778</v>
      </c>
      <c r="H324" t="s">
        <v>15</v>
      </c>
      <c r="I324" t="s">
        <v>8</v>
      </c>
      <c r="J324">
        <v>4</v>
      </c>
      <c r="K324" t="s">
        <v>35</v>
      </c>
    </row>
    <row r="325" spans="1:11" x14ac:dyDescent="0.25">
      <c r="A325">
        <v>2</v>
      </c>
      <c r="B325" t="s">
        <v>36</v>
      </c>
      <c r="C325">
        <v>12</v>
      </c>
      <c r="D325">
        <v>72</v>
      </c>
      <c r="E325" s="6">
        <f t="shared" si="8"/>
        <v>22.222222222222221</v>
      </c>
      <c r="F325">
        <v>58</v>
      </c>
      <c r="G325" s="1">
        <v>0.42152777777777778</v>
      </c>
      <c r="H325" t="s">
        <v>15</v>
      </c>
      <c r="I325" t="s">
        <v>8</v>
      </c>
      <c r="J325">
        <v>16</v>
      </c>
      <c r="K325" t="s">
        <v>35</v>
      </c>
    </row>
    <row r="326" spans="1:11" x14ac:dyDescent="0.25">
      <c r="A326">
        <v>3</v>
      </c>
      <c r="B326" t="s">
        <v>36</v>
      </c>
      <c r="C326">
        <v>12</v>
      </c>
      <c r="D326">
        <v>72</v>
      </c>
      <c r="E326" s="6">
        <f t="shared" si="8"/>
        <v>22.222222222222221</v>
      </c>
      <c r="F326">
        <v>58</v>
      </c>
      <c r="G326" s="1">
        <v>0.421527777777778</v>
      </c>
      <c r="H326" t="s">
        <v>15</v>
      </c>
      <c r="I326" t="s">
        <v>8</v>
      </c>
      <c r="J326">
        <v>3</v>
      </c>
      <c r="K326" t="s">
        <v>35</v>
      </c>
    </row>
    <row r="327" spans="1:11" x14ac:dyDescent="0.25">
      <c r="A327">
        <v>4</v>
      </c>
      <c r="B327" t="s">
        <v>36</v>
      </c>
      <c r="C327">
        <v>21</v>
      </c>
      <c r="D327">
        <v>72</v>
      </c>
      <c r="E327" s="6">
        <f t="shared" si="8"/>
        <v>22.222222222222221</v>
      </c>
      <c r="F327">
        <v>56</v>
      </c>
      <c r="G327" s="1">
        <v>0.5625</v>
      </c>
      <c r="H327" t="s">
        <v>15</v>
      </c>
      <c r="I327" t="s">
        <v>8</v>
      </c>
      <c r="J327" t="s">
        <v>14</v>
      </c>
      <c r="K327" t="s">
        <v>35</v>
      </c>
    </row>
    <row r="328" spans="1:11" x14ac:dyDescent="0.25">
      <c r="A328">
        <v>5</v>
      </c>
      <c r="B328" t="s">
        <v>36</v>
      </c>
      <c r="C328">
        <v>21</v>
      </c>
      <c r="D328">
        <v>72</v>
      </c>
      <c r="E328" s="6">
        <f t="shared" si="8"/>
        <v>22.222222222222221</v>
      </c>
      <c r="F328">
        <v>56</v>
      </c>
      <c r="G328" s="1">
        <v>0.5625</v>
      </c>
      <c r="H328" t="s">
        <v>15</v>
      </c>
      <c r="I328" t="s">
        <v>8</v>
      </c>
      <c r="J328">
        <v>3</v>
      </c>
      <c r="K328" t="s">
        <v>35</v>
      </c>
    </row>
    <row r="329" spans="1:11" x14ac:dyDescent="0.25">
      <c r="A329">
        <v>6</v>
      </c>
      <c r="B329" t="s">
        <v>36</v>
      </c>
      <c r="C329">
        <v>21</v>
      </c>
      <c r="D329">
        <v>72</v>
      </c>
      <c r="E329" s="6">
        <f t="shared" si="8"/>
        <v>22.222222222222221</v>
      </c>
      <c r="F329">
        <v>56</v>
      </c>
      <c r="G329" s="1">
        <v>0.5625</v>
      </c>
      <c r="H329" t="s">
        <v>15</v>
      </c>
      <c r="I329" t="s">
        <v>8</v>
      </c>
      <c r="J329">
        <v>18</v>
      </c>
      <c r="K329" t="s">
        <v>35</v>
      </c>
    </row>
    <row r="330" spans="1:11" x14ac:dyDescent="0.25">
      <c r="A330">
        <v>7</v>
      </c>
      <c r="B330" t="s">
        <v>37</v>
      </c>
      <c r="C330">
        <v>12</v>
      </c>
      <c r="D330">
        <v>70</v>
      </c>
      <c r="E330" s="6">
        <f t="shared" si="8"/>
        <v>21.111111111111111</v>
      </c>
      <c r="F330">
        <v>57</v>
      </c>
      <c r="G330" s="1">
        <v>0.4597222222222222</v>
      </c>
      <c r="H330" t="s">
        <v>15</v>
      </c>
      <c r="I330" t="s">
        <v>8</v>
      </c>
      <c r="J330">
        <v>2</v>
      </c>
      <c r="K330" t="s">
        <v>35</v>
      </c>
    </row>
    <row r="331" spans="1:11" x14ac:dyDescent="0.25">
      <c r="A331">
        <v>8</v>
      </c>
      <c r="B331" t="s">
        <v>37</v>
      </c>
      <c r="C331">
        <v>12</v>
      </c>
      <c r="D331">
        <v>70</v>
      </c>
      <c r="E331" s="6">
        <f t="shared" si="8"/>
        <v>21.111111111111111</v>
      </c>
      <c r="F331">
        <v>57</v>
      </c>
      <c r="G331" s="1">
        <v>0.4597222222222222</v>
      </c>
      <c r="H331" t="s">
        <v>15</v>
      </c>
      <c r="I331" t="s">
        <v>8</v>
      </c>
      <c r="J331" t="s">
        <v>14</v>
      </c>
      <c r="K331" t="s">
        <v>35</v>
      </c>
    </row>
    <row r="332" spans="1:11" x14ac:dyDescent="0.25">
      <c r="A332">
        <v>9</v>
      </c>
      <c r="B332" t="s">
        <v>38</v>
      </c>
      <c r="C332">
        <v>21</v>
      </c>
      <c r="D332">
        <v>72</v>
      </c>
      <c r="E332" s="6">
        <f t="shared" si="8"/>
        <v>22.222222222222221</v>
      </c>
      <c r="F332">
        <v>59</v>
      </c>
      <c r="G332" s="1">
        <v>0.44305555555555554</v>
      </c>
      <c r="H332" t="s">
        <v>15</v>
      </c>
      <c r="I332" t="s">
        <v>8</v>
      </c>
      <c r="J332">
        <v>3</v>
      </c>
      <c r="K332" t="s">
        <v>35</v>
      </c>
    </row>
    <row r="333" spans="1:11" x14ac:dyDescent="0.25">
      <c r="A333">
        <v>10</v>
      </c>
      <c r="B333" t="s">
        <v>38</v>
      </c>
      <c r="C333">
        <v>21</v>
      </c>
      <c r="D333">
        <v>72</v>
      </c>
      <c r="E333" s="6">
        <f t="shared" si="8"/>
        <v>22.222222222222221</v>
      </c>
      <c r="F333">
        <v>59</v>
      </c>
      <c r="G333" s="1">
        <v>0.44305555555555554</v>
      </c>
      <c r="H333" t="s">
        <v>15</v>
      </c>
      <c r="I333" t="s">
        <v>8</v>
      </c>
      <c r="J333">
        <v>16</v>
      </c>
      <c r="K333" t="s">
        <v>35</v>
      </c>
    </row>
    <row r="334" spans="1:11" x14ac:dyDescent="0.25">
      <c r="A334">
        <v>11</v>
      </c>
      <c r="B334" t="s">
        <v>38</v>
      </c>
      <c r="C334">
        <v>21</v>
      </c>
      <c r="D334">
        <v>72</v>
      </c>
      <c r="E334" s="6">
        <f t="shared" si="8"/>
        <v>22.222222222222221</v>
      </c>
      <c r="F334">
        <v>57</v>
      </c>
      <c r="G334" s="1">
        <v>0.53749999999999998</v>
      </c>
      <c r="H334" t="s">
        <v>15</v>
      </c>
      <c r="I334" t="s">
        <v>8</v>
      </c>
      <c r="J334">
        <v>1</v>
      </c>
      <c r="K334" t="s">
        <v>35</v>
      </c>
    </row>
    <row r="335" spans="1:11" x14ac:dyDescent="0.25">
      <c r="A335">
        <v>12</v>
      </c>
      <c r="B335" t="s">
        <v>38</v>
      </c>
      <c r="C335">
        <v>21</v>
      </c>
      <c r="D335">
        <v>72</v>
      </c>
      <c r="E335" s="6">
        <f t="shared" si="8"/>
        <v>22.222222222222221</v>
      </c>
      <c r="F335">
        <v>57</v>
      </c>
      <c r="G335" s="1">
        <v>0.53749999999999998</v>
      </c>
      <c r="H335" t="s">
        <v>15</v>
      </c>
      <c r="I335" t="s">
        <v>8</v>
      </c>
      <c r="J335">
        <v>3</v>
      </c>
      <c r="K335" t="s">
        <v>35</v>
      </c>
    </row>
    <row r="336" spans="1:11" x14ac:dyDescent="0.25">
      <c r="A336">
        <v>13</v>
      </c>
      <c r="B336" t="s">
        <v>38</v>
      </c>
      <c r="C336">
        <v>12</v>
      </c>
      <c r="D336">
        <v>72</v>
      </c>
      <c r="E336" s="6">
        <f t="shared" si="8"/>
        <v>22.222222222222221</v>
      </c>
      <c r="F336">
        <v>56</v>
      </c>
      <c r="G336" s="1">
        <v>0.58680555555555558</v>
      </c>
      <c r="H336" t="s">
        <v>15</v>
      </c>
      <c r="I336" t="s">
        <v>8</v>
      </c>
      <c r="J336">
        <v>1</v>
      </c>
      <c r="K336" t="s">
        <v>35</v>
      </c>
    </row>
    <row r="337" spans="1:11" x14ac:dyDescent="0.25">
      <c r="A337">
        <v>14</v>
      </c>
      <c r="B337" t="s">
        <v>38</v>
      </c>
      <c r="C337">
        <v>12</v>
      </c>
      <c r="D337">
        <v>72</v>
      </c>
      <c r="E337" s="6">
        <f t="shared" si="8"/>
        <v>22.222222222222221</v>
      </c>
      <c r="F337">
        <v>56</v>
      </c>
      <c r="G337" s="1">
        <v>0.58680555555555558</v>
      </c>
      <c r="H337" t="s">
        <v>15</v>
      </c>
      <c r="I337" t="s">
        <v>8</v>
      </c>
      <c r="J337">
        <v>5</v>
      </c>
      <c r="K337" t="s">
        <v>35</v>
      </c>
    </row>
    <row r="338" spans="1:11" x14ac:dyDescent="0.25">
      <c r="A338">
        <v>15</v>
      </c>
      <c r="B338" t="s">
        <v>39</v>
      </c>
      <c r="C338">
        <v>12</v>
      </c>
      <c r="D338">
        <v>72</v>
      </c>
      <c r="E338" s="6">
        <f t="shared" si="8"/>
        <v>22.222222222222221</v>
      </c>
      <c r="F338">
        <v>60</v>
      </c>
      <c r="G338" s="1">
        <v>0.42777777777777781</v>
      </c>
      <c r="H338" t="s">
        <v>15</v>
      </c>
      <c r="I338" t="s">
        <v>8</v>
      </c>
      <c r="J338">
        <v>1</v>
      </c>
      <c r="K338" t="s">
        <v>35</v>
      </c>
    </row>
    <row r="339" spans="1:11" x14ac:dyDescent="0.25">
      <c r="A339">
        <v>16</v>
      </c>
      <c r="B339" t="s">
        <v>39</v>
      </c>
      <c r="C339">
        <v>12</v>
      </c>
      <c r="D339">
        <v>72</v>
      </c>
      <c r="E339" s="6">
        <f t="shared" si="8"/>
        <v>22.222222222222221</v>
      </c>
      <c r="F339">
        <v>60</v>
      </c>
      <c r="G339" s="1">
        <v>0.42777777777777781</v>
      </c>
      <c r="H339" t="s">
        <v>15</v>
      </c>
      <c r="I339" t="s">
        <v>8</v>
      </c>
      <c r="J339">
        <v>23</v>
      </c>
      <c r="K339" t="s">
        <v>35</v>
      </c>
    </row>
    <row r="340" spans="1:11" x14ac:dyDescent="0.25">
      <c r="A340">
        <v>17</v>
      </c>
      <c r="B340" t="s">
        <v>39</v>
      </c>
      <c r="C340">
        <v>21</v>
      </c>
      <c r="D340">
        <v>72</v>
      </c>
      <c r="E340" s="6">
        <f t="shared" si="8"/>
        <v>22.222222222222221</v>
      </c>
      <c r="F340">
        <v>57</v>
      </c>
      <c r="G340" s="1">
        <v>0.59236111111111112</v>
      </c>
      <c r="H340" t="s">
        <v>15</v>
      </c>
      <c r="I340" t="s">
        <v>8</v>
      </c>
      <c r="J340">
        <v>3</v>
      </c>
      <c r="K340" t="s">
        <v>35</v>
      </c>
    </row>
    <row r="341" spans="1:11" x14ac:dyDescent="0.25">
      <c r="A341">
        <v>18</v>
      </c>
      <c r="B341" t="s">
        <v>39</v>
      </c>
      <c r="C341">
        <v>21</v>
      </c>
      <c r="D341">
        <v>72</v>
      </c>
      <c r="E341" s="6">
        <f t="shared" si="8"/>
        <v>22.222222222222221</v>
      </c>
      <c r="F341">
        <v>57</v>
      </c>
      <c r="G341" s="1">
        <v>0.59236111111111112</v>
      </c>
      <c r="H341" t="s">
        <v>15</v>
      </c>
      <c r="I341" t="s">
        <v>8</v>
      </c>
      <c r="J341">
        <v>2</v>
      </c>
      <c r="K341" t="s">
        <v>35</v>
      </c>
    </row>
    <row r="342" spans="1:11" x14ac:dyDescent="0.25">
      <c r="A342">
        <v>19</v>
      </c>
      <c r="B342" t="s">
        <v>42</v>
      </c>
      <c r="C342">
        <v>12</v>
      </c>
      <c r="D342">
        <v>72</v>
      </c>
      <c r="E342" s="6">
        <f t="shared" si="8"/>
        <v>22.222222222222221</v>
      </c>
      <c r="F342">
        <v>58</v>
      </c>
      <c r="G342" s="1">
        <v>0.40625</v>
      </c>
      <c r="H342" t="s">
        <v>15</v>
      </c>
      <c r="I342" t="s">
        <v>8</v>
      </c>
      <c r="J342">
        <v>1</v>
      </c>
      <c r="K342" t="s">
        <v>35</v>
      </c>
    </row>
    <row r="343" spans="1:11" x14ac:dyDescent="0.25">
      <c r="A343">
        <v>20</v>
      </c>
      <c r="B343" t="s">
        <v>42</v>
      </c>
      <c r="C343">
        <v>12</v>
      </c>
      <c r="D343">
        <v>72</v>
      </c>
      <c r="E343" s="6">
        <f t="shared" si="8"/>
        <v>22.222222222222221</v>
      </c>
      <c r="F343">
        <v>58</v>
      </c>
      <c r="G343" s="1">
        <v>0.40625</v>
      </c>
      <c r="H343" t="s">
        <v>15</v>
      </c>
      <c r="I343" t="s">
        <v>8</v>
      </c>
      <c r="J343">
        <v>3</v>
      </c>
      <c r="K343" t="s">
        <v>35</v>
      </c>
    </row>
    <row r="344" spans="1:11" x14ac:dyDescent="0.25">
      <c r="A344">
        <v>21</v>
      </c>
      <c r="B344" t="s">
        <v>40</v>
      </c>
      <c r="C344">
        <v>12</v>
      </c>
      <c r="D344">
        <v>72</v>
      </c>
      <c r="E344" s="6">
        <f t="shared" si="8"/>
        <v>22.222222222222221</v>
      </c>
      <c r="F344">
        <v>58</v>
      </c>
      <c r="G344" s="1">
        <v>0.70000000000000007</v>
      </c>
      <c r="H344" t="s">
        <v>15</v>
      </c>
      <c r="I344" t="s">
        <v>8</v>
      </c>
      <c r="J344" t="s">
        <v>14</v>
      </c>
      <c r="K344" t="s">
        <v>35</v>
      </c>
    </row>
    <row r="345" spans="1:11" x14ac:dyDescent="0.25">
      <c r="A345">
        <v>22</v>
      </c>
      <c r="B345" t="s">
        <v>40</v>
      </c>
      <c r="C345">
        <v>12</v>
      </c>
      <c r="D345">
        <v>72</v>
      </c>
      <c r="E345" s="6">
        <f t="shared" si="8"/>
        <v>22.222222222222221</v>
      </c>
      <c r="F345">
        <v>58</v>
      </c>
      <c r="G345" s="1">
        <v>0.70000000000000007</v>
      </c>
      <c r="H345" t="s">
        <v>15</v>
      </c>
      <c r="I345" t="s">
        <v>8</v>
      </c>
      <c r="J345" t="s">
        <v>14</v>
      </c>
      <c r="K345" t="s">
        <v>35</v>
      </c>
    </row>
    <row r="346" spans="1:11" x14ac:dyDescent="0.25">
      <c r="A346">
        <v>23</v>
      </c>
      <c r="B346" t="s">
        <v>40</v>
      </c>
      <c r="C346">
        <v>12</v>
      </c>
      <c r="D346">
        <v>72</v>
      </c>
      <c r="E346" s="6">
        <f t="shared" si="8"/>
        <v>22.222222222222221</v>
      </c>
      <c r="F346">
        <v>58</v>
      </c>
      <c r="G346" s="1">
        <v>0.70000000000000007</v>
      </c>
      <c r="H346" t="s">
        <v>15</v>
      </c>
      <c r="I346" t="s">
        <v>8</v>
      </c>
      <c r="J346">
        <v>2</v>
      </c>
      <c r="K346" t="s">
        <v>35</v>
      </c>
    </row>
    <row r="347" spans="1:11" x14ac:dyDescent="0.25">
      <c r="A347">
        <v>24</v>
      </c>
      <c r="B347" t="s">
        <v>41</v>
      </c>
      <c r="C347">
        <v>21</v>
      </c>
      <c r="D347">
        <v>72</v>
      </c>
      <c r="E347" s="6">
        <f t="shared" si="8"/>
        <v>22.222222222222221</v>
      </c>
      <c r="F347">
        <v>57</v>
      </c>
      <c r="G347" s="1">
        <v>0.55277777777777781</v>
      </c>
      <c r="H347" t="s">
        <v>15</v>
      </c>
      <c r="I347" t="s">
        <v>8</v>
      </c>
      <c r="J347">
        <v>13</v>
      </c>
      <c r="K347" t="s">
        <v>35</v>
      </c>
    </row>
    <row r="348" spans="1:11" x14ac:dyDescent="0.25">
      <c r="A348">
        <v>25</v>
      </c>
      <c r="B348" t="s">
        <v>41</v>
      </c>
      <c r="C348">
        <v>21</v>
      </c>
      <c r="D348">
        <v>72</v>
      </c>
      <c r="E348" s="6">
        <f t="shared" si="8"/>
        <v>22.222222222222221</v>
      </c>
      <c r="F348">
        <v>57</v>
      </c>
      <c r="G348" s="1">
        <v>0.55277777777777781</v>
      </c>
      <c r="H348" t="s">
        <v>15</v>
      </c>
      <c r="I348" t="s">
        <v>8</v>
      </c>
      <c r="J348" t="s">
        <v>14</v>
      </c>
      <c r="K348" t="s">
        <v>35</v>
      </c>
    </row>
    <row r="349" spans="1:11" x14ac:dyDescent="0.25">
      <c r="A349">
        <v>26</v>
      </c>
      <c r="B349" t="s">
        <v>41</v>
      </c>
      <c r="C349">
        <v>21</v>
      </c>
      <c r="D349">
        <v>72</v>
      </c>
      <c r="E349" s="6">
        <f t="shared" si="8"/>
        <v>22.222222222222221</v>
      </c>
      <c r="F349">
        <v>57</v>
      </c>
      <c r="G349" s="1">
        <v>0.55277777777777781</v>
      </c>
      <c r="H349" t="s">
        <v>15</v>
      </c>
      <c r="I349" t="s">
        <v>8</v>
      </c>
      <c r="J349" t="s">
        <v>14</v>
      </c>
      <c r="K349" t="s">
        <v>35</v>
      </c>
    </row>
    <row r="350" spans="1:11" x14ac:dyDescent="0.25">
      <c r="A350">
        <v>1</v>
      </c>
      <c r="B350" t="s">
        <v>36</v>
      </c>
      <c r="C350">
        <v>12</v>
      </c>
      <c r="D350">
        <v>72</v>
      </c>
      <c r="E350" s="6">
        <f t="shared" si="8"/>
        <v>22.222222222222221</v>
      </c>
      <c r="F350">
        <v>58</v>
      </c>
      <c r="G350" s="1">
        <v>0.42152777777777778</v>
      </c>
      <c r="H350" t="s">
        <v>9</v>
      </c>
      <c r="I350" t="s">
        <v>16</v>
      </c>
      <c r="J350">
        <v>3</v>
      </c>
      <c r="K350" t="s">
        <v>35</v>
      </c>
    </row>
    <row r="351" spans="1:11" x14ac:dyDescent="0.25">
      <c r="A351">
        <v>2</v>
      </c>
      <c r="B351" t="s">
        <v>36</v>
      </c>
      <c r="C351">
        <v>12</v>
      </c>
      <c r="D351">
        <v>72</v>
      </c>
      <c r="E351" s="6">
        <f t="shared" si="8"/>
        <v>22.222222222222221</v>
      </c>
      <c r="F351">
        <v>58</v>
      </c>
      <c r="G351" s="1">
        <v>0.42152777777777778</v>
      </c>
      <c r="H351" t="s">
        <v>9</v>
      </c>
      <c r="I351" t="s">
        <v>16</v>
      </c>
      <c r="J351" t="s">
        <v>14</v>
      </c>
      <c r="K351" t="s">
        <v>35</v>
      </c>
    </row>
    <row r="352" spans="1:11" x14ac:dyDescent="0.25">
      <c r="A352">
        <v>3</v>
      </c>
      <c r="B352" t="s">
        <v>36</v>
      </c>
      <c r="C352">
        <v>12</v>
      </c>
      <c r="D352">
        <v>72</v>
      </c>
      <c r="E352" s="6">
        <f t="shared" si="8"/>
        <v>22.222222222222221</v>
      </c>
      <c r="F352">
        <v>58</v>
      </c>
      <c r="G352" s="1">
        <v>0.421527777777778</v>
      </c>
      <c r="H352" t="s">
        <v>9</v>
      </c>
      <c r="I352" t="s">
        <v>16</v>
      </c>
      <c r="J352">
        <v>8</v>
      </c>
      <c r="K352" t="s">
        <v>35</v>
      </c>
    </row>
    <row r="353" spans="1:11" x14ac:dyDescent="0.25">
      <c r="A353">
        <v>4</v>
      </c>
      <c r="B353" t="s">
        <v>36</v>
      </c>
      <c r="C353">
        <v>21</v>
      </c>
      <c r="D353">
        <v>72</v>
      </c>
      <c r="E353" s="6">
        <f t="shared" si="8"/>
        <v>22.222222222222221</v>
      </c>
      <c r="F353">
        <v>56</v>
      </c>
      <c r="G353" s="1">
        <v>0.5625</v>
      </c>
      <c r="H353" t="s">
        <v>9</v>
      </c>
      <c r="I353" t="s">
        <v>16</v>
      </c>
      <c r="J353">
        <v>4</v>
      </c>
      <c r="K353" t="s">
        <v>35</v>
      </c>
    </row>
    <row r="354" spans="1:11" x14ac:dyDescent="0.25">
      <c r="A354">
        <v>5</v>
      </c>
      <c r="B354" t="s">
        <v>36</v>
      </c>
      <c r="C354">
        <v>21</v>
      </c>
      <c r="D354">
        <v>72</v>
      </c>
      <c r="E354" s="6">
        <f t="shared" si="8"/>
        <v>22.222222222222221</v>
      </c>
      <c r="F354">
        <v>56</v>
      </c>
      <c r="G354" s="1">
        <v>0.5625</v>
      </c>
      <c r="H354" t="s">
        <v>9</v>
      </c>
      <c r="I354" t="s">
        <v>16</v>
      </c>
      <c r="J354">
        <v>2</v>
      </c>
      <c r="K354" t="s">
        <v>35</v>
      </c>
    </row>
    <row r="355" spans="1:11" x14ac:dyDescent="0.25">
      <c r="A355">
        <v>6</v>
      </c>
      <c r="B355" t="s">
        <v>36</v>
      </c>
      <c r="C355">
        <v>21</v>
      </c>
      <c r="D355">
        <v>72</v>
      </c>
      <c r="E355" s="6">
        <f t="shared" si="8"/>
        <v>22.222222222222221</v>
      </c>
      <c r="F355">
        <v>56</v>
      </c>
      <c r="G355" s="1">
        <v>0.5625</v>
      </c>
      <c r="H355" t="s">
        <v>9</v>
      </c>
      <c r="I355" t="s">
        <v>16</v>
      </c>
      <c r="J355" t="s">
        <v>14</v>
      </c>
      <c r="K355" t="s">
        <v>35</v>
      </c>
    </row>
    <row r="356" spans="1:11" x14ac:dyDescent="0.25">
      <c r="A356">
        <v>7</v>
      </c>
      <c r="B356" t="s">
        <v>37</v>
      </c>
      <c r="C356">
        <v>12</v>
      </c>
      <c r="D356">
        <v>70</v>
      </c>
      <c r="E356" s="6">
        <f t="shared" si="8"/>
        <v>21.111111111111111</v>
      </c>
      <c r="F356">
        <v>57</v>
      </c>
      <c r="G356" s="1">
        <v>0.4597222222222222</v>
      </c>
      <c r="H356" t="s">
        <v>9</v>
      </c>
      <c r="I356" t="s">
        <v>16</v>
      </c>
      <c r="J356">
        <v>3</v>
      </c>
      <c r="K356" t="s">
        <v>35</v>
      </c>
    </row>
    <row r="357" spans="1:11" x14ac:dyDescent="0.25">
      <c r="A357">
        <v>8</v>
      </c>
      <c r="B357" t="s">
        <v>37</v>
      </c>
      <c r="C357">
        <v>12</v>
      </c>
      <c r="D357">
        <v>70</v>
      </c>
      <c r="E357" s="6">
        <f t="shared" si="8"/>
        <v>21.111111111111111</v>
      </c>
      <c r="F357">
        <v>57</v>
      </c>
      <c r="G357" s="1">
        <v>0.4597222222222222</v>
      </c>
      <c r="H357" t="s">
        <v>9</v>
      </c>
      <c r="I357" t="s">
        <v>16</v>
      </c>
      <c r="J357">
        <v>6</v>
      </c>
      <c r="K357" t="s">
        <v>35</v>
      </c>
    </row>
    <row r="358" spans="1:11" x14ac:dyDescent="0.25">
      <c r="A358">
        <v>9</v>
      </c>
      <c r="B358" t="s">
        <v>38</v>
      </c>
      <c r="C358">
        <v>21</v>
      </c>
      <c r="D358">
        <v>72</v>
      </c>
      <c r="E358" s="6">
        <f t="shared" si="8"/>
        <v>22.222222222222221</v>
      </c>
      <c r="F358">
        <v>59</v>
      </c>
      <c r="G358" s="1">
        <v>0.44305555555555554</v>
      </c>
      <c r="H358" t="s">
        <v>9</v>
      </c>
      <c r="I358" t="s">
        <v>16</v>
      </c>
      <c r="J358">
        <v>4</v>
      </c>
      <c r="K358" t="s">
        <v>35</v>
      </c>
    </row>
    <row r="359" spans="1:11" x14ac:dyDescent="0.25">
      <c r="A359">
        <v>10</v>
      </c>
      <c r="B359" t="s">
        <v>38</v>
      </c>
      <c r="C359">
        <v>21</v>
      </c>
      <c r="D359">
        <v>72</v>
      </c>
      <c r="E359" s="6">
        <f t="shared" si="8"/>
        <v>22.222222222222221</v>
      </c>
      <c r="F359">
        <v>59</v>
      </c>
      <c r="G359" s="1">
        <v>0.44305555555555554</v>
      </c>
      <c r="H359" t="s">
        <v>9</v>
      </c>
      <c r="I359" t="s">
        <v>16</v>
      </c>
      <c r="J359" t="s">
        <v>14</v>
      </c>
      <c r="K359" t="s">
        <v>35</v>
      </c>
    </row>
    <row r="360" spans="1:11" x14ac:dyDescent="0.25">
      <c r="A360">
        <v>11</v>
      </c>
      <c r="B360" t="s">
        <v>38</v>
      </c>
      <c r="C360">
        <v>21</v>
      </c>
      <c r="D360">
        <v>72</v>
      </c>
      <c r="E360" s="6">
        <f t="shared" si="8"/>
        <v>22.222222222222221</v>
      </c>
      <c r="F360">
        <v>57</v>
      </c>
      <c r="G360" s="1">
        <v>0.53749999999999998</v>
      </c>
      <c r="H360" t="s">
        <v>9</v>
      </c>
      <c r="I360" t="s">
        <v>16</v>
      </c>
      <c r="J360">
        <v>5</v>
      </c>
      <c r="K360" t="s">
        <v>35</v>
      </c>
    </row>
    <row r="361" spans="1:11" x14ac:dyDescent="0.25">
      <c r="A361">
        <v>12</v>
      </c>
      <c r="B361" t="s">
        <v>38</v>
      </c>
      <c r="C361">
        <v>21</v>
      </c>
      <c r="D361">
        <v>72</v>
      </c>
      <c r="E361" s="6">
        <f t="shared" si="8"/>
        <v>22.222222222222221</v>
      </c>
      <c r="F361">
        <v>57</v>
      </c>
      <c r="G361" s="1">
        <v>0.53749999999999998</v>
      </c>
      <c r="H361" t="s">
        <v>9</v>
      </c>
      <c r="I361" t="s">
        <v>16</v>
      </c>
      <c r="J361">
        <v>8</v>
      </c>
      <c r="K361" t="s">
        <v>35</v>
      </c>
    </row>
    <row r="362" spans="1:11" x14ac:dyDescent="0.25">
      <c r="A362">
        <v>13</v>
      </c>
      <c r="B362" t="s">
        <v>38</v>
      </c>
      <c r="C362">
        <v>12</v>
      </c>
      <c r="D362">
        <v>72</v>
      </c>
      <c r="E362" s="6">
        <f t="shared" si="8"/>
        <v>22.222222222222221</v>
      </c>
      <c r="F362">
        <v>56</v>
      </c>
      <c r="G362" s="1">
        <v>0.58680555555555558</v>
      </c>
      <c r="H362" t="s">
        <v>9</v>
      </c>
      <c r="I362" t="s">
        <v>16</v>
      </c>
      <c r="J362">
        <v>3</v>
      </c>
      <c r="K362" t="s">
        <v>35</v>
      </c>
    </row>
    <row r="363" spans="1:11" x14ac:dyDescent="0.25">
      <c r="A363">
        <v>14</v>
      </c>
      <c r="B363" t="s">
        <v>38</v>
      </c>
      <c r="C363">
        <v>12</v>
      </c>
      <c r="D363">
        <v>72</v>
      </c>
      <c r="E363" s="6">
        <f t="shared" si="8"/>
        <v>22.222222222222221</v>
      </c>
      <c r="F363">
        <v>56</v>
      </c>
      <c r="G363" s="1">
        <v>0.58680555555555558</v>
      </c>
      <c r="H363" t="s">
        <v>9</v>
      </c>
      <c r="I363" t="s">
        <v>16</v>
      </c>
      <c r="J363" t="s">
        <v>14</v>
      </c>
      <c r="K363" t="s">
        <v>35</v>
      </c>
    </row>
    <row r="364" spans="1:11" x14ac:dyDescent="0.25">
      <c r="A364">
        <v>15</v>
      </c>
      <c r="B364" t="s">
        <v>39</v>
      </c>
      <c r="C364">
        <v>12</v>
      </c>
      <c r="D364">
        <v>72</v>
      </c>
      <c r="E364" s="6">
        <f t="shared" si="8"/>
        <v>22.222222222222221</v>
      </c>
      <c r="F364">
        <v>60</v>
      </c>
      <c r="G364" s="1">
        <v>0.42777777777777781</v>
      </c>
      <c r="H364" t="s">
        <v>9</v>
      </c>
      <c r="I364" t="s">
        <v>16</v>
      </c>
      <c r="J364">
        <v>3</v>
      </c>
      <c r="K364" t="s">
        <v>35</v>
      </c>
    </row>
    <row r="365" spans="1:11" x14ac:dyDescent="0.25">
      <c r="A365">
        <v>16</v>
      </c>
      <c r="B365" t="s">
        <v>39</v>
      </c>
      <c r="C365">
        <v>12</v>
      </c>
      <c r="D365">
        <v>72</v>
      </c>
      <c r="E365" s="6">
        <f t="shared" si="8"/>
        <v>22.222222222222221</v>
      </c>
      <c r="F365">
        <v>60</v>
      </c>
      <c r="G365" s="1">
        <v>0.42777777777777781</v>
      </c>
      <c r="H365" t="s">
        <v>9</v>
      </c>
      <c r="I365" t="s">
        <v>16</v>
      </c>
      <c r="J365" t="s">
        <v>14</v>
      </c>
      <c r="K365" t="s">
        <v>35</v>
      </c>
    </row>
    <row r="366" spans="1:11" x14ac:dyDescent="0.25">
      <c r="A366">
        <v>17</v>
      </c>
      <c r="B366" t="s">
        <v>39</v>
      </c>
      <c r="C366">
        <v>21</v>
      </c>
      <c r="D366">
        <v>72</v>
      </c>
      <c r="E366" s="6">
        <f t="shared" si="8"/>
        <v>22.222222222222221</v>
      </c>
      <c r="F366">
        <v>57</v>
      </c>
      <c r="G366" s="1">
        <v>0.59236111111111112</v>
      </c>
      <c r="H366" t="s">
        <v>9</v>
      </c>
      <c r="I366" t="s">
        <v>16</v>
      </c>
      <c r="J366">
        <v>2</v>
      </c>
      <c r="K366" t="s">
        <v>35</v>
      </c>
    </row>
    <row r="367" spans="1:11" x14ac:dyDescent="0.25">
      <c r="A367">
        <v>18</v>
      </c>
      <c r="B367" t="s">
        <v>39</v>
      </c>
      <c r="C367">
        <v>21</v>
      </c>
      <c r="D367">
        <v>72</v>
      </c>
      <c r="E367" s="6">
        <f t="shared" si="8"/>
        <v>22.222222222222221</v>
      </c>
      <c r="F367">
        <v>57</v>
      </c>
      <c r="G367" s="1">
        <v>0.59236111111111112</v>
      </c>
      <c r="H367" t="s">
        <v>9</v>
      </c>
      <c r="I367" t="s">
        <v>16</v>
      </c>
      <c r="J367">
        <v>1</v>
      </c>
      <c r="K367" t="s">
        <v>35</v>
      </c>
    </row>
    <row r="368" spans="1:11" x14ac:dyDescent="0.25">
      <c r="A368">
        <v>19</v>
      </c>
      <c r="B368" t="s">
        <v>42</v>
      </c>
      <c r="C368">
        <v>12</v>
      </c>
      <c r="D368">
        <v>72</v>
      </c>
      <c r="E368" s="6">
        <f t="shared" si="8"/>
        <v>22.222222222222221</v>
      </c>
      <c r="F368">
        <v>58</v>
      </c>
      <c r="G368" s="1">
        <v>0.40625</v>
      </c>
      <c r="H368" t="s">
        <v>9</v>
      </c>
      <c r="I368" t="s">
        <v>16</v>
      </c>
      <c r="J368">
        <v>4</v>
      </c>
      <c r="K368" t="s">
        <v>35</v>
      </c>
    </row>
    <row r="369" spans="1:11" x14ac:dyDescent="0.25">
      <c r="A369">
        <v>20</v>
      </c>
      <c r="B369" t="s">
        <v>42</v>
      </c>
      <c r="C369">
        <v>12</v>
      </c>
      <c r="D369">
        <v>72</v>
      </c>
      <c r="E369" s="6">
        <f t="shared" si="8"/>
        <v>22.222222222222221</v>
      </c>
      <c r="F369">
        <v>58</v>
      </c>
      <c r="G369" s="1">
        <v>0.40625</v>
      </c>
      <c r="H369" t="s">
        <v>9</v>
      </c>
      <c r="I369" t="s">
        <v>16</v>
      </c>
      <c r="J369">
        <v>1</v>
      </c>
      <c r="K369" t="s">
        <v>35</v>
      </c>
    </row>
    <row r="370" spans="1:11" x14ac:dyDescent="0.25">
      <c r="A370">
        <v>21</v>
      </c>
      <c r="B370" t="s">
        <v>40</v>
      </c>
      <c r="C370">
        <v>12</v>
      </c>
      <c r="D370">
        <v>72</v>
      </c>
      <c r="E370" s="6">
        <f t="shared" si="8"/>
        <v>22.222222222222221</v>
      </c>
      <c r="F370">
        <v>58</v>
      </c>
      <c r="G370" s="1">
        <v>0.70000000000000007</v>
      </c>
      <c r="H370" t="s">
        <v>9</v>
      </c>
      <c r="I370" t="s">
        <v>16</v>
      </c>
      <c r="J370">
        <v>4</v>
      </c>
      <c r="K370" t="s">
        <v>35</v>
      </c>
    </row>
    <row r="371" spans="1:11" x14ac:dyDescent="0.25">
      <c r="A371">
        <v>22</v>
      </c>
      <c r="B371" t="s">
        <v>40</v>
      </c>
      <c r="C371">
        <v>12</v>
      </c>
      <c r="D371">
        <v>72</v>
      </c>
      <c r="E371" s="6">
        <f t="shared" ref="E371:E434" si="9">(D371-32)*5/9</f>
        <v>22.222222222222221</v>
      </c>
      <c r="F371">
        <v>58</v>
      </c>
      <c r="G371" s="1">
        <v>0.70000000000000007</v>
      </c>
      <c r="H371" t="s">
        <v>9</v>
      </c>
      <c r="I371" t="s">
        <v>16</v>
      </c>
      <c r="J371">
        <v>5</v>
      </c>
      <c r="K371" t="s">
        <v>35</v>
      </c>
    </row>
    <row r="372" spans="1:11" x14ac:dyDescent="0.25">
      <c r="A372">
        <v>23</v>
      </c>
      <c r="B372" t="s">
        <v>40</v>
      </c>
      <c r="C372">
        <v>12</v>
      </c>
      <c r="D372">
        <v>72</v>
      </c>
      <c r="E372" s="6">
        <f t="shared" si="9"/>
        <v>22.222222222222221</v>
      </c>
      <c r="F372">
        <v>58</v>
      </c>
      <c r="G372" s="1">
        <v>0.70000000000000007</v>
      </c>
      <c r="H372" t="s">
        <v>9</v>
      </c>
      <c r="I372" t="s">
        <v>16</v>
      </c>
      <c r="J372">
        <v>7</v>
      </c>
      <c r="K372" t="s">
        <v>35</v>
      </c>
    </row>
    <row r="373" spans="1:11" x14ac:dyDescent="0.25">
      <c r="A373">
        <v>24</v>
      </c>
      <c r="B373" t="s">
        <v>41</v>
      </c>
      <c r="C373">
        <v>21</v>
      </c>
      <c r="D373">
        <v>72</v>
      </c>
      <c r="E373" s="6">
        <f t="shared" si="9"/>
        <v>22.222222222222221</v>
      </c>
      <c r="F373">
        <v>57</v>
      </c>
      <c r="G373" s="1">
        <v>0.55277777777777781</v>
      </c>
      <c r="H373" t="s">
        <v>9</v>
      </c>
      <c r="I373" t="s">
        <v>16</v>
      </c>
      <c r="J373" t="s">
        <v>14</v>
      </c>
      <c r="K373" t="s">
        <v>35</v>
      </c>
    </row>
    <row r="374" spans="1:11" x14ac:dyDescent="0.25">
      <c r="A374">
        <v>25</v>
      </c>
      <c r="B374" t="s">
        <v>41</v>
      </c>
      <c r="C374">
        <v>21</v>
      </c>
      <c r="D374">
        <v>72</v>
      </c>
      <c r="E374" s="6">
        <f t="shared" si="9"/>
        <v>22.222222222222221</v>
      </c>
      <c r="F374">
        <v>57</v>
      </c>
      <c r="G374" s="1">
        <v>0.55277777777777781</v>
      </c>
      <c r="H374" t="s">
        <v>9</v>
      </c>
      <c r="I374" t="s">
        <v>16</v>
      </c>
      <c r="J374">
        <v>7</v>
      </c>
      <c r="K374" t="s">
        <v>35</v>
      </c>
    </row>
    <row r="375" spans="1:11" x14ac:dyDescent="0.25">
      <c r="A375">
        <v>26</v>
      </c>
      <c r="B375" t="s">
        <v>41</v>
      </c>
      <c r="C375">
        <v>21</v>
      </c>
      <c r="D375">
        <v>72</v>
      </c>
      <c r="E375" s="6">
        <f t="shared" si="9"/>
        <v>22.222222222222221</v>
      </c>
      <c r="F375">
        <v>57</v>
      </c>
      <c r="G375" s="1">
        <v>0.55277777777777781</v>
      </c>
      <c r="H375" t="s">
        <v>9</v>
      </c>
      <c r="I375" t="s">
        <v>16</v>
      </c>
      <c r="J375">
        <v>4</v>
      </c>
      <c r="K375" t="s">
        <v>35</v>
      </c>
    </row>
    <row r="376" spans="1:11" x14ac:dyDescent="0.25">
      <c r="A376">
        <v>1</v>
      </c>
      <c r="B376" t="s">
        <v>36</v>
      </c>
      <c r="C376">
        <v>12</v>
      </c>
      <c r="D376">
        <v>72</v>
      </c>
      <c r="E376" s="6">
        <f t="shared" si="9"/>
        <v>22.222222222222221</v>
      </c>
      <c r="F376">
        <v>58</v>
      </c>
      <c r="G376" s="1">
        <v>0.42152777777777778</v>
      </c>
      <c r="H376" t="s">
        <v>12</v>
      </c>
      <c r="I376" t="s">
        <v>16</v>
      </c>
      <c r="J376">
        <v>1</v>
      </c>
      <c r="K376" t="s">
        <v>35</v>
      </c>
    </row>
    <row r="377" spans="1:11" x14ac:dyDescent="0.25">
      <c r="A377">
        <v>2</v>
      </c>
      <c r="B377" t="s">
        <v>36</v>
      </c>
      <c r="C377">
        <v>12</v>
      </c>
      <c r="D377">
        <v>72</v>
      </c>
      <c r="E377" s="6">
        <f t="shared" si="9"/>
        <v>22.222222222222221</v>
      </c>
      <c r="F377">
        <v>58</v>
      </c>
      <c r="G377" s="1">
        <v>0.42152777777777778</v>
      </c>
      <c r="H377" t="s">
        <v>12</v>
      </c>
      <c r="I377" t="s">
        <v>16</v>
      </c>
      <c r="J377" t="s">
        <v>14</v>
      </c>
      <c r="K377" t="s">
        <v>35</v>
      </c>
    </row>
    <row r="378" spans="1:11" x14ac:dyDescent="0.25">
      <c r="A378">
        <v>3</v>
      </c>
      <c r="B378" t="s">
        <v>36</v>
      </c>
      <c r="C378">
        <v>12</v>
      </c>
      <c r="D378">
        <v>72</v>
      </c>
      <c r="E378" s="6">
        <f t="shared" si="9"/>
        <v>22.222222222222221</v>
      </c>
      <c r="F378">
        <v>58</v>
      </c>
      <c r="G378" s="1">
        <v>0.421527777777778</v>
      </c>
      <c r="H378" t="s">
        <v>12</v>
      </c>
      <c r="I378" t="s">
        <v>16</v>
      </c>
      <c r="J378" t="s">
        <v>14</v>
      </c>
      <c r="K378" t="s">
        <v>35</v>
      </c>
    </row>
    <row r="379" spans="1:11" x14ac:dyDescent="0.25">
      <c r="A379">
        <v>4</v>
      </c>
      <c r="B379" t="s">
        <v>36</v>
      </c>
      <c r="C379">
        <v>21</v>
      </c>
      <c r="D379">
        <v>72</v>
      </c>
      <c r="E379" s="6">
        <f t="shared" si="9"/>
        <v>22.222222222222221</v>
      </c>
      <c r="F379">
        <v>56</v>
      </c>
      <c r="G379" s="1">
        <v>0.5625</v>
      </c>
      <c r="H379" t="s">
        <v>12</v>
      </c>
      <c r="I379" t="s">
        <v>16</v>
      </c>
      <c r="J379">
        <v>3</v>
      </c>
      <c r="K379" t="s">
        <v>35</v>
      </c>
    </row>
    <row r="380" spans="1:11" x14ac:dyDescent="0.25">
      <c r="A380">
        <v>5</v>
      </c>
      <c r="B380" t="s">
        <v>36</v>
      </c>
      <c r="C380">
        <v>21</v>
      </c>
      <c r="D380">
        <v>72</v>
      </c>
      <c r="E380" s="6">
        <f t="shared" si="9"/>
        <v>22.222222222222221</v>
      </c>
      <c r="F380">
        <v>56</v>
      </c>
      <c r="G380" s="1">
        <v>0.5625</v>
      </c>
      <c r="H380" t="s">
        <v>12</v>
      </c>
      <c r="I380" t="s">
        <v>16</v>
      </c>
      <c r="J380">
        <v>3</v>
      </c>
      <c r="K380" t="s">
        <v>35</v>
      </c>
    </row>
    <row r="381" spans="1:11" x14ac:dyDescent="0.25">
      <c r="A381">
        <v>6</v>
      </c>
      <c r="B381" t="s">
        <v>36</v>
      </c>
      <c r="C381">
        <v>21</v>
      </c>
      <c r="D381">
        <v>72</v>
      </c>
      <c r="E381" s="6">
        <f t="shared" si="9"/>
        <v>22.222222222222221</v>
      </c>
      <c r="F381">
        <v>56</v>
      </c>
      <c r="G381" s="1">
        <v>0.5625</v>
      </c>
      <c r="H381" t="s">
        <v>12</v>
      </c>
      <c r="I381" t="s">
        <v>16</v>
      </c>
      <c r="J381" t="s">
        <v>14</v>
      </c>
      <c r="K381" t="s">
        <v>35</v>
      </c>
    </row>
    <row r="382" spans="1:11" x14ac:dyDescent="0.25">
      <c r="A382">
        <v>7</v>
      </c>
      <c r="B382" t="s">
        <v>37</v>
      </c>
      <c r="C382">
        <v>12</v>
      </c>
      <c r="D382">
        <v>70</v>
      </c>
      <c r="E382" s="6">
        <f t="shared" si="9"/>
        <v>21.111111111111111</v>
      </c>
      <c r="F382">
        <v>57</v>
      </c>
      <c r="G382" s="1">
        <v>0.4597222222222222</v>
      </c>
      <c r="H382" t="s">
        <v>12</v>
      </c>
      <c r="I382" t="s">
        <v>16</v>
      </c>
      <c r="J382">
        <v>2</v>
      </c>
      <c r="K382" t="s">
        <v>35</v>
      </c>
    </row>
    <row r="383" spans="1:11" x14ac:dyDescent="0.25">
      <c r="A383">
        <v>8</v>
      </c>
      <c r="B383" t="s">
        <v>37</v>
      </c>
      <c r="C383">
        <v>12</v>
      </c>
      <c r="D383">
        <v>70</v>
      </c>
      <c r="E383" s="6">
        <f t="shared" si="9"/>
        <v>21.111111111111111</v>
      </c>
      <c r="F383">
        <v>57</v>
      </c>
      <c r="G383" s="1">
        <v>0.4597222222222222</v>
      </c>
      <c r="H383" t="s">
        <v>12</v>
      </c>
      <c r="I383" t="s">
        <v>16</v>
      </c>
      <c r="J383">
        <v>2</v>
      </c>
      <c r="K383" t="s">
        <v>35</v>
      </c>
    </row>
    <row r="384" spans="1:11" x14ac:dyDescent="0.25">
      <c r="A384">
        <v>9</v>
      </c>
      <c r="B384" t="s">
        <v>38</v>
      </c>
      <c r="C384">
        <v>21</v>
      </c>
      <c r="D384">
        <v>72</v>
      </c>
      <c r="E384" s="6">
        <f t="shared" si="9"/>
        <v>22.222222222222221</v>
      </c>
      <c r="F384">
        <v>59</v>
      </c>
      <c r="G384" s="1">
        <v>0.44305555555555554</v>
      </c>
      <c r="H384" t="s">
        <v>12</v>
      </c>
      <c r="I384" t="s">
        <v>16</v>
      </c>
      <c r="J384">
        <v>2</v>
      </c>
      <c r="K384" t="s">
        <v>35</v>
      </c>
    </row>
    <row r="385" spans="1:11" x14ac:dyDescent="0.25">
      <c r="A385">
        <v>10</v>
      </c>
      <c r="B385" t="s">
        <v>38</v>
      </c>
      <c r="C385">
        <v>21</v>
      </c>
      <c r="D385">
        <v>72</v>
      </c>
      <c r="E385" s="6">
        <f t="shared" si="9"/>
        <v>22.222222222222221</v>
      </c>
      <c r="F385">
        <v>59</v>
      </c>
      <c r="G385" s="1">
        <v>0.44305555555555554</v>
      </c>
      <c r="H385" t="s">
        <v>12</v>
      </c>
      <c r="I385" t="s">
        <v>16</v>
      </c>
      <c r="J385" t="s">
        <v>14</v>
      </c>
      <c r="K385" t="s">
        <v>35</v>
      </c>
    </row>
    <row r="386" spans="1:11" x14ac:dyDescent="0.25">
      <c r="A386">
        <v>11</v>
      </c>
      <c r="B386" t="s">
        <v>38</v>
      </c>
      <c r="C386">
        <v>21</v>
      </c>
      <c r="D386">
        <v>72</v>
      </c>
      <c r="E386" s="6">
        <f t="shared" si="9"/>
        <v>22.222222222222221</v>
      </c>
      <c r="F386">
        <v>57</v>
      </c>
      <c r="G386" s="1">
        <v>0.53749999999999998</v>
      </c>
      <c r="H386" t="s">
        <v>12</v>
      </c>
      <c r="I386" t="s">
        <v>16</v>
      </c>
      <c r="J386">
        <v>6</v>
      </c>
      <c r="K386" t="s">
        <v>35</v>
      </c>
    </row>
    <row r="387" spans="1:11" x14ac:dyDescent="0.25">
      <c r="A387">
        <v>12</v>
      </c>
      <c r="B387" t="s">
        <v>38</v>
      </c>
      <c r="C387">
        <v>21</v>
      </c>
      <c r="D387">
        <v>72</v>
      </c>
      <c r="E387" s="6">
        <f t="shared" si="9"/>
        <v>22.222222222222221</v>
      </c>
      <c r="F387">
        <v>57</v>
      </c>
      <c r="G387" s="1">
        <v>0.53749999999999998</v>
      </c>
      <c r="H387" t="s">
        <v>12</v>
      </c>
      <c r="I387" t="s">
        <v>16</v>
      </c>
      <c r="J387">
        <v>5</v>
      </c>
      <c r="K387" t="s">
        <v>35</v>
      </c>
    </row>
    <row r="388" spans="1:11" x14ac:dyDescent="0.25">
      <c r="A388">
        <v>13</v>
      </c>
      <c r="B388" t="s">
        <v>38</v>
      </c>
      <c r="C388">
        <v>12</v>
      </c>
      <c r="D388">
        <v>72</v>
      </c>
      <c r="E388" s="6">
        <f t="shared" si="9"/>
        <v>22.222222222222221</v>
      </c>
      <c r="F388">
        <v>56</v>
      </c>
      <c r="G388" s="1">
        <v>0.58680555555555558</v>
      </c>
      <c r="H388" t="s">
        <v>12</v>
      </c>
      <c r="I388" t="s">
        <v>16</v>
      </c>
      <c r="J388">
        <v>2</v>
      </c>
      <c r="K388" t="s">
        <v>35</v>
      </c>
    </row>
    <row r="389" spans="1:11" x14ac:dyDescent="0.25">
      <c r="A389">
        <v>14</v>
      </c>
      <c r="B389" t="s">
        <v>38</v>
      </c>
      <c r="C389">
        <v>12</v>
      </c>
      <c r="D389">
        <v>72</v>
      </c>
      <c r="E389" s="6">
        <f t="shared" si="9"/>
        <v>22.222222222222221</v>
      </c>
      <c r="F389">
        <v>56</v>
      </c>
      <c r="G389" s="1">
        <v>0.58680555555555558</v>
      </c>
      <c r="H389" t="s">
        <v>12</v>
      </c>
      <c r="I389" t="s">
        <v>16</v>
      </c>
      <c r="J389" t="s">
        <v>14</v>
      </c>
      <c r="K389" t="s">
        <v>35</v>
      </c>
    </row>
    <row r="390" spans="1:11" x14ac:dyDescent="0.25">
      <c r="A390">
        <v>15</v>
      </c>
      <c r="B390" t="s">
        <v>39</v>
      </c>
      <c r="C390">
        <v>12</v>
      </c>
      <c r="D390">
        <v>72</v>
      </c>
      <c r="E390" s="6">
        <f t="shared" si="9"/>
        <v>22.222222222222221</v>
      </c>
      <c r="F390">
        <v>60</v>
      </c>
      <c r="G390" s="1">
        <v>0.42777777777777781</v>
      </c>
      <c r="H390" t="s">
        <v>12</v>
      </c>
      <c r="I390" t="s">
        <v>16</v>
      </c>
      <c r="J390">
        <v>4</v>
      </c>
      <c r="K390" t="s">
        <v>35</v>
      </c>
    </row>
    <row r="391" spans="1:11" x14ac:dyDescent="0.25">
      <c r="A391">
        <v>16</v>
      </c>
      <c r="B391" t="s">
        <v>39</v>
      </c>
      <c r="C391">
        <v>12</v>
      </c>
      <c r="D391">
        <v>72</v>
      </c>
      <c r="E391" s="6">
        <f t="shared" si="9"/>
        <v>22.222222222222221</v>
      </c>
      <c r="F391">
        <v>60</v>
      </c>
      <c r="G391" s="1">
        <v>0.42777777777777781</v>
      </c>
      <c r="H391" t="s">
        <v>12</v>
      </c>
      <c r="I391" t="s">
        <v>16</v>
      </c>
      <c r="J391" t="s">
        <v>14</v>
      </c>
      <c r="K391" t="s">
        <v>35</v>
      </c>
    </row>
    <row r="392" spans="1:11" x14ac:dyDescent="0.25">
      <c r="A392">
        <v>17</v>
      </c>
      <c r="B392" t="s">
        <v>39</v>
      </c>
      <c r="C392">
        <v>21</v>
      </c>
      <c r="D392">
        <v>72</v>
      </c>
      <c r="E392" s="6">
        <f t="shared" si="9"/>
        <v>22.222222222222221</v>
      </c>
      <c r="F392">
        <v>57</v>
      </c>
      <c r="G392" s="1">
        <v>0.59236111111111112</v>
      </c>
      <c r="H392" t="s">
        <v>12</v>
      </c>
      <c r="I392" t="s">
        <v>16</v>
      </c>
      <c r="J392">
        <v>1</v>
      </c>
      <c r="K392" t="s">
        <v>35</v>
      </c>
    </row>
    <row r="393" spans="1:11" x14ac:dyDescent="0.25">
      <c r="A393">
        <v>18</v>
      </c>
      <c r="B393" t="s">
        <v>39</v>
      </c>
      <c r="C393">
        <v>21</v>
      </c>
      <c r="D393">
        <v>72</v>
      </c>
      <c r="E393" s="6">
        <f t="shared" si="9"/>
        <v>22.222222222222221</v>
      </c>
      <c r="F393">
        <v>57</v>
      </c>
      <c r="G393" s="1">
        <v>0.59236111111111112</v>
      </c>
      <c r="H393" t="s">
        <v>12</v>
      </c>
      <c r="I393" t="s">
        <v>16</v>
      </c>
      <c r="J393">
        <v>2</v>
      </c>
      <c r="K393" t="s">
        <v>35</v>
      </c>
    </row>
    <row r="394" spans="1:11" x14ac:dyDescent="0.25">
      <c r="A394">
        <v>19</v>
      </c>
      <c r="B394" t="s">
        <v>42</v>
      </c>
      <c r="C394">
        <v>12</v>
      </c>
      <c r="D394">
        <v>72</v>
      </c>
      <c r="E394" s="6">
        <f t="shared" si="9"/>
        <v>22.222222222222221</v>
      </c>
      <c r="F394">
        <v>58</v>
      </c>
      <c r="G394" s="1">
        <v>0.40625</v>
      </c>
      <c r="H394" t="s">
        <v>12</v>
      </c>
      <c r="I394" t="s">
        <v>16</v>
      </c>
      <c r="J394">
        <v>7</v>
      </c>
      <c r="K394" t="s">
        <v>35</v>
      </c>
    </row>
    <row r="395" spans="1:11" x14ac:dyDescent="0.25">
      <c r="A395">
        <v>20</v>
      </c>
      <c r="B395" t="s">
        <v>42</v>
      </c>
      <c r="C395">
        <v>12</v>
      </c>
      <c r="D395">
        <v>72</v>
      </c>
      <c r="E395" s="6">
        <f t="shared" si="9"/>
        <v>22.222222222222221</v>
      </c>
      <c r="F395">
        <v>58</v>
      </c>
      <c r="G395" s="1">
        <v>0.40625</v>
      </c>
      <c r="H395" t="s">
        <v>12</v>
      </c>
      <c r="I395" t="s">
        <v>16</v>
      </c>
      <c r="J395">
        <v>3</v>
      </c>
      <c r="K395" t="s">
        <v>35</v>
      </c>
    </row>
    <row r="396" spans="1:11" x14ac:dyDescent="0.25">
      <c r="A396">
        <v>21</v>
      </c>
      <c r="B396" t="s">
        <v>40</v>
      </c>
      <c r="C396">
        <v>12</v>
      </c>
      <c r="D396">
        <v>72</v>
      </c>
      <c r="E396" s="6">
        <f t="shared" si="9"/>
        <v>22.222222222222221</v>
      </c>
      <c r="F396">
        <v>58</v>
      </c>
      <c r="G396" s="1">
        <v>0.70000000000000007</v>
      </c>
      <c r="H396" t="s">
        <v>12</v>
      </c>
      <c r="I396" t="s">
        <v>16</v>
      </c>
      <c r="J396">
        <v>7</v>
      </c>
      <c r="K396" t="s">
        <v>35</v>
      </c>
    </row>
    <row r="397" spans="1:11" x14ac:dyDescent="0.25">
      <c r="A397">
        <v>22</v>
      </c>
      <c r="B397" t="s">
        <v>40</v>
      </c>
      <c r="C397">
        <v>12</v>
      </c>
      <c r="D397">
        <v>72</v>
      </c>
      <c r="E397" s="6">
        <f t="shared" si="9"/>
        <v>22.222222222222221</v>
      </c>
      <c r="F397">
        <v>58</v>
      </c>
      <c r="G397" s="1">
        <v>0.70000000000000007</v>
      </c>
      <c r="H397" t="s">
        <v>12</v>
      </c>
      <c r="I397" t="s">
        <v>16</v>
      </c>
      <c r="J397">
        <v>4</v>
      </c>
      <c r="K397" t="s">
        <v>35</v>
      </c>
    </row>
    <row r="398" spans="1:11" x14ac:dyDescent="0.25">
      <c r="A398">
        <v>23</v>
      </c>
      <c r="B398" t="s">
        <v>40</v>
      </c>
      <c r="C398">
        <v>12</v>
      </c>
      <c r="D398">
        <v>72</v>
      </c>
      <c r="E398" s="6">
        <f t="shared" si="9"/>
        <v>22.222222222222221</v>
      </c>
      <c r="F398">
        <v>58</v>
      </c>
      <c r="G398" s="1">
        <v>0.70000000000000007</v>
      </c>
      <c r="H398" t="s">
        <v>12</v>
      </c>
      <c r="I398" t="s">
        <v>16</v>
      </c>
      <c r="J398">
        <v>5</v>
      </c>
      <c r="K398" t="s">
        <v>35</v>
      </c>
    </row>
    <row r="399" spans="1:11" x14ac:dyDescent="0.25">
      <c r="A399">
        <v>24</v>
      </c>
      <c r="B399" t="s">
        <v>41</v>
      </c>
      <c r="C399">
        <v>21</v>
      </c>
      <c r="D399">
        <v>72</v>
      </c>
      <c r="E399" s="6">
        <f t="shared" si="9"/>
        <v>22.222222222222221</v>
      </c>
      <c r="F399">
        <v>57</v>
      </c>
      <c r="G399" s="1">
        <v>0.55277777777777781</v>
      </c>
      <c r="H399" t="s">
        <v>12</v>
      </c>
      <c r="I399" t="s">
        <v>16</v>
      </c>
      <c r="J399" t="s">
        <v>14</v>
      </c>
      <c r="K399" t="s">
        <v>35</v>
      </c>
    </row>
    <row r="400" spans="1:11" x14ac:dyDescent="0.25">
      <c r="A400">
        <v>25</v>
      </c>
      <c r="B400" t="s">
        <v>41</v>
      </c>
      <c r="C400">
        <v>21</v>
      </c>
      <c r="D400">
        <v>72</v>
      </c>
      <c r="E400" s="6">
        <f t="shared" si="9"/>
        <v>22.222222222222221</v>
      </c>
      <c r="F400">
        <v>57</v>
      </c>
      <c r="G400" s="1">
        <v>0.55277777777777781</v>
      </c>
      <c r="H400" t="s">
        <v>12</v>
      </c>
      <c r="I400" t="s">
        <v>16</v>
      </c>
      <c r="J400">
        <v>4</v>
      </c>
      <c r="K400" t="s">
        <v>35</v>
      </c>
    </row>
    <row r="401" spans="1:11" x14ac:dyDescent="0.25">
      <c r="A401">
        <v>26</v>
      </c>
      <c r="B401" t="s">
        <v>41</v>
      </c>
      <c r="C401">
        <v>21</v>
      </c>
      <c r="D401">
        <v>72</v>
      </c>
      <c r="E401" s="6">
        <f t="shared" si="9"/>
        <v>22.222222222222221</v>
      </c>
      <c r="F401">
        <v>57</v>
      </c>
      <c r="G401" s="1">
        <v>0.55277777777777781</v>
      </c>
      <c r="H401" t="s">
        <v>12</v>
      </c>
      <c r="I401" t="s">
        <v>16</v>
      </c>
      <c r="J401">
        <v>1</v>
      </c>
      <c r="K401" t="s">
        <v>35</v>
      </c>
    </row>
    <row r="402" spans="1:11" x14ac:dyDescent="0.25">
      <c r="A402">
        <v>1</v>
      </c>
      <c r="B402" t="s">
        <v>36</v>
      </c>
      <c r="C402">
        <v>12</v>
      </c>
      <c r="D402">
        <v>72</v>
      </c>
      <c r="E402" s="6">
        <f t="shared" si="9"/>
        <v>22.222222222222221</v>
      </c>
      <c r="F402">
        <v>58</v>
      </c>
      <c r="G402" s="1">
        <v>0.42152777777777778</v>
      </c>
      <c r="H402" t="s">
        <v>15</v>
      </c>
      <c r="I402" t="s">
        <v>16</v>
      </c>
      <c r="J402">
        <v>3</v>
      </c>
      <c r="K402" t="s">
        <v>35</v>
      </c>
    </row>
    <row r="403" spans="1:11" x14ac:dyDescent="0.25">
      <c r="A403">
        <v>2</v>
      </c>
      <c r="B403" t="s">
        <v>36</v>
      </c>
      <c r="C403">
        <v>12</v>
      </c>
      <c r="D403">
        <v>72</v>
      </c>
      <c r="E403" s="6">
        <f t="shared" si="9"/>
        <v>22.222222222222221</v>
      </c>
      <c r="F403">
        <v>58</v>
      </c>
      <c r="G403" s="1">
        <v>0.42152777777777778</v>
      </c>
      <c r="H403" t="s">
        <v>15</v>
      </c>
      <c r="I403" t="s">
        <v>16</v>
      </c>
      <c r="J403">
        <v>12</v>
      </c>
      <c r="K403" t="s">
        <v>35</v>
      </c>
    </row>
    <row r="404" spans="1:11" x14ac:dyDescent="0.25">
      <c r="A404">
        <v>3</v>
      </c>
      <c r="B404" t="s">
        <v>36</v>
      </c>
      <c r="C404">
        <v>12</v>
      </c>
      <c r="D404">
        <v>72</v>
      </c>
      <c r="E404" s="6">
        <f t="shared" si="9"/>
        <v>22.222222222222221</v>
      </c>
      <c r="F404">
        <v>58</v>
      </c>
      <c r="G404" s="1">
        <v>0.421527777777778</v>
      </c>
      <c r="H404" t="s">
        <v>15</v>
      </c>
      <c r="I404" t="s">
        <v>16</v>
      </c>
      <c r="J404">
        <v>2</v>
      </c>
      <c r="K404" t="s">
        <v>35</v>
      </c>
    </row>
    <row r="405" spans="1:11" x14ac:dyDescent="0.25">
      <c r="A405">
        <v>4</v>
      </c>
      <c r="B405" t="s">
        <v>36</v>
      </c>
      <c r="C405">
        <v>21</v>
      </c>
      <c r="D405">
        <v>72</v>
      </c>
      <c r="E405" s="6">
        <f t="shared" si="9"/>
        <v>22.222222222222221</v>
      </c>
      <c r="F405">
        <v>56</v>
      </c>
      <c r="G405" s="1">
        <v>0.5625</v>
      </c>
      <c r="H405" t="s">
        <v>15</v>
      </c>
      <c r="I405" t="s">
        <v>16</v>
      </c>
      <c r="J405">
        <v>1</v>
      </c>
      <c r="K405" t="s">
        <v>35</v>
      </c>
    </row>
    <row r="406" spans="1:11" x14ac:dyDescent="0.25">
      <c r="A406">
        <v>5</v>
      </c>
      <c r="B406" t="s">
        <v>36</v>
      </c>
      <c r="C406">
        <v>21</v>
      </c>
      <c r="D406">
        <v>72</v>
      </c>
      <c r="E406" s="6">
        <f t="shared" si="9"/>
        <v>22.222222222222221</v>
      </c>
      <c r="F406">
        <v>56</v>
      </c>
      <c r="G406" s="1">
        <v>0.5625</v>
      </c>
      <c r="H406" t="s">
        <v>15</v>
      </c>
      <c r="I406" t="s">
        <v>16</v>
      </c>
      <c r="J406">
        <v>3</v>
      </c>
      <c r="K406" t="s">
        <v>35</v>
      </c>
    </row>
    <row r="407" spans="1:11" x14ac:dyDescent="0.25">
      <c r="A407">
        <v>6</v>
      </c>
      <c r="B407" t="s">
        <v>36</v>
      </c>
      <c r="C407">
        <v>21</v>
      </c>
      <c r="D407">
        <v>72</v>
      </c>
      <c r="E407" s="6">
        <f t="shared" si="9"/>
        <v>22.222222222222221</v>
      </c>
      <c r="F407">
        <v>56</v>
      </c>
      <c r="G407" s="1">
        <v>0.5625</v>
      </c>
      <c r="H407" t="s">
        <v>15</v>
      </c>
      <c r="I407" t="s">
        <v>16</v>
      </c>
      <c r="J407">
        <v>14</v>
      </c>
      <c r="K407" t="s">
        <v>35</v>
      </c>
    </row>
    <row r="408" spans="1:11" x14ac:dyDescent="0.25">
      <c r="A408">
        <v>7</v>
      </c>
      <c r="B408" t="s">
        <v>37</v>
      </c>
      <c r="C408">
        <v>12</v>
      </c>
      <c r="D408">
        <v>70</v>
      </c>
      <c r="E408" s="6">
        <f t="shared" si="9"/>
        <v>21.111111111111111</v>
      </c>
      <c r="F408">
        <v>57</v>
      </c>
      <c r="G408" s="1">
        <v>0.4597222222222222</v>
      </c>
      <c r="H408" t="s">
        <v>15</v>
      </c>
      <c r="I408" t="s">
        <v>16</v>
      </c>
      <c r="J408">
        <v>3</v>
      </c>
      <c r="K408" t="s">
        <v>35</v>
      </c>
    </row>
    <row r="409" spans="1:11" x14ac:dyDescent="0.25">
      <c r="A409">
        <v>8</v>
      </c>
      <c r="B409" t="s">
        <v>37</v>
      </c>
      <c r="C409">
        <v>12</v>
      </c>
      <c r="D409">
        <v>70</v>
      </c>
      <c r="E409" s="6">
        <f t="shared" si="9"/>
        <v>21.111111111111111</v>
      </c>
      <c r="F409">
        <v>57</v>
      </c>
      <c r="G409" s="1">
        <v>0.4597222222222222</v>
      </c>
      <c r="H409" t="s">
        <v>15</v>
      </c>
      <c r="I409" t="s">
        <v>16</v>
      </c>
      <c r="J409">
        <v>1</v>
      </c>
      <c r="K409" t="s">
        <v>35</v>
      </c>
    </row>
    <row r="410" spans="1:11" x14ac:dyDescent="0.25">
      <c r="A410">
        <v>9</v>
      </c>
      <c r="B410" t="s">
        <v>38</v>
      </c>
      <c r="C410">
        <v>21</v>
      </c>
      <c r="D410">
        <v>72</v>
      </c>
      <c r="E410" s="6">
        <f t="shared" si="9"/>
        <v>22.222222222222221</v>
      </c>
      <c r="F410">
        <v>59</v>
      </c>
      <c r="G410" s="1">
        <v>0.44305555555555554</v>
      </c>
      <c r="H410" t="s">
        <v>15</v>
      </c>
      <c r="I410" t="s">
        <v>16</v>
      </c>
      <c r="J410">
        <v>3</v>
      </c>
      <c r="K410" t="s">
        <v>35</v>
      </c>
    </row>
    <row r="411" spans="1:11" x14ac:dyDescent="0.25">
      <c r="A411">
        <v>10</v>
      </c>
      <c r="B411" t="s">
        <v>38</v>
      </c>
      <c r="C411">
        <v>21</v>
      </c>
      <c r="D411">
        <v>72</v>
      </c>
      <c r="E411" s="6">
        <f t="shared" si="9"/>
        <v>22.222222222222221</v>
      </c>
      <c r="F411">
        <v>59</v>
      </c>
      <c r="G411" s="1">
        <v>0.44305555555555554</v>
      </c>
      <c r="H411" t="s">
        <v>15</v>
      </c>
      <c r="I411" t="s">
        <v>16</v>
      </c>
      <c r="J411">
        <v>9</v>
      </c>
      <c r="K411" t="s">
        <v>35</v>
      </c>
    </row>
    <row r="412" spans="1:11" x14ac:dyDescent="0.25">
      <c r="A412">
        <v>11</v>
      </c>
      <c r="B412" t="s">
        <v>38</v>
      </c>
      <c r="C412">
        <v>21</v>
      </c>
      <c r="D412">
        <v>72</v>
      </c>
      <c r="E412" s="6">
        <f t="shared" si="9"/>
        <v>22.222222222222221</v>
      </c>
      <c r="F412">
        <v>57</v>
      </c>
      <c r="G412" s="1">
        <v>0.53749999999999998</v>
      </c>
      <c r="H412" t="s">
        <v>15</v>
      </c>
      <c r="I412" t="s">
        <v>16</v>
      </c>
      <c r="J412">
        <v>2</v>
      </c>
      <c r="K412" t="s">
        <v>35</v>
      </c>
    </row>
    <row r="413" spans="1:11" x14ac:dyDescent="0.25">
      <c r="A413">
        <v>12</v>
      </c>
      <c r="B413" t="s">
        <v>38</v>
      </c>
      <c r="C413">
        <v>21</v>
      </c>
      <c r="D413">
        <v>72</v>
      </c>
      <c r="E413" s="6">
        <f t="shared" si="9"/>
        <v>22.222222222222221</v>
      </c>
      <c r="F413">
        <v>57</v>
      </c>
      <c r="G413" s="1">
        <v>0.53749999999999998</v>
      </c>
      <c r="H413" t="s">
        <v>15</v>
      </c>
      <c r="I413" t="s">
        <v>16</v>
      </c>
      <c r="K413" t="s">
        <v>35</v>
      </c>
    </row>
    <row r="414" spans="1:11" x14ac:dyDescent="0.25">
      <c r="A414">
        <v>13</v>
      </c>
      <c r="B414" t="s">
        <v>38</v>
      </c>
      <c r="C414">
        <v>12</v>
      </c>
      <c r="D414">
        <v>72</v>
      </c>
      <c r="E414" s="6">
        <f t="shared" si="9"/>
        <v>22.222222222222221</v>
      </c>
      <c r="F414">
        <v>56</v>
      </c>
      <c r="G414" s="1">
        <v>0.58680555555555558</v>
      </c>
      <c r="H414" t="s">
        <v>15</v>
      </c>
      <c r="I414" t="s">
        <v>16</v>
      </c>
      <c r="J414">
        <v>2</v>
      </c>
      <c r="K414" t="s">
        <v>35</v>
      </c>
    </row>
    <row r="415" spans="1:11" x14ac:dyDescent="0.25">
      <c r="A415">
        <v>14</v>
      </c>
      <c r="B415" t="s">
        <v>38</v>
      </c>
      <c r="C415">
        <v>12</v>
      </c>
      <c r="D415">
        <v>72</v>
      </c>
      <c r="E415" s="6">
        <f t="shared" si="9"/>
        <v>22.222222222222221</v>
      </c>
      <c r="F415">
        <v>56</v>
      </c>
      <c r="G415" s="1">
        <v>0.58680555555555558</v>
      </c>
      <c r="H415" t="s">
        <v>15</v>
      </c>
      <c r="I415" t="s">
        <v>16</v>
      </c>
      <c r="J415">
        <v>7</v>
      </c>
      <c r="K415" t="s">
        <v>35</v>
      </c>
    </row>
    <row r="416" spans="1:11" x14ac:dyDescent="0.25">
      <c r="A416">
        <v>15</v>
      </c>
      <c r="B416" t="s">
        <v>39</v>
      </c>
      <c r="C416">
        <v>12</v>
      </c>
      <c r="D416">
        <v>72</v>
      </c>
      <c r="E416" s="6">
        <f t="shared" si="9"/>
        <v>22.222222222222221</v>
      </c>
      <c r="F416">
        <v>60</v>
      </c>
      <c r="G416" s="1">
        <v>0.42777777777777781</v>
      </c>
      <c r="H416" t="s">
        <v>15</v>
      </c>
      <c r="I416" t="s">
        <v>16</v>
      </c>
      <c r="J416">
        <v>3</v>
      </c>
      <c r="K416" t="s">
        <v>35</v>
      </c>
    </row>
    <row r="417" spans="1:11" x14ac:dyDescent="0.25">
      <c r="A417">
        <v>16</v>
      </c>
      <c r="B417" t="s">
        <v>39</v>
      </c>
      <c r="C417">
        <v>12</v>
      </c>
      <c r="D417">
        <v>72</v>
      </c>
      <c r="E417" s="6">
        <f t="shared" si="9"/>
        <v>22.222222222222221</v>
      </c>
      <c r="F417">
        <v>60</v>
      </c>
      <c r="G417" s="1">
        <v>0.42777777777777781</v>
      </c>
      <c r="H417" t="s">
        <v>15</v>
      </c>
      <c r="I417" t="s">
        <v>16</v>
      </c>
      <c r="J417">
        <v>9</v>
      </c>
      <c r="K417" t="s">
        <v>35</v>
      </c>
    </row>
    <row r="418" spans="1:11" x14ac:dyDescent="0.25">
      <c r="A418">
        <v>17</v>
      </c>
      <c r="B418" t="s">
        <v>39</v>
      </c>
      <c r="C418">
        <v>21</v>
      </c>
      <c r="D418">
        <v>72</v>
      </c>
      <c r="E418" s="6">
        <f t="shared" si="9"/>
        <v>22.222222222222221</v>
      </c>
      <c r="F418">
        <v>57</v>
      </c>
      <c r="G418" s="1">
        <v>0.59236111111111112</v>
      </c>
      <c r="H418" t="s">
        <v>15</v>
      </c>
      <c r="I418" t="s">
        <v>16</v>
      </c>
      <c r="J418">
        <v>1</v>
      </c>
      <c r="K418" t="s">
        <v>35</v>
      </c>
    </row>
    <row r="419" spans="1:11" x14ac:dyDescent="0.25">
      <c r="A419">
        <v>18</v>
      </c>
      <c r="B419" t="s">
        <v>39</v>
      </c>
      <c r="C419">
        <v>21</v>
      </c>
      <c r="D419">
        <v>72</v>
      </c>
      <c r="E419" s="6">
        <f t="shared" si="9"/>
        <v>22.222222222222221</v>
      </c>
      <c r="F419">
        <v>57</v>
      </c>
      <c r="G419" s="1">
        <v>0.59236111111111112</v>
      </c>
      <c r="H419" t="s">
        <v>15</v>
      </c>
      <c r="I419" t="s">
        <v>16</v>
      </c>
      <c r="J419">
        <v>3</v>
      </c>
      <c r="K419" t="s">
        <v>35</v>
      </c>
    </row>
    <row r="420" spans="1:11" x14ac:dyDescent="0.25">
      <c r="A420">
        <v>19</v>
      </c>
      <c r="B420" t="s">
        <v>42</v>
      </c>
      <c r="C420">
        <v>12</v>
      </c>
      <c r="D420">
        <v>72</v>
      </c>
      <c r="E420" s="6">
        <f t="shared" si="9"/>
        <v>22.222222222222221</v>
      </c>
      <c r="F420">
        <v>58</v>
      </c>
      <c r="G420" s="1">
        <v>0.40625</v>
      </c>
      <c r="H420" t="s">
        <v>15</v>
      </c>
      <c r="I420" t="s">
        <v>16</v>
      </c>
      <c r="J420">
        <v>4</v>
      </c>
      <c r="K420" t="s">
        <v>35</v>
      </c>
    </row>
    <row r="421" spans="1:11" x14ac:dyDescent="0.25">
      <c r="A421">
        <v>20</v>
      </c>
      <c r="B421" t="s">
        <v>42</v>
      </c>
      <c r="C421">
        <v>12</v>
      </c>
      <c r="D421">
        <v>72</v>
      </c>
      <c r="E421" s="6">
        <f t="shared" si="9"/>
        <v>22.222222222222221</v>
      </c>
      <c r="F421">
        <v>58</v>
      </c>
      <c r="G421" s="1">
        <v>0.40625</v>
      </c>
      <c r="H421" t="s">
        <v>15</v>
      </c>
      <c r="I421" t="s">
        <v>16</v>
      </c>
      <c r="J421">
        <v>1</v>
      </c>
      <c r="K421" t="s">
        <v>35</v>
      </c>
    </row>
    <row r="422" spans="1:11" x14ac:dyDescent="0.25">
      <c r="A422">
        <v>21</v>
      </c>
      <c r="B422" t="s">
        <v>40</v>
      </c>
      <c r="C422">
        <v>12</v>
      </c>
      <c r="D422">
        <v>72</v>
      </c>
      <c r="E422" s="6">
        <f t="shared" si="9"/>
        <v>22.222222222222221</v>
      </c>
      <c r="F422">
        <v>58</v>
      </c>
      <c r="G422" s="1">
        <v>0.70000000000000007</v>
      </c>
      <c r="H422" t="s">
        <v>15</v>
      </c>
      <c r="I422" t="s">
        <v>16</v>
      </c>
      <c r="J422" t="s">
        <v>14</v>
      </c>
      <c r="K422" t="s">
        <v>35</v>
      </c>
    </row>
    <row r="423" spans="1:11" x14ac:dyDescent="0.25">
      <c r="A423">
        <v>22</v>
      </c>
      <c r="B423" t="s">
        <v>40</v>
      </c>
      <c r="C423">
        <v>12</v>
      </c>
      <c r="D423">
        <v>72</v>
      </c>
      <c r="E423" s="6">
        <f t="shared" si="9"/>
        <v>22.222222222222221</v>
      </c>
      <c r="F423">
        <v>58</v>
      </c>
      <c r="G423" s="1">
        <v>0.70000000000000007</v>
      </c>
      <c r="H423" t="s">
        <v>15</v>
      </c>
      <c r="I423" t="s">
        <v>16</v>
      </c>
      <c r="J423" t="s">
        <v>14</v>
      </c>
      <c r="K423" t="s">
        <v>35</v>
      </c>
    </row>
    <row r="424" spans="1:11" x14ac:dyDescent="0.25">
      <c r="A424">
        <v>23</v>
      </c>
      <c r="B424" t="s">
        <v>40</v>
      </c>
      <c r="C424">
        <v>12</v>
      </c>
      <c r="D424">
        <v>72</v>
      </c>
      <c r="E424" s="6">
        <f t="shared" si="9"/>
        <v>22.222222222222221</v>
      </c>
      <c r="F424">
        <v>58</v>
      </c>
      <c r="G424" s="1">
        <v>0.70000000000000007</v>
      </c>
      <c r="H424" t="s">
        <v>15</v>
      </c>
      <c r="I424" t="s">
        <v>16</v>
      </c>
      <c r="K424" t="s">
        <v>35</v>
      </c>
    </row>
    <row r="425" spans="1:11" x14ac:dyDescent="0.25">
      <c r="A425">
        <v>24</v>
      </c>
      <c r="B425" t="s">
        <v>41</v>
      </c>
      <c r="C425">
        <v>21</v>
      </c>
      <c r="D425">
        <v>72</v>
      </c>
      <c r="E425" s="6">
        <f t="shared" si="9"/>
        <v>22.222222222222221</v>
      </c>
      <c r="F425">
        <v>57</v>
      </c>
      <c r="G425" s="1">
        <v>0.55277777777777781</v>
      </c>
      <c r="H425" t="s">
        <v>15</v>
      </c>
      <c r="I425" t="s">
        <v>16</v>
      </c>
      <c r="J425">
        <v>11</v>
      </c>
      <c r="K425" t="s">
        <v>35</v>
      </c>
    </row>
    <row r="426" spans="1:11" x14ac:dyDescent="0.25">
      <c r="A426">
        <v>25</v>
      </c>
      <c r="B426" t="s">
        <v>41</v>
      </c>
      <c r="C426">
        <v>21</v>
      </c>
      <c r="D426">
        <v>72</v>
      </c>
      <c r="E426" s="6">
        <f t="shared" si="9"/>
        <v>22.222222222222221</v>
      </c>
      <c r="F426">
        <v>57</v>
      </c>
      <c r="G426" s="1">
        <v>0.55277777777777781</v>
      </c>
      <c r="H426" t="s">
        <v>15</v>
      </c>
      <c r="I426" t="s">
        <v>16</v>
      </c>
      <c r="J426">
        <v>1</v>
      </c>
      <c r="K426" t="s">
        <v>35</v>
      </c>
    </row>
    <row r="427" spans="1:11" x14ac:dyDescent="0.25">
      <c r="A427">
        <v>26</v>
      </c>
      <c r="B427" t="s">
        <v>41</v>
      </c>
      <c r="C427">
        <v>21</v>
      </c>
      <c r="D427">
        <v>72</v>
      </c>
      <c r="E427" s="6">
        <f t="shared" si="9"/>
        <v>22.222222222222221</v>
      </c>
      <c r="F427">
        <v>57</v>
      </c>
      <c r="G427" s="1">
        <v>0.55277777777777781</v>
      </c>
      <c r="H427" t="s">
        <v>15</v>
      </c>
      <c r="I427" t="s">
        <v>16</v>
      </c>
      <c r="J427" t="s">
        <v>14</v>
      </c>
      <c r="K427" t="s">
        <v>35</v>
      </c>
    </row>
    <row r="428" spans="1:11" x14ac:dyDescent="0.25">
      <c r="A428">
        <v>1</v>
      </c>
      <c r="B428" t="s">
        <v>36</v>
      </c>
      <c r="C428">
        <v>12</v>
      </c>
      <c r="D428">
        <v>72</v>
      </c>
      <c r="E428" s="6">
        <f t="shared" si="9"/>
        <v>22.222222222222221</v>
      </c>
      <c r="F428">
        <v>58</v>
      </c>
      <c r="G428" s="1">
        <v>0.42152777777777778</v>
      </c>
      <c r="H428" t="s">
        <v>9</v>
      </c>
      <c r="I428" t="s">
        <v>17</v>
      </c>
      <c r="J428" t="s">
        <v>14</v>
      </c>
      <c r="K428" t="s">
        <v>35</v>
      </c>
    </row>
    <row r="429" spans="1:11" x14ac:dyDescent="0.25">
      <c r="A429">
        <v>2</v>
      </c>
      <c r="B429" t="s">
        <v>36</v>
      </c>
      <c r="C429">
        <v>12</v>
      </c>
      <c r="D429">
        <v>72</v>
      </c>
      <c r="E429" s="6">
        <f t="shared" si="9"/>
        <v>22.222222222222221</v>
      </c>
      <c r="F429">
        <v>58</v>
      </c>
      <c r="G429" s="1">
        <v>0.42152777777777778</v>
      </c>
      <c r="H429" t="s">
        <v>9</v>
      </c>
      <c r="I429" t="s">
        <v>17</v>
      </c>
      <c r="J429" t="s">
        <v>14</v>
      </c>
      <c r="K429" t="s">
        <v>35</v>
      </c>
    </row>
    <row r="430" spans="1:11" x14ac:dyDescent="0.25">
      <c r="A430">
        <v>3</v>
      </c>
      <c r="B430" t="s">
        <v>36</v>
      </c>
      <c r="C430">
        <v>12</v>
      </c>
      <c r="D430">
        <v>72</v>
      </c>
      <c r="E430" s="6">
        <f t="shared" si="9"/>
        <v>22.222222222222221</v>
      </c>
      <c r="F430">
        <v>58</v>
      </c>
      <c r="G430" s="1">
        <v>0.421527777777778</v>
      </c>
      <c r="H430" t="s">
        <v>9</v>
      </c>
      <c r="I430" t="s">
        <v>17</v>
      </c>
      <c r="J430">
        <v>2</v>
      </c>
      <c r="K430" t="s">
        <v>35</v>
      </c>
    </row>
    <row r="431" spans="1:11" x14ac:dyDescent="0.25">
      <c r="A431">
        <v>4</v>
      </c>
      <c r="B431" t="s">
        <v>36</v>
      </c>
      <c r="C431">
        <v>21</v>
      </c>
      <c r="D431">
        <v>72</v>
      </c>
      <c r="E431" s="6">
        <f t="shared" si="9"/>
        <v>22.222222222222221</v>
      </c>
      <c r="F431">
        <v>56</v>
      </c>
      <c r="G431" s="1">
        <v>0.5625</v>
      </c>
      <c r="H431" t="s">
        <v>9</v>
      </c>
      <c r="I431" t="s">
        <v>17</v>
      </c>
      <c r="J431">
        <v>2</v>
      </c>
      <c r="K431" t="s">
        <v>35</v>
      </c>
    </row>
    <row r="432" spans="1:11" x14ac:dyDescent="0.25">
      <c r="A432">
        <v>5</v>
      </c>
      <c r="B432" t="s">
        <v>36</v>
      </c>
      <c r="C432">
        <v>21</v>
      </c>
      <c r="D432">
        <v>72</v>
      </c>
      <c r="E432" s="6">
        <f t="shared" si="9"/>
        <v>22.222222222222221</v>
      </c>
      <c r="F432">
        <v>56</v>
      </c>
      <c r="G432" s="1">
        <v>0.5625</v>
      </c>
      <c r="H432" t="s">
        <v>9</v>
      </c>
      <c r="I432" t="s">
        <v>17</v>
      </c>
      <c r="J432" t="s">
        <v>14</v>
      </c>
      <c r="K432" t="s">
        <v>35</v>
      </c>
    </row>
    <row r="433" spans="1:11" x14ac:dyDescent="0.25">
      <c r="A433">
        <v>6</v>
      </c>
      <c r="B433" t="s">
        <v>36</v>
      </c>
      <c r="C433">
        <v>21</v>
      </c>
      <c r="D433">
        <v>72</v>
      </c>
      <c r="E433" s="6">
        <f t="shared" si="9"/>
        <v>22.222222222222221</v>
      </c>
      <c r="F433">
        <v>56</v>
      </c>
      <c r="G433" s="1">
        <v>0.5625</v>
      </c>
      <c r="H433" t="s">
        <v>9</v>
      </c>
      <c r="I433" t="s">
        <v>17</v>
      </c>
      <c r="J433" t="s">
        <v>14</v>
      </c>
      <c r="K433" t="s">
        <v>35</v>
      </c>
    </row>
    <row r="434" spans="1:11" x14ac:dyDescent="0.25">
      <c r="A434">
        <v>7</v>
      </c>
      <c r="B434" t="s">
        <v>37</v>
      </c>
      <c r="C434">
        <v>12</v>
      </c>
      <c r="D434">
        <v>70</v>
      </c>
      <c r="E434" s="6">
        <f t="shared" si="9"/>
        <v>21.111111111111111</v>
      </c>
      <c r="F434">
        <v>57</v>
      </c>
      <c r="G434" s="1">
        <v>0.4597222222222222</v>
      </c>
      <c r="H434" t="s">
        <v>9</v>
      </c>
      <c r="I434" t="s">
        <v>17</v>
      </c>
      <c r="J434">
        <v>2</v>
      </c>
      <c r="K434" t="s">
        <v>35</v>
      </c>
    </row>
    <row r="435" spans="1:11" x14ac:dyDescent="0.25">
      <c r="A435">
        <v>8</v>
      </c>
      <c r="B435" t="s">
        <v>37</v>
      </c>
      <c r="C435">
        <v>12</v>
      </c>
      <c r="D435">
        <v>70</v>
      </c>
      <c r="E435" s="6">
        <f t="shared" ref="E435:E498" si="10">(D435-32)*5/9</f>
        <v>21.111111111111111</v>
      </c>
      <c r="F435">
        <v>57</v>
      </c>
      <c r="G435" s="1">
        <v>0.4597222222222222</v>
      </c>
      <c r="H435" t="s">
        <v>9</v>
      </c>
      <c r="I435" t="s">
        <v>17</v>
      </c>
      <c r="J435">
        <v>1</v>
      </c>
      <c r="K435" t="s">
        <v>35</v>
      </c>
    </row>
    <row r="436" spans="1:11" x14ac:dyDescent="0.25">
      <c r="A436">
        <v>9</v>
      </c>
      <c r="B436" t="s">
        <v>38</v>
      </c>
      <c r="C436">
        <v>21</v>
      </c>
      <c r="D436">
        <v>72</v>
      </c>
      <c r="E436" s="6">
        <f t="shared" si="10"/>
        <v>22.222222222222221</v>
      </c>
      <c r="F436">
        <v>59</v>
      </c>
      <c r="G436" s="1">
        <v>0.44305555555555554</v>
      </c>
      <c r="H436" t="s">
        <v>9</v>
      </c>
      <c r="I436" t="s">
        <v>17</v>
      </c>
      <c r="J436">
        <v>3</v>
      </c>
      <c r="K436" t="s">
        <v>35</v>
      </c>
    </row>
    <row r="437" spans="1:11" x14ac:dyDescent="0.25">
      <c r="A437">
        <v>10</v>
      </c>
      <c r="B437" t="s">
        <v>38</v>
      </c>
      <c r="C437">
        <v>21</v>
      </c>
      <c r="D437">
        <v>72</v>
      </c>
      <c r="E437" s="6">
        <f t="shared" si="10"/>
        <v>22.222222222222221</v>
      </c>
      <c r="F437">
        <v>59</v>
      </c>
      <c r="G437" s="1">
        <v>0.44305555555555554</v>
      </c>
      <c r="H437" t="s">
        <v>9</v>
      </c>
      <c r="I437" t="s">
        <v>17</v>
      </c>
      <c r="J437">
        <v>1</v>
      </c>
      <c r="K437" t="s">
        <v>35</v>
      </c>
    </row>
    <row r="438" spans="1:11" x14ac:dyDescent="0.25">
      <c r="A438">
        <v>11</v>
      </c>
      <c r="B438" t="s">
        <v>38</v>
      </c>
      <c r="C438">
        <v>21</v>
      </c>
      <c r="D438">
        <v>72</v>
      </c>
      <c r="E438" s="6">
        <f t="shared" si="10"/>
        <v>22.222222222222221</v>
      </c>
      <c r="F438">
        <v>57</v>
      </c>
      <c r="G438" s="1">
        <v>0.53749999999999998</v>
      </c>
      <c r="H438" t="s">
        <v>9</v>
      </c>
      <c r="I438" t="s">
        <v>17</v>
      </c>
      <c r="J438">
        <v>1</v>
      </c>
      <c r="K438" t="s">
        <v>35</v>
      </c>
    </row>
    <row r="439" spans="1:11" x14ac:dyDescent="0.25">
      <c r="A439">
        <v>12</v>
      </c>
      <c r="B439" t="s">
        <v>38</v>
      </c>
      <c r="C439">
        <v>21</v>
      </c>
      <c r="D439">
        <v>72</v>
      </c>
      <c r="E439" s="6">
        <f t="shared" si="10"/>
        <v>22.222222222222221</v>
      </c>
      <c r="F439">
        <v>57</v>
      </c>
      <c r="G439" s="1">
        <v>0.53749999999999998</v>
      </c>
      <c r="H439" t="s">
        <v>9</v>
      </c>
      <c r="I439" t="s">
        <v>17</v>
      </c>
      <c r="J439">
        <v>4</v>
      </c>
      <c r="K439" t="s">
        <v>35</v>
      </c>
    </row>
    <row r="440" spans="1:11" x14ac:dyDescent="0.25">
      <c r="A440">
        <v>13</v>
      </c>
      <c r="B440" t="s">
        <v>38</v>
      </c>
      <c r="C440">
        <v>12</v>
      </c>
      <c r="D440">
        <v>72</v>
      </c>
      <c r="E440" s="6">
        <f t="shared" si="10"/>
        <v>22.222222222222221</v>
      </c>
      <c r="F440">
        <v>56</v>
      </c>
      <c r="G440" s="1">
        <v>0.58680555555555558</v>
      </c>
      <c r="H440" t="s">
        <v>9</v>
      </c>
      <c r="I440" t="s">
        <v>17</v>
      </c>
      <c r="J440">
        <v>2</v>
      </c>
      <c r="K440" t="s">
        <v>35</v>
      </c>
    </row>
    <row r="441" spans="1:11" x14ac:dyDescent="0.25">
      <c r="A441">
        <v>14</v>
      </c>
      <c r="B441" t="s">
        <v>38</v>
      </c>
      <c r="C441">
        <v>12</v>
      </c>
      <c r="D441">
        <v>72</v>
      </c>
      <c r="E441" s="6">
        <f t="shared" si="10"/>
        <v>22.222222222222221</v>
      </c>
      <c r="F441">
        <v>56</v>
      </c>
      <c r="G441" s="1">
        <v>0.58680555555555558</v>
      </c>
      <c r="H441" t="s">
        <v>9</v>
      </c>
      <c r="I441" t="s">
        <v>17</v>
      </c>
      <c r="J441" t="s">
        <v>14</v>
      </c>
      <c r="K441" t="s">
        <v>35</v>
      </c>
    </row>
    <row r="442" spans="1:11" x14ac:dyDescent="0.25">
      <c r="A442">
        <v>15</v>
      </c>
      <c r="B442" t="s">
        <v>39</v>
      </c>
      <c r="C442">
        <v>12</v>
      </c>
      <c r="D442">
        <v>72</v>
      </c>
      <c r="E442" s="6">
        <f t="shared" si="10"/>
        <v>22.222222222222221</v>
      </c>
      <c r="F442">
        <v>60</v>
      </c>
      <c r="G442" s="1">
        <v>0.42777777777777781</v>
      </c>
      <c r="H442" t="s">
        <v>9</v>
      </c>
      <c r="I442" t="s">
        <v>17</v>
      </c>
      <c r="J442">
        <v>1</v>
      </c>
      <c r="K442" t="s">
        <v>35</v>
      </c>
    </row>
    <row r="443" spans="1:11" x14ac:dyDescent="0.25">
      <c r="A443">
        <v>16</v>
      </c>
      <c r="B443" t="s">
        <v>39</v>
      </c>
      <c r="C443">
        <v>12</v>
      </c>
      <c r="D443">
        <v>72</v>
      </c>
      <c r="E443" s="6">
        <f t="shared" si="10"/>
        <v>22.222222222222221</v>
      </c>
      <c r="F443">
        <v>60</v>
      </c>
      <c r="G443" s="1">
        <v>0.42777777777777781</v>
      </c>
      <c r="H443" t="s">
        <v>9</v>
      </c>
      <c r="I443" t="s">
        <v>17</v>
      </c>
      <c r="J443" t="s">
        <v>14</v>
      </c>
      <c r="K443" t="s">
        <v>35</v>
      </c>
    </row>
    <row r="444" spans="1:11" x14ac:dyDescent="0.25">
      <c r="A444">
        <v>17</v>
      </c>
      <c r="B444" t="s">
        <v>39</v>
      </c>
      <c r="C444">
        <v>21</v>
      </c>
      <c r="D444">
        <v>72</v>
      </c>
      <c r="E444" s="6">
        <f t="shared" si="10"/>
        <v>22.222222222222221</v>
      </c>
      <c r="F444">
        <v>57</v>
      </c>
      <c r="G444" s="1">
        <v>0.59236111111111112</v>
      </c>
      <c r="H444" t="s">
        <v>9</v>
      </c>
      <c r="I444" t="s">
        <v>17</v>
      </c>
      <c r="J444" t="s">
        <v>14</v>
      </c>
      <c r="K444" t="s">
        <v>35</v>
      </c>
    </row>
    <row r="445" spans="1:11" x14ac:dyDescent="0.25">
      <c r="A445">
        <v>18</v>
      </c>
      <c r="B445" t="s">
        <v>39</v>
      </c>
      <c r="C445">
        <v>21</v>
      </c>
      <c r="D445">
        <v>72</v>
      </c>
      <c r="E445" s="6">
        <f t="shared" si="10"/>
        <v>22.222222222222221</v>
      </c>
      <c r="F445">
        <v>57</v>
      </c>
      <c r="G445" s="1">
        <v>0.59236111111111112</v>
      </c>
      <c r="H445" t="s">
        <v>9</v>
      </c>
      <c r="I445" t="s">
        <v>17</v>
      </c>
      <c r="J445">
        <v>1</v>
      </c>
      <c r="K445" t="s">
        <v>35</v>
      </c>
    </row>
    <row r="446" spans="1:11" x14ac:dyDescent="0.25">
      <c r="A446">
        <v>19</v>
      </c>
      <c r="B446" t="s">
        <v>42</v>
      </c>
      <c r="C446">
        <v>12</v>
      </c>
      <c r="D446">
        <v>72</v>
      </c>
      <c r="E446" s="6">
        <f t="shared" si="10"/>
        <v>22.222222222222221</v>
      </c>
      <c r="F446">
        <v>58</v>
      </c>
      <c r="G446" s="1">
        <v>0.40625</v>
      </c>
      <c r="H446" t="s">
        <v>9</v>
      </c>
      <c r="I446" t="s">
        <v>17</v>
      </c>
      <c r="J446">
        <v>1</v>
      </c>
      <c r="K446" t="s">
        <v>35</v>
      </c>
    </row>
    <row r="447" spans="1:11" x14ac:dyDescent="0.25">
      <c r="A447">
        <v>20</v>
      </c>
      <c r="B447" t="s">
        <v>42</v>
      </c>
      <c r="C447">
        <v>12</v>
      </c>
      <c r="D447">
        <v>72</v>
      </c>
      <c r="E447" s="6">
        <f t="shared" si="10"/>
        <v>22.222222222222221</v>
      </c>
      <c r="F447">
        <v>58</v>
      </c>
      <c r="G447" s="1">
        <v>0.40625</v>
      </c>
      <c r="H447" t="s">
        <v>9</v>
      </c>
      <c r="I447" t="s">
        <v>17</v>
      </c>
      <c r="J447">
        <v>3</v>
      </c>
      <c r="K447" t="s">
        <v>35</v>
      </c>
    </row>
    <row r="448" spans="1:11" x14ac:dyDescent="0.25">
      <c r="A448">
        <v>21</v>
      </c>
      <c r="B448" t="s">
        <v>40</v>
      </c>
      <c r="C448">
        <v>12</v>
      </c>
      <c r="D448">
        <v>72</v>
      </c>
      <c r="E448" s="6">
        <f t="shared" si="10"/>
        <v>22.222222222222221</v>
      </c>
      <c r="F448">
        <v>58</v>
      </c>
      <c r="G448" s="1">
        <v>0.70000000000000007</v>
      </c>
      <c r="H448" t="s">
        <v>9</v>
      </c>
      <c r="I448" t="s">
        <v>17</v>
      </c>
      <c r="J448">
        <v>7</v>
      </c>
      <c r="K448" t="s">
        <v>35</v>
      </c>
    </row>
    <row r="449" spans="1:11" x14ac:dyDescent="0.25">
      <c r="A449">
        <v>22</v>
      </c>
      <c r="B449" t="s">
        <v>40</v>
      </c>
      <c r="C449">
        <v>12</v>
      </c>
      <c r="D449">
        <v>72</v>
      </c>
      <c r="E449" s="6">
        <f t="shared" si="10"/>
        <v>22.222222222222221</v>
      </c>
      <c r="F449">
        <v>58</v>
      </c>
      <c r="G449" s="1">
        <v>0.70000000000000007</v>
      </c>
      <c r="H449" t="s">
        <v>9</v>
      </c>
      <c r="I449" t="s">
        <v>17</v>
      </c>
      <c r="J449">
        <v>5</v>
      </c>
      <c r="K449" t="s">
        <v>35</v>
      </c>
    </row>
    <row r="450" spans="1:11" x14ac:dyDescent="0.25">
      <c r="A450">
        <v>23</v>
      </c>
      <c r="B450" t="s">
        <v>40</v>
      </c>
      <c r="C450">
        <v>12</v>
      </c>
      <c r="D450">
        <v>72</v>
      </c>
      <c r="E450" s="6">
        <f t="shared" si="10"/>
        <v>22.222222222222221</v>
      </c>
      <c r="F450">
        <v>58</v>
      </c>
      <c r="G450" s="1">
        <v>0.70000000000000007</v>
      </c>
      <c r="H450" t="s">
        <v>9</v>
      </c>
      <c r="I450" t="s">
        <v>17</v>
      </c>
      <c r="J450">
        <v>2</v>
      </c>
      <c r="K450" t="s">
        <v>35</v>
      </c>
    </row>
    <row r="451" spans="1:11" x14ac:dyDescent="0.25">
      <c r="A451">
        <v>24</v>
      </c>
      <c r="B451" t="s">
        <v>41</v>
      </c>
      <c r="C451">
        <v>21</v>
      </c>
      <c r="D451">
        <v>72</v>
      </c>
      <c r="E451" s="6">
        <f t="shared" si="10"/>
        <v>22.222222222222221</v>
      </c>
      <c r="F451">
        <v>57</v>
      </c>
      <c r="G451" s="1">
        <v>0.55277777777777781</v>
      </c>
      <c r="H451" t="s">
        <v>9</v>
      </c>
      <c r="I451" t="s">
        <v>17</v>
      </c>
      <c r="J451" t="s">
        <v>14</v>
      </c>
      <c r="K451" t="s">
        <v>35</v>
      </c>
    </row>
    <row r="452" spans="1:11" x14ac:dyDescent="0.25">
      <c r="A452">
        <v>25</v>
      </c>
      <c r="B452" t="s">
        <v>41</v>
      </c>
      <c r="C452">
        <v>21</v>
      </c>
      <c r="D452">
        <v>72</v>
      </c>
      <c r="E452" s="6">
        <f t="shared" si="10"/>
        <v>22.222222222222221</v>
      </c>
      <c r="F452">
        <v>57</v>
      </c>
      <c r="G452" s="1">
        <v>0.55277777777777781</v>
      </c>
      <c r="H452" t="s">
        <v>9</v>
      </c>
      <c r="I452" t="s">
        <v>17</v>
      </c>
      <c r="J452">
        <v>3</v>
      </c>
      <c r="K452" t="s">
        <v>35</v>
      </c>
    </row>
    <row r="453" spans="1:11" x14ac:dyDescent="0.25">
      <c r="A453">
        <v>26</v>
      </c>
      <c r="B453" t="s">
        <v>41</v>
      </c>
      <c r="C453">
        <v>21</v>
      </c>
      <c r="D453">
        <v>72</v>
      </c>
      <c r="E453" s="6">
        <f t="shared" si="10"/>
        <v>22.222222222222221</v>
      </c>
      <c r="F453">
        <v>57</v>
      </c>
      <c r="G453" s="1">
        <v>0.55277777777777781</v>
      </c>
      <c r="H453" t="s">
        <v>9</v>
      </c>
      <c r="I453" t="s">
        <v>17</v>
      </c>
      <c r="J453">
        <v>2</v>
      </c>
      <c r="K453" t="s">
        <v>35</v>
      </c>
    </row>
    <row r="454" spans="1:11" x14ac:dyDescent="0.25">
      <c r="A454">
        <v>1</v>
      </c>
      <c r="B454" t="s">
        <v>36</v>
      </c>
      <c r="C454">
        <v>12</v>
      </c>
      <c r="D454">
        <v>72</v>
      </c>
      <c r="E454" s="6">
        <f t="shared" si="10"/>
        <v>22.222222222222221</v>
      </c>
      <c r="F454">
        <v>58</v>
      </c>
      <c r="G454" s="1">
        <v>0.42152777777777778</v>
      </c>
      <c r="H454" t="s">
        <v>12</v>
      </c>
      <c r="I454" t="s">
        <v>17</v>
      </c>
      <c r="J454" t="s">
        <v>14</v>
      </c>
      <c r="K454" t="s">
        <v>35</v>
      </c>
    </row>
    <row r="455" spans="1:11" x14ac:dyDescent="0.25">
      <c r="A455">
        <v>2</v>
      </c>
      <c r="B455" t="s">
        <v>36</v>
      </c>
      <c r="C455">
        <v>12</v>
      </c>
      <c r="D455">
        <v>72</v>
      </c>
      <c r="E455" s="6">
        <f t="shared" si="10"/>
        <v>22.222222222222221</v>
      </c>
      <c r="F455">
        <v>58</v>
      </c>
      <c r="G455" s="1">
        <v>0.42152777777777778</v>
      </c>
      <c r="H455" t="s">
        <v>12</v>
      </c>
      <c r="I455" t="s">
        <v>17</v>
      </c>
      <c r="J455" t="s">
        <v>14</v>
      </c>
      <c r="K455" t="s">
        <v>35</v>
      </c>
    </row>
    <row r="456" spans="1:11" x14ac:dyDescent="0.25">
      <c r="A456">
        <v>3</v>
      </c>
      <c r="B456" t="s">
        <v>36</v>
      </c>
      <c r="C456">
        <v>12</v>
      </c>
      <c r="D456">
        <v>72</v>
      </c>
      <c r="E456" s="6">
        <f t="shared" si="10"/>
        <v>22.222222222222221</v>
      </c>
      <c r="F456">
        <v>58</v>
      </c>
      <c r="G456" s="1">
        <v>0.421527777777778</v>
      </c>
      <c r="H456" t="s">
        <v>12</v>
      </c>
      <c r="I456" t="s">
        <v>17</v>
      </c>
      <c r="J456">
        <v>2</v>
      </c>
      <c r="K456" t="s">
        <v>35</v>
      </c>
    </row>
    <row r="457" spans="1:11" x14ac:dyDescent="0.25">
      <c r="A457">
        <v>4</v>
      </c>
      <c r="B457" t="s">
        <v>36</v>
      </c>
      <c r="C457">
        <v>21</v>
      </c>
      <c r="D457">
        <v>72</v>
      </c>
      <c r="E457" s="6">
        <f t="shared" si="10"/>
        <v>22.222222222222221</v>
      </c>
      <c r="F457">
        <v>56</v>
      </c>
      <c r="G457" s="1">
        <v>0.5625</v>
      </c>
      <c r="H457" t="s">
        <v>12</v>
      </c>
      <c r="I457" t="s">
        <v>17</v>
      </c>
      <c r="J457">
        <v>1</v>
      </c>
      <c r="K457" t="s">
        <v>35</v>
      </c>
    </row>
    <row r="458" spans="1:11" x14ac:dyDescent="0.25">
      <c r="A458">
        <v>5</v>
      </c>
      <c r="B458" t="s">
        <v>36</v>
      </c>
      <c r="C458">
        <v>21</v>
      </c>
      <c r="D458">
        <v>72</v>
      </c>
      <c r="E458" s="6">
        <f t="shared" si="10"/>
        <v>22.222222222222221</v>
      </c>
      <c r="F458">
        <v>56</v>
      </c>
      <c r="G458" s="1">
        <v>0.5625</v>
      </c>
      <c r="H458" t="s">
        <v>12</v>
      </c>
      <c r="I458" t="s">
        <v>17</v>
      </c>
      <c r="J458">
        <v>2</v>
      </c>
      <c r="K458" t="s">
        <v>35</v>
      </c>
    </row>
    <row r="459" spans="1:11" x14ac:dyDescent="0.25">
      <c r="A459">
        <v>6</v>
      </c>
      <c r="B459" t="s">
        <v>36</v>
      </c>
      <c r="C459">
        <v>21</v>
      </c>
      <c r="D459">
        <v>72</v>
      </c>
      <c r="E459" s="6">
        <f t="shared" si="10"/>
        <v>22.222222222222221</v>
      </c>
      <c r="F459">
        <v>56</v>
      </c>
      <c r="G459" s="1">
        <v>0.5625</v>
      </c>
      <c r="H459" t="s">
        <v>12</v>
      </c>
      <c r="I459" t="s">
        <v>17</v>
      </c>
      <c r="J459" t="s">
        <v>14</v>
      </c>
      <c r="K459" t="s">
        <v>35</v>
      </c>
    </row>
    <row r="460" spans="1:11" x14ac:dyDescent="0.25">
      <c r="A460">
        <v>7</v>
      </c>
      <c r="B460" t="s">
        <v>37</v>
      </c>
      <c r="C460">
        <v>12</v>
      </c>
      <c r="D460">
        <v>70</v>
      </c>
      <c r="E460" s="6">
        <f t="shared" si="10"/>
        <v>21.111111111111111</v>
      </c>
      <c r="F460">
        <v>57</v>
      </c>
      <c r="G460" s="1">
        <v>0.4597222222222222</v>
      </c>
      <c r="H460" t="s">
        <v>12</v>
      </c>
      <c r="I460" t="s">
        <v>17</v>
      </c>
      <c r="J460" t="s">
        <v>14</v>
      </c>
      <c r="K460" t="s">
        <v>35</v>
      </c>
    </row>
    <row r="461" spans="1:11" x14ac:dyDescent="0.25">
      <c r="A461">
        <v>8</v>
      </c>
      <c r="B461" t="s">
        <v>37</v>
      </c>
      <c r="C461">
        <v>12</v>
      </c>
      <c r="D461">
        <v>70</v>
      </c>
      <c r="E461" s="6">
        <f t="shared" si="10"/>
        <v>21.111111111111111</v>
      </c>
      <c r="F461">
        <v>57</v>
      </c>
      <c r="G461" s="1">
        <v>0.4597222222222222</v>
      </c>
      <c r="H461" t="s">
        <v>12</v>
      </c>
      <c r="I461" t="s">
        <v>17</v>
      </c>
      <c r="J461">
        <v>2</v>
      </c>
      <c r="K461" t="s">
        <v>35</v>
      </c>
    </row>
    <row r="462" spans="1:11" x14ac:dyDescent="0.25">
      <c r="A462">
        <v>9</v>
      </c>
      <c r="B462" t="s">
        <v>38</v>
      </c>
      <c r="C462">
        <v>21</v>
      </c>
      <c r="D462">
        <v>72</v>
      </c>
      <c r="E462" s="6">
        <f t="shared" si="10"/>
        <v>22.222222222222221</v>
      </c>
      <c r="F462">
        <v>59</v>
      </c>
      <c r="G462" s="1">
        <v>0.44305555555555554</v>
      </c>
      <c r="H462" t="s">
        <v>12</v>
      </c>
      <c r="I462" t="s">
        <v>17</v>
      </c>
      <c r="J462" t="s">
        <v>14</v>
      </c>
      <c r="K462" t="s">
        <v>35</v>
      </c>
    </row>
    <row r="463" spans="1:11" x14ac:dyDescent="0.25">
      <c r="A463">
        <v>10</v>
      </c>
      <c r="B463" t="s">
        <v>38</v>
      </c>
      <c r="C463">
        <v>21</v>
      </c>
      <c r="D463">
        <v>72</v>
      </c>
      <c r="E463" s="6">
        <f t="shared" si="10"/>
        <v>22.222222222222221</v>
      </c>
      <c r="F463">
        <v>59</v>
      </c>
      <c r="G463" s="1">
        <v>0.44305555555555554</v>
      </c>
      <c r="H463" t="s">
        <v>12</v>
      </c>
      <c r="I463" t="s">
        <v>17</v>
      </c>
      <c r="J463">
        <v>2</v>
      </c>
      <c r="K463" t="s">
        <v>35</v>
      </c>
    </row>
    <row r="464" spans="1:11" x14ac:dyDescent="0.25">
      <c r="A464">
        <v>11</v>
      </c>
      <c r="B464" t="s">
        <v>38</v>
      </c>
      <c r="C464">
        <v>21</v>
      </c>
      <c r="D464">
        <v>72</v>
      </c>
      <c r="E464" s="6">
        <f t="shared" si="10"/>
        <v>22.222222222222221</v>
      </c>
      <c r="F464">
        <v>57</v>
      </c>
      <c r="G464" s="1">
        <v>0.53749999999999998</v>
      </c>
      <c r="H464" t="s">
        <v>12</v>
      </c>
      <c r="I464" t="s">
        <v>17</v>
      </c>
      <c r="J464">
        <v>1</v>
      </c>
      <c r="K464" t="s">
        <v>35</v>
      </c>
    </row>
    <row r="465" spans="1:11" x14ac:dyDescent="0.25">
      <c r="A465">
        <v>12</v>
      </c>
      <c r="B465" t="s">
        <v>38</v>
      </c>
      <c r="C465">
        <v>21</v>
      </c>
      <c r="D465">
        <v>72</v>
      </c>
      <c r="E465" s="6">
        <f t="shared" si="10"/>
        <v>22.222222222222221</v>
      </c>
      <c r="F465">
        <v>57</v>
      </c>
      <c r="G465" s="1">
        <v>0.53749999999999998</v>
      </c>
      <c r="H465" t="s">
        <v>12</v>
      </c>
      <c r="I465" t="s">
        <v>17</v>
      </c>
      <c r="J465">
        <v>1</v>
      </c>
      <c r="K465" t="s">
        <v>35</v>
      </c>
    </row>
    <row r="466" spans="1:11" x14ac:dyDescent="0.25">
      <c r="A466">
        <v>13</v>
      </c>
      <c r="B466" t="s">
        <v>38</v>
      </c>
      <c r="C466">
        <v>12</v>
      </c>
      <c r="D466">
        <v>72</v>
      </c>
      <c r="E466" s="6">
        <f t="shared" si="10"/>
        <v>22.222222222222221</v>
      </c>
      <c r="F466">
        <v>56</v>
      </c>
      <c r="G466" s="1">
        <v>0.58680555555555558</v>
      </c>
      <c r="H466" t="s">
        <v>12</v>
      </c>
      <c r="I466" t="s">
        <v>17</v>
      </c>
      <c r="J466">
        <v>3</v>
      </c>
      <c r="K466" t="s">
        <v>35</v>
      </c>
    </row>
    <row r="467" spans="1:11" x14ac:dyDescent="0.25">
      <c r="A467">
        <v>14</v>
      </c>
      <c r="B467" t="s">
        <v>38</v>
      </c>
      <c r="C467">
        <v>12</v>
      </c>
      <c r="D467">
        <v>72</v>
      </c>
      <c r="E467" s="6">
        <f t="shared" si="10"/>
        <v>22.222222222222221</v>
      </c>
      <c r="F467">
        <v>56</v>
      </c>
      <c r="G467" s="1">
        <v>0.58680555555555558</v>
      </c>
      <c r="H467" t="s">
        <v>12</v>
      </c>
      <c r="I467" t="s">
        <v>17</v>
      </c>
      <c r="J467" t="s">
        <v>14</v>
      </c>
      <c r="K467" t="s">
        <v>35</v>
      </c>
    </row>
    <row r="468" spans="1:11" x14ac:dyDescent="0.25">
      <c r="A468">
        <v>15</v>
      </c>
      <c r="B468" t="s">
        <v>39</v>
      </c>
      <c r="C468">
        <v>12</v>
      </c>
      <c r="D468">
        <v>72</v>
      </c>
      <c r="E468" s="6">
        <f t="shared" si="10"/>
        <v>22.222222222222221</v>
      </c>
      <c r="F468">
        <v>60</v>
      </c>
      <c r="G468" s="1">
        <v>0.42777777777777781</v>
      </c>
      <c r="H468" t="s">
        <v>12</v>
      </c>
      <c r="I468" t="s">
        <v>17</v>
      </c>
      <c r="J468">
        <v>2</v>
      </c>
      <c r="K468" t="s">
        <v>35</v>
      </c>
    </row>
    <row r="469" spans="1:11" x14ac:dyDescent="0.25">
      <c r="A469">
        <v>16</v>
      </c>
      <c r="B469" t="s">
        <v>39</v>
      </c>
      <c r="C469">
        <v>12</v>
      </c>
      <c r="D469">
        <v>72</v>
      </c>
      <c r="E469" s="6">
        <f t="shared" si="10"/>
        <v>22.222222222222221</v>
      </c>
      <c r="F469">
        <v>60</v>
      </c>
      <c r="G469" s="1">
        <v>0.42777777777777781</v>
      </c>
      <c r="H469" t="s">
        <v>12</v>
      </c>
      <c r="I469" t="s">
        <v>17</v>
      </c>
      <c r="J469" t="s">
        <v>14</v>
      </c>
      <c r="K469" t="s">
        <v>35</v>
      </c>
    </row>
    <row r="470" spans="1:11" x14ac:dyDescent="0.25">
      <c r="A470">
        <v>17</v>
      </c>
      <c r="B470" t="s">
        <v>39</v>
      </c>
      <c r="C470">
        <v>21</v>
      </c>
      <c r="D470">
        <v>72</v>
      </c>
      <c r="E470" s="6">
        <f t="shared" si="10"/>
        <v>22.222222222222221</v>
      </c>
      <c r="F470">
        <v>57</v>
      </c>
      <c r="G470" s="1">
        <v>0.59236111111111112</v>
      </c>
      <c r="H470" t="s">
        <v>12</v>
      </c>
      <c r="I470" t="s">
        <v>17</v>
      </c>
      <c r="J470">
        <v>2</v>
      </c>
      <c r="K470" t="s">
        <v>35</v>
      </c>
    </row>
    <row r="471" spans="1:11" x14ac:dyDescent="0.25">
      <c r="A471">
        <v>18</v>
      </c>
      <c r="B471" t="s">
        <v>39</v>
      </c>
      <c r="C471">
        <v>21</v>
      </c>
      <c r="D471">
        <v>72</v>
      </c>
      <c r="E471" s="6">
        <f t="shared" si="10"/>
        <v>22.222222222222221</v>
      </c>
      <c r="F471">
        <v>57</v>
      </c>
      <c r="G471" s="1">
        <v>0.59236111111111112</v>
      </c>
      <c r="H471" t="s">
        <v>12</v>
      </c>
      <c r="I471" t="s">
        <v>17</v>
      </c>
      <c r="J471">
        <v>1</v>
      </c>
      <c r="K471" t="s">
        <v>35</v>
      </c>
    </row>
    <row r="472" spans="1:11" x14ac:dyDescent="0.25">
      <c r="A472">
        <v>19</v>
      </c>
      <c r="B472" t="s">
        <v>42</v>
      </c>
      <c r="C472">
        <v>12</v>
      </c>
      <c r="D472">
        <v>72</v>
      </c>
      <c r="E472" s="6">
        <f t="shared" si="10"/>
        <v>22.222222222222221</v>
      </c>
      <c r="F472">
        <v>58</v>
      </c>
      <c r="G472" s="1">
        <v>0.40625</v>
      </c>
      <c r="H472" t="s">
        <v>12</v>
      </c>
      <c r="I472" t="s">
        <v>17</v>
      </c>
      <c r="J472">
        <v>2</v>
      </c>
      <c r="K472" t="s">
        <v>35</v>
      </c>
    </row>
    <row r="473" spans="1:11" x14ac:dyDescent="0.25">
      <c r="A473">
        <v>20</v>
      </c>
      <c r="B473" t="s">
        <v>42</v>
      </c>
      <c r="C473">
        <v>12</v>
      </c>
      <c r="D473">
        <v>72</v>
      </c>
      <c r="E473" s="6">
        <f t="shared" si="10"/>
        <v>22.222222222222221</v>
      </c>
      <c r="F473">
        <v>58</v>
      </c>
      <c r="G473" s="1">
        <v>0.40625</v>
      </c>
      <c r="H473" t="s">
        <v>12</v>
      </c>
      <c r="I473" t="s">
        <v>17</v>
      </c>
      <c r="J473">
        <v>2</v>
      </c>
      <c r="K473" t="s">
        <v>35</v>
      </c>
    </row>
    <row r="474" spans="1:11" x14ac:dyDescent="0.25">
      <c r="A474">
        <v>21</v>
      </c>
      <c r="B474" t="s">
        <v>40</v>
      </c>
      <c r="C474">
        <v>12</v>
      </c>
      <c r="D474">
        <v>72</v>
      </c>
      <c r="E474" s="6">
        <f t="shared" si="10"/>
        <v>22.222222222222221</v>
      </c>
      <c r="F474">
        <v>58</v>
      </c>
      <c r="G474" s="1">
        <v>0.70000000000000007</v>
      </c>
      <c r="H474" t="s">
        <v>12</v>
      </c>
      <c r="I474" t="s">
        <v>17</v>
      </c>
      <c r="J474">
        <v>2</v>
      </c>
      <c r="K474" t="s">
        <v>35</v>
      </c>
    </row>
    <row r="475" spans="1:11" x14ac:dyDescent="0.25">
      <c r="A475">
        <v>22</v>
      </c>
      <c r="B475" t="s">
        <v>40</v>
      </c>
      <c r="C475">
        <v>12</v>
      </c>
      <c r="D475">
        <v>72</v>
      </c>
      <c r="E475" s="6">
        <f t="shared" si="10"/>
        <v>22.222222222222221</v>
      </c>
      <c r="F475">
        <v>58</v>
      </c>
      <c r="G475" s="1">
        <v>0.70000000000000007</v>
      </c>
      <c r="H475" t="s">
        <v>12</v>
      </c>
      <c r="I475" t="s">
        <v>17</v>
      </c>
      <c r="J475" t="s">
        <v>14</v>
      </c>
      <c r="K475" t="s">
        <v>35</v>
      </c>
    </row>
    <row r="476" spans="1:11" x14ac:dyDescent="0.25">
      <c r="A476">
        <v>23</v>
      </c>
      <c r="B476" t="s">
        <v>40</v>
      </c>
      <c r="C476">
        <v>12</v>
      </c>
      <c r="D476">
        <v>72</v>
      </c>
      <c r="E476" s="6">
        <f t="shared" si="10"/>
        <v>22.222222222222221</v>
      </c>
      <c r="F476">
        <v>58</v>
      </c>
      <c r="G476" s="1">
        <v>0.70000000000000007</v>
      </c>
      <c r="H476" t="s">
        <v>12</v>
      </c>
      <c r="I476" t="s">
        <v>17</v>
      </c>
      <c r="J476">
        <v>2</v>
      </c>
      <c r="K476" t="s">
        <v>35</v>
      </c>
    </row>
    <row r="477" spans="1:11" x14ac:dyDescent="0.25">
      <c r="A477">
        <v>24</v>
      </c>
      <c r="B477" t="s">
        <v>41</v>
      </c>
      <c r="C477">
        <v>21</v>
      </c>
      <c r="D477">
        <v>72</v>
      </c>
      <c r="E477" s="6">
        <f t="shared" si="10"/>
        <v>22.222222222222221</v>
      </c>
      <c r="F477">
        <v>57</v>
      </c>
      <c r="G477" s="1">
        <v>0.55277777777777781</v>
      </c>
      <c r="H477" t="s">
        <v>12</v>
      </c>
      <c r="I477" t="s">
        <v>17</v>
      </c>
      <c r="J477" t="s">
        <v>14</v>
      </c>
      <c r="K477" t="s">
        <v>35</v>
      </c>
    </row>
    <row r="478" spans="1:11" x14ac:dyDescent="0.25">
      <c r="A478">
        <v>25</v>
      </c>
      <c r="B478" t="s">
        <v>41</v>
      </c>
      <c r="C478">
        <v>21</v>
      </c>
      <c r="D478">
        <v>72</v>
      </c>
      <c r="E478" s="6">
        <f t="shared" si="10"/>
        <v>22.222222222222221</v>
      </c>
      <c r="F478">
        <v>57</v>
      </c>
      <c r="G478" s="1">
        <v>0.55277777777777781</v>
      </c>
      <c r="H478" t="s">
        <v>12</v>
      </c>
      <c r="I478" t="s">
        <v>17</v>
      </c>
      <c r="J478">
        <v>2</v>
      </c>
      <c r="K478" t="s">
        <v>35</v>
      </c>
    </row>
    <row r="479" spans="1:11" x14ac:dyDescent="0.25">
      <c r="A479">
        <v>26</v>
      </c>
      <c r="B479" t="s">
        <v>41</v>
      </c>
      <c r="C479">
        <v>21</v>
      </c>
      <c r="D479">
        <v>72</v>
      </c>
      <c r="E479" s="6">
        <f t="shared" si="10"/>
        <v>22.222222222222221</v>
      </c>
      <c r="F479">
        <v>57</v>
      </c>
      <c r="G479" s="1">
        <v>0.55277777777777781</v>
      </c>
      <c r="H479" t="s">
        <v>12</v>
      </c>
      <c r="I479" t="s">
        <v>17</v>
      </c>
      <c r="J479">
        <v>5</v>
      </c>
      <c r="K479" t="s">
        <v>35</v>
      </c>
    </row>
    <row r="480" spans="1:11" x14ac:dyDescent="0.25">
      <c r="A480">
        <v>1</v>
      </c>
      <c r="B480" t="s">
        <v>36</v>
      </c>
      <c r="C480">
        <v>12</v>
      </c>
      <c r="D480">
        <v>72</v>
      </c>
      <c r="E480" s="6">
        <f t="shared" si="10"/>
        <v>22.222222222222221</v>
      </c>
      <c r="F480">
        <v>58</v>
      </c>
      <c r="G480" s="1">
        <v>0.42152777777777778</v>
      </c>
      <c r="H480" t="s">
        <v>15</v>
      </c>
      <c r="I480" t="s">
        <v>17</v>
      </c>
      <c r="J480">
        <v>3</v>
      </c>
      <c r="K480" t="s">
        <v>35</v>
      </c>
    </row>
    <row r="481" spans="1:11" x14ac:dyDescent="0.25">
      <c r="A481">
        <v>2</v>
      </c>
      <c r="B481" t="s">
        <v>36</v>
      </c>
      <c r="C481">
        <v>12</v>
      </c>
      <c r="D481">
        <v>72</v>
      </c>
      <c r="E481" s="6">
        <f t="shared" si="10"/>
        <v>22.222222222222221</v>
      </c>
      <c r="F481">
        <v>58</v>
      </c>
      <c r="G481" s="1">
        <v>0.42152777777777778</v>
      </c>
      <c r="H481" t="s">
        <v>15</v>
      </c>
      <c r="I481" t="s">
        <v>17</v>
      </c>
      <c r="J481">
        <v>7</v>
      </c>
      <c r="K481" t="s">
        <v>35</v>
      </c>
    </row>
    <row r="482" spans="1:11" x14ac:dyDescent="0.25">
      <c r="A482">
        <v>3</v>
      </c>
      <c r="B482" t="s">
        <v>36</v>
      </c>
      <c r="C482">
        <v>12</v>
      </c>
      <c r="D482">
        <v>72</v>
      </c>
      <c r="E482" s="6">
        <f t="shared" si="10"/>
        <v>22.222222222222221</v>
      </c>
      <c r="F482">
        <v>58</v>
      </c>
      <c r="G482" s="1">
        <v>0.421527777777778</v>
      </c>
      <c r="H482" t="s">
        <v>15</v>
      </c>
      <c r="I482" t="s">
        <v>17</v>
      </c>
      <c r="J482" t="s">
        <v>14</v>
      </c>
      <c r="K482" t="s">
        <v>35</v>
      </c>
    </row>
    <row r="483" spans="1:11" x14ac:dyDescent="0.25">
      <c r="A483">
        <v>4</v>
      </c>
      <c r="B483" t="s">
        <v>36</v>
      </c>
      <c r="C483">
        <v>21</v>
      </c>
      <c r="D483">
        <v>72</v>
      </c>
      <c r="E483" s="6">
        <f t="shared" si="10"/>
        <v>22.222222222222221</v>
      </c>
      <c r="F483">
        <v>56</v>
      </c>
      <c r="G483" s="1">
        <v>0.5625</v>
      </c>
      <c r="H483" t="s">
        <v>15</v>
      </c>
      <c r="I483" t="s">
        <v>17</v>
      </c>
      <c r="J483">
        <v>1</v>
      </c>
      <c r="K483" t="s">
        <v>35</v>
      </c>
    </row>
    <row r="484" spans="1:11" x14ac:dyDescent="0.25">
      <c r="A484">
        <v>5</v>
      </c>
      <c r="B484" t="s">
        <v>36</v>
      </c>
      <c r="C484">
        <v>21</v>
      </c>
      <c r="D484">
        <v>72</v>
      </c>
      <c r="E484" s="6">
        <f t="shared" si="10"/>
        <v>22.222222222222221</v>
      </c>
      <c r="F484">
        <v>56</v>
      </c>
      <c r="G484" s="1">
        <v>0.5625</v>
      </c>
      <c r="H484" t="s">
        <v>15</v>
      </c>
      <c r="I484" t="s">
        <v>17</v>
      </c>
      <c r="J484" t="s">
        <v>14</v>
      </c>
      <c r="K484" t="s">
        <v>35</v>
      </c>
    </row>
    <row r="485" spans="1:11" x14ac:dyDescent="0.25">
      <c r="A485">
        <v>6</v>
      </c>
      <c r="B485" t="s">
        <v>36</v>
      </c>
      <c r="C485">
        <v>21</v>
      </c>
      <c r="D485">
        <v>72</v>
      </c>
      <c r="E485" s="6">
        <f t="shared" si="10"/>
        <v>22.222222222222221</v>
      </c>
      <c r="F485">
        <v>56</v>
      </c>
      <c r="G485" s="1">
        <v>0.5625</v>
      </c>
      <c r="H485" t="s">
        <v>15</v>
      </c>
      <c r="I485" t="s">
        <v>17</v>
      </c>
      <c r="J485">
        <v>5</v>
      </c>
      <c r="K485" t="s">
        <v>35</v>
      </c>
    </row>
    <row r="486" spans="1:11" x14ac:dyDescent="0.25">
      <c r="A486">
        <v>7</v>
      </c>
      <c r="B486" t="s">
        <v>37</v>
      </c>
      <c r="C486">
        <v>12</v>
      </c>
      <c r="D486">
        <v>70</v>
      </c>
      <c r="E486" s="6">
        <f t="shared" si="10"/>
        <v>21.111111111111111</v>
      </c>
      <c r="F486">
        <v>57</v>
      </c>
      <c r="G486" s="1">
        <v>0.4597222222222222</v>
      </c>
      <c r="H486" t="s">
        <v>15</v>
      </c>
      <c r="I486" t="s">
        <v>17</v>
      </c>
      <c r="J486">
        <v>7</v>
      </c>
      <c r="K486" t="s">
        <v>35</v>
      </c>
    </row>
    <row r="487" spans="1:11" x14ac:dyDescent="0.25">
      <c r="A487">
        <v>8</v>
      </c>
      <c r="B487" t="s">
        <v>37</v>
      </c>
      <c r="C487">
        <v>12</v>
      </c>
      <c r="D487">
        <v>70</v>
      </c>
      <c r="E487" s="6">
        <f t="shared" si="10"/>
        <v>21.111111111111111</v>
      </c>
      <c r="F487">
        <v>57</v>
      </c>
      <c r="G487" s="1">
        <v>0.4597222222222222</v>
      </c>
      <c r="H487" t="s">
        <v>15</v>
      </c>
      <c r="I487" t="s">
        <v>17</v>
      </c>
      <c r="J487">
        <v>3</v>
      </c>
      <c r="K487" t="s">
        <v>35</v>
      </c>
    </row>
    <row r="488" spans="1:11" x14ac:dyDescent="0.25">
      <c r="A488">
        <v>9</v>
      </c>
      <c r="B488" t="s">
        <v>38</v>
      </c>
      <c r="C488">
        <v>21</v>
      </c>
      <c r="D488">
        <v>72</v>
      </c>
      <c r="E488" s="6">
        <f t="shared" si="10"/>
        <v>22.222222222222221</v>
      </c>
      <c r="F488">
        <v>59</v>
      </c>
      <c r="G488" s="1">
        <v>0.44305555555555554</v>
      </c>
      <c r="H488" t="s">
        <v>15</v>
      </c>
      <c r="I488" t="s">
        <v>17</v>
      </c>
      <c r="J488">
        <v>4</v>
      </c>
      <c r="K488" t="s">
        <v>35</v>
      </c>
    </row>
    <row r="489" spans="1:11" x14ac:dyDescent="0.25">
      <c r="A489">
        <v>10</v>
      </c>
      <c r="B489" t="s">
        <v>38</v>
      </c>
      <c r="C489">
        <v>21</v>
      </c>
      <c r="D489">
        <v>72</v>
      </c>
      <c r="E489" s="6">
        <f t="shared" si="10"/>
        <v>22.222222222222221</v>
      </c>
      <c r="F489">
        <v>59</v>
      </c>
      <c r="G489" s="1">
        <v>0.44305555555555554</v>
      </c>
      <c r="H489" t="s">
        <v>15</v>
      </c>
      <c r="I489" t="s">
        <v>17</v>
      </c>
      <c r="J489">
        <v>7</v>
      </c>
      <c r="K489" t="s">
        <v>35</v>
      </c>
    </row>
    <row r="490" spans="1:11" x14ac:dyDescent="0.25">
      <c r="A490">
        <v>11</v>
      </c>
      <c r="B490" t="s">
        <v>38</v>
      </c>
      <c r="C490">
        <v>21</v>
      </c>
      <c r="D490">
        <v>72</v>
      </c>
      <c r="E490" s="6">
        <f t="shared" si="10"/>
        <v>22.222222222222221</v>
      </c>
      <c r="F490">
        <v>57</v>
      </c>
      <c r="G490" s="1">
        <v>0.53749999999999998</v>
      </c>
      <c r="H490" t="s">
        <v>15</v>
      </c>
      <c r="I490" t="s">
        <v>17</v>
      </c>
      <c r="J490">
        <v>3</v>
      </c>
      <c r="K490" t="s">
        <v>35</v>
      </c>
    </row>
    <row r="491" spans="1:11" x14ac:dyDescent="0.25">
      <c r="A491">
        <v>12</v>
      </c>
      <c r="B491" t="s">
        <v>38</v>
      </c>
      <c r="C491">
        <v>21</v>
      </c>
      <c r="D491">
        <v>72</v>
      </c>
      <c r="E491" s="6">
        <f t="shared" si="10"/>
        <v>22.222222222222221</v>
      </c>
      <c r="F491">
        <v>57</v>
      </c>
      <c r="G491" s="1">
        <v>0.53749999999999998</v>
      </c>
      <c r="H491" t="s">
        <v>15</v>
      </c>
      <c r="I491" t="s">
        <v>17</v>
      </c>
      <c r="J491">
        <v>2</v>
      </c>
      <c r="K491" t="s">
        <v>35</v>
      </c>
    </row>
    <row r="492" spans="1:11" x14ac:dyDescent="0.25">
      <c r="A492">
        <v>13</v>
      </c>
      <c r="B492" t="s">
        <v>38</v>
      </c>
      <c r="C492">
        <v>12</v>
      </c>
      <c r="D492">
        <v>72</v>
      </c>
      <c r="E492" s="6">
        <f t="shared" si="10"/>
        <v>22.222222222222221</v>
      </c>
      <c r="F492">
        <v>56</v>
      </c>
      <c r="G492" s="1">
        <v>0.58680555555555558</v>
      </c>
      <c r="H492" t="s">
        <v>15</v>
      </c>
      <c r="I492" t="s">
        <v>17</v>
      </c>
      <c r="J492" t="s">
        <v>14</v>
      </c>
      <c r="K492" t="s">
        <v>35</v>
      </c>
    </row>
    <row r="493" spans="1:11" x14ac:dyDescent="0.25">
      <c r="A493">
        <v>14</v>
      </c>
      <c r="B493" t="s">
        <v>38</v>
      </c>
      <c r="C493">
        <v>12</v>
      </c>
      <c r="D493">
        <v>72</v>
      </c>
      <c r="E493" s="6">
        <f t="shared" si="10"/>
        <v>22.222222222222221</v>
      </c>
      <c r="F493">
        <v>56</v>
      </c>
      <c r="G493" s="1">
        <v>0.58680555555555558</v>
      </c>
      <c r="H493" t="s">
        <v>15</v>
      </c>
      <c r="I493" t="s">
        <v>17</v>
      </c>
      <c r="J493">
        <v>4</v>
      </c>
      <c r="K493" t="s">
        <v>35</v>
      </c>
    </row>
    <row r="494" spans="1:11" x14ac:dyDescent="0.25">
      <c r="A494">
        <v>15</v>
      </c>
      <c r="B494" t="s">
        <v>39</v>
      </c>
      <c r="C494">
        <v>12</v>
      </c>
      <c r="D494">
        <v>72</v>
      </c>
      <c r="E494" s="6">
        <f t="shared" si="10"/>
        <v>22.222222222222221</v>
      </c>
      <c r="F494">
        <v>60</v>
      </c>
      <c r="G494" s="1">
        <v>0.42777777777777781</v>
      </c>
      <c r="H494" t="s">
        <v>15</v>
      </c>
      <c r="I494" t="s">
        <v>17</v>
      </c>
      <c r="J494">
        <v>3</v>
      </c>
      <c r="K494" t="s">
        <v>35</v>
      </c>
    </row>
    <row r="495" spans="1:11" x14ac:dyDescent="0.25">
      <c r="A495">
        <v>16</v>
      </c>
      <c r="B495" t="s">
        <v>39</v>
      </c>
      <c r="C495">
        <v>12</v>
      </c>
      <c r="D495">
        <v>72</v>
      </c>
      <c r="E495" s="6">
        <f t="shared" si="10"/>
        <v>22.222222222222221</v>
      </c>
      <c r="F495">
        <v>60</v>
      </c>
      <c r="G495" s="1">
        <v>0.42777777777777781</v>
      </c>
      <c r="H495" t="s">
        <v>15</v>
      </c>
      <c r="I495" t="s">
        <v>17</v>
      </c>
      <c r="J495">
        <v>6</v>
      </c>
      <c r="K495" t="s">
        <v>35</v>
      </c>
    </row>
    <row r="496" spans="1:11" x14ac:dyDescent="0.25">
      <c r="A496">
        <v>17</v>
      </c>
      <c r="B496" t="s">
        <v>39</v>
      </c>
      <c r="C496">
        <v>21</v>
      </c>
      <c r="D496">
        <v>72</v>
      </c>
      <c r="E496" s="6">
        <f t="shared" si="10"/>
        <v>22.222222222222221</v>
      </c>
      <c r="F496">
        <v>57</v>
      </c>
      <c r="G496" s="1">
        <v>0.59236111111111112</v>
      </c>
      <c r="H496" t="s">
        <v>15</v>
      </c>
      <c r="I496" t="s">
        <v>17</v>
      </c>
      <c r="J496">
        <v>2</v>
      </c>
      <c r="K496" t="s">
        <v>35</v>
      </c>
    </row>
    <row r="497" spans="1:11" x14ac:dyDescent="0.25">
      <c r="A497">
        <v>18</v>
      </c>
      <c r="B497" t="s">
        <v>39</v>
      </c>
      <c r="C497">
        <v>21</v>
      </c>
      <c r="D497">
        <v>72</v>
      </c>
      <c r="E497" s="6">
        <f t="shared" si="10"/>
        <v>22.222222222222221</v>
      </c>
      <c r="F497">
        <v>57</v>
      </c>
      <c r="G497" s="1">
        <v>0.59236111111111112</v>
      </c>
      <c r="H497" t="s">
        <v>15</v>
      </c>
      <c r="I497" t="s">
        <v>17</v>
      </c>
      <c r="J497">
        <v>3</v>
      </c>
      <c r="K497" t="s">
        <v>35</v>
      </c>
    </row>
    <row r="498" spans="1:11" x14ac:dyDescent="0.25">
      <c r="A498">
        <v>19</v>
      </c>
      <c r="B498" t="s">
        <v>42</v>
      </c>
      <c r="C498">
        <v>12</v>
      </c>
      <c r="D498">
        <v>72</v>
      </c>
      <c r="E498" s="6">
        <f t="shared" si="10"/>
        <v>22.222222222222221</v>
      </c>
      <c r="F498">
        <v>58</v>
      </c>
      <c r="G498" s="1">
        <v>0.40625</v>
      </c>
      <c r="H498" t="s">
        <v>15</v>
      </c>
      <c r="I498" t="s">
        <v>17</v>
      </c>
      <c r="J498" t="s">
        <v>14</v>
      </c>
      <c r="K498" t="s">
        <v>35</v>
      </c>
    </row>
    <row r="499" spans="1:11" x14ac:dyDescent="0.25">
      <c r="A499">
        <v>20</v>
      </c>
      <c r="B499" t="s">
        <v>42</v>
      </c>
      <c r="C499">
        <v>12</v>
      </c>
      <c r="D499">
        <v>72</v>
      </c>
      <c r="E499" s="6">
        <f t="shared" ref="E499:E506" si="11">(D499-32)*5/9</f>
        <v>22.222222222222221</v>
      </c>
      <c r="F499">
        <v>58</v>
      </c>
      <c r="G499" s="1">
        <v>0.40625</v>
      </c>
      <c r="H499" t="s">
        <v>15</v>
      </c>
      <c r="I499" t="s">
        <v>17</v>
      </c>
      <c r="J499">
        <v>3</v>
      </c>
      <c r="K499" t="s">
        <v>35</v>
      </c>
    </row>
    <row r="500" spans="1:11" x14ac:dyDescent="0.25">
      <c r="A500">
        <v>21</v>
      </c>
      <c r="B500" t="s">
        <v>40</v>
      </c>
      <c r="C500">
        <v>12</v>
      </c>
      <c r="D500">
        <v>72</v>
      </c>
      <c r="E500" s="6">
        <f t="shared" si="11"/>
        <v>22.222222222222221</v>
      </c>
      <c r="F500">
        <v>58</v>
      </c>
      <c r="G500" s="1">
        <v>0.70000000000000007</v>
      </c>
      <c r="H500" t="s">
        <v>15</v>
      </c>
      <c r="I500" t="s">
        <v>17</v>
      </c>
      <c r="J500" t="s">
        <v>14</v>
      </c>
      <c r="K500" t="s">
        <v>35</v>
      </c>
    </row>
    <row r="501" spans="1:11" x14ac:dyDescent="0.25">
      <c r="A501">
        <v>22</v>
      </c>
      <c r="B501" t="s">
        <v>40</v>
      </c>
      <c r="C501">
        <v>12</v>
      </c>
      <c r="D501">
        <v>72</v>
      </c>
      <c r="E501" s="6">
        <f t="shared" si="11"/>
        <v>22.222222222222221</v>
      </c>
      <c r="F501">
        <v>58</v>
      </c>
      <c r="G501" s="1">
        <v>0.70000000000000007</v>
      </c>
      <c r="H501" t="s">
        <v>15</v>
      </c>
      <c r="I501" t="s">
        <v>17</v>
      </c>
      <c r="J501" t="s">
        <v>14</v>
      </c>
      <c r="K501" t="s">
        <v>35</v>
      </c>
    </row>
    <row r="502" spans="1:11" x14ac:dyDescent="0.25">
      <c r="A502">
        <v>23</v>
      </c>
      <c r="B502" t="s">
        <v>40</v>
      </c>
      <c r="C502">
        <v>12</v>
      </c>
      <c r="D502">
        <v>72</v>
      </c>
      <c r="E502" s="6">
        <f t="shared" si="11"/>
        <v>22.222222222222221</v>
      </c>
      <c r="F502">
        <v>58</v>
      </c>
      <c r="G502" s="1">
        <v>0.70000000000000007</v>
      </c>
      <c r="H502" t="s">
        <v>15</v>
      </c>
      <c r="I502" t="s">
        <v>17</v>
      </c>
      <c r="J502" t="s">
        <v>14</v>
      </c>
      <c r="K502" t="s">
        <v>35</v>
      </c>
    </row>
    <row r="503" spans="1:11" x14ac:dyDescent="0.25">
      <c r="A503">
        <v>24</v>
      </c>
      <c r="B503" t="s">
        <v>41</v>
      </c>
      <c r="C503">
        <v>21</v>
      </c>
      <c r="D503">
        <v>72</v>
      </c>
      <c r="E503" s="6">
        <f t="shared" si="11"/>
        <v>22.222222222222221</v>
      </c>
      <c r="F503">
        <v>57</v>
      </c>
      <c r="G503" s="1">
        <v>0.55277777777777781</v>
      </c>
      <c r="H503" t="s">
        <v>15</v>
      </c>
      <c r="I503" t="s">
        <v>17</v>
      </c>
      <c r="J503">
        <v>10</v>
      </c>
      <c r="K503" t="s">
        <v>35</v>
      </c>
    </row>
    <row r="504" spans="1:11" x14ac:dyDescent="0.25">
      <c r="A504">
        <v>25</v>
      </c>
      <c r="B504" t="s">
        <v>41</v>
      </c>
      <c r="C504">
        <v>21</v>
      </c>
      <c r="D504">
        <v>72</v>
      </c>
      <c r="E504" s="6">
        <f t="shared" si="11"/>
        <v>22.222222222222221</v>
      </c>
      <c r="F504">
        <v>57</v>
      </c>
      <c r="G504" s="1">
        <v>0.55277777777777781</v>
      </c>
      <c r="H504" t="s">
        <v>15</v>
      </c>
      <c r="I504" t="s">
        <v>17</v>
      </c>
      <c r="J504" t="s">
        <v>14</v>
      </c>
      <c r="K504" t="s">
        <v>35</v>
      </c>
    </row>
    <row r="505" spans="1:11" x14ac:dyDescent="0.25">
      <c r="A505">
        <v>26</v>
      </c>
      <c r="B505" t="s">
        <v>41</v>
      </c>
      <c r="C505">
        <v>21</v>
      </c>
      <c r="D505">
        <v>72</v>
      </c>
      <c r="E505" s="6">
        <f t="shared" si="11"/>
        <v>22.222222222222221</v>
      </c>
      <c r="F505">
        <v>57</v>
      </c>
      <c r="G505" s="1">
        <v>0.55277777777777781</v>
      </c>
      <c r="H505" t="s">
        <v>15</v>
      </c>
      <c r="I505" t="s">
        <v>17</v>
      </c>
      <c r="J505" t="s">
        <v>14</v>
      </c>
      <c r="K505" t="s">
        <v>35</v>
      </c>
    </row>
    <row r="506" spans="1:11" x14ac:dyDescent="0.25">
      <c r="A506">
        <v>1</v>
      </c>
      <c r="B506" t="s">
        <v>34</v>
      </c>
      <c r="C506">
        <v>21</v>
      </c>
      <c r="D506">
        <v>73</v>
      </c>
      <c r="E506" s="6">
        <f t="shared" si="11"/>
        <v>22.777777777777779</v>
      </c>
      <c r="F506">
        <v>53</v>
      </c>
      <c r="G506" t="s">
        <v>68</v>
      </c>
      <c r="H506" t="s">
        <v>9</v>
      </c>
      <c r="I506" t="s">
        <v>8</v>
      </c>
      <c r="J506" t="s">
        <v>14</v>
      </c>
      <c r="K506" t="s">
        <v>26</v>
      </c>
    </row>
    <row r="507" spans="1:11" x14ac:dyDescent="0.25">
      <c r="A507">
        <f>A506+1</f>
        <v>2</v>
      </c>
    </row>
    <row r="508" spans="1:11" x14ac:dyDescent="0.25">
      <c r="A508">
        <f t="shared" ref="A508:A522" si="12">A507+1</f>
        <v>3</v>
      </c>
    </row>
    <row r="509" spans="1:11" x14ac:dyDescent="0.25">
      <c r="A509">
        <f t="shared" si="12"/>
        <v>4</v>
      </c>
    </row>
    <row r="510" spans="1:11" x14ac:dyDescent="0.25">
      <c r="A510">
        <f t="shared" si="12"/>
        <v>5</v>
      </c>
    </row>
    <row r="511" spans="1:11" x14ac:dyDescent="0.25">
      <c r="A511">
        <f t="shared" si="12"/>
        <v>6</v>
      </c>
    </row>
    <row r="512" spans="1:11" x14ac:dyDescent="0.25">
      <c r="A512">
        <f t="shared" si="12"/>
        <v>7</v>
      </c>
    </row>
    <row r="513" spans="1:11" x14ac:dyDescent="0.25">
      <c r="A513">
        <f t="shared" si="12"/>
        <v>8</v>
      </c>
    </row>
    <row r="514" spans="1:11" x14ac:dyDescent="0.25">
      <c r="A514">
        <f t="shared" si="12"/>
        <v>9</v>
      </c>
    </row>
    <row r="515" spans="1:11" x14ac:dyDescent="0.25">
      <c r="A515">
        <f t="shared" si="12"/>
        <v>10</v>
      </c>
    </row>
    <row r="516" spans="1:11" x14ac:dyDescent="0.25">
      <c r="A516">
        <f t="shared" si="12"/>
        <v>11</v>
      </c>
    </row>
    <row r="517" spans="1:11" x14ac:dyDescent="0.25">
      <c r="A517">
        <f t="shared" si="12"/>
        <v>12</v>
      </c>
    </row>
    <row r="518" spans="1:11" x14ac:dyDescent="0.25">
      <c r="A518">
        <f t="shared" si="12"/>
        <v>13</v>
      </c>
    </row>
    <row r="519" spans="1:11" x14ac:dyDescent="0.25">
      <c r="A519">
        <f>A518+1</f>
        <v>14</v>
      </c>
    </row>
    <row r="520" spans="1:11" x14ac:dyDescent="0.25">
      <c r="A520">
        <f t="shared" si="12"/>
        <v>15</v>
      </c>
    </row>
    <row r="521" spans="1:11" x14ac:dyDescent="0.25">
      <c r="A521">
        <f t="shared" si="12"/>
        <v>16</v>
      </c>
    </row>
    <row r="522" spans="1:11" x14ac:dyDescent="0.25">
      <c r="A522">
        <f t="shared" si="12"/>
        <v>17</v>
      </c>
    </row>
    <row r="523" spans="1:11" x14ac:dyDescent="0.25">
      <c r="A523">
        <v>1</v>
      </c>
      <c r="B523" t="s">
        <v>34</v>
      </c>
      <c r="C523">
        <v>21</v>
      </c>
      <c r="D523">
        <v>73</v>
      </c>
      <c r="E523" s="6">
        <f t="shared" ref="E523" si="13">(D523-32)*5/9</f>
        <v>22.777777777777779</v>
      </c>
      <c r="F523">
        <v>53</v>
      </c>
      <c r="G523" t="s">
        <v>68</v>
      </c>
      <c r="H523" t="s">
        <v>9</v>
      </c>
      <c r="I523" t="s">
        <v>8</v>
      </c>
      <c r="J523" t="s">
        <v>14</v>
      </c>
      <c r="K523" t="s">
        <v>26</v>
      </c>
    </row>
    <row r="524" spans="1:11" x14ac:dyDescent="0.25">
      <c r="A524">
        <f>A523+1</f>
        <v>2</v>
      </c>
    </row>
    <row r="525" spans="1:11" x14ac:dyDescent="0.25">
      <c r="A525">
        <f t="shared" ref="A525:A539" si="14">A524+1</f>
        <v>3</v>
      </c>
    </row>
    <row r="526" spans="1:11" x14ac:dyDescent="0.25">
      <c r="A526">
        <f t="shared" si="14"/>
        <v>4</v>
      </c>
    </row>
    <row r="527" spans="1:11" x14ac:dyDescent="0.25">
      <c r="A527">
        <f t="shared" si="14"/>
        <v>5</v>
      </c>
    </row>
    <row r="528" spans="1:11" x14ac:dyDescent="0.25">
      <c r="A528">
        <f t="shared" si="14"/>
        <v>6</v>
      </c>
    </row>
    <row r="529" spans="1:11" x14ac:dyDescent="0.25">
      <c r="A529">
        <f t="shared" si="14"/>
        <v>7</v>
      </c>
    </row>
    <row r="530" spans="1:11" x14ac:dyDescent="0.25">
      <c r="A530">
        <f t="shared" si="14"/>
        <v>8</v>
      </c>
    </row>
    <row r="531" spans="1:11" x14ac:dyDescent="0.25">
      <c r="A531">
        <f t="shared" si="14"/>
        <v>9</v>
      </c>
    </row>
    <row r="532" spans="1:11" x14ac:dyDescent="0.25">
      <c r="A532">
        <f t="shared" si="14"/>
        <v>10</v>
      </c>
    </row>
    <row r="533" spans="1:11" x14ac:dyDescent="0.25">
      <c r="A533">
        <f t="shared" si="14"/>
        <v>11</v>
      </c>
    </row>
    <row r="534" spans="1:11" x14ac:dyDescent="0.25">
      <c r="A534">
        <f t="shared" si="14"/>
        <v>12</v>
      </c>
    </row>
    <row r="535" spans="1:11" x14ac:dyDescent="0.25">
      <c r="A535">
        <f t="shared" si="14"/>
        <v>13</v>
      </c>
    </row>
    <row r="536" spans="1:11" x14ac:dyDescent="0.25">
      <c r="A536">
        <f>A535+1</f>
        <v>14</v>
      </c>
    </row>
    <row r="537" spans="1:11" x14ac:dyDescent="0.25">
      <c r="A537">
        <f t="shared" si="14"/>
        <v>15</v>
      </c>
    </row>
    <row r="538" spans="1:11" x14ac:dyDescent="0.25">
      <c r="A538">
        <f t="shared" si="14"/>
        <v>16</v>
      </c>
    </row>
    <row r="539" spans="1:11" x14ac:dyDescent="0.25">
      <c r="A539">
        <f t="shared" si="14"/>
        <v>17</v>
      </c>
    </row>
    <row r="540" spans="1:11" x14ac:dyDescent="0.25">
      <c r="A540">
        <v>1</v>
      </c>
      <c r="B540" t="s">
        <v>34</v>
      </c>
      <c r="C540">
        <v>21</v>
      </c>
      <c r="D540">
        <v>73</v>
      </c>
      <c r="E540" s="6">
        <f t="shared" ref="E540" si="15">(D540-32)*5/9</f>
        <v>22.777777777777779</v>
      </c>
      <c r="F540">
        <v>53</v>
      </c>
      <c r="G540" t="s">
        <v>68</v>
      </c>
      <c r="H540" t="s">
        <v>9</v>
      </c>
      <c r="I540" t="s">
        <v>8</v>
      </c>
      <c r="J540" t="s">
        <v>14</v>
      </c>
      <c r="K540" t="s">
        <v>26</v>
      </c>
    </row>
    <row r="541" spans="1:11" x14ac:dyDescent="0.25">
      <c r="A541">
        <f>A540+1</f>
        <v>2</v>
      </c>
    </row>
    <row r="542" spans="1:11" x14ac:dyDescent="0.25">
      <c r="A542">
        <f t="shared" ref="A542:A556" si="16">A541+1</f>
        <v>3</v>
      </c>
    </row>
    <row r="543" spans="1:11" x14ac:dyDescent="0.25">
      <c r="A543">
        <f t="shared" si="16"/>
        <v>4</v>
      </c>
    </row>
    <row r="544" spans="1:11" x14ac:dyDescent="0.25">
      <c r="A544">
        <f t="shared" si="16"/>
        <v>5</v>
      </c>
    </row>
    <row r="545" spans="1:11" x14ac:dyDescent="0.25">
      <c r="A545">
        <f t="shared" si="16"/>
        <v>6</v>
      </c>
    </row>
    <row r="546" spans="1:11" x14ac:dyDescent="0.25">
      <c r="A546">
        <f t="shared" si="16"/>
        <v>7</v>
      </c>
    </row>
    <row r="547" spans="1:11" x14ac:dyDescent="0.25">
      <c r="A547">
        <f t="shared" si="16"/>
        <v>8</v>
      </c>
    </row>
    <row r="548" spans="1:11" x14ac:dyDescent="0.25">
      <c r="A548">
        <f t="shared" si="16"/>
        <v>9</v>
      </c>
    </row>
    <row r="549" spans="1:11" x14ac:dyDescent="0.25">
      <c r="A549">
        <f t="shared" si="16"/>
        <v>10</v>
      </c>
    </row>
    <row r="550" spans="1:11" x14ac:dyDescent="0.25">
      <c r="A550">
        <f t="shared" si="16"/>
        <v>11</v>
      </c>
    </row>
    <row r="551" spans="1:11" x14ac:dyDescent="0.25">
      <c r="A551">
        <f t="shared" si="16"/>
        <v>12</v>
      </c>
    </row>
    <row r="552" spans="1:11" x14ac:dyDescent="0.25">
      <c r="A552">
        <f t="shared" si="16"/>
        <v>13</v>
      </c>
    </row>
    <row r="553" spans="1:11" x14ac:dyDescent="0.25">
      <c r="A553">
        <f>A552+1</f>
        <v>14</v>
      </c>
    </row>
    <row r="554" spans="1:11" x14ac:dyDescent="0.25">
      <c r="A554">
        <f t="shared" si="16"/>
        <v>15</v>
      </c>
    </row>
    <row r="555" spans="1:11" x14ac:dyDescent="0.25">
      <c r="A555">
        <f t="shared" si="16"/>
        <v>16</v>
      </c>
    </row>
    <row r="556" spans="1:11" x14ac:dyDescent="0.25">
      <c r="A556">
        <f t="shared" si="16"/>
        <v>17</v>
      </c>
    </row>
    <row r="557" spans="1:11" x14ac:dyDescent="0.25">
      <c r="A557">
        <v>1</v>
      </c>
      <c r="B557" t="s">
        <v>34</v>
      </c>
      <c r="C557">
        <v>21</v>
      </c>
      <c r="D557">
        <v>73</v>
      </c>
      <c r="E557" s="6">
        <f t="shared" ref="E557" si="17">(D557-32)*5/9</f>
        <v>22.777777777777779</v>
      </c>
      <c r="F557">
        <v>53</v>
      </c>
      <c r="G557" t="s">
        <v>68</v>
      </c>
      <c r="H557" t="s">
        <v>9</v>
      </c>
      <c r="I557" t="s">
        <v>69</v>
      </c>
      <c r="J557" t="s">
        <v>14</v>
      </c>
      <c r="K557" t="s">
        <v>26</v>
      </c>
    </row>
    <row r="558" spans="1:11" x14ac:dyDescent="0.25">
      <c r="A558">
        <f>A557+1</f>
        <v>2</v>
      </c>
    </row>
    <row r="559" spans="1:11" x14ac:dyDescent="0.25">
      <c r="A559">
        <f t="shared" ref="A559:A573" si="18">A558+1</f>
        <v>3</v>
      </c>
    </row>
    <row r="560" spans="1:11" x14ac:dyDescent="0.25">
      <c r="A560">
        <f t="shared" si="18"/>
        <v>4</v>
      </c>
    </row>
    <row r="561" spans="1:11" x14ac:dyDescent="0.25">
      <c r="A561">
        <f t="shared" si="18"/>
        <v>5</v>
      </c>
    </row>
    <row r="562" spans="1:11" x14ac:dyDescent="0.25">
      <c r="A562">
        <f t="shared" si="18"/>
        <v>6</v>
      </c>
    </row>
    <row r="563" spans="1:11" x14ac:dyDescent="0.25">
      <c r="A563">
        <f t="shared" si="18"/>
        <v>7</v>
      </c>
    </row>
    <row r="564" spans="1:11" x14ac:dyDescent="0.25">
      <c r="A564">
        <f t="shared" si="18"/>
        <v>8</v>
      </c>
    </row>
    <row r="565" spans="1:11" x14ac:dyDescent="0.25">
      <c r="A565">
        <f t="shared" si="18"/>
        <v>9</v>
      </c>
    </row>
    <row r="566" spans="1:11" x14ac:dyDescent="0.25">
      <c r="A566">
        <f t="shared" si="18"/>
        <v>10</v>
      </c>
    </row>
    <row r="567" spans="1:11" x14ac:dyDescent="0.25">
      <c r="A567">
        <f t="shared" si="18"/>
        <v>11</v>
      </c>
    </row>
    <row r="568" spans="1:11" x14ac:dyDescent="0.25">
      <c r="A568">
        <f t="shared" si="18"/>
        <v>12</v>
      </c>
    </row>
    <row r="569" spans="1:11" x14ac:dyDescent="0.25">
      <c r="A569">
        <f t="shared" si="18"/>
        <v>13</v>
      </c>
    </row>
    <row r="570" spans="1:11" x14ac:dyDescent="0.25">
      <c r="A570">
        <f>A569+1</f>
        <v>14</v>
      </c>
    </row>
    <row r="571" spans="1:11" x14ac:dyDescent="0.25">
      <c r="A571">
        <f t="shared" si="18"/>
        <v>15</v>
      </c>
    </row>
    <row r="572" spans="1:11" x14ac:dyDescent="0.25">
      <c r="A572">
        <f t="shared" si="18"/>
        <v>16</v>
      </c>
    </row>
    <row r="573" spans="1:11" x14ac:dyDescent="0.25">
      <c r="A573">
        <f t="shared" si="18"/>
        <v>17</v>
      </c>
    </row>
    <row r="574" spans="1:11" x14ac:dyDescent="0.25">
      <c r="A574">
        <v>1</v>
      </c>
      <c r="B574" t="s">
        <v>34</v>
      </c>
      <c r="C574">
        <v>21</v>
      </c>
      <c r="D574">
        <v>73</v>
      </c>
      <c r="E574" s="6">
        <f t="shared" ref="E574" si="19">(D574-32)*5/9</f>
        <v>22.777777777777779</v>
      </c>
      <c r="F574">
        <v>53</v>
      </c>
      <c r="G574" t="s">
        <v>68</v>
      </c>
      <c r="H574" t="s">
        <v>12</v>
      </c>
      <c r="I574" t="s">
        <v>69</v>
      </c>
      <c r="J574" t="s">
        <v>14</v>
      </c>
      <c r="K574" t="s">
        <v>26</v>
      </c>
    </row>
    <row r="575" spans="1:11" x14ac:dyDescent="0.25">
      <c r="A575">
        <f>A574+1</f>
        <v>2</v>
      </c>
    </row>
    <row r="576" spans="1:11" x14ac:dyDescent="0.25">
      <c r="A576">
        <f t="shared" ref="A576:A586" si="20">A575+1</f>
        <v>3</v>
      </c>
    </row>
    <row r="577" spans="1:11" x14ac:dyDescent="0.25">
      <c r="A577">
        <f t="shared" si="20"/>
        <v>4</v>
      </c>
    </row>
    <row r="578" spans="1:11" x14ac:dyDescent="0.25">
      <c r="A578">
        <f t="shared" si="20"/>
        <v>5</v>
      </c>
    </row>
    <row r="579" spans="1:11" x14ac:dyDescent="0.25">
      <c r="A579">
        <f t="shared" si="20"/>
        <v>6</v>
      </c>
    </row>
    <row r="580" spans="1:11" x14ac:dyDescent="0.25">
      <c r="A580">
        <f t="shared" si="20"/>
        <v>7</v>
      </c>
    </row>
    <row r="581" spans="1:11" x14ac:dyDescent="0.25">
      <c r="A581">
        <f t="shared" si="20"/>
        <v>8</v>
      </c>
    </row>
    <row r="582" spans="1:11" x14ac:dyDescent="0.25">
      <c r="A582">
        <f t="shared" si="20"/>
        <v>9</v>
      </c>
    </row>
    <row r="583" spans="1:11" x14ac:dyDescent="0.25">
      <c r="A583">
        <f t="shared" si="20"/>
        <v>10</v>
      </c>
    </row>
    <row r="584" spans="1:11" x14ac:dyDescent="0.25">
      <c r="A584">
        <f t="shared" si="20"/>
        <v>11</v>
      </c>
    </row>
    <row r="585" spans="1:11" x14ac:dyDescent="0.25">
      <c r="A585">
        <f t="shared" si="20"/>
        <v>12</v>
      </c>
    </row>
    <row r="586" spans="1:11" x14ac:dyDescent="0.25">
      <c r="A586">
        <f t="shared" si="20"/>
        <v>13</v>
      </c>
    </row>
    <row r="587" spans="1:11" x14ac:dyDescent="0.25">
      <c r="A587">
        <f>A586+1</f>
        <v>14</v>
      </c>
    </row>
    <row r="588" spans="1:11" x14ac:dyDescent="0.25">
      <c r="A588">
        <f t="shared" ref="A588:A590" si="21">A587+1</f>
        <v>15</v>
      </c>
    </row>
    <row r="589" spans="1:11" x14ac:dyDescent="0.25">
      <c r="A589">
        <f t="shared" si="21"/>
        <v>16</v>
      </c>
    </row>
    <row r="590" spans="1:11" x14ac:dyDescent="0.25">
      <c r="A590">
        <f t="shared" si="21"/>
        <v>17</v>
      </c>
    </row>
    <row r="591" spans="1:11" x14ac:dyDescent="0.25">
      <c r="A591">
        <v>1</v>
      </c>
      <c r="B591" t="s">
        <v>34</v>
      </c>
      <c r="C591">
        <v>21</v>
      </c>
      <c r="D591">
        <v>73</v>
      </c>
      <c r="E591" s="6">
        <f t="shared" ref="E591" si="22">(D591-32)*5/9</f>
        <v>22.777777777777779</v>
      </c>
      <c r="F591">
        <v>53</v>
      </c>
      <c r="G591" t="s">
        <v>68</v>
      </c>
      <c r="H591" t="s">
        <v>15</v>
      </c>
      <c r="I591" t="s">
        <v>69</v>
      </c>
      <c r="J591" t="s">
        <v>14</v>
      </c>
      <c r="K591" t="s">
        <v>26</v>
      </c>
    </row>
    <row r="592" spans="1:11" x14ac:dyDescent="0.25">
      <c r="A592">
        <f>A591+1</f>
        <v>2</v>
      </c>
    </row>
    <row r="593" spans="1:1" x14ac:dyDescent="0.25">
      <c r="A593">
        <f t="shared" ref="A593:A603" si="23">A592+1</f>
        <v>3</v>
      </c>
    </row>
    <row r="594" spans="1:1" x14ac:dyDescent="0.25">
      <c r="A594">
        <f t="shared" si="23"/>
        <v>4</v>
      </c>
    </row>
    <row r="595" spans="1:1" x14ac:dyDescent="0.25">
      <c r="A595">
        <f t="shared" si="23"/>
        <v>5</v>
      </c>
    </row>
    <row r="596" spans="1:1" x14ac:dyDescent="0.25">
      <c r="A596">
        <f t="shared" si="23"/>
        <v>6</v>
      </c>
    </row>
    <row r="597" spans="1:1" x14ac:dyDescent="0.25">
      <c r="A597">
        <f t="shared" si="23"/>
        <v>7</v>
      </c>
    </row>
    <row r="598" spans="1:1" x14ac:dyDescent="0.25">
      <c r="A598">
        <f t="shared" si="23"/>
        <v>8</v>
      </c>
    </row>
    <row r="599" spans="1:1" x14ac:dyDescent="0.25">
      <c r="A599">
        <f t="shared" si="23"/>
        <v>9</v>
      </c>
    </row>
    <row r="600" spans="1:1" x14ac:dyDescent="0.25">
      <c r="A600">
        <f t="shared" si="23"/>
        <v>10</v>
      </c>
    </row>
    <row r="601" spans="1:1" x14ac:dyDescent="0.25">
      <c r="A601">
        <f t="shared" si="23"/>
        <v>11</v>
      </c>
    </row>
    <row r="602" spans="1:1" x14ac:dyDescent="0.25">
      <c r="A602">
        <f t="shared" si="23"/>
        <v>12</v>
      </c>
    </row>
    <row r="603" spans="1:1" x14ac:dyDescent="0.25">
      <c r="A603">
        <f t="shared" si="23"/>
        <v>13</v>
      </c>
    </row>
    <row r="604" spans="1:1" x14ac:dyDescent="0.25">
      <c r="A604">
        <f>A603+1</f>
        <v>14</v>
      </c>
    </row>
    <row r="605" spans="1:1" x14ac:dyDescent="0.25">
      <c r="A605">
        <f t="shared" ref="A605:A607" si="24">A604+1</f>
        <v>15</v>
      </c>
    </row>
    <row r="606" spans="1:1" x14ac:dyDescent="0.25">
      <c r="A606">
        <f t="shared" si="24"/>
        <v>16</v>
      </c>
    </row>
    <row r="607" spans="1:1" x14ac:dyDescent="0.25">
      <c r="A607">
        <f t="shared" si="24"/>
        <v>17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graphs and analysis</vt:lpstr>
      <vt:lpstr>raw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Paris,Thomson M</dc:creator>
  <cp:lastModifiedBy>Paris,Thomson M</cp:lastModifiedBy>
  <dcterms:created xsi:type="dcterms:W3CDTF">2023-09-08T16:53:08Z</dcterms:created>
  <dcterms:modified xsi:type="dcterms:W3CDTF">2024-01-19T15:58:45Z</dcterms:modified>
</cp:coreProperties>
</file>